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8730" activeTab="8"/>
  </bookViews>
  <sheets>
    <sheet name="INTENDENCIA" sheetId="1" r:id="rId1"/>
    <sheet name="GOBIERNO" sheetId="2" r:id="rId2"/>
    <sheet name="HACIENDA" sheetId="3" r:id="rId3"/>
    <sheet name="LEGAL Y TECNICA" sheetId="4" r:id="rId4"/>
    <sheet name="AMBIENTE OBRAS" sheetId="5" r:id="rId5"/>
    <sheet name="JUZGADOS" sheetId="6" r:id="rId6"/>
    <sheet name="HCD" sheetId="7" r:id="rId7"/>
    <sheet name="CONSOLIDADO" sheetId="8" r:id="rId8"/>
    <sheet name="Hoja1" sheetId="9" r:id="rId9"/>
  </sheets>
  <definedNames>
    <definedName name="_xlnm.Print_Titles" localSheetId="0">'INTENDENCIA'!$5:$7</definedName>
  </definedNames>
  <calcPr fullCalcOnLoad="1"/>
</workbook>
</file>

<file path=xl/comments8.xml><?xml version="1.0" encoding="utf-8"?>
<comments xmlns="http://schemas.openxmlformats.org/spreadsheetml/2006/main">
  <authors>
    <author>dcastel</author>
  </authors>
  <commentList>
    <comment ref="F379" authorId="0">
      <text>
        <r>
          <rPr>
            <b/>
            <sz val="8"/>
            <rFont val="Tahoma"/>
            <family val="2"/>
          </rPr>
          <t>dcastel:</t>
        </r>
        <r>
          <rPr>
            <sz val="8"/>
            <rFont val="Tahoma"/>
            <family val="2"/>
          </rPr>
          <t xml:space="preserve">
FALTA HACER CUADRATURA DE OBRAS Y SERVICIOS
</t>
        </r>
      </text>
    </comment>
    <comment ref="F167" authorId="0">
      <text>
        <r>
          <rPr>
            <b/>
            <sz val="8"/>
            <rFont val="Tahoma"/>
            <family val="2"/>
          </rPr>
          <t>dcastel:</t>
        </r>
        <r>
          <rPr>
            <sz val="8"/>
            <rFont val="Tahoma"/>
            <family val="2"/>
          </rPr>
          <t xml:space="preserve">
Vacantes
</t>
        </r>
      </text>
    </comment>
    <comment ref="F414" authorId="0">
      <text>
        <r>
          <rPr>
            <b/>
            <sz val="8"/>
            <rFont val="Tahoma"/>
            <family val="2"/>
          </rPr>
          <t>dcastel:</t>
        </r>
        <r>
          <rPr>
            <sz val="8"/>
            <rFont val="Tahoma"/>
            <family val="2"/>
          </rPr>
          <t xml:space="preserve">
Vacantes
</t>
        </r>
      </text>
    </comment>
    <comment ref="F118" authorId="0">
      <text>
        <r>
          <rPr>
            <b/>
            <sz val="8"/>
            <rFont val="Tahoma"/>
            <family val="2"/>
          </rPr>
          <t>dcastel:</t>
        </r>
        <r>
          <rPr>
            <sz val="8"/>
            <rFont val="Tahoma"/>
            <family val="2"/>
          </rPr>
          <t xml:space="preserve">
Sin titular
</t>
        </r>
      </text>
    </comment>
    <comment ref="F119" authorId="0">
      <text>
        <r>
          <rPr>
            <b/>
            <sz val="8"/>
            <rFont val="Tahoma"/>
            <family val="2"/>
          </rPr>
          <t>dcastel:</t>
        </r>
        <r>
          <rPr>
            <sz val="8"/>
            <rFont val="Tahoma"/>
            <family val="2"/>
          </rPr>
          <t xml:space="preserve">
Sin titular</t>
        </r>
      </text>
    </comment>
    <comment ref="F120" authorId="0">
      <text>
        <r>
          <rPr>
            <b/>
            <sz val="8"/>
            <rFont val="Tahoma"/>
            <family val="2"/>
          </rPr>
          <t>dcastel:</t>
        </r>
        <r>
          <rPr>
            <sz val="8"/>
            <rFont val="Tahoma"/>
            <family val="2"/>
          </rPr>
          <t xml:space="preserve">
Francisco Maiorana</t>
        </r>
      </text>
    </comment>
    <comment ref="F121" authorId="0">
      <text>
        <r>
          <rPr>
            <b/>
            <sz val="8"/>
            <rFont val="Tahoma"/>
            <family val="2"/>
          </rPr>
          <t>dcastel:</t>
        </r>
        <r>
          <rPr>
            <sz val="8"/>
            <rFont val="Tahoma"/>
            <family val="2"/>
          </rPr>
          <t xml:space="preserve">
José Alfredo Giordano
</t>
        </r>
        <r>
          <rPr>
            <b/>
            <sz val="8"/>
            <rFont val="Tahoma"/>
            <family val="2"/>
          </rPr>
          <t>(pase a planta)</t>
        </r>
      </text>
    </comment>
  </commentList>
</comments>
</file>

<file path=xl/sharedStrings.xml><?xml version="1.0" encoding="utf-8"?>
<sst xmlns="http://schemas.openxmlformats.org/spreadsheetml/2006/main" count="2105" uniqueCount="623">
  <si>
    <t>Clase</t>
  </si>
  <si>
    <t>CÓDIGO</t>
  </si>
  <si>
    <t>DENOMINACION</t>
  </si>
  <si>
    <t xml:space="preserve"> 00</t>
  </si>
  <si>
    <t>AUT.SUPERIORES-PERS.FUERA DE ESCALA</t>
  </si>
  <si>
    <t>02</t>
  </si>
  <si>
    <t>00</t>
  </si>
  <si>
    <t>H</t>
  </si>
  <si>
    <t>G</t>
  </si>
  <si>
    <t>F</t>
  </si>
  <si>
    <t>E</t>
  </si>
  <si>
    <t>D</t>
  </si>
  <si>
    <t>C</t>
  </si>
  <si>
    <t>A</t>
  </si>
  <si>
    <t>JURISDICCIÓN: INTENDENCIA</t>
  </si>
  <si>
    <t>AGRUPAMIENTO ADMINISTRATIVO</t>
  </si>
  <si>
    <t>Subagrupamiento Administrativo</t>
  </si>
  <si>
    <t>Tramo: GERENCIAL</t>
  </si>
  <si>
    <t>Tramo: CONTRALOR INTERNO</t>
  </si>
  <si>
    <t>B</t>
  </si>
  <si>
    <t>AGRUPAMIENTO OBRAS Y SERVICIOS MUNICIPALES</t>
  </si>
  <si>
    <t>Tramo: SIMPLE EJECUCION</t>
  </si>
  <si>
    <t>I</t>
  </si>
  <si>
    <t>Subagrupamiento:  Profesional</t>
  </si>
  <si>
    <t>Tramo: SIMPLE  EJECUCION</t>
  </si>
  <si>
    <t>Comunicación Social</t>
  </si>
  <si>
    <t>Tramo</t>
  </si>
  <si>
    <t>Control Administrativo</t>
  </si>
  <si>
    <t>Asuntos Jurídicos</t>
  </si>
  <si>
    <t>Secretaría Privada</t>
  </si>
  <si>
    <t>Apoderado Legal</t>
  </si>
  <si>
    <t xml:space="preserve">Jefe de División                                                            </t>
  </si>
  <si>
    <t xml:space="preserve">Jefe de Departamento </t>
  </si>
  <si>
    <t>01</t>
  </si>
  <si>
    <t>Turismo</t>
  </si>
  <si>
    <t>Dirección Nivel B:</t>
  </si>
  <si>
    <t>Agrup.</t>
  </si>
  <si>
    <t>Subagrup.</t>
  </si>
  <si>
    <t>Función</t>
  </si>
  <si>
    <t>Agrupamiento, Subagrupamiento, Tramo y Función</t>
  </si>
  <si>
    <r>
      <t>Dirección Nivel A:</t>
    </r>
    <r>
      <rPr>
        <sz val="11"/>
        <rFont val="Arial"/>
        <family val="2"/>
      </rPr>
      <t xml:space="preserve"> </t>
    </r>
  </si>
  <si>
    <t>CARGOS OCUPADOS</t>
  </si>
  <si>
    <t>DIFERENCIA VACANTES</t>
  </si>
  <si>
    <t>AGRUPAMIENTO PROFESIONAL Y TECNICO</t>
  </si>
  <si>
    <t>03</t>
  </si>
  <si>
    <t>09</t>
  </si>
  <si>
    <t>10</t>
  </si>
  <si>
    <t xml:space="preserve">Subdirección </t>
  </si>
  <si>
    <t>21</t>
  </si>
  <si>
    <t>27</t>
  </si>
  <si>
    <t>45</t>
  </si>
  <si>
    <t>31</t>
  </si>
  <si>
    <t>32</t>
  </si>
  <si>
    <t xml:space="preserve">Auxiliares Administrativos Fuera de Nivel </t>
  </si>
  <si>
    <t>Auxiliares Administrativos</t>
  </si>
  <si>
    <t>42</t>
  </si>
  <si>
    <t>43</t>
  </si>
  <si>
    <t>Cant. Cargos</t>
  </si>
  <si>
    <t>Regimen</t>
  </si>
  <si>
    <t>Salarial</t>
  </si>
  <si>
    <t>13</t>
  </si>
  <si>
    <t>Total Cargos</t>
  </si>
  <si>
    <t>TOTAL CARGOS  INTENDENCIA</t>
  </si>
  <si>
    <t>JURISDICCIÓN: SECRETARÍA DE GOBIERNO</t>
  </si>
  <si>
    <t>AUTORIDADES SUPERIORES - PERSONAL FUERA DE ESCALA</t>
  </si>
  <si>
    <t>Secretario</t>
  </si>
  <si>
    <t>08</t>
  </si>
  <si>
    <t xml:space="preserve">Direccion General </t>
  </si>
  <si>
    <r>
      <t>Dirección Nivel A</t>
    </r>
    <r>
      <rPr>
        <sz val="11"/>
        <rFont val="Arial"/>
        <family val="2"/>
      </rPr>
      <t xml:space="preserve">  </t>
    </r>
  </si>
  <si>
    <t>Control de Tránsito</t>
  </si>
  <si>
    <t>Deportes y Recreación</t>
  </si>
  <si>
    <t>Desarrollo Social</t>
  </si>
  <si>
    <t>Educación</t>
  </si>
  <si>
    <t>Inspección General y Fiscalización</t>
  </si>
  <si>
    <t>Producción y Empleo</t>
  </si>
  <si>
    <t>Relaciones con la Comunidad</t>
  </si>
  <si>
    <t>Salud</t>
  </si>
  <si>
    <t>Dirección Nivel B</t>
  </si>
  <si>
    <t>Asesoría de Gobierno</t>
  </si>
  <si>
    <t xml:space="preserve">AGRUPAMIENTO ADMINISTRATIVO </t>
  </si>
  <si>
    <t xml:space="preserve">Subagrupamiento: Servicios Internos </t>
  </si>
  <si>
    <t>TRAMO: GERENCIAL</t>
  </si>
  <si>
    <t>18</t>
  </si>
  <si>
    <t>Jefe de Departamento</t>
  </si>
  <si>
    <t>Seguridad Interna Casa Municipal</t>
  </si>
  <si>
    <t xml:space="preserve">TRAMO: CONTRALOR INTERNO </t>
  </si>
  <si>
    <t>Jefe de División</t>
  </si>
  <si>
    <t>Seguridad Interna Servicios Públicos</t>
  </si>
  <si>
    <t>26</t>
  </si>
  <si>
    <t>Encargado de Oficina y/o Intendente de Piso</t>
  </si>
  <si>
    <t>TRAMO: SIMPLE EJECUCION</t>
  </si>
  <si>
    <t>Auxiliares Administrativos Fuera de Nivel</t>
  </si>
  <si>
    <t>34</t>
  </si>
  <si>
    <t>Ordenanzas y/o Serenos</t>
  </si>
  <si>
    <t>33</t>
  </si>
  <si>
    <t>Ordenanzas y/o Serenos Fuera de Nivel</t>
  </si>
  <si>
    <t>Subagrupamiento: Prestaciones Comunitarias</t>
  </si>
  <si>
    <t>16</t>
  </si>
  <si>
    <t xml:space="preserve">Cultura y Patrimonio </t>
  </si>
  <si>
    <t>Administrativo de Cultura</t>
  </si>
  <si>
    <t xml:space="preserve">Producción Cultural </t>
  </si>
  <si>
    <t xml:space="preserve">Deportes y Recreación </t>
  </si>
  <si>
    <t xml:space="preserve">Planificación y Programación Deportiva </t>
  </si>
  <si>
    <t xml:space="preserve">Desarrollo Social </t>
  </si>
  <si>
    <t>Familia, Niñez y Adolescencia</t>
  </si>
  <si>
    <t>Administración de Fondos</t>
  </si>
  <si>
    <t xml:space="preserve">Coordinación Comunitaria </t>
  </si>
  <si>
    <t>Atención Primaria de la Salud</t>
  </si>
  <si>
    <t>Centro de Salud Bº Fuchs</t>
  </si>
  <si>
    <t>Centro de Salud Bº Foecyt</t>
  </si>
  <si>
    <t>TRAMO: CONTRALOR INTERNO</t>
  </si>
  <si>
    <t>Asistencia al Discapacitado</t>
  </si>
  <si>
    <t>Administrativa</t>
  </si>
  <si>
    <t>Promoción Comunitaria</t>
  </si>
  <si>
    <t>Control de Programas</t>
  </si>
  <si>
    <t xml:space="preserve">Relaciones con la Comunidad </t>
  </si>
  <si>
    <t>Entidades Intermedias</t>
  </si>
  <si>
    <t>24</t>
  </si>
  <si>
    <t>Jefe de Sección</t>
  </si>
  <si>
    <t>Deposito</t>
  </si>
  <si>
    <t>Encargado de Oficina</t>
  </si>
  <si>
    <t>Polideportivo Nº1 Biritos</t>
  </si>
  <si>
    <t>Polideportivo Nº 2 Centro Empleados de Comercio</t>
  </si>
  <si>
    <t xml:space="preserve">Polideportivo Bº Chile </t>
  </si>
  <si>
    <t xml:space="preserve">Polideportivo Nº 4 "Filippini" </t>
  </si>
  <si>
    <t>Polideportivo Bº Sarmiento</t>
  </si>
  <si>
    <t>Polideportivo Bº La Estanzuela</t>
  </si>
  <si>
    <t>Subagrupamiento: Administrativo</t>
  </si>
  <si>
    <t>Escribanía</t>
  </si>
  <si>
    <t>Liquidaciones</t>
  </si>
  <si>
    <t>Gestión Administrativa</t>
  </si>
  <si>
    <t>Despacho</t>
  </si>
  <si>
    <t>Notificaciones</t>
  </si>
  <si>
    <t>Archivo</t>
  </si>
  <si>
    <t>Recepción Administrativa</t>
  </si>
  <si>
    <t>Retenciones</t>
  </si>
  <si>
    <t>Higiene y Seguridad Laboral</t>
  </si>
  <si>
    <t>Técnica de Recursos Humanos</t>
  </si>
  <si>
    <t>Subagrupamiento: Fiscalización Externa</t>
  </si>
  <si>
    <t xml:space="preserve">Control de Tránsito </t>
  </si>
  <si>
    <t>Control de Transito</t>
  </si>
  <si>
    <t>Estacionamiento Medido</t>
  </si>
  <si>
    <t xml:space="preserve">Control Sanitario </t>
  </si>
  <si>
    <t xml:space="preserve">Higiene y Seguridad Industrial </t>
  </si>
  <si>
    <t xml:space="preserve">Industria y Comercio </t>
  </si>
  <si>
    <t>Fiscalización Externa</t>
  </si>
  <si>
    <t>Gabinete de Accidentología</t>
  </si>
  <si>
    <t>Subagrupamiento: Choferes</t>
  </si>
  <si>
    <t>41</t>
  </si>
  <si>
    <t>Maquinista</t>
  </si>
  <si>
    <t xml:space="preserve">Subagrupamiento: Profesional </t>
  </si>
  <si>
    <t>Licenciado en Administración de Empresas</t>
  </si>
  <si>
    <t>Licenciado en Psicología</t>
  </si>
  <si>
    <t>Licenciado en Relaciones Humanas</t>
  </si>
  <si>
    <t>Médico</t>
  </si>
  <si>
    <t>Técnico Superior en Accidentología Vial</t>
  </si>
  <si>
    <t>Subagrupamiento: Técnico</t>
  </si>
  <si>
    <t>44</t>
  </si>
  <si>
    <t>Técnicos y Enfermeros</t>
  </si>
  <si>
    <t>TOTAL CARGOS SECRETARIA DE GOBIERNO</t>
  </si>
  <si>
    <t>JURISDICCIÓN: SECRETARIA DE AMBIENTE, OBRAS Y SERVICIOS PUBLICOS</t>
  </si>
  <si>
    <r>
      <t>Dirección Nivel A:</t>
    </r>
    <r>
      <rPr>
        <sz val="11"/>
        <rFont val="Arial"/>
        <family val="2"/>
      </rPr>
      <t xml:space="preserve"> </t>
    </r>
  </si>
  <si>
    <t>Planificación Urbana y Ambiente</t>
  </si>
  <si>
    <t xml:space="preserve">Obras Particulares   </t>
  </si>
  <si>
    <t>Medio Ambiente</t>
  </si>
  <si>
    <r>
      <t>Dirección Nivel B:</t>
    </r>
    <r>
      <rPr>
        <sz val="11"/>
        <rFont val="Arial"/>
        <family val="2"/>
      </rPr>
      <t xml:space="preserve"> </t>
    </r>
  </si>
  <si>
    <t>Subagrupamiento: Servicios Internos</t>
  </si>
  <si>
    <t>40</t>
  </si>
  <si>
    <t xml:space="preserve">Subagrupamiento: Administrativo </t>
  </si>
  <si>
    <t>Subagrupamiento: Fiscalizacion Externa</t>
  </si>
  <si>
    <t>Fiscalizacion Ambiental</t>
  </si>
  <si>
    <r>
      <t>Obras Particulares</t>
    </r>
  </si>
  <si>
    <t>Electromecánica</t>
  </si>
  <si>
    <t xml:space="preserve">Obras Sanitarias Domiciliarias </t>
  </si>
  <si>
    <t xml:space="preserve">Construcciones </t>
  </si>
  <si>
    <t>Agrimensura</t>
  </si>
  <si>
    <t>Planificación Urbana</t>
  </si>
  <si>
    <t>Vivienda</t>
  </si>
  <si>
    <t>Obras y Proyectos</t>
  </si>
  <si>
    <t xml:space="preserve">Obras Particulares </t>
  </si>
  <si>
    <t>Inspeccion de Obras</t>
  </si>
  <si>
    <t>Aforo</t>
  </si>
  <si>
    <t>Trámites Internos</t>
  </si>
  <si>
    <t>Tecnica de Obras Sanitarias</t>
  </si>
  <si>
    <r>
      <t xml:space="preserve">Obras Particulares: </t>
    </r>
    <r>
      <rPr>
        <sz val="11"/>
        <rFont val="Arial"/>
        <family val="2"/>
      </rPr>
      <t xml:space="preserve"> </t>
    </r>
  </si>
  <si>
    <t>Despacho General</t>
  </si>
  <si>
    <t xml:space="preserve">Subagrupamiento: Obras y Servicios </t>
  </si>
  <si>
    <t xml:space="preserve">Subdirección  </t>
  </si>
  <si>
    <t xml:space="preserve"> Jefe de Departamento </t>
  </si>
  <si>
    <t>Obras Civiles</t>
  </si>
  <si>
    <t>Estudios y Proyectos</t>
  </si>
  <si>
    <t>Electricidad</t>
  </si>
  <si>
    <t xml:space="preserve">Mantenimiento y Producción </t>
  </si>
  <si>
    <t>Arquitectura</t>
  </si>
  <si>
    <t>Cementerio</t>
  </si>
  <si>
    <t>Talleres de Mantenimiento</t>
  </si>
  <si>
    <t>Higiene Urbana</t>
  </si>
  <si>
    <t>Recolección de Residuos</t>
  </si>
  <si>
    <t xml:space="preserve">Jefes de División  </t>
  </si>
  <si>
    <t>Topografía</t>
  </si>
  <si>
    <t>Obras Eléctricas.</t>
  </si>
  <si>
    <t>Jefes de Sección</t>
  </si>
  <si>
    <t>Computos y Presupuesto</t>
  </si>
  <si>
    <t>Mantenimiento de Calles  y Bocas de Tormenta</t>
  </si>
  <si>
    <t>Construcción y Conservación de Obras Viales</t>
  </si>
  <si>
    <t>22</t>
  </si>
  <si>
    <t>25</t>
  </si>
  <si>
    <t>36</t>
  </si>
  <si>
    <t>37</t>
  </si>
  <si>
    <t>38</t>
  </si>
  <si>
    <t>39</t>
  </si>
  <si>
    <t>Subagrupamiento: Profesional</t>
  </si>
  <si>
    <t>TOTAL CARGOS SECRETARIA DE AMBIENTE, OBRAS Y SERVICIOS PUBLICOS</t>
  </si>
  <si>
    <t xml:space="preserve"> JUZGADOS  ADMINISTRATIVOS  DE TRÁNSITO</t>
  </si>
  <si>
    <t>AUT.SUPERIORES-PERSONAL FUERA DE ESCALA</t>
  </si>
  <si>
    <t>Jueces</t>
  </si>
  <si>
    <t>07</t>
  </si>
  <si>
    <t>Secretarios</t>
  </si>
  <si>
    <t>11</t>
  </si>
  <si>
    <t>Prosecretarios</t>
  </si>
  <si>
    <t>Mesa de Entradas</t>
  </si>
  <si>
    <t>TOTAL CARGOS FUERO ADMINISTRATIVO DE TRANSITO</t>
  </si>
  <si>
    <t>HONORABLE CONCEJO DELIBERANTE</t>
  </si>
  <si>
    <t>Presidente del H.C.D.</t>
  </si>
  <si>
    <t>04</t>
  </si>
  <si>
    <t>Concejales</t>
  </si>
  <si>
    <t>05</t>
  </si>
  <si>
    <t>Secretario Administrativo</t>
  </si>
  <si>
    <t>06</t>
  </si>
  <si>
    <t>Secretario Legislativo</t>
  </si>
  <si>
    <t>17</t>
  </si>
  <si>
    <t>Secretarios y Asesores de Bloques y/o Asesores de Presidencia</t>
  </si>
  <si>
    <t>19</t>
  </si>
  <si>
    <t>Secretaría Legislativa</t>
  </si>
  <si>
    <t>Tramo: SIMPLE EJECUCIÓN</t>
  </si>
  <si>
    <t>TOTAL CARGOS PERMANENTES HON. CONCEJO DELIBERANTE</t>
  </si>
  <si>
    <t>TOTAL CARGOS TEMPORARIOS HON. CONCEJO DELIBERANTE</t>
  </si>
  <si>
    <t>TOTAL CARGOS HONORABLE CONCEJO DELIBERANTE</t>
  </si>
  <si>
    <t>JURISDICCIÓN: SECRETARÍA DE HACIENDA</t>
  </si>
  <si>
    <t xml:space="preserve">AUTORIDADES SUPERIORES - PERSONAL FUERA DE ESCALA </t>
  </si>
  <si>
    <t xml:space="preserve">Secretario </t>
  </si>
  <si>
    <t>Direccion General</t>
  </si>
  <si>
    <t>Dirección Nivel A</t>
  </si>
  <si>
    <r>
      <rPr>
        <sz val="11"/>
        <rFont val="Arial"/>
        <family val="2"/>
      </rPr>
      <t xml:space="preserve">Contaduría General </t>
    </r>
  </si>
  <si>
    <t>Sistemas</t>
  </si>
  <si>
    <t>Subagrupamiento Servicios Internos</t>
  </si>
  <si>
    <t>Almacenes</t>
  </si>
  <si>
    <t xml:space="preserve">Jefe de División </t>
  </si>
  <si>
    <r>
      <t>Sistemas</t>
    </r>
  </si>
  <si>
    <t>Telefonía y Comunicaciones</t>
  </si>
  <si>
    <t xml:space="preserve">Jefe de Sección </t>
  </si>
  <si>
    <t>Documentación de Departamento de Almacenes</t>
  </si>
  <si>
    <t>Depósito de Departamento de Almacenes</t>
  </si>
  <si>
    <r>
      <t>Sistemas:</t>
    </r>
    <r>
      <rPr>
        <sz val="11"/>
        <rFont val="Arial"/>
        <family val="2"/>
      </rPr>
      <t xml:space="preserve"> Fiscalización Administrativa</t>
    </r>
  </si>
  <si>
    <r>
      <t xml:space="preserve">Sistemas: </t>
    </r>
    <r>
      <rPr>
        <sz val="11"/>
        <rFont val="Arial"/>
        <family val="2"/>
      </rPr>
      <t>Telefonistas</t>
    </r>
  </si>
  <si>
    <t>Auxiliar Administrativo Fuera de Nivel</t>
  </si>
  <si>
    <r>
      <t>Subdirección</t>
    </r>
  </si>
  <si>
    <t>Auditoría Interna</t>
  </si>
  <si>
    <r>
      <t xml:space="preserve">Contaduría General </t>
    </r>
  </si>
  <si>
    <t>Contaduría</t>
  </si>
  <si>
    <t>Presupuesto</t>
  </si>
  <si>
    <t>Tesorería</t>
  </si>
  <si>
    <t>Catastro</t>
  </si>
  <si>
    <r>
      <t>Contaduría General</t>
    </r>
  </si>
  <si>
    <t>Gestión y Control de Compras</t>
  </si>
  <si>
    <t>Compras y Licitaciones</t>
  </si>
  <si>
    <t>Contable</t>
  </si>
  <si>
    <t>Costos y Sistemas de Control</t>
  </si>
  <si>
    <t>Derechos Generales</t>
  </si>
  <si>
    <t xml:space="preserve">Recaudaciones </t>
  </si>
  <si>
    <t>Enlace y Coordinación</t>
  </si>
  <si>
    <r>
      <t>Tesorería</t>
    </r>
  </si>
  <si>
    <t>Recaudación y Pagos</t>
  </si>
  <si>
    <t xml:space="preserve">Inventario y Patrimonio </t>
  </si>
  <si>
    <t>Administrativa  de Catastro</t>
  </si>
  <si>
    <t>Obras  Reembolsables de Rentas</t>
  </si>
  <si>
    <t>Tasas por Servicios de Rentas</t>
  </si>
  <si>
    <t>Jubilaciones y Pensiones de Rentas</t>
  </si>
  <si>
    <t>Multas de Rentas</t>
  </si>
  <si>
    <t xml:space="preserve">Centro de Atención Unificado Del. Paso de los Andes </t>
  </si>
  <si>
    <t xml:space="preserve">Centro de Atención Unificado Del. Puente Olive </t>
  </si>
  <si>
    <t>Pagos y Cheques</t>
  </si>
  <si>
    <t xml:space="preserve">Jubilaciones y Pensiones </t>
  </si>
  <si>
    <r>
      <t xml:space="preserve">Defunciones </t>
    </r>
  </si>
  <si>
    <t>Derechos y Transferencias</t>
  </si>
  <si>
    <t>Contaduría General</t>
  </si>
  <si>
    <t>Información Fiscal</t>
  </si>
  <si>
    <t>Subagrupamiento Sistemas</t>
  </si>
  <si>
    <t>Jefes de Departamento</t>
  </si>
  <si>
    <t>Jefes de División</t>
  </si>
  <si>
    <t>Normas y Procedimientos</t>
  </si>
  <si>
    <t>Redes y Tecnología</t>
  </si>
  <si>
    <t>Analisis y Programación</t>
  </si>
  <si>
    <t>28</t>
  </si>
  <si>
    <t>Programador Mayor</t>
  </si>
  <si>
    <t>29</t>
  </si>
  <si>
    <t>Programador</t>
  </si>
  <si>
    <t>Subagrupamiento Profesional</t>
  </si>
  <si>
    <t>PRESUPUESTO CONSOLIDADO DEL DEPARTAMENTO EJECUTIVO</t>
  </si>
  <si>
    <t>Intendente</t>
  </si>
  <si>
    <t>Gobierno</t>
  </si>
  <si>
    <t>Hacienda</t>
  </si>
  <si>
    <t xml:space="preserve">Direcciones Generales </t>
  </si>
  <si>
    <t>Dirección Nivel "A"</t>
  </si>
  <si>
    <r>
      <t>Intendencia:</t>
    </r>
    <r>
      <rPr>
        <sz val="11"/>
        <rFont val="Arial"/>
        <family val="2"/>
      </rPr>
      <t xml:space="preserve"> </t>
    </r>
  </si>
  <si>
    <r>
      <t>Secretaría de Gobierno</t>
    </r>
    <r>
      <rPr>
        <sz val="11"/>
        <rFont val="Arial"/>
        <family val="2"/>
      </rPr>
      <t>:</t>
    </r>
  </si>
  <si>
    <t>Educacion</t>
  </si>
  <si>
    <t>Inspeccion General y Fiscalizacion</t>
  </si>
  <si>
    <r>
      <t>Secretaría de Hacienda:</t>
    </r>
    <r>
      <rPr>
        <sz val="11"/>
        <rFont val="Arial"/>
        <family val="2"/>
      </rPr>
      <t xml:space="preserve"> </t>
    </r>
  </si>
  <si>
    <t>Secretaría de Ambiente, O. y Servicios Públicos</t>
  </si>
  <si>
    <t>Obras Particulares</t>
  </si>
  <si>
    <t>Dirección Nivel "B"</t>
  </si>
  <si>
    <t>Intendencia</t>
  </si>
  <si>
    <t>Asesoría de Intendencia</t>
  </si>
  <si>
    <t>Secretaria de Gobierno</t>
  </si>
  <si>
    <t>Asesoria de Gobierno</t>
  </si>
  <si>
    <t>Secretaria de Ambiente, Obras y Serv. Pub.</t>
  </si>
  <si>
    <t>Secretaria de Hacienda</t>
  </si>
  <si>
    <t>Secretaria de Ambiente, Obras y Serv. Publicos</t>
  </si>
  <si>
    <t>Seguridad Interna Servicios Publicos</t>
  </si>
  <si>
    <t>Documentación de Dpto  Almacenes</t>
  </si>
  <si>
    <t>Depósito de Dpto Almacenes</t>
  </si>
  <si>
    <t>Protección Civil</t>
  </si>
  <si>
    <t>Jefe de Seccion</t>
  </si>
  <si>
    <t xml:space="preserve">Instructores Deportivos </t>
  </si>
  <si>
    <t xml:space="preserve">Bibliotecarios </t>
  </si>
  <si>
    <t>Profesores de Ballet</t>
  </si>
  <si>
    <t xml:space="preserve">Bailarines </t>
  </si>
  <si>
    <t>Promotores</t>
  </si>
  <si>
    <t>Subdirección</t>
  </si>
  <si>
    <t>Compras y Suministros</t>
  </si>
  <si>
    <t>Administración y Desarrollo de Personal</t>
  </si>
  <si>
    <t>Informático Territorial</t>
  </si>
  <si>
    <t>Recaudaciones</t>
  </si>
  <si>
    <t>Administrativa de Asuntos Jurídicos</t>
  </si>
  <si>
    <t>Previsional</t>
  </si>
  <si>
    <t>Inventario y Patrimonio</t>
  </si>
  <si>
    <t>Sistema de Información Geográfica</t>
  </si>
  <si>
    <t>Jubilaciones y Pensiones</t>
  </si>
  <si>
    <t>C.A.U. Delegación Puente Olive</t>
  </si>
  <si>
    <t>Defunciones</t>
  </si>
  <si>
    <t>Auxiliar Administrativo</t>
  </si>
  <si>
    <t>Construcciones</t>
  </si>
  <si>
    <t>Control Contable</t>
  </si>
  <si>
    <t>Administrativa Obras Particulares</t>
  </si>
  <si>
    <r>
      <t>Normas y Procedimientos</t>
    </r>
  </si>
  <si>
    <t>Secretaria de Ambiente, Obras y Servicios Públicos</t>
  </si>
  <si>
    <t>Obras Viales</t>
  </si>
  <si>
    <t xml:space="preserve">Jefe de División  </t>
  </si>
  <si>
    <t>Enfermeros</t>
  </si>
  <si>
    <t>TOTAL CARGOS PERMANENTES DEPARTAMENTO EJECUTIVO</t>
  </si>
  <si>
    <t>TOTAL CARGOS TEMPORARIOS</t>
  </si>
  <si>
    <t>TOTAL DEPARTAMENTO EJECUTIVO</t>
  </si>
  <si>
    <t>Recursos Humanos</t>
  </si>
  <si>
    <t>Contacto Ciudadano</t>
  </si>
  <si>
    <t>Infraestructura de Servicios</t>
  </si>
  <si>
    <t>Rentas</t>
  </si>
  <si>
    <t>Compras</t>
  </si>
  <si>
    <t>Tesorería General</t>
  </si>
  <si>
    <t>de Gestión Social</t>
  </si>
  <si>
    <t>Desarrollo Social y Fortalecimiento Comunitario</t>
  </si>
  <si>
    <t>Cultura, Turismo y Patrimonio</t>
  </si>
  <si>
    <t>Prevención, Participación Comunitaria y Derechos Humanos</t>
  </si>
  <si>
    <t xml:space="preserve">Cultura, Turismo y Patrimonio </t>
  </si>
  <si>
    <t xml:space="preserve">Seguridad Interna </t>
  </si>
  <si>
    <t>General de Gestión Social</t>
  </si>
  <si>
    <t>Planificación de Gestión Social</t>
  </si>
  <si>
    <t xml:space="preserve">Turismo </t>
  </si>
  <si>
    <t xml:space="preserve">Biblioteca </t>
  </si>
  <si>
    <t>Patrimonio y Arte</t>
  </si>
  <si>
    <t>Gestión Territorial</t>
  </si>
  <si>
    <t xml:space="preserve">Desarrollo Social y Fortalecimiento Comunitario </t>
  </si>
  <si>
    <t>Fortalecimiento Comunitario</t>
  </si>
  <si>
    <t>Producción y Promoción Económica</t>
  </si>
  <si>
    <t>Centro de Salud Mental</t>
  </si>
  <si>
    <t xml:space="preserve">Educación </t>
  </si>
  <si>
    <t>Educación Comunitaria</t>
  </si>
  <si>
    <t>Jardines Maternales y Escuelas</t>
  </si>
  <si>
    <t>Competición Deportiva</t>
  </si>
  <si>
    <t>Seguridad Ciudadana</t>
  </si>
  <si>
    <t>Centro de Mediación</t>
  </si>
  <si>
    <t>Control de Asentamientos</t>
  </si>
  <si>
    <t>Vivienda Social</t>
  </si>
  <si>
    <t>Control Animal</t>
  </si>
  <si>
    <t>Emergencia Habitacional</t>
  </si>
  <si>
    <t>Evaluación y Formulación de Proyectos de Vivienda</t>
  </si>
  <si>
    <t>Seguimiento y Obras Especiales</t>
  </si>
  <si>
    <t>Mensura</t>
  </si>
  <si>
    <t>Playa de Retención de Vehículos</t>
  </si>
  <si>
    <r>
      <t>Secretaría de Hacienda</t>
    </r>
  </si>
  <si>
    <t xml:space="preserve">Apremios </t>
  </si>
  <si>
    <t>Centro de Atención Unificada</t>
  </si>
  <si>
    <t>Técnica de Catastro</t>
  </si>
  <si>
    <t>Sistema de Información Geografica</t>
  </si>
  <si>
    <t>Administrativa de Catastro</t>
  </si>
  <si>
    <t xml:space="preserve">Aforo </t>
  </si>
  <si>
    <t>Centro de Cómputos</t>
  </si>
  <si>
    <t>Jefe de Asesores</t>
  </si>
  <si>
    <t>Secretaría Legal y Técnica</t>
  </si>
  <si>
    <t>Diseño e Imagen</t>
  </si>
  <si>
    <t xml:space="preserve">Ceremonial y Protocolo </t>
  </si>
  <si>
    <t>Medicina Laboral</t>
  </si>
  <si>
    <t>Administrativa de Subdirección de Recursos Humanos</t>
  </si>
  <si>
    <t>Administrativa de Depto. de Despacho</t>
  </si>
  <si>
    <t>Despacho de Secretaría de Gobierno</t>
  </si>
  <si>
    <t>Despacho de Secretaría de Hacienda</t>
  </si>
  <si>
    <t>Despacho de Secretaría de Ambiente, Obras y Servicios Públicos</t>
  </si>
  <si>
    <t>Técnico Superior en Administración Municipal</t>
  </si>
  <si>
    <t>TOTAL CARGOS  SECRETARÍA LEGAL Y TÉCNICA</t>
  </si>
  <si>
    <t>Técnico Superior en Administración Pública</t>
  </si>
  <si>
    <t>Administrativa de Juzgado nº 2</t>
  </si>
  <si>
    <t>de Administración de Servicios Públicos</t>
  </si>
  <si>
    <t>Obras Públicas</t>
  </si>
  <si>
    <t>Limpieza Urbana y Protección Ambiental</t>
  </si>
  <si>
    <t>Espacios Públicos</t>
  </si>
  <si>
    <t>Asesoria de Espacios Públicos</t>
  </si>
  <si>
    <t>General de Administración de Servicios Públicos</t>
  </si>
  <si>
    <t>Mantenimiento y Conservación Inmuebles Municipales</t>
  </si>
  <si>
    <t>Secretaría de Ambiente, Obras y Servicios Públicos</t>
  </si>
  <si>
    <t>Personal de Servicios Públicos</t>
  </si>
  <si>
    <t>Inspecciones</t>
  </si>
  <si>
    <t>Ordenamiento Territorial</t>
  </si>
  <si>
    <t>Fiscalización Ambiental</t>
  </si>
  <si>
    <t>Técnica de Obras Sanitarias</t>
  </si>
  <si>
    <t>Inspectores</t>
  </si>
  <si>
    <t xml:space="preserve">Coordinacion y Control de Obras Municipales </t>
  </si>
  <si>
    <r>
      <t>Obras Públicas</t>
    </r>
  </si>
  <si>
    <r>
      <t xml:space="preserve">Obras Públicas </t>
    </r>
  </si>
  <si>
    <t>Redes</t>
  </si>
  <si>
    <t>Conexiones</t>
  </si>
  <si>
    <t>Policía Ambiental</t>
  </si>
  <si>
    <t>Inspección Ambiental</t>
  </si>
  <si>
    <t>Cómputos y Presupuesto</t>
  </si>
  <si>
    <t xml:space="preserve">Obras Públicas </t>
  </si>
  <si>
    <t>Transporte, Monitoreo y Control</t>
  </si>
  <si>
    <t>JURISDICCIÓN: SECRETARÍA LEGAL Y TECNICA</t>
  </si>
  <si>
    <t>Legal y Técnica</t>
  </si>
  <si>
    <t xml:space="preserve">Comunicación Social </t>
  </si>
  <si>
    <t>Seguridad Interna</t>
  </si>
  <si>
    <t>Asesoria de Intendencia</t>
  </si>
  <si>
    <t>Mayordomía y Limpieza</t>
  </si>
  <si>
    <t>Mantenimiento y Conservacion Inmuebles Municipales</t>
  </si>
  <si>
    <t>Biblioteca</t>
  </si>
  <si>
    <t>Producción Cultural</t>
  </si>
  <si>
    <t>Planificación y Programación Deportiva</t>
  </si>
  <si>
    <t xml:space="preserve">Fortalecimiento Comunitario </t>
  </si>
  <si>
    <t>Coordinación Comunitaria</t>
  </si>
  <si>
    <t>Secretaría de Gobierno</t>
  </si>
  <si>
    <t>Elencos y Talleres</t>
  </si>
  <si>
    <t>Administrativa de Educación</t>
  </si>
  <si>
    <t>Deposito de Dirección de Desarrollo Social y Fortalecimiento Comunitario</t>
  </si>
  <si>
    <t xml:space="preserve">Contaduría </t>
  </si>
  <si>
    <t>Secretaría de  Hacienda</t>
  </si>
  <si>
    <t>Apremios</t>
  </si>
  <si>
    <t>Obras Reembolsables de Rentas</t>
  </si>
  <si>
    <t>C.A.U. Delegación Paso de los Andes</t>
  </si>
  <si>
    <t>Ajuste de Rentas</t>
  </si>
  <si>
    <t>Antecedentes y Legajos de RRHH</t>
  </si>
  <si>
    <t>Administrativa de RRHH</t>
  </si>
  <si>
    <t>Técnica de RRHH</t>
  </si>
  <si>
    <t>Administrativa de Despacho</t>
  </si>
  <si>
    <t>Secretaría de Hacienda</t>
  </si>
  <si>
    <t>Higiene y Seguridad Industrial</t>
  </si>
  <si>
    <t>Control Sanitario</t>
  </si>
  <si>
    <t>Industria y Comercio</t>
  </si>
  <si>
    <t>Secretaria de Ambiente, Obras y Servicios Publicos</t>
  </si>
  <si>
    <t>Inspección de Obras</t>
  </si>
  <si>
    <t>Despacho General de Dirección de Obras Particulares</t>
  </si>
  <si>
    <t>Coordinación y Control de Obras Municipales</t>
  </si>
  <si>
    <t>Forestación</t>
  </si>
  <si>
    <t>Mantenimiento de Calles y Bocas de Tormenta</t>
  </si>
  <si>
    <t>Gestión Técnica</t>
  </si>
  <si>
    <t>Polideportivo Bº La Gloria</t>
  </si>
  <si>
    <t xml:space="preserve">Modernización de Gestión </t>
  </si>
  <si>
    <t>Modernización de Gestión</t>
  </si>
  <si>
    <t xml:space="preserve">Centro de Atención Social </t>
  </si>
  <si>
    <t xml:space="preserve">Dirección General de Gestión Social </t>
  </si>
  <si>
    <t>Centro de Atención Social de la Dirección General de Gestión Social</t>
  </si>
  <si>
    <t>Gestión Interna y Proyectos</t>
  </si>
  <si>
    <t>Antecedentes y Legajos de Subdirección de Recursos Humanos</t>
  </si>
  <si>
    <t>Técnicos en Farmacia y Laboratorio</t>
  </si>
  <si>
    <t>Profesional y Técnico Superior</t>
  </si>
  <si>
    <t>Ingenieros en Construcciones</t>
  </si>
  <si>
    <t>Licenciado en Geografía</t>
  </si>
  <si>
    <t>Asistente Social</t>
  </si>
  <si>
    <t>Licenciado en Higiene y Seguridad en el Trabajo</t>
  </si>
  <si>
    <t>Abogado</t>
  </si>
  <si>
    <t>Auxiliar en Enfermería</t>
  </si>
  <si>
    <t>Agrimensor</t>
  </si>
  <si>
    <t xml:space="preserve">Ingeniero en Vias de Comunicación </t>
  </si>
  <si>
    <t>Profesor de Educación Física</t>
  </si>
  <si>
    <t>Profesor Nacional de Educación Física</t>
  </si>
  <si>
    <t>Arquitecto</t>
  </si>
  <si>
    <t>Técnico Superior de Administración de Empresas de Salud</t>
  </si>
  <si>
    <t>Profesor de Educación Preescolar</t>
  </si>
  <si>
    <t>Profesora en Ciencias Psicopedagógicas</t>
  </si>
  <si>
    <t>Ingeniero en Construcciones</t>
  </si>
  <si>
    <t xml:space="preserve">Analista en Sistemas de Computación </t>
  </si>
  <si>
    <t xml:space="preserve">Licenciado en Enfermería </t>
  </si>
  <si>
    <t>Enfermera Profesional</t>
  </si>
  <si>
    <t>Contador Público</t>
  </si>
  <si>
    <t xml:space="preserve">Contador Público  </t>
  </si>
  <si>
    <t>Licenciado en Bioquimica</t>
  </si>
  <si>
    <t>Licenciado en Administración Pública y Ciencias Políticas</t>
  </si>
  <si>
    <t>Contador Público Nacional y Perito Partidor</t>
  </si>
  <si>
    <t>Médico Veterinario</t>
  </si>
  <si>
    <t>Profesora de Educación Primaria</t>
  </si>
  <si>
    <t>Técnico Superior en Operaciones Psicosociales</t>
  </si>
  <si>
    <t xml:space="preserve">Enfermera Universitaria </t>
  </si>
  <si>
    <t>Licenciado en Trabajo Social</t>
  </si>
  <si>
    <t xml:space="preserve">Licenciado en Sistemas </t>
  </si>
  <si>
    <t>Maestro Mayor de Obras</t>
  </si>
  <si>
    <t xml:space="preserve">Técnico Superior Industrial con Orientación en Electricidad </t>
  </si>
  <si>
    <t xml:space="preserve">Ingeniero en Construcciones </t>
  </si>
  <si>
    <t>Técnico Universitario en Higiene y Seguridad en el Trabajo</t>
  </si>
  <si>
    <t>Licenciado en Gestión Institucional y Curricular</t>
  </si>
  <si>
    <t>Técnico en Procesos de Comunicación y Trabajo Grupal</t>
  </si>
  <si>
    <t>Licenciado en Recursos Humanos</t>
  </si>
  <si>
    <t>Ingeniero en Sistemas de Información</t>
  </si>
  <si>
    <t>Licenciado en Química Industrial</t>
  </si>
  <si>
    <t>Analista Universitario en Gestión</t>
  </si>
  <si>
    <t xml:space="preserve">Ingeniero en Sistemas de Información </t>
  </si>
  <si>
    <t>Licenciado en Sociología</t>
  </si>
  <si>
    <t>Licenciado en Diseño de Interiores</t>
  </si>
  <si>
    <t>Técnico Universitario en Gestión de Empresas</t>
  </si>
  <si>
    <t>Técnico Superior en Higiene y Seguridad Laboral</t>
  </si>
  <si>
    <t>Profesora de Nivel Elemental</t>
  </si>
  <si>
    <t>Analista Administrador Contable</t>
  </si>
  <si>
    <t xml:space="preserve">Licenciado en Administración </t>
  </si>
  <si>
    <t xml:space="preserve">Técnico Superior en Telecomunicaciones </t>
  </si>
  <si>
    <t xml:space="preserve">Técnico Universitario en Minoridad y Familia </t>
  </si>
  <si>
    <t>Profesor de Educación General Básica</t>
  </si>
  <si>
    <t>Licenciado en Ciencias Políticas y Administración Pública</t>
  </si>
  <si>
    <t xml:space="preserve">Licenciatura en Sistemas de Información </t>
  </si>
  <si>
    <t xml:space="preserve">Contador Público Nacional y Perito Partidor </t>
  </si>
  <si>
    <t>Licenciada en Psicología</t>
  </si>
  <si>
    <t>Licenciatura en Gestión y Comunicación Gráfica</t>
  </si>
  <si>
    <t>Técnico Superior en Turismo</t>
  </si>
  <si>
    <t xml:space="preserve">Licenciada en Sociología </t>
  </si>
  <si>
    <t xml:space="preserve">Contador Público Nacional </t>
  </si>
  <si>
    <t>Licenciada en Obstetricia</t>
  </si>
  <si>
    <t>Analista de Sistemas</t>
  </si>
  <si>
    <t>Técnico en Administración</t>
  </si>
  <si>
    <t>Escribano</t>
  </si>
  <si>
    <t>TOTAL CARGOS SECRETARIA DE HACIENDA</t>
  </si>
  <si>
    <t>Dcción. General de Administración de Servicios Públicos</t>
  </si>
  <si>
    <t>Analista Universitario en Sistemas</t>
  </si>
  <si>
    <t xml:space="preserve">de Gestión Judicial </t>
  </si>
  <si>
    <t>Subagrupamiento Prestaciones Comunitarias</t>
  </si>
  <si>
    <t>Administración Interna</t>
  </si>
  <si>
    <t>Empleo</t>
  </si>
  <si>
    <t>De Atención a la Zona Industrial</t>
  </si>
  <si>
    <t>Departamento de Mediación</t>
  </si>
  <si>
    <t>Mujer y Diversidad</t>
  </si>
  <si>
    <t>Gestión Judicial de Apoderado Legal</t>
  </si>
  <si>
    <t>de Hacienda</t>
  </si>
  <si>
    <t xml:space="preserve">Transparencia y Acceso a la Información Pública </t>
  </si>
  <si>
    <t>Coordinación de Centros Recreativos y Deportivos</t>
  </si>
  <si>
    <t>Imprenta Municipal</t>
  </si>
  <si>
    <t>Protección Ambiental</t>
  </si>
  <si>
    <t>Licencias de Conducir</t>
  </si>
  <si>
    <t>Administrativa de Planificación Urbana y Ambiente</t>
  </si>
  <si>
    <t>Inspectores-Fiscalización Administrativa-Supervisión-Taquígrafo</t>
  </si>
  <si>
    <t>TOTAL CARGOS  PERMANENTES INTENDENCIA</t>
  </si>
  <si>
    <t>TOTAL CARGOS  TEMPORARIOS INTENDENCIA</t>
  </si>
  <si>
    <t>TOTAL CARGOS PERMANENTESSECRETARIA DE HACIENDA</t>
  </si>
  <si>
    <t>TOTAL CARGOS TEMPORARIOSSECRETARIA DE HACIENDA</t>
  </si>
  <si>
    <t>TOTAL CARGOS  PERMANENTES SECRETARÍA LEGAL Y TÉCNICA</t>
  </si>
  <si>
    <t>AGRUPAMIENTO DE OBRAS Y SERVICIOS MUNICIPALES</t>
  </si>
  <si>
    <t>Subagrupamiento Choferes</t>
  </si>
  <si>
    <t>Supervisores</t>
  </si>
  <si>
    <t xml:space="preserve">Tramo: CONTRALOR INTERNO </t>
  </si>
  <si>
    <t xml:space="preserve">Médico </t>
  </si>
  <si>
    <t>Profesorado Superior en Ciencias Politicas y Administración Pública</t>
  </si>
  <si>
    <t xml:space="preserve">TRAMO: SIMPLE EJECUCIÓN </t>
  </si>
  <si>
    <t>Subagrupamiento: Obras y Servicios</t>
  </si>
  <si>
    <t xml:space="preserve">Locutor Nacional  </t>
  </si>
  <si>
    <t>TOTAL CARGOS PERMANENTESSECRETARIA DE GOBIERNO</t>
  </si>
  <si>
    <t>TOTAL CARGOS TEMPORARIOSSECRETARIA DE GOBIERNO</t>
  </si>
  <si>
    <t>Ingeniero Civil</t>
  </si>
  <si>
    <t>TOTAL CARGOS PERMANENTESSECRETARIA DE AMBIENTE, OBRAS Y SERVICIOS PUBLICOS</t>
  </si>
  <si>
    <t>TOTAL CARGOS TEMPORARIOSSECRETARIA DE AMBIENTE, OBRAS Y SERVICIOS PUBLICOS</t>
  </si>
  <si>
    <t>Auxiliar Técnico Electricista</t>
  </si>
  <si>
    <t>23</t>
  </si>
  <si>
    <t>TRAMO: SIMPLE EJECUCIÓN</t>
  </si>
  <si>
    <t>Licenciatura en Documentación y Gestión de la Información</t>
  </si>
  <si>
    <t>Ordenanza Sereno Portero</t>
  </si>
  <si>
    <t>Reina Departamental</t>
  </si>
  <si>
    <t xml:space="preserve">Auxiliar Administrativo Fuera de Nivel </t>
  </si>
  <si>
    <t>Capataz de Cuadrilla</t>
  </si>
  <si>
    <t>Oficial</t>
  </si>
  <si>
    <t>Operario</t>
  </si>
  <si>
    <t>Chofer</t>
  </si>
  <si>
    <t xml:space="preserve">Capataz General  </t>
  </si>
  <si>
    <t>Oficial Especializado Fuera de Nivel</t>
  </si>
  <si>
    <t>Oficial Especializado</t>
  </si>
  <si>
    <t>Medio Oficial</t>
  </si>
  <si>
    <t>Jefe de Departamento HCD</t>
  </si>
  <si>
    <t>Capataz General</t>
  </si>
  <si>
    <t>TRAMO: CONTRALOR INTERNO Y EXTERNO</t>
  </si>
  <si>
    <t>Tramo: CONTRALOR INTERNO Y EXTERNO</t>
  </si>
  <si>
    <t>Ordenanza Sereno Portero Fuera de Nivel</t>
  </si>
  <si>
    <r>
      <rPr>
        <sz val="11"/>
        <rFont val="Arial"/>
        <family val="2"/>
      </rPr>
      <t xml:space="preserve">Direccion  General de Gestión Social </t>
    </r>
    <r>
      <rPr>
        <b/>
        <sz val="11"/>
        <rFont val="Arial"/>
        <family val="2"/>
      </rPr>
      <t xml:space="preserve"> </t>
    </r>
  </si>
  <si>
    <r>
      <t>Direccion General de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Administración de Servicios Públicos</t>
    </r>
  </si>
  <si>
    <t xml:space="preserve">Control Contable </t>
  </si>
  <si>
    <t xml:space="preserve">Programador </t>
  </si>
  <si>
    <t>TOTAL CARGOS PERMANENTES FUERO ADMINISTRATIVO DE TRANSITO</t>
  </si>
  <si>
    <t>TOTAL CARGOS TEMPORARIOS FUERO ADMINISTRATIVO DE TRANSITO</t>
  </si>
  <si>
    <r>
      <t>Secretaría Privada</t>
    </r>
    <r>
      <rPr>
        <sz val="11"/>
        <rFont val="Arial"/>
        <family val="2"/>
      </rPr>
      <t>: Mayordomía y Limpieza</t>
    </r>
  </si>
  <si>
    <r>
      <rPr>
        <sz val="11"/>
        <rFont val="Arial"/>
        <family val="2"/>
      </rPr>
      <t>Direccion  General de Hacienda</t>
    </r>
  </si>
  <si>
    <t xml:space="preserve">Auxiliar Administrativo  </t>
  </si>
  <si>
    <r>
      <t>Forestación</t>
    </r>
    <r>
      <rPr>
        <b/>
        <sz val="11"/>
        <rFont val="Arial"/>
        <family val="2"/>
      </rPr>
      <t xml:space="preserve"> </t>
    </r>
  </si>
  <si>
    <t>Auxiliar Administrativo  Fuera de Nivel</t>
  </si>
  <si>
    <r>
      <t xml:space="preserve">Elencos y Talleres </t>
    </r>
    <r>
      <rPr>
        <b/>
        <sz val="11"/>
        <rFont val="Arial"/>
        <family val="2"/>
      </rPr>
      <t xml:space="preserve"> </t>
    </r>
  </si>
  <si>
    <t xml:space="preserve">Intendente                                        </t>
  </si>
  <si>
    <t xml:space="preserve"> </t>
  </si>
  <si>
    <t>ORDENANZA N° 6601/16</t>
  </si>
  <si>
    <t>TOTAL CARGOS  TEMPORARIOS SECRETARÍA LEGAL Y TÉCNICA</t>
  </si>
  <si>
    <t xml:space="preserve">  PRESUPUESTO MUNICIPAL 2017 - ORDENANZA N° 6601/16</t>
  </si>
  <si>
    <t xml:space="preserve">  PRESUPUESTO MUNICIPAL 2017    - ORDENANZA N° 6601/16</t>
  </si>
  <si>
    <t xml:space="preserve">  PRESUPUESTO MUNICIPAL 2017 -ORDENANZA N° 6601/16</t>
  </si>
  <si>
    <t xml:space="preserve">  PRESUPUESTO MUNICIPAL  2017 - ORDENANZA N° 6601/16</t>
  </si>
  <si>
    <t xml:space="preserve">  PRESUPUESTO MUNICIPAL 2017 - ORDENANZA N° 6601/16 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</si>
</sst>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000"/>
    <numFmt numFmtId="173" formatCode="#.##000"/>
    <numFmt numFmtId="174" formatCode="\$#.##000\ ;\(\$#.##000\)"/>
    <numFmt numFmtId="175" formatCode="0;[Red]0"/>
    <numFmt numFmtId="176" formatCode="0.00;[Red]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4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2"/>
      <color indexed="60"/>
      <name val="Arial Narrow"/>
      <family val="2"/>
    </font>
    <font>
      <b/>
      <sz val="12"/>
      <name val="Arial Narrow"/>
      <family val="2"/>
    </font>
    <font>
      <u val="single"/>
      <sz val="14"/>
      <color indexed="10"/>
      <name val="Arial Narrow"/>
      <family val="2"/>
    </font>
    <font>
      <sz val="11"/>
      <name val="Arial Narrow"/>
      <family val="2"/>
    </font>
    <font>
      <sz val="12"/>
      <color indexed="6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62"/>
      <name val="Arial"/>
      <family val="2"/>
    </font>
    <font>
      <b/>
      <sz val="11"/>
      <color rgb="FFFF0000"/>
      <name val="Arial"/>
      <family val="2"/>
    </font>
    <font>
      <sz val="11"/>
      <color theme="4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7" borderId="1" applyNumberFormat="0" applyAlignment="0" applyProtection="0"/>
    <xf numFmtId="172" fontId="7" fillId="0" borderId="0" applyFont="0" applyFill="0" applyAlignment="0" applyProtection="0"/>
    <xf numFmtId="173" fontId="7" fillId="0" borderId="0" applyFont="0" applyFill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7" fillId="0" borderId="0" applyFont="0" applyFill="0" applyAlignment="0" applyProtection="0"/>
    <xf numFmtId="0" fontId="13" fillId="22" borderId="0" applyNumberFormat="0" applyBorder="0" applyAlignment="0" applyProtection="0"/>
    <xf numFmtId="49" fontId="1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7" fillId="0" borderId="9" applyNumberFormat="0" applyFont="0" applyAlignment="0" applyProtection="0"/>
  </cellStyleXfs>
  <cellXfs count="349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2" fillId="0" borderId="10" xfId="0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2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24" fillId="24" borderId="10" xfId="0" applyFont="1" applyFill="1" applyBorder="1" applyAlignment="1">
      <alignment/>
    </xf>
    <xf numFmtId="0" fontId="22" fillId="4" borderId="10" xfId="0" applyFont="1" applyFill="1" applyBorder="1" applyAlignment="1">
      <alignment/>
    </xf>
    <xf numFmtId="1" fontId="23" fillId="4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2" fillId="0" borderId="10" xfId="0" applyNumberFormat="1" applyFont="1" applyBorder="1" applyAlignment="1">
      <alignment horizontal="center"/>
    </xf>
    <xf numFmtId="0" fontId="22" fillId="24" borderId="10" xfId="0" applyFont="1" applyFill="1" applyBorder="1" applyAlignment="1">
      <alignment/>
    </xf>
    <xf numFmtId="1" fontId="23" fillId="24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/>
    </xf>
    <xf numFmtId="175" fontId="23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75" fontId="23" fillId="0" borderId="10" xfId="0" applyNumberFormat="1" applyFont="1" applyBorder="1" applyAlignment="1">
      <alignment horizontal="center"/>
    </xf>
    <xf numFmtId="0" fontId="24" fillId="4" borderId="10" xfId="0" applyFont="1" applyFill="1" applyBorder="1" applyAlignment="1">
      <alignment/>
    </xf>
    <xf numFmtId="49" fontId="22" fillId="25" borderId="10" xfId="0" applyNumberFormat="1" applyFont="1" applyFill="1" applyBorder="1" applyAlignment="1">
      <alignment horizontal="center"/>
    </xf>
    <xf numFmtId="1" fontId="22" fillId="4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2" fillId="26" borderId="10" xfId="0" applyFont="1" applyFill="1" applyBorder="1" applyAlignment="1">
      <alignment horizontal="center"/>
    </xf>
    <xf numFmtId="49" fontId="22" fillId="26" borderId="10" xfId="0" applyNumberFormat="1" applyFont="1" applyFill="1" applyBorder="1" applyAlignment="1">
      <alignment horizontal="center"/>
    </xf>
    <xf numFmtId="0" fontId="22" fillId="26" borderId="10" xfId="0" applyFont="1" applyFill="1" applyBorder="1" applyAlignment="1">
      <alignment horizontal="left"/>
    </xf>
    <xf numFmtId="0" fontId="22" fillId="26" borderId="10" xfId="0" applyFont="1" applyFill="1" applyBorder="1" applyAlignment="1">
      <alignment/>
    </xf>
    <xf numFmtId="0" fontId="22" fillId="27" borderId="10" xfId="0" applyFont="1" applyFill="1" applyBorder="1" applyAlignment="1">
      <alignment horizontal="center"/>
    </xf>
    <xf numFmtId="49" fontId="22" fillId="27" borderId="10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left"/>
    </xf>
    <xf numFmtId="0" fontId="22" fillId="27" borderId="10" xfId="0" applyFont="1" applyFill="1" applyBorder="1" applyAlignment="1">
      <alignment/>
    </xf>
    <xf numFmtId="1" fontId="22" fillId="27" borderId="10" xfId="0" applyNumberFormat="1" applyFont="1" applyFill="1" applyBorder="1" applyAlignment="1">
      <alignment horizontal="center"/>
    </xf>
    <xf numFmtId="49" fontId="22" fillId="0" borderId="0" xfId="57" applyFont="1" applyAlignment="1">
      <alignment horizontal="center"/>
      <protection/>
    </xf>
    <xf numFmtId="0" fontId="4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1" fontId="22" fillId="26" borderId="10" xfId="0" applyNumberFormat="1" applyFont="1" applyFill="1" applyBorder="1" applyAlignment="1">
      <alignment horizontal="center"/>
    </xf>
    <xf numFmtId="49" fontId="24" fillId="0" borderId="0" xfId="57" applyFont="1" applyAlignment="1">
      <alignment horizontal="center"/>
      <protection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9" fontId="24" fillId="0" borderId="0" xfId="57" applyFont="1" applyAlignment="1">
      <alignment horizontal="center" vertical="center"/>
      <protection/>
    </xf>
    <xf numFmtId="49" fontId="24" fillId="0" borderId="0" xfId="57" applyFont="1" applyAlignment="1">
      <alignment horizontal="right" vertical="center"/>
      <protection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28" borderId="10" xfId="0" applyFont="1" applyFill="1" applyBorder="1" applyAlignment="1">
      <alignment horizontal="center" vertical="center"/>
    </xf>
    <xf numFmtId="49" fontId="22" fillId="28" borderId="10" xfId="0" applyNumberFormat="1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49" fontId="22" fillId="29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23" fillId="4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vertical="center"/>
    </xf>
    <xf numFmtId="0" fontId="22" fillId="4" borderId="10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 quotePrefix="1">
      <alignment horizontal="center"/>
    </xf>
    <xf numFmtId="0" fontId="22" fillId="4" borderId="10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2" fillId="30" borderId="10" xfId="0" applyFont="1" applyFill="1" applyBorder="1" applyAlignment="1">
      <alignment horizontal="center"/>
    </xf>
    <xf numFmtId="0" fontId="22" fillId="31" borderId="10" xfId="0" applyFont="1" applyFill="1" applyBorder="1" applyAlignment="1">
      <alignment/>
    </xf>
    <xf numFmtId="0" fontId="23" fillId="0" borderId="10" xfId="0" applyNumberFormat="1" applyFont="1" applyBorder="1" applyAlignment="1">
      <alignment horizontal="center"/>
    </xf>
    <xf numFmtId="1" fontId="23" fillId="0" borderId="0" xfId="0" applyNumberFormat="1" applyFont="1" applyAlignment="1">
      <alignment/>
    </xf>
    <xf numFmtId="49" fontId="22" fillId="30" borderId="10" xfId="0" applyNumberFormat="1" applyFont="1" applyFill="1" applyBorder="1" applyAlignment="1">
      <alignment horizontal="center"/>
    </xf>
    <xf numFmtId="0" fontId="25" fillId="31" borderId="10" xfId="0" applyFont="1" applyFill="1" applyBorder="1" applyAlignment="1">
      <alignment/>
    </xf>
    <xf numFmtId="0" fontId="23" fillId="25" borderId="10" xfId="0" applyFont="1" applyFill="1" applyBorder="1" applyAlignment="1">
      <alignment horizontal="center"/>
    </xf>
    <xf numFmtId="49" fontId="23" fillId="25" borderId="10" xfId="0" applyNumberFormat="1" applyFont="1" applyFill="1" applyBorder="1" applyAlignment="1">
      <alignment horizontal="center"/>
    </xf>
    <xf numFmtId="0" fontId="22" fillId="25" borderId="10" xfId="0" applyNumberFormat="1" applyFont="1" applyFill="1" applyBorder="1" applyAlignment="1">
      <alignment horizontal="center"/>
    </xf>
    <xf numFmtId="2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/>
    </xf>
    <xf numFmtId="0" fontId="23" fillId="28" borderId="10" xfId="0" applyFont="1" applyFill="1" applyBorder="1" applyAlignment="1">
      <alignment/>
    </xf>
    <xf numFmtId="0" fontId="23" fillId="4" borderId="10" xfId="0" applyFont="1" applyFill="1" applyBorder="1" applyAlignment="1">
      <alignment/>
    </xf>
    <xf numFmtId="49" fontId="23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49" fontId="24" fillId="0" borderId="0" xfId="57" applyFont="1" applyAlignment="1">
      <alignment/>
      <protection/>
    </xf>
    <xf numFmtId="49" fontId="22" fillId="0" borderId="0" xfId="57" applyNumberFormat="1" applyFont="1" applyAlignment="1">
      <alignment horizontal="center"/>
      <protection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49" fontId="22" fillId="26" borderId="10" xfId="0" applyNumberFormat="1" applyFont="1" applyFill="1" applyBorder="1" applyAlignment="1">
      <alignment horizontal="left"/>
    </xf>
    <xf numFmtId="175" fontId="22" fillId="26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75" fontId="23" fillId="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75" fontId="22" fillId="0" borderId="10" xfId="0" applyNumberFormat="1" applyFont="1" applyBorder="1" applyAlignment="1">
      <alignment horizontal="center" vertical="center"/>
    </xf>
    <xf numFmtId="49" fontId="22" fillId="0" borderId="0" xfId="57" applyFont="1" applyAlignment="1">
      <alignment horizontal="center" vertical="center"/>
      <protection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 quotePrefix="1">
      <alignment horizontal="center" vertical="center"/>
    </xf>
    <xf numFmtId="0" fontId="22" fillId="29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0" fontId="23" fillId="31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49" fontId="23" fillId="25" borderId="10" xfId="0" applyNumberFormat="1" applyFont="1" applyFill="1" applyBorder="1" applyAlignment="1">
      <alignment horizontal="center" vertical="center"/>
    </xf>
    <xf numFmtId="0" fontId="22" fillId="31" borderId="10" xfId="0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2" fillId="26" borderId="10" xfId="0" applyFont="1" applyFill="1" applyBorder="1" applyAlignment="1">
      <alignment vertical="center"/>
    </xf>
    <xf numFmtId="0" fontId="23" fillId="4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0" xfId="57" applyFont="1" applyAlignment="1">
      <alignment horizontal="right"/>
      <protection/>
    </xf>
    <xf numFmtId="0" fontId="28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7" fillId="0" borderId="10" xfId="0" applyFont="1" applyBorder="1" applyAlignment="1">
      <alignment vertical="center"/>
    </xf>
    <xf numFmtId="0" fontId="9" fillId="28" borderId="10" xfId="0" applyFont="1" applyFill="1" applyBorder="1" applyAlignment="1">
      <alignment horizontal="center"/>
    </xf>
    <xf numFmtId="0" fontId="9" fillId="28" borderId="10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right"/>
    </xf>
    <xf numFmtId="0" fontId="23" fillId="24" borderId="10" xfId="0" applyNumberFormat="1" applyFont="1" applyFill="1" applyBorder="1" applyAlignment="1">
      <alignment horizontal="center"/>
    </xf>
    <xf numFmtId="0" fontId="22" fillId="24" borderId="10" xfId="0" applyNumberFormat="1" applyFont="1" applyFill="1" applyBorder="1" applyAlignment="1">
      <alignment horizontal="right"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right"/>
    </xf>
    <xf numFmtId="0" fontId="23" fillId="24" borderId="10" xfId="0" applyFont="1" applyFill="1" applyBorder="1" applyAlignment="1" quotePrefix="1">
      <alignment horizontal="center"/>
    </xf>
    <xf numFmtId="0" fontId="22" fillId="24" borderId="10" xfId="0" applyFont="1" applyFill="1" applyBorder="1" applyAlignment="1" quotePrefix="1">
      <alignment horizontal="right"/>
    </xf>
    <xf numFmtId="0" fontId="22" fillId="0" borderId="10" xfId="0" applyFont="1" applyFill="1" applyBorder="1" applyAlignment="1" quotePrefix="1">
      <alignment horizontal="right"/>
    </xf>
    <xf numFmtId="0" fontId="22" fillId="4" borderId="10" xfId="0" applyFont="1" applyFill="1" applyBorder="1" applyAlignment="1">
      <alignment horizontal="right"/>
    </xf>
    <xf numFmtId="0" fontId="22" fillId="32" borderId="10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right"/>
    </xf>
    <xf numFmtId="49" fontId="22" fillId="0" borderId="10" xfId="0" applyNumberFormat="1" applyFont="1" applyBorder="1" applyAlignment="1">
      <alignment horizontal="right"/>
    </xf>
    <xf numFmtId="0" fontId="22" fillId="0" borderId="10" xfId="0" applyNumberFormat="1" applyFont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49" fontId="23" fillId="4" borderId="10" xfId="0" applyNumberFormat="1" applyFont="1" applyFill="1" applyBorder="1" applyAlignment="1">
      <alignment horizontal="center"/>
    </xf>
    <xf numFmtId="0" fontId="23" fillId="0" borderId="12" xfId="0" applyFont="1" applyBorder="1" applyAlignment="1">
      <alignment/>
    </xf>
    <xf numFmtId="49" fontId="23" fillId="0" borderId="12" xfId="0" applyNumberFormat="1" applyFont="1" applyBorder="1" applyAlignment="1">
      <alignment/>
    </xf>
    <xf numFmtId="0" fontId="22" fillId="4" borderId="12" xfId="0" applyFont="1" applyFill="1" applyBorder="1" applyAlignment="1">
      <alignment/>
    </xf>
    <xf numFmtId="0" fontId="22" fillId="4" borderId="12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right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right"/>
    </xf>
    <xf numFmtId="0" fontId="23" fillId="4" borderId="10" xfId="0" applyNumberFormat="1" applyFont="1" applyFill="1" applyBorder="1" applyAlignment="1">
      <alignment horizontal="center"/>
    </xf>
    <xf numFmtId="0" fontId="22" fillId="4" borderId="10" xfId="0" applyNumberFormat="1" applyFont="1" applyFill="1" applyBorder="1" applyAlignment="1">
      <alignment horizontal="right"/>
    </xf>
    <xf numFmtId="49" fontId="22" fillId="4" borderId="10" xfId="0" applyNumberFormat="1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0" fontId="22" fillId="30" borderId="10" xfId="0" applyFont="1" applyFill="1" applyBorder="1" applyAlignment="1">
      <alignment horizontal="right"/>
    </xf>
    <xf numFmtId="49" fontId="23" fillId="3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27" fillId="0" borderId="12" xfId="0" applyFont="1" applyBorder="1" applyAlignment="1">
      <alignment horizontal="center"/>
    </xf>
    <xf numFmtId="49" fontId="22" fillId="32" borderId="10" xfId="0" applyNumberFormat="1" applyFont="1" applyFill="1" applyBorder="1" applyAlignment="1">
      <alignment horizontal="center"/>
    </xf>
    <xf numFmtId="0" fontId="22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/>
    </xf>
    <xf numFmtId="1" fontId="22" fillId="32" borderId="15" xfId="0" applyNumberFormat="1" applyFont="1" applyFill="1" applyBorder="1" applyAlignment="1">
      <alignment horizontal="center"/>
    </xf>
    <xf numFmtId="1" fontId="22" fillId="32" borderId="10" xfId="0" applyNumberFormat="1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vertical="center"/>
    </xf>
    <xf numFmtId="0" fontId="22" fillId="30" borderId="10" xfId="0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horizontal="center" vertical="center"/>
    </xf>
    <xf numFmtId="0" fontId="22" fillId="30" borderId="10" xfId="0" applyFont="1" applyFill="1" applyBorder="1" applyAlignment="1">
      <alignment horizontal="right" vertical="center"/>
    </xf>
    <xf numFmtId="0" fontId="23" fillId="32" borderId="15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23" fillId="32" borderId="10" xfId="0" applyNumberFormat="1" applyFont="1" applyFill="1" applyBorder="1" applyAlignment="1">
      <alignment horizontal="center"/>
    </xf>
    <xf numFmtId="0" fontId="22" fillId="32" borderId="10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/>
    </xf>
    <xf numFmtId="1" fontId="23" fillId="32" borderId="15" xfId="0" applyNumberFormat="1" applyFont="1" applyFill="1" applyBorder="1" applyAlignment="1">
      <alignment horizontal="center"/>
    </xf>
    <xf numFmtId="0" fontId="22" fillId="28" borderId="15" xfId="0" applyFont="1" applyFill="1" applyBorder="1" applyAlignment="1">
      <alignment horizontal="center" vertical="center"/>
    </xf>
    <xf numFmtId="1" fontId="23" fillId="26" borderId="0" xfId="0" applyNumberFormat="1" applyFont="1" applyFill="1" applyAlignment="1">
      <alignment horizontal="center"/>
    </xf>
    <xf numFmtId="0" fontId="23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center"/>
    </xf>
    <xf numFmtId="1" fontId="23" fillId="27" borderId="10" xfId="0" applyNumberFormat="1" applyFont="1" applyFill="1" applyBorder="1" applyAlignment="1">
      <alignment horizontal="right"/>
    </xf>
    <xf numFmtId="1" fontId="23" fillId="27" borderId="10" xfId="0" applyNumberFormat="1" applyFont="1" applyFill="1" applyBorder="1" applyAlignment="1">
      <alignment horizontal="center"/>
    </xf>
    <xf numFmtId="0" fontId="23" fillId="28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right" vertical="center"/>
    </xf>
    <xf numFmtId="0" fontId="23" fillId="0" borderId="15" xfId="0" applyFont="1" applyBorder="1" applyAlignment="1">
      <alignment horizontal="center"/>
    </xf>
    <xf numFmtId="0" fontId="2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" fontId="23" fillId="0" borderId="15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1" fontId="22" fillId="24" borderId="10" xfId="0" applyNumberFormat="1" applyFont="1" applyFill="1" applyBorder="1" applyAlignment="1">
      <alignment horizontal="center"/>
    </xf>
    <xf numFmtId="1" fontId="23" fillId="4" borderId="10" xfId="0" applyNumberFormat="1" applyFont="1" applyFill="1" applyBorder="1" applyAlignment="1">
      <alignment vertical="center"/>
    </xf>
    <xf numFmtId="1" fontId="23" fillId="26" borderId="10" xfId="0" applyNumberFormat="1" applyFont="1" applyFill="1" applyBorder="1" applyAlignment="1">
      <alignment horizontal="center"/>
    </xf>
    <xf numFmtId="1" fontId="22" fillId="26" borderId="15" xfId="0" applyNumberFormat="1" applyFont="1" applyFill="1" applyBorder="1" applyAlignment="1">
      <alignment horizontal="center" vertical="center"/>
    </xf>
    <xf numFmtId="1" fontId="22" fillId="26" borderId="10" xfId="0" applyNumberFormat="1" applyFont="1" applyFill="1" applyBorder="1" applyAlignment="1">
      <alignment horizontal="center" vertical="center"/>
    </xf>
    <xf numFmtId="1" fontId="23" fillId="4" borderId="10" xfId="0" applyNumberFormat="1" applyFont="1" applyFill="1" applyBorder="1" applyAlignment="1">
      <alignment horizontal="center" vertical="center"/>
    </xf>
    <xf numFmtId="1" fontId="23" fillId="26" borderId="15" xfId="0" applyNumberFormat="1" applyFont="1" applyFill="1" applyBorder="1" applyAlignment="1">
      <alignment horizontal="center"/>
    </xf>
    <xf numFmtId="1" fontId="23" fillId="26" borderId="15" xfId="0" applyNumberFormat="1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1" fontId="22" fillId="28" borderId="10" xfId="0" applyNumberFormat="1" applyFont="1" applyFill="1" applyBorder="1" applyAlignment="1">
      <alignment horizontal="center" vertical="center"/>
    </xf>
    <xf numFmtId="49" fontId="22" fillId="32" borderId="10" xfId="0" applyNumberFormat="1" applyFont="1" applyFill="1" applyBorder="1" applyAlignment="1">
      <alignment horizontal="center" vertical="center"/>
    </xf>
    <xf numFmtId="49" fontId="22" fillId="30" borderId="10" xfId="0" applyNumberFormat="1" applyFont="1" applyFill="1" applyBorder="1" applyAlignment="1">
      <alignment horizontal="center" vertical="center"/>
    </xf>
    <xf numFmtId="0" fontId="23" fillId="32" borderId="15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0" fontId="23" fillId="30" borderId="0" xfId="0" applyFont="1" applyFill="1" applyAlignment="1">
      <alignment/>
    </xf>
    <xf numFmtId="2" fontId="22" fillId="4" borderId="10" xfId="0" applyNumberFormat="1" applyFont="1" applyFill="1" applyBorder="1" applyAlignment="1">
      <alignment horizontal="right"/>
    </xf>
    <xf numFmtId="1" fontId="23" fillId="0" borderId="10" xfId="0" applyNumberFormat="1" applyFont="1" applyBorder="1" applyAlignment="1">
      <alignment/>
    </xf>
    <xf numFmtId="1" fontId="9" fillId="28" borderId="10" xfId="0" applyNumberFormat="1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 horizontal="right" vertical="center"/>
    </xf>
    <xf numFmtId="0" fontId="22" fillId="30" borderId="10" xfId="0" applyFont="1" applyFill="1" applyBorder="1" applyAlignment="1">
      <alignment vertical="center"/>
    </xf>
    <xf numFmtId="0" fontId="23" fillId="30" borderId="10" xfId="0" applyFont="1" applyFill="1" applyBorder="1" applyAlignment="1">
      <alignment vertical="center"/>
    </xf>
    <xf numFmtId="0" fontId="23" fillId="32" borderId="10" xfId="0" applyFont="1" applyFill="1" applyBorder="1" applyAlignment="1">
      <alignment vertical="center"/>
    </xf>
    <xf numFmtId="175" fontId="23" fillId="0" borderId="15" xfId="0" applyNumberFormat="1" applyFont="1" applyFill="1" applyBorder="1" applyAlignment="1">
      <alignment horizontal="center"/>
    </xf>
    <xf numFmtId="49" fontId="22" fillId="30" borderId="0" xfId="0" applyNumberFormat="1" applyFont="1" applyFill="1" applyAlignment="1">
      <alignment horizontal="center"/>
    </xf>
    <xf numFmtId="0" fontId="22" fillId="30" borderId="0" xfId="0" applyFont="1" applyFill="1" applyAlignment="1">
      <alignment horizontal="center"/>
    </xf>
    <xf numFmtId="0" fontId="22" fillId="30" borderId="0" xfId="0" applyFont="1" applyFill="1" applyAlignment="1">
      <alignment/>
    </xf>
    <xf numFmtId="1" fontId="23" fillId="30" borderId="0" xfId="0" applyNumberFormat="1" applyFont="1" applyFill="1" applyAlignment="1">
      <alignment horizontal="center"/>
    </xf>
    <xf numFmtId="0" fontId="22" fillId="26" borderId="15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0" borderId="18" xfId="0" applyFont="1" applyBorder="1" applyAlignment="1">
      <alignment/>
    </xf>
    <xf numFmtId="0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" fontId="22" fillId="25" borderId="10" xfId="0" applyNumberFormat="1" applyFont="1" applyFill="1" applyBorder="1" applyAlignment="1">
      <alignment horizontal="center"/>
    </xf>
    <xf numFmtId="1" fontId="22" fillId="30" borderId="10" xfId="0" applyNumberFormat="1" applyFont="1" applyFill="1" applyBorder="1" applyAlignment="1">
      <alignment horizontal="center"/>
    </xf>
    <xf numFmtId="1" fontId="22" fillId="0" borderId="0" xfId="0" applyNumberFormat="1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9" fontId="40" fillId="0" borderId="0" xfId="57" applyFont="1" applyAlignment="1">
      <alignment horizontal="center"/>
      <protection/>
    </xf>
    <xf numFmtId="49" fontId="38" fillId="0" borderId="0" xfId="57" applyFont="1" applyAlignment="1">
      <alignment horizontal="center"/>
      <protection/>
    </xf>
    <xf numFmtId="49" fontId="37" fillId="0" borderId="0" xfId="57" applyFont="1" applyAlignment="1">
      <alignment horizontal="center"/>
      <protection/>
    </xf>
    <xf numFmtId="1" fontId="22" fillId="27" borderId="15" xfId="0" applyNumberFormat="1" applyFont="1" applyFill="1" applyBorder="1" applyAlignment="1">
      <alignment horizontal="center" wrapText="1"/>
    </xf>
    <xf numFmtId="1" fontId="22" fillId="27" borderId="11" xfId="0" applyNumberFormat="1" applyFont="1" applyFill="1" applyBorder="1" applyAlignment="1">
      <alignment horizontal="center" wrapText="1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" fontId="22" fillId="26" borderId="15" xfId="0" applyNumberFormat="1" applyFont="1" applyFill="1" applyBorder="1" applyAlignment="1">
      <alignment horizontal="center"/>
    </xf>
    <xf numFmtId="1" fontId="22" fillId="26" borderId="11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3" fillId="28" borderId="15" xfId="0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23" fillId="28" borderId="15" xfId="0" applyNumberFormat="1" applyFont="1" applyFill="1" applyBorder="1" applyAlignment="1">
      <alignment horizontal="center" vertical="center"/>
    </xf>
    <xf numFmtId="49" fontId="38" fillId="0" borderId="0" xfId="57" applyFont="1" applyAlignment="1">
      <alignment horizontal="center" vertical="center"/>
      <protection/>
    </xf>
    <xf numFmtId="0" fontId="3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2" fillId="26" borderId="15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49" fontId="37" fillId="0" borderId="0" xfId="57" applyFont="1" applyAlignment="1">
      <alignment horizontal="center" vertical="center"/>
      <protection/>
    </xf>
    <xf numFmtId="0" fontId="27" fillId="0" borderId="15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2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right" vertical="center"/>
    </xf>
    <xf numFmtId="2" fontId="27" fillId="0" borderId="19" xfId="0" applyNumberFormat="1" applyFont="1" applyBorder="1" applyAlignment="1">
      <alignment horizontal="right" vertical="center"/>
    </xf>
    <xf numFmtId="2" fontId="27" fillId="0" borderId="11" xfId="0" applyNumberFormat="1" applyFont="1" applyBorder="1" applyAlignment="1">
      <alignment horizontal="right" vertical="center"/>
    </xf>
    <xf numFmtId="0" fontId="23" fillId="28" borderId="15" xfId="0" applyFont="1" applyFill="1" applyBorder="1" applyAlignment="1">
      <alignment horizontal="center"/>
    </xf>
    <xf numFmtId="0" fontId="23" fillId="28" borderId="11" xfId="0" applyFont="1" applyFill="1" applyBorder="1" applyAlignment="1">
      <alignment horizontal="center"/>
    </xf>
    <xf numFmtId="1" fontId="23" fillId="27" borderId="15" xfId="0" applyNumberFormat="1" applyFont="1" applyFill="1" applyBorder="1" applyAlignment="1">
      <alignment horizontal="center"/>
    </xf>
    <xf numFmtId="1" fontId="23" fillId="27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3" fillId="27" borderId="15" xfId="0" applyFont="1" applyFill="1" applyBorder="1" applyAlignment="1">
      <alignment horizontal="center"/>
    </xf>
    <xf numFmtId="0" fontId="23" fillId="27" borderId="11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/>
    </xf>
    <xf numFmtId="0" fontId="23" fillId="26" borderId="11" xfId="0" applyFont="1" applyFill="1" applyBorder="1" applyAlignment="1">
      <alignment horizontal="center"/>
    </xf>
    <xf numFmtId="0" fontId="7" fillId="28" borderId="15" xfId="0" applyFont="1" applyFill="1" applyBorder="1" applyAlignment="1">
      <alignment horizontal="center"/>
    </xf>
    <xf numFmtId="0" fontId="7" fillId="28" borderId="11" xfId="0" applyFont="1" applyFill="1" applyBorder="1" applyAlignment="1">
      <alignment horizontal="center"/>
    </xf>
    <xf numFmtId="0" fontId="23" fillId="26" borderId="15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jo" xfId="48"/>
    <cellStyle name="FINANCIERO" xfId="49"/>
    <cellStyle name="Incorrecto" xfId="50"/>
    <cellStyle name="Comma" xfId="51"/>
    <cellStyle name="Comma [0]" xfId="52"/>
    <cellStyle name="Currency" xfId="53"/>
    <cellStyle name="Currency [0]" xfId="54"/>
    <cellStyle name="MONETARIO" xfId="55"/>
    <cellStyle name="Neutral" xfId="56"/>
    <cellStyle name="Normal_Hoja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workbookViewId="0" topLeftCell="A1">
      <selection activeCell="A1" sqref="A1:I1"/>
    </sheetView>
  </sheetViews>
  <sheetFormatPr defaultColWidth="11.421875" defaultRowHeight="12.75"/>
  <cols>
    <col min="1" max="1" width="8.7109375" style="3" customWidth="1"/>
    <col min="2" max="2" width="7.57421875" style="3" bestFit="1" customWidth="1"/>
    <col min="3" max="3" width="9.28125" style="3" customWidth="1"/>
    <col min="4" max="4" width="7.421875" style="4" customWidth="1"/>
    <col min="5" max="5" width="7.8515625" style="3" customWidth="1"/>
    <col min="6" max="6" width="68.421875" style="7" customWidth="1"/>
    <col min="7" max="7" width="2.28125" style="7" hidden="1" customWidth="1"/>
    <col min="8" max="8" width="7.7109375" style="5" customWidth="1"/>
    <col min="9" max="9" width="8.421875" style="6" customWidth="1"/>
    <col min="10" max="10" width="8.8515625" style="6" customWidth="1"/>
    <col min="11" max="11" width="11.421875" style="7" customWidth="1"/>
    <col min="12" max="12" width="15.00390625" style="3" customWidth="1"/>
    <col min="13" max="13" width="12.28125" style="3" bestFit="1" customWidth="1"/>
    <col min="14" max="14" width="26.57421875" style="7" bestFit="1" customWidth="1"/>
    <col min="15" max="26" width="11.421875" style="7" customWidth="1"/>
    <col min="27" max="16384" width="11.421875" style="7" customWidth="1"/>
  </cols>
  <sheetData>
    <row r="1" spans="1:10" ht="16.5" customHeight="1">
      <c r="A1" s="281" t="s">
        <v>619</v>
      </c>
      <c r="B1" s="281"/>
      <c r="C1" s="281"/>
      <c r="D1" s="281"/>
      <c r="E1" s="281"/>
      <c r="F1" s="281"/>
      <c r="G1" s="281"/>
      <c r="H1" s="281"/>
      <c r="I1" s="281"/>
      <c r="J1" s="45"/>
    </row>
    <row r="2" ht="14.25" customHeight="1">
      <c r="E2" s="4"/>
    </row>
    <row r="3" spans="1:10" ht="18">
      <c r="A3" s="282" t="s">
        <v>14</v>
      </c>
      <c r="B3" s="282"/>
      <c r="C3" s="282"/>
      <c r="D3" s="282"/>
      <c r="E3" s="282"/>
      <c r="F3" s="282"/>
      <c r="G3" s="282"/>
      <c r="H3" s="282"/>
      <c r="I3" s="41"/>
      <c r="J3" s="41"/>
    </row>
    <row r="4" spans="2:5" ht="15">
      <c r="B4" s="277" t="s">
        <v>616</v>
      </c>
      <c r="E4" s="4"/>
    </row>
    <row r="5" spans="1:13" s="50" customFormat="1" ht="12.75" customHeight="1">
      <c r="A5" s="288" t="s">
        <v>1</v>
      </c>
      <c r="B5" s="288"/>
      <c r="C5" s="288"/>
      <c r="D5" s="288"/>
      <c r="E5" s="288"/>
      <c r="F5" s="49" t="s">
        <v>2</v>
      </c>
      <c r="G5" s="204"/>
      <c r="H5" s="285" t="s">
        <v>0</v>
      </c>
      <c r="I5" s="294" t="s">
        <v>57</v>
      </c>
      <c r="J5" s="294" t="s">
        <v>61</v>
      </c>
      <c r="L5" s="51"/>
      <c r="M5" s="51"/>
    </row>
    <row r="6" spans="1:13" s="53" customFormat="1" ht="12.75">
      <c r="A6" s="52" t="s">
        <v>58</v>
      </c>
      <c r="B6" s="285" t="s">
        <v>36</v>
      </c>
      <c r="C6" s="285" t="s">
        <v>37</v>
      </c>
      <c r="D6" s="289" t="s">
        <v>26</v>
      </c>
      <c r="E6" s="285" t="s">
        <v>38</v>
      </c>
      <c r="F6" s="285" t="s">
        <v>39</v>
      </c>
      <c r="G6" s="58"/>
      <c r="H6" s="286"/>
      <c r="I6" s="295"/>
      <c r="J6" s="295"/>
      <c r="L6" s="54"/>
      <c r="M6" s="54"/>
    </row>
    <row r="7" spans="1:13" s="55" customFormat="1" ht="12.75">
      <c r="A7" s="52" t="s">
        <v>59</v>
      </c>
      <c r="B7" s="287"/>
      <c r="C7" s="287"/>
      <c r="D7" s="290"/>
      <c r="E7" s="287"/>
      <c r="F7" s="287"/>
      <c r="G7" s="57"/>
      <c r="H7" s="287"/>
      <c r="I7" s="296"/>
      <c r="J7" s="296"/>
      <c r="L7" s="54"/>
      <c r="M7" s="54"/>
    </row>
    <row r="8" spans="1:10" ht="15">
      <c r="A8" s="36">
        <v>18</v>
      </c>
      <c r="B8" s="36">
        <v>1</v>
      </c>
      <c r="C8" s="36">
        <v>0</v>
      </c>
      <c r="D8" s="37" t="s">
        <v>6</v>
      </c>
      <c r="E8" s="37" t="s">
        <v>3</v>
      </c>
      <c r="F8" s="39" t="s">
        <v>4</v>
      </c>
      <c r="G8" s="39"/>
      <c r="H8" s="39"/>
      <c r="I8" s="40"/>
      <c r="J8" s="40">
        <f>SUM(I9:I13)</f>
        <v>3</v>
      </c>
    </row>
    <row r="9" spans="1:13" ht="15">
      <c r="A9" s="8">
        <v>18</v>
      </c>
      <c r="B9" s="8">
        <v>1</v>
      </c>
      <c r="C9" s="8">
        <v>0</v>
      </c>
      <c r="D9" s="13" t="s">
        <v>6</v>
      </c>
      <c r="E9" s="2" t="s">
        <v>6</v>
      </c>
      <c r="F9" s="10" t="s">
        <v>614</v>
      </c>
      <c r="G9" s="10"/>
      <c r="H9" s="1">
        <v>69</v>
      </c>
      <c r="I9" s="11">
        <v>1</v>
      </c>
      <c r="J9" s="11"/>
      <c r="M9" s="275"/>
    </row>
    <row r="10" spans="1:13" ht="15.75">
      <c r="A10" s="8">
        <v>18</v>
      </c>
      <c r="B10" s="8">
        <v>1</v>
      </c>
      <c r="C10" s="8">
        <v>0</v>
      </c>
      <c r="D10" s="13" t="s">
        <v>6</v>
      </c>
      <c r="E10" s="2" t="s">
        <v>45</v>
      </c>
      <c r="F10" s="10" t="s">
        <v>40</v>
      </c>
      <c r="G10" s="10"/>
      <c r="H10" s="1">
        <v>50</v>
      </c>
      <c r="I10" s="11">
        <v>1</v>
      </c>
      <c r="J10" s="11"/>
      <c r="M10" s="275"/>
    </row>
    <row r="11" spans="1:13" ht="15">
      <c r="A11" s="8"/>
      <c r="B11" s="8"/>
      <c r="C11" s="8"/>
      <c r="D11" s="13"/>
      <c r="E11" s="2"/>
      <c r="F11" s="12" t="s">
        <v>29</v>
      </c>
      <c r="G11" s="12"/>
      <c r="H11" s="1"/>
      <c r="I11" s="11"/>
      <c r="J11" s="11"/>
      <c r="M11" s="275"/>
    </row>
    <row r="12" spans="1:13" ht="15">
      <c r="A12" s="8">
        <v>18</v>
      </c>
      <c r="B12" s="8">
        <v>1</v>
      </c>
      <c r="C12" s="8">
        <v>0</v>
      </c>
      <c r="D12" s="13" t="s">
        <v>6</v>
      </c>
      <c r="E12" s="13" t="s">
        <v>46</v>
      </c>
      <c r="F12" s="10" t="s">
        <v>35</v>
      </c>
      <c r="G12" s="10"/>
      <c r="H12" s="8">
        <v>51</v>
      </c>
      <c r="I12" s="14">
        <v>1</v>
      </c>
      <c r="J12" s="14"/>
      <c r="M12" s="275"/>
    </row>
    <row r="13" spans="1:10" ht="15">
      <c r="A13" s="8"/>
      <c r="B13" s="8"/>
      <c r="C13" s="8"/>
      <c r="D13" s="13"/>
      <c r="E13" s="13"/>
      <c r="F13" s="12" t="s">
        <v>313</v>
      </c>
      <c r="G13" s="12"/>
      <c r="H13" s="8"/>
      <c r="I13" s="14"/>
      <c r="J13" s="14"/>
    </row>
    <row r="14" spans="1:10" ht="15">
      <c r="A14" s="36">
        <v>21</v>
      </c>
      <c r="B14" s="36">
        <v>1</v>
      </c>
      <c r="C14" s="36">
        <v>0</v>
      </c>
      <c r="D14" s="37" t="s">
        <v>6</v>
      </c>
      <c r="E14" s="37" t="s">
        <v>6</v>
      </c>
      <c r="F14" s="38" t="s">
        <v>15</v>
      </c>
      <c r="G14" s="38"/>
      <c r="H14" s="39"/>
      <c r="I14" s="40"/>
      <c r="J14" s="40">
        <f>SUM(I15+I31)</f>
        <v>14</v>
      </c>
    </row>
    <row r="15" spans="1:10" ht="15">
      <c r="A15" s="36">
        <v>21</v>
      </c>
      <c r="B15" s="36">
        <v>1</v>
      </c>
      <c r="C15" s="36">
        <v>3</v>
      </c>
      <c r="D15" s="37" t="s">
        <v>6</v>
      </c>
      <c r="E15" s="37" t="s">
        <v>6</v>
      </c>
      <c r="F15" s="38" t="s">
        <v>245</v>
      </c>
      <c r="G15" s="38"/>
      <c r="H15" s="39"/>
      <c r="I15" s="283">
        <f>SUM(I16+I24)</f>
        <v>10</v>
      </c>
      <c r="J15" s="284"/>
    </row>
    <row r="16" spans="1:10" ht="15">
      <c r="A16" s="8"/>
      <c r="B16" s="8"/>
      <c r="C16" s="8"/>
      <c r="D16" s="13"/>
      <c r="E16" s="13"/>
      <c r="F16" s="15" t="s">
        <v>18</v>
      </c>
      <c r="G16" s="15"/>
      <c r="H16" s="21"/>
      <c r="I16" s="241">
        <f>SUM(I17:I23)</f>
        <v>4</v>
      </c>
      <c r="J16" s="22"/>
    </row>
    <row r="17" spans="1:10" ht="15">
      <c r="A17" s="8">
        <v>21</v>
      </c>
      <c r="B17" s="8">
        <v>1</v>
      </c>
      <c r="C17" s="8">
        <v>1</v>
      </c>
      <c r="D17" s="13" t="s">
        <v>5</v>
      </c>
      <c r="E17" s="13" t="s">
        <v>48</v>
      </c>
      <c r="F17" s="25" t="s">
        <v>31</v>
      </c>
      <c r="H17" s="8" t="s">
        <v>8</v>
      </c>
      <c r="I17" s="24">
        <v>1</v>
      </c>
      <c r="J17" s="24"/>
    </row>
    <row r="18" spans="1:10" ht="15">
      <c r="A18" s="176"/>
      <c r="B18" s="176"/>
      <c r="C18" s="176"/>
      <c r="D18" s="205"/>
      <c r="E18" s="205"/>
      <c r="F18" s="25" t="s">
        <v>608</v>
      </c>
      <c r="G18" s="31"/>
      <c r="H18" s="207"/>
      <c r="I18" s="208"/>
      <c r="J18" s="209"/>
    </row>
    <row r="19" spans="1:10" ht="15">
      <c r="A19" s="176"/>
      <c r="B19" s="176"/>
      <c r="C19" s="176"/>
      <c r="D19" s="205"/>
      <c r="E19" s="205"/>
      <c r="F19" s="25"/>
      <c r="G19" s="31"/>
      <c r="H19" s="207"/>
      <c r="I19" s="208"/>
      <c r="J19" s="209"/>
    </row>
    <row r="20" spans="1:10" ht="15">
      <c r="A20" s="176">
        <v>21</v>
      </c>
      <c r="B20" s="176">
        <v>1</v>
      </c>
      <c r="C20" s="176">
        <v>1</v>
      </c>
      <c r="D20" s="205" t="s">
        <v>5</v>
      </c>
      <c r="E20" s="205" t="s">
        <v>88</v>
      </c>
      <c r="F20" s="206" t="s">
        <v>89</v>
      </c>
      <c r="G20" s="206"/>
      <c r="H20" s="176" t="s">
        <v>10</v>
      </c>
      <c r="I20" s="227">
        <v>2</v>
      </c>
      <c r="J20" s="209"/>
    </row>
    <row r="21" spans="1:10" ht="15">
      <c r="A21" s="176"/>
      <c r="B21" s="176"/>
      <c r="C21" s="176"/>
      <c r="D21" s="205"/>
      <c r="E21" s="205"/>
      <c r="F21" s="206"/>
      <c r="G21" s="206"/>
      <c r="H21" s="176"/>
      <c r="I21" s="227"/>
      <c r="J21" s="209"/>
    </row>
    <row r="22" spans="1:10" ht="15">
      <c r="A22" s="176">
        <v>21</v>
      </c>
      <c r="B22" s="176">
        <v>1</v>
      </c>
      <c r="C22" s="176">
        <v>1</v>
      </c>
      <c r="D22" s="205" t="s">
        <v>5</v>
      </c>
      <c r="E22" s="205" t="s">
        <v>94</v>
      </c>
      <c r="F22" s="206" t="s">
        <v>601</v>
      </c>
      <c r="G22" s="206"/>
      <c r="H22" s="176" t="s">
        <v>10</v>
      </c>
      <c r="I22" s="227">
        <v>1</v>
      </c>
      <c r="J22" s="209"/>
    </row>
    <row r="23" spans="1:10" ht="15">
      <c r="A23" s="176"/>
      <c r="B23" s="176"/>
      <c r="C23" s="176"/>
      <c r="D23" s="205"/>
      <c r="E23" s="205"/>
      <c r="F23" s="206"/>
      <c r="G23" s="206"/>
      <c r="H23" s="176"/>
      <c r="I23" s="227"/>
      <c r="J23" s="209"/>
    </row>
    <row r="24" spans="1:10" ht="15">
      <c r="A24" s="176"/>
      <c r="B24" s="176"/>
      <c r="C24" s="176"/>
      <c r="D24" s="205"/>
      <c r="E24" s="205"/>
      <c r="F24" s="15" t="s">
        <v>234</v>
      </c>
      <c r="G24" s="15"/>
      <c r="H24" s="21"/>
      <c r="I24" s="241">
        <f>SUM(I26:I29)</f>
        <v>6</v>
      </c>
      <c r="J24" s="22"/>
    </row>
    <row r="25" spans="1:10" ht="15">
      <c r="A25" s="176"/>
      <c r="B25" s="176"/>
      <c r="C25" s="176"/>
      <c r="D25" s="205"/>
      <c r="E25" s="205"/>
      <c r="F25" s="25"/>
      <c r="G25" s="31"/>
      <c r="H25" s="207"/>
      <c r="I25" s="208"/>
      <c r="J25" s="209"/>
    </row>
    <row r="26" spans="1:10" ht="15">
      <c r="A26" s="176">
        <v>21</v>
      </c>
      <c r="B26" s="176">
        <v>1</v>
      </c>
      <c r="C26" s="176">
        <v>1</v>
      </c>
      <c r="D26" s="205" t="s">
        <v>33</v>
      </c>
      <c r="E26" s="205" t="s">
        <v>92</v>
      </c>
      <c r="F26" s="206" t="s">
        <v>586</v>
      </c>
      <c r="G26" s="206"/>
      <c r="H26" s="176" t="s">
        <v>11</v>
      </c>
      <c r="I26" s="227">
        <v>2</v>
      </c>
      <c r="J26" s="209"/>
    </row>
    <row r="27" spans="1:10" ht="15">
      <c r="A27" s="176"/>
      <c r="B27" s="176"/>
      <c r="C27" s="176"/>
      <c r="D27" s="205"/>
      <c r="E27" s="205"/>
      <c r="F27" s="25"/>
      <c r="G27" s="31"/>
      <c r="H27" s="176" t="s">
        <v>12</v>
      </c>
      <c r="I27" s="227">
        <v>2</v>
      </c>
      <c r="J27" s="209"/>
    </row>
    <row r="28" spans="1:10" ht="15">
      <c r="A28" s="176"/>
      <c r="B28" s="176"/>
      <c r="C28" s="176"/>
      <c r="D28" s="205"/>
      <c r="E28" s="205"/>
      <c r="F28" s="206"/>
      <c r="G28" s="206"/>
      <c r="H28" s="176" t="s">
        <v>19</v>
      </c>
      <c r="I28" s="227">
        <v>1</v>
      </c>
      <c r="J28" s="209"/>
    </row>
    <row r="29" spans="1:10" ht="15">
      <c r="A29" s="176"/>
      <c r="B29" s="176"/>
      <c r="C29" s="176"/>
      <c r="D29" s="205"/>
      <c r="E29" s="205"/>
      <c r="F29" s="206"/>
      <c r="G29" s="206"/>
      <c r="H29" s="176" t="s">
        <v>13</v>
      </c>
      <c r="I29" s="227">
        <v>1</v>
      </c>
      <c r="J29" s="209"/>
    </row>
    <row r="30" spans="1:10" ht="15">
      <c r="A30" s="176"/>
      <c r="B30" s="176"/>
      <c r="C30" s="176"/>
      <c r="D30" s="205"/>
      <c r="E30" s="205"/>
      <c r="F30" s="206"/>
      <c r="G30" s="206"/>
      <c r="H30" s="176"/>
      <c r="I30" s="227"/>
      <c r="J30" s="209"/>
    </row>
    <row r="31" spans="1:10" ht="15">
      <c r="A31" s="36">
        <v>21</v>
      </c>
      <c r="B31" s="36">
        <v>1</v>
      </c>
      <c r="C31" s="36">
        <v>3</v>
      </c>
      <c r="D31" s="37" t="s">
        <v>6</v>
      </c>
      <c r="E31" s="37" t="s">
        <v>6</v>
      </c>
      <c r="F31" s="38" t="s">
        <v>16</v>
      </c>
      <c r="G31" s="38"/>
      <c r="H31" s="39"/>
      <c r="I31" s="283">
        <f>SUM(I32+I37)</f>
        <v>4</v>
      </c>
      <c r="J31" s="284"/>
    </row>
    <row r="32" spans="1:10" ht="15">
      <c r="A32" s="8"/>
      <c r="B32" s="8"/>
      <c r="C32" s="8"/>
      <c r="D32" s="13"/>
      <c r="E32" s="13"/>
      <c r="F32" s="15" t="s">
        <v>18</v>
      </c>
      <c r="G32" s="15"/>
      <c r="H32" s="21"/>
      <c r="I32" s="241">
        <f>I34+I35</f>
        <v>2</v>
      </c>
      <c r="J32" s="22"/>
    </row>
    <row r="33" spans="1:10" ht="15">
      <c r="A33" s="176"/>
      <c r="B33" s="176"/>
      <c r="C33" s="176"/>
      <c r="D33" s="205"/>
      <c r="E33" s="205"/>
      <c r="F33" s="206"/>
      <c r="G33" s="206"/>
      <c r="H33" s="176"/>
      <c r="I33" s="227"/>
      <c r="J33" s="209"/>
    </row>
    <row r="34" spans="1:10" ht="15">
      <c r="A34" s="8">
        <v>21</v>
      </c>
      <c r="B34" s="8">
        <v>1</v>
      </c>
      <c r="C34" s="8">
        <v>3</v>
      </c>
      <c r="D34" s="13" t="s">
        <v>5</v>
      </c>
      <c r="E34" s="13" t="s">
        <v>49</v>
      </c>
      <c r="F34" s="10" t="s">
        <v>562</v>
      </c>
      <c r="G34" s="25"/>
      <c r="H34" s="1" t="s">
        <v>9</v>
      </c>
      <c r="I34" s="24">
        <v>1</v>
      </c>
      <c r="J34" s="209"/>
    </row>
    <row r="35" spans="1:10" ht="15">
      <c r="A35" s="8"/>
      <c r="B35" s="8"/>
      <c r="C35" s="8"/>
      <c r="D35" s="13"/>
      <c r="E35" s="13"/>
      <c r="F35" s="10"/>
      <c r="G35" s="25"/>
      <c r="H35" s="1" t="s">
        <v>10</v>
      </c>
      <c r="I35" s="263">
        <v>1</v>
      </c>
      <c r="J35" s="209"/>
    </row>
    <row r="36" spans="1:10" ht="15">
      <c r="A36" s="176"/>
      <c r="B36" s="176"/>
      <c r="C36" s="176"/>
      <c r="D36" s="205"/>
      <c r="E36" s="205"/>
      <c r="F36" s="206"/>
      <c r="G36" s="206"/>
      <c r="H36" s="207"/>
      <c r="I36" s="208"/>
      <c r="J36" s="209"/>
    </row>
    <row r="37" spans="1:10" ht="15">
      <c r="A37" s="8"/>
      <c r="B37" s="8"/>
      <c r="C37" s="1"/>
      <c r="D37" s="2"/>
      <c r="E37" s="2"/>
      <c r="F37" s="15" t="s">
        <v>234</v>
      </c>
      <c r="G37" s="15"/>
      <c r="H37" s="16"/>
      <c r="I37" s="30">
        <f>SUM(I38:I42)</f>
        <v>2</v>
      </c>
      <c r="J37" s="17"/>
    </row>
    <row r="38" spans="1:10" ht="15">
      <c r="A38" s="8">
        <v>21</v>
      </c>
      <c r="B38" s="8">
        <v>1</v>
      </c>
      <c r="C38" s="1">
        <v>3</v>
      </c>
      <c r="D38" s="2" t="s">
        <v>33</v>
      </c>
      <c r="E38" s="18">
        <v>45</v>
      </c>
      <c r="F38" s="10" t="s">
        <v>587</v>
      </c>
      <c r="G38" s="10"/>
      <c r="H38" s="1" t="s">
        <v>11</v>
      </c>
      <c r="I38" s="11">
        <v>1</v>
      </c>
      <c r="J38" s="11"/>
    </row>
    <row r="39" spans="1:10" ht="15">
      <c r="A39" s="8"/>
      <c r="B39" s="8"/>
      <c r="C39" s="1"/>
      <c r="D39" s="2"/>
      <c r="E39" s="18"/>
      <c r="F39" s="10"/>
      <c r="G39" s="10"/>
      <c r="H39" s="1"/>
      <c r="I39" s="11"/>
      <c r="J39" s="11"/>
    </row>
    <row r="40" spans="1:13" ht="15">
      <c r="A40" s="8">
        <v>21</v>
      </c>
      <c r="B40" s="8">
        <v>1</v>
      </c>
      <c r="C40" s="8">
        <v>3</v>
      </c>
      <c r="D40" s="13" t="s">
        <v>33</v>
      </c>
      <c r="E40" s="13" t="s">
        <v>52</v>
      </c>
      <c r="F40" s="25" t="s">
        <v>588</v>
      </c>
      <c r="G40" s="25"/>
      <c r="H40" s="1" t="s">
        <v>7</v>
      </c>
      <c r="I40" s="11">
        <v>1</v>
      </c>
      <c r="J40" s="24"/>
      <c r="M40" s="275"/>
    </row>
    <row r="41" spans="1:13" ht="15">
      <c r="A41" s="8"/>
      <c r="B41" s="8"/>
      <c r="C41" s="8"/>
      <c r="D41" s="13"/>
      <c r="E41" s="13"/>
      <c r="F41" s="25"/>
      <c r="G41" s="25"/>
      <c r="H41" s="1"/>
      <c r="I41" s="11"/>
      <c r="J41" s="24"/>
      <c r="M41" s="275"/>
    </row>
    <row r="42" spans="1:10" ht="15">
      <c r="A42" s="8"/>
      <c r="B42" s="8"/>
      <c r="C42" s="8"/>
      <c r="D42" s="13"/>
      <c r="E42" s="13"/>
      <c r="F42" s="25"/>
      <c r="G42" s="25"/>
      <c r="H42" s="1"/>
      <c r="I42" s="11"/>
      <c r="J42" s="24"/>
    </row>
    <row r="43" spans="1:13" ht="15">
      <c r="A43" s="32">
        <v>21</v>
      </c>
      <c r="B43" s="32">
        <v>3</v>
      </c>
      <c r="C43" s="32">
        <v>0</v>
      </c>
      <c r="D43" s="33" t="s">
        <v>6</v>
      </c>
      <c r="E43" s="33" t="s">
        <v>6</v>
      </c>
      <c r="F43" s="34" t="s">
        <v>43</v>
      </c>
      <c r="G43" s="34"/>
      <c r="H43" s="35"/>
      <c r="I43" s="44"/>
      <c r="J43" s="44">
        <f>+I44</f>
        <v>1</v>
      </c>
      <c r="M43" s="275"/>
    </row>
    <row r="44" spans="1:13" ht="15">
      <c r="A44" s="32">
        <v>21</v>
      </c>
      <c r="B44" s="32">
        <v>3</v>
      </c>
      <c r="C44" s="32">
        <v>8</v>
      </c>
      <c r="D44" s="33" t="s">
        <v>6</v>
      </c>
      <c r="E44" s="33" t="s">
        <v>6</v>
      </c>
      <c r="F44" s="34" t="s">
        <v>23</v>
      </c>
      <c r="G44" s="34"/>
      <c r="H44" s="35"/>
      <c r="I44" s="297">
        <f>I45</f>
        <v>1</v>
      </c>
      <c r="J44" s="298"/>
      <c r="M44" s="275"/>
    </row>
    <row r="45" spans="1:13" ht="15">
      <c r="A45" s="1"/>
      <c r="B45" s="1"/>
      <c r="C45" s="1"/>
      <c r="D45" s="2"/>
      <c r="E45" s="2"/>
      <c r="F45" s="16" t="s">
        <v>18</v>
      </c>
      <c r="G45" s="28"/>
      <c r="H45" s="16"/>
      <c r="I45" s="30">
        <f>I46</f>
        <v>1</v>
      </c>
      <c r="J45" s="30"/>
      <c r="M45" s="275"/>
    </row>
    <row r="46" spans="1:13" ht="15">
      <c r="A46" s="8">
        <v>21</v>
      </c>
      <c r="B46" s="8">
        <v>3</v>
      </c>
      <c r="C46" s="8">
        <v>8</v>
      </c>
      <c r="D46" s="13" t="s">
        <v>5</v>
      </c>
      <c r="E46" s="13" t="s">
        <v>56</v>
      </c>
      <c r="F46" s="25" t="s">
        <v>481</v>
      </c>
      <c r="G46" s="25"/>
      <c r="H46" s="1" t="s">
        <v>7</v>
      </c>
      <c r="I46" s="11">
        <v>1</v>
      </c>
      <c r="J46" s="11"/>
      <c r="M46" s="275"/>
    </row>
    <row r="47" spans="1:13" ht="15">
      <c r="A47" s="1"/>
      <c r="B47" s="1"/>
      <c r="C47" s="1"/>
      <c r="D47" s="2"/>
      <c r="E47" s="2"/>
      <c r="F47" s="240" t="s">
        <v>486</v>
      </c>
      <c r="G47" s="226"/>
      <c r="H47" s="10"/>
      <c r="I47" s="11"/>
      <c r="J47" s="11"/>
      <c r="M47" s="275"/>
    </row>
    <row r="48" spans="1:27" ht="15">
      <c r="A48" s="1"/>
      <c r="B48" s="1"/>
      <c r="C48" s="1"/>
      <c r="D48" s="2"/>
      <c r="E48" s="2"/>
      <c r="F48" s="74"/>
      <c r="G48" s="226"/>
      <c r="H48" s="10"/>
      <c r="I48" s="11"/>
      <c r="J48" s="11"/>
      <c r="M48" s="275"/>
      <c r="AA48" s="5"/>
    </row>
    <row r="49" spans="1:10" ht="17.25" customHeight="1">
      <c r="A49" s="46"/>
      <c r="B49" s="46"/>
      <c r="C49" s="46"/>
      <c r="D49" s="47"/>
      <c r="E49" s="47"/>
      <c r="F49" s="291" t="s">
        <v>563</v>
      </c>
      <c r="G49" s="292"/>
      <c r="H49" s="292"/>
      <c r="I49" s="293"/>
      <c r="J49" s="48">
        <f>SUM(J8+J14+J43)</f>
        <v>18</v>
      </c>
    </row>
    <row r="50" spans="5:10" ht="15" customHeight="1">
      <c r="E50" s="4"/>
      <c r="F50" s="291" t="s">
        <v>564</v>
      </c>
      <c r="G50" s="292"/>
      <c r="H50" s="292"/>
      <c r="I50" s="293"/>
      <c r="J50" s="48">
        <v>3</v>
      </c>
    </row>
    <row r="51" spans="6:10" ht="15" customHeight="1">
      <c r="F51" s="291" t="s">
        <v>62</v>
      </c>
      <c r="G51" s="292"/>
      <c r="H51" s="292"/>
      <c r="I51" s="293"/>
      <c r="J51" s="48">
        <f>SUM(J49+J50)</f>
        <v>21</v>
      </c>
    </row>
  </sheetData>
  <sheetProtection/>
  <mergeCells count="17">
    <mergeCell ref="F50:I50"/>
    <mergeCell ref="F51:I51"/>
    <mergeCell ref="F49:I49"/>
    <mergeCell ref="E6:E7"/>
    <mergeCell ref="F6:F7"/>
    <mergeCell ref="I5:I7"/>
    <mergeCell ref="I44:J44"/>
    <mergeCell ref="I15:J15"/>
    <mergeCell ref="J5:J7"/>
    <mergeCell ref="A1:I1"/>
    <mergeCell ref="A3:H3"/>
    <mergeCell ref="I31:J31"/>
    <mergeCell ref="H5:H7"/>
    <mergeCell ref="A5:E5"/>
    <mergeCell ref="B6:B7"/>
    <mergeCell ref="C6:C7"/>
    <mergeCell ref="D6:D7"/>
  </mergeCells>
  <printOptions horizontalCentered="1"/>
  <pageMargins left="0.5905511811023623" right="0.1968503937007874" top="0.5905511811023623" bottom="0.7874015748031497" header="0.1968503937007874" footer="0.1968503937007874"/>
  <pageSetup horizontalDpi="600" verticalDpi="600" orientation="landscape" paperSize="9" r:id="rId1"/>
  <ignoredErrors>
    <ignoredError sqref="E8 E43:E44 E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4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9.140625" style="99" bestFit="1" customWidth="1"/>
    <col min="2" max="2" width="8.421875" style="9" customWidth="1"/>
    <col min="3" max="3" width="9.8515625" style="9" customWidth="1"/>
    <col min="4" max="4" width="7.421875" style="100" customWidth="1"/>
    <col min="5" max="5" width="8.28125" style="9" bestFit="1" customWidth="1"/>
    <col min="6" max="6" width="67.421875" style="9" customWidth="1"/>
    <col min="7" max="7" width="0.13671875" style="9" hidden="1" customWidth="1"/>
    <col min="8" max="8" width="9.421875" style="61" customWidth="1"/>
    <col min="9" max="9" width="8.28125" style="99" customWidth="1"/>
    <col min="10" max="10" width="7.7109375" style="67" customWidth="1"/>
    <col min="11" max="38" width="11.421875" style="9" customWidth="1"/>
    <col min="39" max="16384" width="11.421875" style="9" customWidth="1"/>
  </cols>
  <sheetData>
    <row r="1" spans="1:10" ht="17.25" customHeight="1">
      <c r="A1" s="308" t="s">
        <v>618</v>
      </c>
      <c r="B1" s="308"/>
      <c r="C1" s="308"/>
      <c r="D1" s="308"/>
      <c r="E1" s="308"/>
      <c r="F1" s="308"/>
      <c r="G1" s="308"/>
      <c r="H1" s="308"/>
      <c r="I1" s="308"/>
      <c r="J1" s="60"/>
    </row>
    <row r="2" spans="1:10" ht="15" customHeight="1">
      <c r="A2" s="62"/>
      <c r="B2" s="63"/>
      <c r="C2" s="63"/>
      <c r="D2" s="64"/>
      <c r="E2" s="63"/>
      <c r="F2" s="63"/>
      <c r="G2" s="63"/>
      <c r="H2" s="65"/>
      <c r="I2" s="62"/>
      <c r="J2" s="66"/>
    </row>
    <row r="3" spans="1:9" ht="18">
      <c r="A3" s="309" t="s">
        <v>63</v>
      </c>
      <c r="B3" s="309"/>
      <c r="C3" s="309"/>
      <c r="D3" s="309"/>
      <c r="E3" s="309"/>
      <c r="F3" s="309"/>
      <c r="G3" s="309"/>
      <c r="H3" s="309"/>
      <c r="I3" s="309"/>
    </row>
    <row r="4" spans="1:10" ht="14.25">
      <c r="A4" s="62"/>
      <c r="B4" s="63"/>
      <c r="C4" s="63"/>
      <c r="D4" s="64"/>
      <c r="E4" s="64"/>
      <c r="F4" s="63"/>
      <c r="G4" s="63"/>
      <c r="H4" s="65"/>
      <c r="I4" s="62"/>
      <c r="J4" s="66"/>
    </row>
    <row r="5" spans="1:10" s="53" customFormat="1" ht="15" customHeight="1">
      <c r="A5" s="310" t="s">
        <v>1</v>
      </c>
      <c r="B5" s="310"/>
      <c r="C5" s="310"/>
      <c r="D5" s="310"/>
      <c r="E5" s="310"/>
      <c r="F5" s="52" t="s">
        <v>2</v>
      </c>
      <c r="G5" s="56"/>
      <c r="H5" s="285" t="s">
        <v>0</v>
      </c>
      <c r="I5" s="294" t="s">
        <v>57</v>
      </c>
      <c r="J5" s="294" t="s">
        <v>61</v>
      </c>
    </row>
    <row r="6" spans="1:10" s="53" customFormat="1" ht="15" customHeight="1">
      <c r="A6" s="52" t="s">
        <v>58</v>
      </c>
      <c r="B6" s="285" t="s">
        <v>36</v>
      </c>
      <c r="C6" s="285" t="s">
        <v>37</v>
      </c>
      <c r="D6" s="289" t="s">
        <v>26</v>
      </c>
      <c r="E6" s="285" t="s">
        <v>38</v>
      </c>
      <c r="F6" s="285" t="s">
        <v>39</v>
      </c>
      <c r="G6" s="58"/>
      <c r="H6" s="286"/>
      <c r="I6" s="295"/>
      <c r="J6" s="295"/>
    </row>
    <row r="7" spans="1:10" s="55" customFormat="1" ht="15" customHeight="1">
      <c r="A7" s="52" t="s">
        <v>59</v>
      </c>
      <c r="B7" s="287"/>
      <c r="C7" s="287"/>
      <c r="D7" s="290"/>
      <c r="E7" s="287"/>
      <c r="F7" s="287"/>
      <c r="G7" s="57"/>
      <c r="H7" s="287"/>
      <c r="I7" s="296"/>
      <c r="J7" s="296"/>
    </row>
    <row r="8" spans="1:10" ht="15">
      <c r="A8" s="68">
        <v>18</v>
      </c>
      <c r="B8" s="68">
        <v>1</v>
      </c>
      <c r="C8" s="68">
        <v>0</v>
      </c>
      <c r="D8" s="69" t="s">
        <v>6</v>
      </c>
      <c r="E8" s="69" t="s">
        <v>3</v>
      </c>
      <c r="F8" s="70" t="s">
        <v>64</v>
      </c>
      <c r="G8" s="70"/>
      <c r="H8" s="70"/>
      <c r="I8" s="68"/>
      <c r="J8" s="68">
        <f>SUM(I9:I24)</f>
        <v>13</v>
      </c>
    </row>
    <row r="9" spans="1:10" ht="15">
      <c r="A9" s="71">
        <v>18</v>
      </c>
      <c r="B9" s="71">
        <v>1</v>
      </c>
      <c r="C9" s="71">
        <v>0</v>
      </c>
      <c r="D9" s="72" t="s">
        <v>6</v>
      </c>
      <c r="E9" s="73" t="s">
        <v>33</v>
      </c>
      <c r="F9" s="74" t="s">
        <v>65</v>
      </c>
      <c r="G9" s="74"/>
      <c r="H9" s="75">
        <v>68</v>
      </c>
      <c r="I9" s="76">
        <v>1</v>
      </c>
      <c r="J9" s="77"/>
    </row>
    <row r="10" spans="1:10" ht="15">
      <c r="A10" s="71">
        <v>18</v>
      </c>
      <c r="B10" s="71">
        <v>1</v>
      </c>
      <c r="C10" s="71">
        <v>0</v>
      </c>
      <c r="D10" s="72" t="s">
        <v>6</v>
      </c>
      <c r="E10" s="73" t="s">
        <v>66</v>
      </c>
      <c r="F10" s="74" t="s">
        <v>67</v>
      </c>
      <c r="G10" s="74"/>
      <c r="H10" s="75">
        <v>49</v>
      </c>
      <c r="I10" s="76">
        <v>1</v>
      </c>
      <c r="J10" s="77"/>
    </row>
    <row r="11" spans="1:10" ht="15">
      <c r="A11" s="78"/>
      <c r="B11" s="79"/>
      <c r="C11" s="79"/>
      <c r="D11" s="80"/>
      <c r="E11" s="81"/>
      <c r="F11" s="82" t="s">
        <v>359</v>
      </c>
      <c r="G11" s="74"/>
      <c r="H11" s="75"/>
      <c r="I11" s="76"/>
      <c r="J11" s="77"/>
    </row>
    <row r="12" spans="1:10" ht="15">
      <c r="A12" s="71">
        <v>18</v>
      </c>
      <c r="B12" s="71">
        <v>1</v>
      </c>
      <c r="C12" s="71">
        <v>0</v>
      </c>
      <c r="D12" s="72" t="s">
        <v>6</v>
      </c>
      <c r="E12" s="73" t="s">
        <v>45</v>
      </c>
      <c r="F12" s="74" t="s">
        <v>68</v>
      </c>
      <c r="G12" s="74"/>
      <c r="H12" s="75">
        <v>50</v>
      </c>
      <c r="I12" s="76">
        <v>10</v>
      </c>
      <c r="J12" s="77"/>
    </row>
    <row r="13" spans="1:10" ht="15">
      <c r="A13" s="78"/>
      <c r="B13" s="79"/>
      <c r="C13" s="79"/>
      <c r="D13" s="80"/>
      <c r="E13" s="81"/>
      <c r="F13" s="82" t="s">
        <v>360</v>
      </c>
      <c r="G13" s="82"/>
      <c r="H13" s="83"/>
      <c r="I13" s="78"/>
      <c r="J13" s="84"/>
    </row>
    <row r="14" spans="1:10" ht="15">
      <c r="A14" s="78"/>
      <c r="B14" s="79"/>
      <c r="C14" s="79"/>
      <c r="D14" s="80"/>
      <c r="E14" s="81"/>
      <c r="F14" s="82" t="s">
        <v>76</v>
      </c>
      <c r="G14" s="82"/>
      <c r="H14" s="83"/>
      <c r="I14" s="78"/>
      <c r="J14" s="84"/>
    </row>
    <row r="15" spans="1:10" ht="15">
      <c r="A15" s="78"/>
      <c r="B15" s="79"/>
      <c r="C15" s="79"/>
      <c r="D15" s="80"/>
      <c r="E15" s="81"/>
      <c r="F15" s="82" t="s">
        <v>70</v>
      </c>
      <c r="G15" s="82"/>
      <c r="H15" s="83"/>
      <c r="I15" s="78"/>
      <c r="J15" s="84"/>
    </row>
    <row r="16" spans="1:10" ht="15">
      <c r="A16" s="78"/>
      <c r="B16" s="79"/>
      <c r="C16" s="79"/>
      <c r="D16" s="80"/>
      <c r="E16" s="85"/>
      <c r="F16" s="9" t="s">
        <v>74</v>
      </c>
      <c r="G16" s="82"/>
      <c r="H16" s="71"/>
      <c r="I16" s="78"/>
      <c r="J16" s="84"/>
    </row>
    <row r="17" spans="1:10" ht="15">
      <c r="A17" s="78"/>
      <c r="B17" s="79"/>
      <c r="C17" s="79"/>
      <c r="D17" s="80"/>
      <c r="E17" s="85"/>
      <c r="F17" s="82" t="s">
        <v>72</v>
      </c>
      <c r="G17" s="82"/>
      <c r="H17" s="71"/>
      <c r="I17" s="78"/>
      <c r="J17" s="84"/>
    </row>
    <row r="18" spans="1:10" ht="15">
      <c r="A18" s="78"/>
      <c r="B18" s="79"/>
      <c r="C18" s="79"/>
      <c r="D18" s="80"/>
      <c r="E18" s="85"/>
      <c r="F18" s="82" t="s">
        <v>177</v>
      </c>
      <c r="G18" s="82"/>
      <c r="H18" s="71"/>
      <c r="I18" s="78"/>
      <c r="J18" s="84"/>
    </row>
    <row r="19" spans="1:10" ht="15">
      <c r="A19" s="78"/>
      <c r="B19" s="79"/>
      <c r="C19" s="79"/>
      <c r="D19" s="80"/>
      <c r="E19" s="85"/>
      <c r="F19" s="82" t="s">
        <v>361</v>
      </c>
      <c r="G19" s="82"/>
      <c r="H19" s="71"/>
      <c r="I19" s="78"/>
      <c r="J19" s="84"/>
    </row>
    <row r="20" spans="1:10" ht="15">
      <c r="A20" s="78"/>
      <c r="B20" s="79"/>
      <c r="C20" s="79"/>
      <c r="D20" s="80"/>
      <c r="E20" s="85"/>
      <c r="F20" s="82" t="s">
        <v>73</v>
      </c>
      <c r="G20" s="82"/>
      <c r="H20" s="71"/>
      <c r="I20" s="78"/>
      <c r="J20" s="84"/>
    </row>
    <row r="21" spans="1:10" ht="15">
      <c r="A21" s="78"/>
      <c r="B21" s="79"/>
      <c r="C21" s="79"/>
      <c r="D21" s="80"/>
      <c r="E21" s="85"/>
      <c r="F21" s="82" t="s">
        <v>69</v>
      </c>
      <c r="G21" s="82"/>
      <c r="H21" s="71"/>
      <c r="I21" s="78"/>
      <c r="J21" s="84"/>
    </row>
    <row r="22" spans="1:10" ht="15">
      <c r="A22" s="78"/>
      <c r="B22" s="79"/>
      <c r="C22" s="79"/>
      <c r="D22" s="80"/>
      <c r="E22" s="85"/>
      <c r="F22" s="82" t="s">
        <v>362</v>
      </c>
      <c r="G22" s="82"/>
      <c r="H22" s="71"/>
      <c r="I22" s="78"/>
      <c r="J22" s="84"/>
    </row>
    <row r="23" spans="1:10" ht="15">
      <c r="A23" s="71">
        <v>18</v>
      </c>
      <c r="B23" s="71">
        <v>1</v>
      </c>
      <c r="C23" s="71">
        <v>0</v>
      </c>
      <c r="D23" s="72" t="s">
        <v>6</v>
      </c>
      <c r="E23" s="72" t="s">
        <v>46</v>
      </c>
      <c r="F23" s="86" t="s">
        <v>77</v>
      </c>
      <c r="G23" s="86"/>
      <c r="H23" s="71">
        <v>51</v>
      </c>
      <c r="I23" s="78">
        <v>1</v>
      </c>
      <c r="J23" s="84"/>
    </row>
    <row r="24" spans="1:10" ht="15">
      <c r="A24" s="78"/>
      <c r="B24" s="79"/>
      <c r="C24" s="79"/>
      <c r="D24" s="80"/>
      <c r="E24" s="85"/>
      <c r="F24" s="82" t="s">
        <v>78</v>
      </c>
      <c r="G24" s="82"/>
      <c r="H24" s="71"/>
      <c r="I24" s="78"/>
      <c r="J24" s="84"/>
    </row>
    <row r="25" spans="1:10" s="61" customFormat="1" ht="15">
      <c r="A25" s="71"/>
      <c r="B25" s="71"/>
      <c r="C25" s="71"/>
      <c r="D25" s="71"/>
      <c r="E25" s="71"/>
      <c r="F25" s="71"/>
      <c r="G25" s="71"/>
      <c r="H25" s="71"/>
      <c r="I25" s="71"/>
      <c r="J25" s="84"/>
    </row>
    <row r="26" spans="1:10" ht="15">
      <c r="A26" s="68">
        <v>21</v>
      </c>
      <c r="B26" s="68">
        <v>1</v>
      </c>
      <c r="C26" s="68">
        <v>0</v>
      </c>
      <c r="D26" s="69" t="s">
        <v>6</v>
      </c>
      <c r="E26" s="87" t="s">
        <v>6</v>
      </c>
      <c r="F26" s="70" t="s">
        <v>79</v>
      </c>
      <c r="G26" s="70"/>
      <c r="H26" s="70"/>
      <c r="I26" s="68"/>
      <c r="J26" s="68">
        <f>SUM(I27+I61+I158+I171)</f>
        <v>581</v>
      </c>
    </row>
    <row r="27" spans="1:10" ht="15">
      <c r="A27" s="68">
        <v>21</v>
      </c>
      <c r="B27" s="68">
        <v>1</v>
      </c>
      <c r="C27" s="68">
        <v>1</v>
      </c>
      <c r="D27" s="69" t="s">
        <v>6</v>
      </c>
      <c r="E27" s="87" t="s">
        <v>6</v>
      </c>
      <c r="F27" s="70" t="s">
        <v>80</v>
      </c>
      <c r="G27" s="70"/>
      <c r="H27" s="70"/>
      <c r="I27" s="68">
        <f>SUM(+I28+I34+I51)</f>
        <v>188</v>
      </c>
      <c r="J27" s="68"/>
    </row>
    <row r="28" spans="1:10" ht="15">
      <c r="A28" s="75"/>
      <c r="B28" s="75"/>
      <c r="C28" s="75"/>
      <c r="D28" s="73"/>
      <c r="E28" s="73"/>
      <c r="F28" s="88" t="s">
        <v>81</v>
      </c>
      <c r="G28" s="88"/>
      <c r="H28" s="89"/>
      <c r="I28" s="90">
        <f>+I29</f>
        <v>1</v>
      </c>
      <c r="J28" s="91"/>
    </row>
    <row r="29" spans="1:10" ht="15">
      <c r="A29" s="71">
        <v>21</v>
      </c>
      <c r="B29" s="71">
        <v>1</v>
      </c>
      <c r="C29" s="71">
        <v>1</v>
      </c>
      <c r="D29" s="72" t="s">
        <v>44</v>
      </c>
      <c r="E29" s="72" t="s">
        <v>82</v>
      </c>
      <c r="F29" s="83" t="s">
        <v>83</v>
      </c>
      <c r="G29" s="83"/>
      <c r="H29" s="75" t="s">
        <v>7</v>
      </c>
      <c r="I29" s="76">
        <v>1</v>
      </c>
      <c r="J29" s="77"/>
    </row>
    <row r="30" spans="1:10" ht="15">
      <c r="A30" s="71"/>
      <c r="B30" s="71"/>
      <c r="C30" s="71"/>
      <c r="D30" s="72"/>
      <c r="E30" s="72"/>
      <c r="F30" s="83" t="s">
        <v>362</v>
      </c>
      <c r="G30" s="83"/>
      <c r="H30" s="83"/>
      <c r="I30" s="78"/>
      <c r="J30" s="84"/>
    </row>
    <row r="31" spans="1:10" ht="15">
      <c r="A31" s="71"/>
      <c r="B31" s="71"/>
      <c r="C31" s="71"/>
      <c r="D31" s="72"/>
      <c r="E31" s="72"/>
      <c r="F31" s="82" t="s">
        <v>364</v>
      </c>
      <c r="G31" s="79"/>
      <c r="H31" s="83"/>
      <c r="I31" s="78"/>
      <c r="J31" s="84"/>
    </row>
    <row r="32" spans="1:10" ht="15">
      <c r="A32" s="71"/>
      <c r="B32" s="71"/>
      <c r="C32" s="71"/>
      <c r="D32" s="72"/>
      <c r="E32" s="72"/>
      <c r="F32" s="82"/>
      <c r="G32" s="79"/>
      <c r="H32" s="83"/>
      <c r="I32" s="78"/>
      <c r="J32" s="84"/>
    </row>
    <row r="33" spans="1:10" ht="15">
      <c r="A33" s="78"/>
      <c r="B33" s="79"/>
      <c r="C33" s="79"/>
      <c r="D33" s="80"/>
      <c r="E33" s="80"/>
      <c r="F33" s="82"/>
      <c r="G33" s="82"/>
      <c r="H33" s="83"/>
      <c r="I33" s="78"/>
      <c r="J33" s="84"/>
    </row>
    <row r="34" spans="1:10" ht="15">
      <c r="A34" s="75"/>
      <c r="B34" s="75"/>
      <c r="C34" s="75"/>
      <c r="D34" s="73"/>
      <c r="E34" s="73"/>
      <c r="F34" s="88" t="s">
        <v>85</v>
      </c>
      <c r="G34" s="88"/>
      <c r="H34" s="89"/>
      <c r="I34" s="90">
        <f>SUM(I35:I49)</f>
        <v>60</v>
      </c>
      <c r="J34" s="91"/>
    </row>
    <row r="35" spans="1:10" ht="15">
      <c r="A35" s="71">
        <v>21</v>
      </c>
      <c r="B35" s="71">
        <v>1</v>
      </c>
      <c r="C35" s="71">
        <v>1</v>
      </c>
      <c r="D35" s="72" t="s">
        <v>5</v>
      </c>
      <c r="E35" s="72" t="s">
        <v>48</v>
      </c>
      <c r="F35" s="83" t="s">
        <v>86</v>
      </c>
      <c r="G35" s="83"/>
      <c r="H35" s="75" t="s">
        <v>8</v>
      </c>
      <c r="I35" s="76">
        <v>2</v>
      </c>
      <c r="J35" s="84"/>
    </row>
    <row r="36" spans="1:10" ht="15">
      <c r="A36" s="71"/>
      <c r="B36" s="71"/>
      <c r="C36" s="71"/>
      <c r="D36" s="72"/>
      <c r="E36" s="72"/>
      <c r="F36" s="83" t="s">
        <v>362</v>
      </c>
      <c r="G36" s="83"/>
      <c r="H36" s="75"/>
      <c r="I36" s="76"/>
      <c r="J36" s="77"/>
    </row>
    <row r="37" spans="1:10" ht="15">
      <c r="A37" s="71"/>
      <c r="B37" s="71"/>
      <c r="C37" s="71"/>
      <c r="D37" s="72"/>
      <c r="E37" s="72"/>
      <c r="F37" s="79" t="s">
        <v>84</v>
      </c>
      <c r="G37" s="79"/>
      <c r="H37" s="74"/>
      <c r="I37" s="76"/>
      <c r="J37" s="77"/>
    </row>
    <row r="38" spans="1:10" ht="15">
      <c r="A38" s="71"/>
      <c r="B38" s="71"/>
      <c r="C38" s="71"/>
      <c r="D38" s="72"/>
      <c r="E38" s="72"/>
      <c r="F38" s="79" t="s">
        <v>87</v>
      </c>
      <c r="G38" s="79"/>
      <c r="H38" s="74"/>
      <c r="I38" s="76"/>
      <c r="J38" s="77"/>
    </row>
    <row r="39" spans="1:10" ht="15">
      <c r="A39" s="71"/>
      <c r="B39" s="71"/>
      <c r="C39" s="71"/>
      <c r="D39" s="72"/>
      <c r="E39" s="72"/>
      <c r="F39" s="79"/>
      <c r="G39" s="79"/>
      <c r="H39" s="74"/>
      <c r="I39" s="76"/>
      <c r="J39" s="77"/>
    </row>
    <row r="40" spans="1:10" ht="15">
      <c r="A40" s="71">
        <v>21</v>
      </c>
      <c r="B40" s="71">
        <v>1</v>
      </c>
      <c r="C40" s="71">
        <v>1</v>
      </c>
      <c r="D40" s="72" t="s">
        <v>5</v>
      </c>
      <c r="E40" s="72" t="s">
        <v>49</v>
      </c>
      <c r="F40" s="10" t="s">
        <v>562</v>
      </c>
      <c r="G40" s="83"/>
      <c r="H40" s="75" t="s">
        <v>8</v>
      </c>
      <c r="I40" s="76">
        <v>4</v>
      </c>
      <c r="J40" s="77"/>
    </row>
    <row r="41" spans="1:10" ht="15">
      <c r="A41" s="71"/>
      <c r="B41" s="71"/>
      <c r="C41" s="71"/>
      <c r="D41" s="72"/>
      <c r="E41" s="72"/>
      <c r="F41" s="83"/>
      <c r="G41" s="83"/>
      <c r="H41" s="75" t="s">
        <v>9</v>
      </c>
      <c r="I41" s="76">
        <v>1</v>
      </c>
      <c r="J41" s="77"/>
    </row>
    <row r="42" spans="1:10" ht="15">
      <c r="A42" s="78"/>
      <c r="B42" s="79"/>
      <c r="C42" s="79"/>
      <c r="D42" s="80"/>
      <c r="E42" s="79"/>
      <c r="F42" s="79"/>
      <c r="G42" s="79"/>
      <c r="H42" s="75" t="s">
        <v>10</v>
      </c>
      <c r="I42" s="78">
        <v>1</v>
      </c>
      <c r="J42" s="84"/>
    </row>
    <row r="43" spans="1:10" ht="15">
      <c r="A43" s="78"/>
      <c r="B43" s="79"/>
      <c r="C43" s="79"/>
      <c r="D43" s="80"/>
      <c r="E43" s="79"/>
      <c r="F43" s="79"/>
      <c r="G43" s="79"/>
      <c r="H43" s="75"/>
      <c r="I43" s="78"/>
      <c r="J43" s="84"/>
    </row>
    <row r="44" spans="1:10" ht="15">
      <c r="A44" s="71">
        <v>21</v>
      </c>
      <c r="B44" s="71">
        <v>1</v>
      </c>
      <c r="C44" s="71">
        <v>1</v>
      </c>
      <c r="D44" s="72" t="s">
        <v>5</v>
      </c>
      <c r="E44" s="71">
        <v>23</v>
      </c>
      <c r="F44" s="83" t="s">
        <v>570</v>
      </c>
      <c r="G44" s="79"/>
      <c r="H44" s="75" t="s">
        <v>8</v>
      </c>
      <c r="I44" s="78">
        <v>3</v>
      </c>
      <c r="J44" s="84"/>
    </row>
    <row r="45" spans="1:10" ht="15">
      <c r="A45" s="78"/>
      <c r="B45" s="79"/>
      <c r="C45" s="79"/>
      <c r="D45" s="80"/>
      <c r="E45" s="79"/>
      <c r="F45" s="79"/>
      <c r="G45" s="79"/>
      <c r="H45" s="75" t="s">
        <v>9</v>
      </c>
      <c r="I45" s="78">
        <v>5</v>
      </c>
      <c r="J45" s="84"/>
    </row>
    <row r="46" spans="1:10" ht="15">
      <c r="A46" s="78"/>
      <c r="B46" s="79"/>
      <c r="C46" s="79"/>
      <c r="D46" s="80"/>
      <c r="E46" s="79"/>
      <c r="F46" s="79"/>
      <c r="G46" s="79"/>
      <c r="H46" s="75" t="s">
        <v>10</v>
      </c>
      <c r="I46" s="78">
        <v>31</v>
      </c>
      <c r="J46" s="84"/>
    </row>
    <row r="47" spans="1:10" ht="15">
      <c r="A47" s="78"/>
      <c r="B47" s="79"/>
      <c r="C47" s="79"/>
      <c r="D47" s="80"/>
      <c r="E47" s="79"/>
      <c r="F47" s="79"/>
      <c r="G47" s="79"/>
      <c r="H47" s="75"/>
      <c r="I47" s="78"/>
      <c r="J47" s="84"/>
    </row>
    <row r="48" spans="1:10" ht="15">
      <c r="A48" s="212">
        <v>21</v>
      </c>
      <c r="B48" s="212">
        <v>1</v>
      </c>
      <c r="C48" s="212">
        <v>1</v>
      </c>
      <c r="D48" s="252" t="s">
        <v>5</v>
      </c>
      <c r="E48" s="252" t="s">
        <v>94</v>
      </c>
      <c r="F48" s="260" t="s">
        <v>95</v>
      </c>
      <c r="G48" s="260"/>
      <c r="H48" s="212" t="s">
        <v>8</v>
      </c>
      <c r="I48" s="213">
        <v>2</v>
      </c>
      <c r="J48" s="84"/>
    </row>
    <row r="49" spans="1:10" ht="15">
      <c r="A49" s="212"/>
      <c r="B49" s="212"/>
      <c r="C49" s="212"/>
      <c r="D49" s="252"/>
      <c r="E49" s="252"/>
      <c r="F49" s="260"/>
      <c r="G49" s="260"/>
      <c r="H49" s="212" t="s">
        <v>10</v>
      </c>
      <c r="I49" s="213">
        <v>11</v>
      </c>
      <c r="J49" s="84"/>
    </row>
    <row r="50" spans="1:10" ht="15">
      <c r="A50" s="71"/>
      <c r="B50" s="71"/>
      <c r="C50" s="71"/>
      <c r="D50" s="72"/>
      <c r="E50" s="72"/>
      <c r="F50" s="83"/>
      <c r="G50" s="83"/>
      <c r="H50" s="75"/>
      <c r="I50" s="76"/>
      <c r="J50" s="77"/>
    </row>
    <row r="51" spans="1:10" ht="15">
      <c r="A51" s="75"/>
      <c r="B51" s="75"/>
      <c r="C51" s="75"/>
      <c r="D51" s="73"/>
      <c r="E51" s="73"/>
      <c r="F51" s="88" t="s">
        <v>90</v>
      </c>
      <c r="G51" s="88"/>
      <c r="H51" s="89"/>
      <c r="I51" s="90">
        <f>SUM(I52:I60)</f>
        <v>127</v>
      </c>
      <c r="J51" s="91"/>
    </row>
    <row r="52" spans="1:10" ht="15">
      <c r="A52" s="71">
        <v>21</v>
      </c>
      <c r="B52" s="71">
        <v>1</v>
      </c>
      <c r="C52" s="71">
        <v>1</v>
      </c>
      <c r="D52" s="72" t="s">
        <v>33</v>
      </c>
      <c r="E52" s="72" t="s">
        <v>51</v>
      </c>
      <c r="F52" s="83" t="s">
        <v>54</v>
      </c>
      <c r="G52" s="83"/>
      <c r="H52" s="75" t="s">
        <v>11</v>
      </c>
      <c r="I52" s="76">
        <v>1</v>
      </c>
      <c r="J52" s="77"/>
    </row>
    <row r="53" spans="1:10" ht="15">
      <c r="A53" s="71"/>
      <c r="B53" s="71"/>
      <c r="C53" s="71"/>
      <c r="D53" s="72"/>
      <c r="E53" s="72"/>
      <c r="F53" s="83"/>
      <c r="G53" s="83"/>
      <c r="H53" s="75"/>
      <c r="I53" s="76"/>
      <c r="J53" s="77"/>
    </row>
    <row r="54" spans="1:10" ht="15">
      <c r="A54" s="71"/>
      <c r="B54" s="71"/>
      <c r="C54" s="71"/>
      <c r="D54" s="72"/>
      <c r="E54" s="72"/>
      <c r="F54" s="83"/>
      <c r="G54" s="83"/>
      <c r="H54" s="74"/>
      <c r="I54" s="76"/>
      <c r="J54" s="77"/>
    </row>
    <row r="55" spans="1:10" ht="15">
      <c r="A55" s="71">
        <v>21</v>
      </c>
      <c r="B55" s="71">
        <v>1</v>
      </c>
      <c r="C55" s="71">
        <v>1</v>
      </c>
      <c r="D55" s="72" t="s">
        <v>33</v>
      </c>
      <c r="E55" s="72" t="s">
        <v>92</v>
      </c>
      <c r="F55" s="83" t="s">
        <v>93</v>
      </c>
      <c r="G55" s="83"/>
      <c r="H55" s="75" t="s">
        <v>11</v>
      </c>
      <c r="I55" s="76">
        <v>28</v>
      </c>
      <c r="J55" s="77"/>
    </row>
    <row r="56" spans="1:10" ht="15">
      <c r="A56" s="71"/>
      <c r="B56" s="71"/>
      <c r="C56" s="71"/>
      <c r="D56" s="72"/>
      <c r="E56" s="72"/>
      <c r="F56" s="83"/>
      <c r="G56" s="83"/>
      <c r="H56" s="75" t="s">
        <v>12</v>
      </c>
      <c r="I56" s="76">
        <v>36</v>
      </c>
      <c r="J56" s="77"/>
    </row>
    <row r="57" spans="1:10" ht="15">
      <c r="A57" s="78"/>
      <c r="B57" s="79"/>
      <c r="C57" s="79"/>
      <c r="D57" s="80"/>
      <c r="E57" s="80"/>
      <c r="F57" s="83"/>
      <c r="G57" s="83"/>
      <c r="H57" s="75" t="s">
        <v>19</v>
      </c>
      <c r="I57" s="76">
        <v>32</v>
      </c>
      <c r="J57" s="77"/>
    </row>
    <row r="58" spans="1:10" ht="15">
      <c r="A58" s="78"/>
      <c r="B58" s="79"/>
      <c r="C58" s="79"/>
      <c r="D58" s="80"/>
      <c r="E58" s="80"/>
      <c r="F58" s="83"/>
      <c r="G58" s="83"/>
      <c r="H58" s="75" t="s">
        <v>13</v>
      </c>
      <c r="I58" s="76">
        <v>30</v>
      </c>
      <c r="J58" s="77"/>
    </row>
    <row r="59" spans="1:10" ht="15">
      <c r="A59" s="78"/>
      <c r="B59" s="79"/>
      <c r="C59" s="79"/>
      <c r="D59" s="80"/>
      <c r="E59" s="80"/>
      <c r="F59" s="83"/>
      <c r="G59" s="83"/>
      <c r="H59" s="75"/>
      <c r="I59" s="76"/>
      <c r="J59" s="77"/>
    </row>
    <row r="60" spans="1:10" ht="15">
      <c r="A60" s="71"/>
      <c r="B60" s="71"/>
      <c r="C60" s="71"/>
      <c r="D60" s="72"/>
      <c r="E60" s="72"/>
      <c r="F60" s="83"/>
      <c r="G60" s="83"/>
      <c r="H60" s="75"/>
      <c r="I60" s="76"/>
      <c r="J60" s="77"/>
    </row>
    <row r="61" spans="1:10" ht="15">
      <c r="A61" s="68">
        <v>21</v>
      </c>
      <c r="B61" s="68">
        <v>1</v>
      </c>
      <c r="C61" s="68">
        <v>2</v>
      </c>
      <c r="D61" s="69" t="s">
        <v>6</v>
      </c>
      <c r="E61" s="87" t="s">
        <v>6</v>
      </c>
      <c r="F61" s="70" t="s">
        <v>96</v>
      </c>
      <c r="G61" s="70"/>
      <c r="H61" s="70"/>
      <c r="I61" s="228">
        <f>+I62+I105+I149</f>
        <v>262</v>
      </c>
      <c r="J61" s="228"/>
    </row>
    <row r="62" spans="1:10" ht="15">
      <c r="A62" s="75"/>
      <c r="B62" s="75"/>
      <c r="C62" s="75"/>
      <c r="D62" s="73"/>
      <c r="E62" s="73"/>
      <c r="F62" s="88" t="s">
        <v>81</v>
      </c>
      <c r="G62" s="88"/>
      <c r="H62" s="89"/>
      <c r="I62" s="90">
        <f>SUM(I63:I69)</f>
        <v>29</v>
      </c>
      <c r="J62" s="91"/>
    </row>
    <row r="63" spans="1:10" ht="15">
      <c r="A63" s="71">
        <v>21</v>
      </c>
      <c r="B63" s="71">
        <v>1</v>
      </c>
      <c r="C63" s="75">
        <v>2</v>
      </c>
      <c r="D63" s="73" t="s">
        <v>44</v>
      </c>
      <c r="E63" s="73" t="s">
        <v>97</v>
      </c>
      <c r="F63" s="74" t="s">
        <v>47</v>
      </c>
      <c r="G63" s="74"/>
      <c r="H63" s="71" t="s">
        <v>22</v>
      </c>
      <c r="I63" s="78">
        <v>2</v>
      </c>
      <c r="J63" s="84"/>
    </row>
    <row r="64" spans="1:10" ht="15">
      <c r="A64" s="78"/>
      <c r="B64" s="79"/>
      <c r="C64" s="79"/>
      <c r="D64" s="80"/>
      <c r="E64" s="80"/>
      <c r="F64" s="74" t="s">
        <v>363</v>
      </c>
      <c r="G64" s="74"/>
      <c r="H64" s="75"/>
      <c r="I64" s="76"/>
      <c r="J64" s="77"/>
    </row>
    <row r="65" spans="1:10" ht="15">
      <c r="A65" s="78"/>
      <c r="B65" s="79"/>
      <c r="C65" s="79"/>
      <c r="D65" s="80"/>
      <c r="E65" s="80"/>
      <c r="F65" s="82" t="s">
        <v>34</v>
      </c>
      <c r="G65" s="82"/>
      <c r="H65" s="75"/>
      <c r="I65" s="76"/>
      <c r="J65" s="77"/>
    </row>
    <row r="66" spans="1:10" ht="15">
      <c r="A66" s="78"/>
      <c r="B66" s="79"/>
      <c r="C66" s="79"/>
      <c r="D66" s="80"/>
      <c r="E66" s="80"/>
      <c r="F66" s="83" t="s">
        <v>362</v>
      </c>
      <c r="G66" s="74"/>
      <c r="H66" s="75"/>
      <c r="I66" s="76"/>
      <c r="J66" s="77"/>
    </row>
    <row r="67" spans="1:10" ht="15">
      <c r="A67" s="78"/>
      <c r="B67" s="79"/>
      <c r="C67" s="79"/>
      <c r="D67" s="80"/>
      <c r="E67" s="80"/>
      <c r="F67" s="82" t="s">
        <v>115</v>
      </c>
      <c r="G67" s="82"/>
      <c r="H67" s="75"/>
      <c r="I67" s="76"/>
      <c r="J67" s="77"/>
    </row>
    <row r="68" spans="1:10" ht="15">
      <c r="A68" s="78"/>
      <c r="B68" s="79"/>
      <c r="C68" s="79"/>
      <c r="D68" s="80"/>
      <c r="E68" s="80"/>
      <c r="F68" s="79"/>
      <c r="G68" s="79"/>
      <c r="H68" s="74"/>
      <c r="I68" s="76"/>
      <c r="J68" s="77"/>
    </row>
    <row r="69" spans="1:10" ht="15">
      <c r="A69" s="71">
        <v>21</v>
      </c>
      <c r="B69" s="71">
        <v>1</v>
      </c>
      <c r="C69" s="71">
        <v>2</v>
      </c>
      <c r="D69" s="72" t="s">
        <v>44</v>
      </c>
      <c r="E69" s="72" t="s">
        <v>82</v>
      </c>
      <c r="F69" s="83" t="s">
        <v>83</v>
      </c>
      <c r="G69" s="83"/>
      <c r="H69" s="75" t="s">
        <v>7</v>
      </c>
      <c r="I69" s="76">
        <v>27</v>
      </c>
      <c r="J69" s="84"/>
    </row>
    <row r="70" spans="1:10" ht="15">
      <c r="A70" s="71"/>
      <c r="B70" s="71"/>
      <c r="C70" s="71"/>
      <c r="D70" s="72"/>
      <c r="E70" s="72"/>
      <c r="F70" s="83" t="s">
        <v>365</v>
      </c>
      <c r="G70" s="83"/>
      <c r="H70" s="71"/>
      <c r="I70" s="78"/>
      <c r="J70" s="84"/>
    </row>
    <row r="71" spans="1:10" ht="15">
      <c r="A71" s="71"/>
      <c r="B71" s="71"/>
      <c r="C71" s="71"/>
      <c r="D71" s="72"/>
      <c r="E71" s="72"/>
      <c r="F71" s="79" t="s">
        <v>366</v>
      </c>
      <c r="G71" s="83"/>
      <c r="H71" s="71"/>
      <c r="I71" s="78"/>
      <c r="J71" s="84"/>
    </row>
    <row r="72" spans="1:10" ht="15">
      <c r="A72" s="71"/>
      <c r="B72" s="71"/>
      <c r="C72" s="71"/>
      <c r="D72" s="72"/>
      <c r="E72" s="72"/>
      <c r="F72" s="83" t="s">
        <v>98</v>
      </c>
      <c r="G72" s="83"/>
      <c r="H72" s="75"/>
      <c r="I72" s="76"/>
      <c r="J72" s="77"/>
    </row>
    <row r="73" spans="1:10" ht="15">
      <c r="A73" s="71"/>
      <c r="B73" s="71"/>
      <c r="C73" s="71"/>
      <c r="D73" s="72"/>
      <c r="E73" s="72"/>
      <c r="F73" s="79" t="s">
        <v>367</v>
      </c>
      <c r="G73" s="79"/>
      <c r="H73" s="75"/>
      <c r="I73" s="76"/>
      <c r="J73" s="77"/>
    </row>
    <row r="74" spans="1:10" ht="15">
      <c r="A74" s="78"/>
      <c r="B74" s="71"/>
      <c r="C74" s="71"/>
      <c r="D74" s="72"/>
      <c r="E74" s="72"/>
      <c r="F74" s="79" t="s">
        <v>368</v>
      </c>
      <c r="G74" s="79"/>
      <c r="H74" s="75"/>
      <c r="I74" s="76"/>
      <c r="J74" s="77"/>
    </row>
    <row r="75" spans="1:10" ht="15">
      <c r="A75" s="78"/>
      <c r="B75" s="71"/>
      <c r="C75" s="71"/>
      <c r="D75" s="72"/>
      <c r="E75" s="72"/>
      <c r="F75" s="79" t="s">
        <v>99</v>
      </c>
      <c r="G75" s="79"/>
      <c r="H75" s="71"/>
      <c r="I75" s="78"/>
      <c r="J75" s="84"/>
    </row>
    <row r="76" spans="1:10" ht="15">
      <c r="A76" s="78"/>
      <c r="B76" s="71"/>
      <c r="C76" s="71"/>
      <c r="D76" s="72"/>
      <c r="E76" s="72"/>
      <c r="F76" s="79" t="s">
        <v>369</v>
      </c>
      <c r="G76" s="79"/>
      <c r="H76" s="71"/>
      <c r="I76" s="78"/>
      <c r="J76" s="84"/>
    </row>
    <row r="77" spans="1:10" ht="15">
      <c r="A77" s="78"/>
      <c r="B77" s="71"/>
      <c r="C77" s="71"/>
      <c r="D77" s="72"/>
      <c r="E77" s="72"/>
      <c r="F77" s="79" t="s">
        <v>100</v>
      </c>
      <c r="G77" s="79"/>
      <c r="H77" s="71"/>
      <c r="I77" s="78"/>
      <c r="J77" s="84"/>
    </row>
    <row r="78" spans="1:10" ht="15">
      <c r="A78" s="78"/>
      <c r="B78" s="79"/>
      <c r="C78" s="79"/>
      <c r="D78" s="80"/>
      <c r="E78" s="80"/>
      <c r="F78" s="79" t="s">
        <v>370</v>
      </c>
      <c r="G78" s="79"/>
      <c r="H78" s="71"/>
      <c r="I78" s="78"/>
      <c r="J78" s="84"/>
    </row>
    <row r="79" spans="1:10" ht="15">
      <c r="A79" s="78"/>
      <c r="B79" s="79"/>
      <c r="C79" s="79"/>
      <c r="D79" s="80"/>
      <c r="E79" s="80"/>
      <c r="F79" s="83" t="s">
        <v>101</v>
      </c>
      <c r="G79" s="83"/>
      <c r="H79" s="71"/>
      <c r="I79" s="78"/>
      <c r="J79" s="84"/>
    </row>
    <row r="80" spans="1:10" ht="15">
      <c r="A80" s="78"/>
      <c r="B80" s="79"/>
      <c r="C80" s="79"/>
      <c r="D80" s="80"/>
      <c r="E80" s="80"/>
      <c r="F80" s="79" t="s">
        <v>102</v>
      </c>
      <c r="G80" s="79"/>
      <c r="H80" s="71"/>
      <c r="I80" s="78"/>
      <c r="J80" s="84"/>
    </row>
    <row r="81" spans="1:10" ht="15">
      <c r="A81" s="78"/>
      <c r="B81" s="79"/>
      <c r="C81" s="79"/>
      <c r="D81" s="80"/>
      <c r="E81" s="80"/>
      <c r="F81" s="83" t="s">
        <v>371</v>
      </c>
      <c r="G81" s="83"/>
      <c r="H81" s="71"/>
      <c r="I81" s="78"/>
      <c r="J81" s="84"/>
    </row>
    <row r="82" spans="1:10" ht="15">
      <c r="A82" s="78"/>
      <c r="B82" s="79"/>
      <c r="C82" s="79"/>
      <c r="D82" s="80"/>
      <c r="E82" s="80"/>
      <c r="F82" s="79" t="s">
        <v>103</v>
      </c>
      <c r="G82" s="79"/>
      <c r="H82" s="71"/>
      <c r="I82" s="78"/>
      <c r="J82" s="84"/>
    </row>
    <row r="83" spans="1:10" ht="15">
      <c r="A83" s="78"/>
      <c r="B83" s="79"/>
      <c r="C83" s="79"/>
      <c r="D83" s="80"/>
      <c r="E83" s="80"/>
      <c r="F83" s="79" t="s">
        <v>372</v>
      </c>
      <c r="G83" s="79"/>
      <c r="H83" s="71"/>
      <c r="I83" s="78"/>
      <c r="J83" s="84"/>
    </row>
    <row r="84" spans="1:10" ht="15">
      <c r="A84" s="78"/>
      <c r="B84" s="79"/>
      <c r="C84" s="79"/>
      <c r="D84" s="80"/>
      <c r="E84" s="80"/>
      <c r="F84" s="79" t="s">
        <v>104</v>
      </c>
      <c r="G84" s="79"/>
      <c r="H84" s="71"/>
      <c r="I84" s="78"/>
      <c r="J84" s="84"/>
    </row>
    <row r="85" spans="1:10" ht="15">
      <c r="A85" s="78"/>
      <c r="B85" s="79"/>
      <c r="C85" s="79"/>
      <c r="D85" s="80"/>
      <c r="E85" s="80"/>
      <c r="F85" s="83" t="s">
        <v>74</v>
      </c>
      <c r="G85" s="83"/>
      <c r="H85" s="71"/>
      <c r="I85" s="78"/>
      <c r="J85" s="84"/>
    </row>
    <row r="86" spans="1:10" ht="15">
      <c r="A86" s="78"/>
      <c r="B86" s="79"/>
      <c r="C86" s="79"/>
      <c r="D86" s="80"/>
      <c r="E86" s="80"/>
      <c r="F86" s="79" t="s">
        <v>550</v>
      </c>
      <c r="G86" s="83"/>
      <c r="H86" s="71"/>
      <c r="I86" s="71"/>
      <c r="J86" s="84"/>
    </row>
    <row r="87" spans="1:10" ht="15">
      <c r="A87" s="78"/>
      <c r="B87" s="79"/>
      <c r="C87" s="79"/>
      <c r="D87" s="80"/>
      <c r="E87" s="80"/>
      <c r="F87" s="79" t="s">
        <v>373</v>
      </c>
      <c r="G87" s="79"/>
      <c r="H87" s="71"/>
      <c r="I87" s="78"/>
      <c r="J87" s="84"/>
    </row>
    <row r="88" spans="1:10" ht="15">
      <c r="A88" s="78"/>
      <c r="B88" s="79"/>
      <c r="C88" s="79"/>
      <c r="D88" s="80"/>
      <c r="E88" s="80"/>
      <c r="F88" s="83" t="s">
        <v>362</v>
      </c>
      <c r="G88" s="83"/>
      <c r="H88" s="71"/>
      <c r="I88" s="78"/>
      <c r="J88" s="84"/>
    </row>
    <row r="89" spans="1:10" ht="15">
      <c r="A89" s="78"/>
      <c r="B89" s="79"/>
      <c r="C89" s="79"/>
      <c r="D89" s="80"/>
      <c r="E89" s="80"/>
      <c r="F89" s="79" t="s">
        <v>106</v>
      </c>
      <c r="G89" s="83"/>
      <c r="H89" s="71"/>
      <c r="I89" s="78"/>
      <c r="J89" s="84"/>
    </row>
    <row r="90" spans="1:10" ht="15">
      <c r="A90" s="78"/>
      <c r="B90" s="79"/>
      <c r="C90" s="79"/>
      <c r="D90" s="80"/>
      <c r="E90" s="80"/>
      <c r="F90" s="79" t="s">
        <v>322</v>
      </c>
      <c r="G90" s="83"/>
      <c r="H90" s="71"/>
      <c r="I90" s="78"/>
      <c r="J90" s="84"/>
    </row>
    <row r="91" spans="1:10" ht="15">
      <c r="A91" s="78"/>
      <c r="B91" s="79"/>
      <c r="C91" s="79"/>
      <c r="D91" s="80"/>
      <c r="E91" s="80"/>
      <c r="F91" s="79" t="s">
        <v>553</v>
      </c>
      <c r="G91" s="79"/>
      <c r="H91" s="71"/>
      <c r="I91" s="78"/>
      <c r="J91" s="84"/>
    </row>
    <row r="92" spans="1:10" ht="15">
      <c r="A92" s="78"/>
      <c r="B92" s="79"/>
      <c r="C92" s="79"/>
      <c r="D92" s="80"/>
      <c r="E92" s="80"/>
      <c r="F92" s="83" t="s">
        <v>76</v>
      </c>
      <c r="G92" s="83"/>
      <c r="H92" s="71"/>
      <c r="I92" s="78"/>
      <c r="J92" s="84"/>
    </row>
    <row r="93" spans="1:10" ht="15">
      <c r="A93" s="75"/>
      <c r="B93" s="79"/>
      <c r="C93" s="79"/>
      <c r="D93" s="80"/>
      <c r="E93" s="80"/>
      <c r="F93" s="79" t="s">
        <v>109</v>
      </c>
      <c r="G93" s="79"/>
      <c r="H93" s="71"/>
      <c r="I93" s="78"/>
      <c r="J93" s="84"/>
    </row>
    <row r="94" spans="1:10" ht="15">
      <c r="A94" s="71"/>
      <c r="B94" s="79"/>
      <c r="C94" s="79"/>
      <c r="D94" s="80"/>
      <c r="E94" s="80"/>
      <c r="F94" s="79" t="s">
        <v>108</v>
      </c>
      <c r="G94" s="79"/>
      <c r="H94" s="71"/>
      <c r="I94" s="78"/>
      <c r="J94" s="84"/>
    </row>
    <row r="95" spans="1:10" ht="15">
      <c r="A95" s="71"/>
      <c r="B95" s="79"/>
      <c r="C95" s="79"/>
      <c r="D95" s="80"/>
      <c r="E95" s="80"/>
      <c r="F95" s="79" t="s">
        <v>107</v>
      </c>
      <c r="G95" s="79"/>
      <c r="H95" s="71"/>
      <c r="I95" s="78"/>
      <c r="J95" s="84"/>
    </row>
    <row r="96" spans="1:10" ht="15">
      <c r="A96" s="71"/>
      <c r="B96" s="79"/>
      <c r="C96" s="79"/>
      <c r="D96" s="80"/>
      <c r="E96" s="80"/>
      <c r="F96" s="79" t="s">
        <v>374</v>
      </c>
      <c r="G96" s="79"/>
      <c r="H96" s="71"/>
      <c r="I96" s="78"/>
      <c r="J96" s="84"/>
    </row>
    <row r="97" spans="1:10" ht="15">
      <c r="A97" s="71"/>
      <c r="B97" s="79"/>
      <c r="C97" s="79"/>
      <c r="D97" s="80"/>
      <c r="E97" s="80"/>
      <c r="F97" s="83" t="s">
        <v>375</v>
      </c>
      <c r="G97" s="79"/>
      <c r="H97" s="71"/>
      <c r="I97" s="78"/>
      <c r="J97" s="84"/>
    </row>
    <row r="98" spans="1:10" ht="15">
      <c r="A98" s="71"/>
      <c r="B98" s="79"/>
      <c r="C98" s="79"/>
      <c r="D98" s="80"/>
      <c r="E98" s="80"/>
      <c r="F98" s="79" t="s">
        <v>376</v>
      </c>
      <c r="G98" s="79"/>
      <c r="H98" s="71"/>
      <c r="I98" s="78"/>
      <c r="J98" s="84"/>
    </row>
    <row r="99" spans="1:10" ht="15">
      <c r="A99" s="71"/>
      <c r="B99" s="79"/>
      <c r="C99" s="79"/>
      <c r="D99" s="80"/>
      <c r="E99" s="80"/>
      <c r="F99" s="79" t="s">
        <v>377</v>
      </c>
      <c r="G99" s="79"/>
      <c r="H99" s="71"/>
      <c r="I99" s="78"/>
      <c r="J99" s="84"/>
    </row>
    <row r="100" spans="1:10" ht="15">
      <c r="A100" s="71"/>
      <c r="B100" s="79"/>
      <c r="C100" s="79"/>
      <c r="D100" s="80"/>
      <c r="E100" s="80"/>
      <c r="F100" s="260" t="s">
        <v>177</v>
      </c>
      <c r="G100" s="79"/>
      <c r="H100" s="71"/>
      <c r="I100" s="78"/>
      <c r="J100" s="84"/>
    </row>
    <row r="101" spans="1:10" ht="15">
      <c r="A101" s="71"/>
      <c r="B101" s="79"/>
      <c r="C101" s="79"/>
      <c r="D101" s="80"/>
      <c r="E101" s="80"/>
      <c r="F101" s="261" t="s">
        <v>381</v>
      </c>
      <c r="G101" s="79"/>
      <c r="H101" s="71"/>
      <c r="I101" s="78"/>
      <c r="J101" s="84"/>
    </row>
    <row r="102" spans="1:10" ht="15">
      <c r="A102" s="71"/>
      <c r="B102" s="79"/>
      <c r="C102" s="79"/>
      <c r="D102" s="80"/>
      <c r="E102" s="80"/>
      <c r="F102" s="261" t="s">
        <v>178</v>
      </c>
      <c r="G102" s="79"/>
      <c r="H102" s="71"/>
      <c r="I102" s="78"/>
      <c r="J102" s="84"/>
    </row>
    <row r="103" spans="1:10" ht="15">
      <c r="A103" s="71"/>
      <c r="B103" s="79"/>
      <c r="C103" s="79"/>
      <c r="D103" s="80"/>
      <c r="E103" s="80"/>
      <c r="F103" s="261" t="s">
        <v>382</v>
      </c>
      <c r="G103" s="79"/>
      <c r="H103" s="71"/>
      <c r="I103" s="78"/>
      <c r="J103" s="84"/>
    </row>
    <row r="104" spans="1:10" ht="15">
      <c r="A104" s="71"/>
      <c r="B104" s="79"/>
      <c r="C104" s="79"/>
      <c r="D104" s="80"/>
      <c r="E104" s="80"/>
      <c r="F104" s="261" t="s">
        <v>343</v>
      </c>
      <c r="G104" s="79"/>
      <c r="H104" s="71"/>
      <c r="I104" s="78"/>
      <c r="J104" s="84"/>
    </row>
    <row r="105" spans="1:10" ht="15">
      <c r="A105" s="71"/>
      <c r="B105" s="75"/>
      <c r="C105" s="75"/>
      <c r="D105" s="73"/>
      <c r="E105" s="73"/>
      <c r="F105" s="88" t="s">
        <v>110</v>
      </c>
      <c r="G105" s="88"/>
      <c r="H105" s="89"/>
      <c r="I105" s="90">
        <f>SUM(I106:I148)</f>
        <v>78</v>
      </c>
      <c r="J105" s="91"/>
    </row>
    <row r="106" spans="1:10" ht="15">
      <c r="A106" s="71">
        <v>21</v>
      </c>
      <c r="B106" s="71">
        <v>1</v>
      </c>
      <c r="C106" s="71">
        <v>2</v>
      </c>
      <c r="D106" s="72" t="s">
        <v>5</v>
      </c>
      <c r="E106" s="72" t="s">
        <v>48</v>
      </c>
      <c r="F106" s="83" t="s">
        <v>86</v>
      </c>
      <c r="G106" s="83"/>
      <c r="H106" s="75" t="s">
        <v>8</v>
      </c>
      <c r="I106" s="76">
        <v>14</v>
      </c>
      <c r="J106" s="84"/>
    </row>
    <row r="107" spans="1:10" ht="15">
      <c r="A107" s="71"/>
      <c r="B107" s="71"/>
      <c r="C107" s="71"/>
      <c r="D107" s="72"/>
      <c r="E107" s="72"/>
      <c r="F107" s="83" t="s">
        <v>363</v>
      </c>
      <c r="G107" s="83"/>
      <c r="H107" s="71"/>
      <c r="I107" s="78"/>
      <c r="J107" s="77"/>
    </row>
    <row r="108" spans="1:10" ht="15">
      <c r="A108" s="71"/>
      <c r="B108" s="71"/>
      <c r="C108" s="71"/>
      <c r="D108" s="72"/>
      <c r="E108" s="72"/>
      <c r="F108" s="79" t="s">
        <v>613</v>
      </c>
      <c r="G108" s="83"/>
      <c r="H108" s="71"/>
      <c r="I108" s="78"/>
      <c r="J108" s="77"/>
    </row>
    <row r="109" spans="1:10" ht="15">
      <c r="A109" s="71"/>
      <c r="B109" s="71"/>
      <c r="C109" s="71"/>
      <c r="D109" s="72"/>
      <c r="E109" s="72"/>
      <c r="F109" s="83" t="s">
        <v>101</v>
      </c>
      <c r="G109" s="83"/>
      <c r="H109" s="71"/>
      <c r="I109" s="78"/>
      <c r="J109" s="77"/>
    </row>
    <row r="110" spans="1:10" ht="15">
      <c r="A110" s="71"/>
      <c r="B110" s="71"/>
      <c r="C110" s="71"/>
      <c r="D110" s="72"/>
      <c r="E110" s="72"/>
      <c r="F110" s="79" t="s">
        <v>557</v>
      </c>
      <c r="G110" s="83"/>
      <c r="H110" s="71"/>
      <c r="I110" s="78"/>
      <c r="J110" s="77"/>
    </row>
    <row r="111" spans="1:10" ht="15">
      <c r="A111" s="71"/>
      <c r="B111" s="71"/>
      <c r="C111" s="71"/>
      <c r="D111" s="72"/>
      <c r="E111" s="72"/>
      <c r="F111" s="79" t="s">
        <v>378</v>
      </c>
      <c r="G111" s="79"/>
      <c r="H111" s="75"/>
      <c r="I111" s="76"/>
      <c r="J111" s="77"/>
    </row>
    <row r="112" spans="1:10" ht="15">
      <c r="A112" s="78"/>
      <c r="B112" s="71"/>
      <c r="C112" s="71"/>
      <c r="D112" s="72"/>
      <c r="E112" s="72"/>
      <c r="F112" s="83" t="s">
        <v>371</v>
      </c>
      <c r="G112" s="83"/>
      <c r="H112" s="75"/>
      <c r="I112" s="76"/>
      <c r="J112" s="77"/>
    </row>
    <row r="113" spans="1:10" ht="15">
      <c r="A113" s="78"/>
      <c r="B113" s="71"/>
      <c r="C113" s="71"/>
      <c r="D113" s="72"/>
      <c r="E113" s="72"/>
      <c r="F113" s="79" t="s">
        <v>113</v>
      </c>
      <c r="G113" s="79"/>
      <c r="H113" s="75"/>
      <c r="I113" s="76"/>
      <c r="J113" s="77"/>
    </row>
    <row r="114" spans="1:10" ht="15">
      <c r="A114" s="78"/>
      <c r="B114" s="71"/>
      <c r="C114" s="71"/>
      <c r="D114" s="72"/>
      <c r="E114" s="72"/>
      <c r="F114" s="79" t="s">
        <v>111</v>
      </c>
      <c r="G114" s="79"/>
      <c r="H114" s="75"/>
      <c r="I114" s="76"/>
      <c r="J114" s="77"/>
    </row>
    <row r="115" spans="1:10" ht="15">
      <c r="A115" s="78"/>
      <c r="B115" s="71"/>
      <c r="C115" s="71"/>
      <c r="D115" s="72"/>
      <c r="E115" s="72"/>
      <c r="F115" s="79" t="s">
        <v>105</v>
      </c>
      <c r="G115" s="79"/>
      <c r="H115" s="75"/>
      <c r="I115" s="76"/>
      <c r="J115" s="77"/>
    </row>
    <row r="116" spans="1:10" ht="15">
      <c r="A116" s="78"/>
      <c r="B116" s="79"/>
      <c r="C116" s="79"/>
      <c r="D116" s="80"/>
      <c r="E116" s="80"/>
      <c r="F116" s="83" t="s">
        <v>74</v>
      </c>
      <c r="G116" s="83"/>
      <c r="H116" s="75"/>
      <c r="I116" s="76"/>
      <c r="J116" s="77"/>
    </row>
    <row r="117" spans="1:10" ht="15">
      <c r="A117" s="78"/>
      <c r="B117" s="79"/>
      <c r="C117" s="79"/>
      <c r="D117" s="80"/>
      <c r="E117" s="80"/>
      <c r="F117" s="79" t="s">
        <v>114</v>
      </c>
      <c r="G117" s="79"/>
      <c r="H117" s="75"/>
      <c r="I117" s="76"/>
      <c r="J117" s="77"/>
    </row>
    <row r="118" spans="1:10" ht="15">
      <c r="A118" s="78"/>
      <c r="B118" s="79"/>
      <c r="C118" s="79"/>
      <c r="D118" s="80"/>
      <c r="E118" s="80"/>
      <c r="F118" s="83" t="s">
        <v>362</v>
      </c>
      <c r="G118" s="83"/>
      <c r="H118" s="75"/>
      <c r="I118" s="76"/>
      <c r="J118" s="77"/>
    </row>
    <row r="119" spans="1:10" ht="15">
      <c r="A119" s="78"/>
      <c r="B119" s="79"/>
      <c r="C119" s="79"/>
      <c r="D119" s="80"/>
      <c r="E119" s="80"/>
      <c r="F119" s="79" t="s">
        <v>379</v>
      </c>
      <c r="G119" s="79"/>
      <c r="H119" s="75"/>
      <c r="I119" s="76"/>
      <c r="J119" s="77"/>
    </row>
    <row r="120" spans="1:10" ht="15">
      <c r="A120" s="78"/>
      <c r="B120" s="79"/>
      <c r="C120" s="79"/>
      <c r="D120" s="80"/>
      <c r="E120" s="80"/>
      <c r="F120" s="79" t="s">
        <v>116</v>
      </c>
      <c r="G120" s="79"/>
      <c r="H120" s="75"/>
      <c r="I120" s="76"/>
      <c r="J120" s="77"/>
    </row>
    <row r="121" spans="1:10" ht="15">
      <c r="A121" s="71"/>
      <c r="B121" s="79"/>
      <c r="C121" s="79"/>
      <c r="D121" s="80"/>
      <c r="E121" s="80"/>
      <c r="F121" s="83" t="s">
        <v>72</v>
      </c>
      <c r="G121" s="83"/>
      <c r="H121" s="75"/>
      <c r="I121" s="76"/>
      <c r="J121" s="77"/>
    </row>
    <row r="122" spans="1:10" ht="15">
      <c r="A122" s="71"/>
      <c r="B122" s="79"/>
      <c r="C122" s="79"/>
      <c r="D122" s="80"/>
      <c r="E122" s="80"/>
      <c r="F122" s="79" t="s">
        <v>112</v>
      </c>
      <c r="G122" s="79"/>
      <c r="H122" s="75"/>
      <c r="I122" s="76"/>
      <c r="J122" s="77"/>
    </row>
    <row r="123" spans="1:10" ht="15">
      <c r="A123" s="71"/>
      <c r="B123" s="79"/>
      <c r="C123" s="79"/>
      <c r="D123" s="80"/>
      <c r="E123" s="80"/>
      <c r="F123" s="83" t="s">
        <v>177</v>
      </c>
      <c r="G123" s="79"/>
      <c r="H123" s="75"/>
      <c r="I123" s="76"/>
      <c r="J123" s="77"/>
    </row>
    <row r="124" spans="1:10" ht="15">
      <c r="A124" s="71"/>
      <c r="B124" s="79"/>
      <c r="C124" s="79"/>
      <c r="D124" s="80"/>
      <c r="E124" s="80"/>
      <c r="F124" s="79" t="s">
        <v>384</v>
      </c>
      <c r="G124" s="79"/>
      <c r="H124" s="75"/>
      <c r="I124" s="76"/>
      <c r="J124" s="77"/>
    </row>
    <row r="125" spans="1:10" ht="15">
      <c r="A125" s="71"/>
      <c r="B125" s="79"/>
      <c r="C125" s="79"/>
      <c r="D125" s="80"/>
      <c r="E125" s="80"/>
      <c r="F125" s="79" t="s">
        <v>385</v>
      </c>
      <c r="G125" s="79"/>
      <c r="H125" s="75"/>
      <c r="I125" s="76"/>
      <c r="J125" s="77"/>
    </row>
    <row r="126" spans="1:10" ht="15">
      <c r="A126" s="71"/>
      <c r="B126" s="79"/>
      <c r="C126" s="79"/>
      <c r="D126" s="80"/>
      <c r="E126" s="80"/>
      <c r="F126" s="79" t="s">
        <v>386</v>
      </c>
      <c r="G126" s="79"/>
      <c r="H126" s="75"/>
      <c r="I126" s="76"/>
      <c r="J126" s="77"/>
    </row>
    <row r="127" spans="1:10" ht="15">
      <c r="A127" s="71"/>
      <c r="B127" s="79"/>
      <c r="C127" s="79"/>
      <c r="D127" s="80"/>
      <c r="E127" s="80"/>
      <c r="F127" s="79" t="s">
        <v>387</v>
      </c>
      <c r="G127" s="79"/>
      <c r="H127" s="75"/>
      <c r="I127" s="76"/>
      <c r="J127" s="77"/>
    </row>
    <row r="128" spans="1:10" ht="15">
      <c r="A128" s="78"/>
      <c r="B128" s="79"/>
      <c r="C128" s="79"/>
      <c r="D128" s="80"/>
      <c r="E128" s="80"/>
      <c r="F128" s="79"/>
      <c r="G128" s="79"/>
      <c r="H128" s="75"/>
      <c r="I128" s="76"/>
      <c r="J128" s="77"/>
    </row>
    <row r="129" spans="1:10" ht="15">
      <c r="A129" s="71">
        <v>21</v>
      </c>
      <c r="B129" s="71">
        <v>1</v>
      </c>
      <c r="C129" s="71">
        <v>2</v>
      </c>
      <c r="D129" s="72" t="s">
        <v>5</v>
      </c>
      <c r="E129" s="72" t="s">
        <v>117</v>
      </c>
      <c r="F129" s="83" t="s">
        <v>118</v>
      </c>
      <c r="G129" s="83"/>
      <c r="H129" s="75" t="s">
        <v>9</v>
      </c>
      <c r="I129" s="76">
        <v>1</v>
      </c>
      <c r="J129" s="77"/>
    </row>
    <row r="130" spans="1:10" ht="15">
      <c r="A130" s="71"/>
      <c r="B130" s="71"/>
      <c r="C130" s="71"/>
      <c r="D130" s="72"/>
      <c r="E130" s="72"/>
      <c r="F130" s="83" t="s">
        <v>360</v>
      </c>
      <c r="G130" s="83"/>
      <c r="H130" s="75"/>
      <c r="I130" s="76"/>
      <c r="J130" s="77"/>
    </row>
    <row r="131" spans="1:10" ht="15">
      <c r="A131" s="71"/>
      <c r="B131" s="79"/>
      <c r="C131" s="79"/>
      <c r="D131" s="80"/>
      <c r="E131" s="80"/>
      <c r="F131" s="79" t="s">
        <v>119</v>
      </c>
      <c r="G131" s="79"/>
      <c r="H131" s="75"/>
      <c r="I131" s="76"/>
      <c r="J131" s="77"/>
    </row>
    <row r="132" spans="1:10" ht="15">
      <c r="A132" s="71"/>
      <c r="B132" s="79"/>
      <c r="C132" s="79"/>
      <c r="D132" s="80"/>
      <c r="E132" s="80"/>
      <c r="F132" s="79"/>
      <c r="G132" s="79"/>
      <c r="H132" s="75"/>
      <c r="I132" s="76"/>
      <c r="J132" s="77"/>
    </row>
    <row r="133" spans="1:10" ht="15">
      <c r="A133" s="71">
        <v>21</v>
      </c>
      <c r="B133" s="71">
        <v>1</v>
      </c>
      <c r="C133" s="71">
        <v>2</v>
      </c>
      <c r="D133" s="72" t="s">
        <v>5</v>
      </c>
      <c r="E133" s="72" t="s">
        <v>88</v>
      </c>
      <c r="F133" s="83" t="s">
        <v>120</v>
      </c>
      <c r="G133" s="83"/>
      <c r="H133" s="75" t="s">
        <v>10</v>
      </c>
      <c r="I133" s="76">
        <v>7</v>
      </c>
      <c r="J133" s="77"/>
    </row>
    <row r="134" spans="1:10" ht="15">
      <c r="A134" s="71"/>
      <c r="B134" s="71"/>
      <c r="C134" s="71"/>
      <c r="D134" s="72"/>
      <c r="E134" s="72"/>
      <c r="F134" s="83" t="s">
        <v>476</v>
      </c>
      <c r="G134" s="83"/>
      <c r="H134" s="75"/>
      <c r="I134" s="76"/>
      <c r="J134" s="77"/>
    </row>
    <row r="135" spans="1:10" ht="15">
      <c r="A135" s="71"/>
      <c r="B135" s="71"/>
      <c r="C135" s="71"/>
      <c r="D135" s="72"/>
      <c r="E135" s="72"/>
      <c r="F135" s="79" t="s">
        <v>475</v>
      </c>
      <c r="G135" s="83"/>
      <c r="H135" s="75"/>
      <c r="I135" s="76"/>
      <c r="J135" s="77"/>
    </row>
    <row r="136" spans="1:10" ht="15">
      <c r="A136" s="71"/>
      <c r="B136" s="71"/>
      <c r="C136" s="71"/>
      <c r="D136" s="72"/>
      <c r="E136" s="72"/>
      <c r="F136" s="83" t="s">
        <v>101</v>
      </c>
      <c r="G136" s="83"/>
      <c r="H136" s="75"/>
      <c r="I136" s="76"/>
      <c r="J136" s="77"/>
    </row>
    <row r="137" spans="1:10" ht="15">
      <c r="A137" s="71"/>
      <c r="B137" s="71"/>
      <c r="C137" s="71"/>
      <c r="D137" s="72"/>
      <c r="E137" s="72"/>
      <c r="F137" s="79" t="s">
        <v>121</v>
      </c>
      <c r="G137" s="79"/>
      <c r="H137" s="75"/>
      <c r="I137" s="76"/>
      <c r="J137" s="77"/>
    </row>
    <row r="138" spans="1:10" ht="15">
      <c r="A138" s="71"/>
      <c r="B138" s="71"/>
      <c r="C138" s="71"/>
      <c r="D138" s="72"/>
      <c r="E138" s="72"/>
      <c r="F138" s="79" t="s">
        <v>122</v>
      </c>
      <c r="G138" s="79"/>
      <c r="H138" s="71"/>
      <c r="I138" s="78"/>
      <c r="J138" s="84"/>
    </row>
    <row r="139" spans="1:10" ht="15">
      <c r="A139" s="71"/>
      <c r="B139" s="71"/>
      <c r="C139" s="71"/>
      <c r="D139" s="72"/>
      <c r="E139" s="72"/>
      <c r="F139" s="79" t="s">
        <v>123</v>
      </c>
      <c r="G139" s="79"/>
      <c r="H139" s="71"/>
      <c r="I139" s="78"/>
      <c r="J139" s="84"/>
    </row>
    <row r="140" spans="1:10" ht="15">
      <c r="A140" s="71"/>
      <c r="B140" s="71"/>
      <c r="C140" s="71"/>
      <c r="D140" s="72"/>
      <c r="E140" s="72"/>
      <c r="F140" s="79" t="s">
        <v>124</v>
      </c>
      <c r="G140" s="79"/>
      <c r="H140" s="71"/>
      <c r="I140" s="78"/>
      <c r="J140" s="84"/>
    </row>
    <row r="141" spans="1:10" ht="15">
      <c r="A141" s="71"/>
      <c r="B141" s="71"/>
      <c r="C141" s="71"/>
      <c r="D141" s="72"/>
      <c r="E141" s="72"/>
      <c r="F141" s="79" t="s">
        <v>125</v>
      </c>
      <c r="G141" s="79"/>
      <c r="H141" s="71"/>
      <c r="I141" s="78"/>
      <c r="J141" s="84"/>
    </row>
    <row r="142" spans="1:10" ht="15">
      <c r="A142" s="71"/>
      <c r="B142" s="71"/>
      <c r="C142" s="71"/>
      <c r="D142" s="72"/>
      <c r="E142" s="72"/>
      <c r="F142" s="79" t="s">
        <v>126</v>
      </c>
      <c r="G142" s="79"/>
      <c r="H142" s="71"/>
      <c r="I142" s="78"/>
      <c r="J142" s="84"/>
    </row>
    <row r="143" spans="1:10" ht="15">
      <c r="A143" s="71"/>
      <c r="B143" s="71"/>
      <c r="C143" s="71"/>
      <c r="D143" s="72"/>
      <c r="E143" s="72"/>
      <c r="F143" s="79" t="s">
        <v>472</v>
      </c>
      <c r="G143" s="79"/>
      <c r="H143" s="71"/>
      <c r="I143" s="78"/>
      <c r="J143" s="84"/>
    </row>
    <row r="144" spans="1:10" ht="15">
      <c r="A144" s="71"/>
      <c r="B144" s="71"/>
      <c r="C144" s="71"/>
      <c r="D144" s="72"/>
      <c r="E144" s="72"/>
      <c r="F144" s="79"/>
      <c r="G144" s="79"/>
      <c r="H144" s="71"/>
      <c r="I144" s="78"/>
      <c r="J144" s="84"/>
    </row>
    <row r="145" spans="1:10" ht="15">
      <c r="A145" s="75">
        <v>21</v>
      </c>
      <c r="B145" s="71">
        <v>1</v>
      </c>
      <c r="C145" s="71">
        <v>2</v>
      </c>
      <c r="D145" s="72" t="s">
        <v>5</v>
      </c>
      <c r="E145" s="72" t="s">
        <v>49</v>
      </c>
      <c r="F145" s="10" t="s">
        <v>562</v>
      </c>
      <c r="G145" s="83"/>
      <c r="H145" s="75" t="s">
        <v>8</v>
      </c>
      <c r="I145" s="76">
        <v>9</v>
      </c>
      <c r="J145" s="77"/>
    </row>
    <row r="146" spans="1:10" ht="15">
      <c r="A146" s="71"/>
      <c r="B146" s="71"/>
      <c r="C146" s="71"/>
      <c r="D146" s="72"/>
      <c r="E146" s="72"/>
      <c r="F146" s="79"/>
      <c r="G146" s="79"/>
      <c r="H146" s="75" t="s">
        <v>9</v>
      </c>
      <c r="I146" s="76">
        <v>17</v>
      </c>
      <c r="J146" s="77"/>
    </row>
    <row r="147" spans="1:10" ht="15">
      <c r="A147" s="71"/>
      <c r="B147" s="71"/>
      <c r="C147" s="71"/>
      <c r="D147" s="72"/>
      <c r="E147" s="72"/>
      <c r="F147" s="79"/>
      <c r="G147" s="79"/>
      <c r="H147" s="75" t="s">
        <v>10</v>
      </c>
      <c r="I147" s="76">
        <v>30</v>
      </c>
      <c r="J147" s="77"/>
    </row>
    <row r="148" spans="1:10" ht="15">
      <c r="A148" s="71"/>
      <c r="B148" s="71"/>
      <c r="C148" s="71"/>
      <c r="D148" s="72"/>
      <c r="E148" s="72"/>
      <c r="F148" s="79"/>
      <c r="G148" s="79"/>
      <c r="H148" s="75"/>
      <c r="I148" s="76"/>
      <c r="J148" s="77"/>
    </row>
    <row r="149" spans="1:10" ht="15">
      <c r="A149" s="71"/>
      <c r="B149" s="75"/>
      <c r="C149" s="75"/>
      <c r="D149" s="73"/>
      <c r="E149" s="73"/>
      <c r="F149" s="88" t="s">
        <v>90</v>
      </c>
      <c r="G149" s="88"/>
      <c r="H149" s="93"/>
      <c r="I149" s="90">
        <f>SUM(I150:I157)</f>
        <v>155</v>
      </c>
      <c r="J149" s="91"/>
    </row>
    <row r="150" spans="1:10" ht="15">
      <c r="A150" s="71">
        <v>21</v>
      </c>
      <c r="B150" s="71">
        <v>1</v>
      </c>
      <c r="C150" s="71">
        <v>2</v>
      </c>
      <c r="D150" s="72" t="s">
        <v>33</v>
      </c>
      <c r="E150" s="72" t="s">
        <v>51</v>
      </c>
      <c r="F150" s="83" t="s">
        <v>54</v>
      </c>
      <c r="G150" s="83"/>
      <c r="H150" s="75" t="s">
        <v>11</v>
      </c>
      <c r="I150" s="76">
        <v>35</v>
      </c>
      <c r="J150" s="77"/>
    </row>
    <row r="151" spans="1:10" ht="15">
      <c r="A151" s="71"/>
      <c r="B151" s="71"/>
      <c r="C151" s="71"/>
      <c r="D151" s="72"/>
      <c r="E151" s="72"/>
      <c r="F151" s="82"/>
      <c r="G151" s="82"/>
      <c r="H151" s="75" t="s">
        <v>12</v>
      </c>
      <c r="I151" s="76">
        <v>37</v>
      </c>
      <c r="J151" s="77"/>
    </row>
    <row r="152" spans="1:10" ht="15">
      <c r="A152" s="71"/>
      <c r="B152" s="71"/>
      <c r="C152" s="71"/>
      <c r="D152" s="72"/>
      <c r="E152" s="72"/>
      <c r="F152" s="82"/>
      <c r="G152" s="82"/>
      <c r="H152" s="75" t="s">
        <v>19</v>
      </c>
      <c r="I152" s="76">
        <v>32</v>
      </c>
      <c r="J152" s="77"/>
    </row>
    <row r="153" spans="2:10" ht="15">
      <c r="B153" s="71"/>
      <c r="C153" s="71"/>
      <c r="D153" s="72"/>
      <c r="E153" s="72"/>
      <c r="F153" s="82"/>
      <c r="G153" s="82"/>
      <c r="H153" s="75" t="s">
        <v>13</v>
      </c>
      <c r="I153" s="76">
        <v>44</v>
      </c>
      <c r="J153" s="77"/>
    </row>
    <row r="154" spans="1:10" ht="15">
      <c r="A154" s="75"/>
      <c r="B154" s="79"/>
      <c r="C154" s="79"/>
      <c r="D154" s="80"/>
      <c r="E154" s="80"/>
      <c r="F154" s="82"/>
      <c r="G154" s="82"/>
      <c r="H154" s="71"/>
      <c r="I154" s="78"/>
      <c r="J154" s="84"/>
    </row>
    <row r="155" spans="1:10" ht="15">
      <c r="A155" s="71">
        <v>21</v>
      </c>
      <c r="B155" s="71">
        <v>1</v>
      </c>
      <c r="C155" s="71">
        <v>2</v>
      </c>
      <c r="D155" s="72" t="s">
        <v>33</v>
      </c>
      <c r="E155" s="73" t="s">
        <v>52</v>
      </c>
      <c r="F155" s="83" t="s">
        <v>53</v>
      </c>
      <c r="G155" s="83"/>
      <c r="H155" s="75" t="s">
        <v>22</v>
      </c>
      <c r="I155" s="76">
        <v>1</v>
      </c>
      <c r="J155" s="77"/>
    </row>
    <row r="156" spans="1:10" ht="15">
      <c r="A156" s="71"/>
      <c r="B156" s="71"/>
      <c r="C156" s="71"/>
      <c r="D156" s="72"/>
      <c r="E156" s="73"/>
      <c r="F156" s="83"/>
      <c r="G156" s="83"/>
      <c r="H156" s="75" t="s">
        <v>7</v>
      </c>
      <c r="I156" s="76">
        <v>6</v>
      </c>
      <c r="J156" s="77"/>
    </row>
    <row r="157" spans="1:10" ht="15">
      <c r="A157" s="71"/>
      <c r="B157" s="71"/>
      <c r="C157" s="71"/>
      <c r="D157" s="72"/>
      <c r="E157" s="73"/>
      <c r="F157" s="83"/>
      <c r="G157" s="83"/>
      <c r="H157" s="75"/>
      <c r="I157" s="76"/>
      <c r="J157" s="77"/>
    </row>
    <row r="158" spans="1:10" ht="15">
      <c r="A158" s="36">
        <v>21</v>
      </c>
      <c r="B158" s="36">
        <v>1</v>
      </c>
      <c r="C158" s="36">
        <v>3</v>
      </c>
      <c r="D158" s="37" t="s">
        <v>6</v>
      </c>
      <c r="E158" s="37" t="s">
        <v>6</v>
      </c>
      <c r="F158" s="39" t="s">
        <v>168</v>
      </c>
      <c r="G158" s="36"/>
      <c r="H158" s="234"/>
      <c r="I158" s="146">
        <f>+I159+I163</f>
        <v>20</v>
      </c>
      <c r="J158" s="146"/>
    </row>
    <row r="159" spans="1:10" ht="15">
      <c r="A159" s="78"/>
      <c r="B159" s="75"/>
      <c r="C159" s="75"/>
      <c r="D159" s="73"/>
      <c r="E159" s="73"/>
      <c r="F159" s="88" t="s">
        <v>110</v>
      </c>
      <c r="G159" s="88"/>
      <c r="H159" s="93"/>
      <c r="I159" s="90">
        <f>SUM(I160:I161)</f>
        <v>9</v>
      </c>
      <c r="J159" s="91"/>
    </row>
    <row r="160" spans="1:10" ht="15">
      <c r="A160" s="71">
        <v>21</v>
      </c>
      <c r="B160" s="71">
        <v>1</v>
      </c>
      <c r="C160" s="71">
        <v>3</v>
      </c>
      <c r="D160" s="72" t="s">
        <v>5</v>
      </c>
      <c r="E160" s="72" t="s">
        <v>49</v>
      </c>
      <c r="F160" s="10" t="s">
        <v>562</v>
      </c>
      <c r="G160" s="83"/>
      <c r="H160" s="75" t="s">
        <v>8</v>
      </c>
      <c r="I160" s="76">
        <v>2</v>
      </c>
      <c r="J160" s="77"/>
    </row>
    <row r="161" spans="1:10" ht="15">
      <c r="A161" s="71"/>
      <c r="B161" s="71"/>
      <c r="C161" s="71"/>
      <c r="D161" s="72"/>
      <c r="E161" s="72"/>
      <c r="F161" s="83"/>
      <c r="G161" s="83"/>
      <c r="H161" s="75" t="s">
        <v>10</v>
      </c>
      <c r="I161" s="76">
        <v>7</v>
      </c>
      <c r="J161" s="77"/>
    </row>
    <row r="162" spans="1:10" ht="15">
      <c r="A162" s="78"/>
      <c r="B162" s="79"/>
      <c r="C162" s="79"/>
      <c r="D162" s="80"/>
      <c r="E162" s="80"/>
      <c r="F162" s="83"/>
      <c r="G162" s="83"/>
      <c r="H162" s="75"/>
      <c r="I162" s="76"/>
      <c r="J162" s="77"/>
    </row>
    <row r="163" spans="1:10" ht="15">
      <c r="A163" s="78"/>
      <c r="B163" s="75"/>
      <c r="C163" s="75"/>
      <c r="D163" s="73"/>
      <c r="E163" s="73"/>
      <c r="F163" s="88" t="s">
        <v>90</v>
      </c>
      <c r="G163" s="88"/>
      <c r="H163" s="93"/>
      <c r="I163" s="90">
        <f>SUM(I164:I169)</f>
        <v>11</v>
      </c>
      <c r="J163" s="91"/>
    </row>
    <row r="164" spans="1:10" ht="15">
      <c r="A164" s="71">
        <v>21</v>
      </c>
      <c r="B164" s="71">
        <v>1</v>
      </c>
      <c r="C164" s="71">
        <v>3</v>
      </c>
      <c r="D164" s="72" t="s">
        <v>33</v>
      </c>
      <c r="E164" s="72" t="s">
        <v>51</v>
      </c>
      <c r="F164" s="83" t="s">
        <v>54</v>
      </c>
      <c r="G164" s="83"/>
      <c r="H164" s="75" t="s">
        <v>11</v>
      </c>
      <c r="I164" s="76">
        <v>3</v>
      </c>
      <c r="J164" s="77"/>
    </row>
    <row r="165" spans="1:10" ht="15">
      <c r="A165" s="71"/>
      <c r="B165" s="71"/>
      <c r="C165" s="71"/>
      <c r="D165" s="72"/>
      <c r="E165" s="72"/>
      <c r="F165" s="83"/>
      <c r="G165" s="83"/>
      <c r="H165" s="75" t="s">
        <v>12</v>
      </c>
      <c r="I165" s="76">
        <v>1</v>
      </c>
      <c r="J165" s="77"/>
    </row>
    <row r="166" spans="1:10" ht="15">
      <c r="A166" s="210"/>
      <c r="B166" s="71"/>
      <c r="C166" s="71"/>
      <c r="D166" s="72"/>
      <c r="E166" s="72"/>
      <c r="F166" s="83"/>
      <c r="G166" s="83"/>
      <c r="H166" s="75" t="s">
        <v>19</v>
      </c>
      <c r="I166" s="76">
        <v>5</v>
      </c>
      <c r="J166" s="77"/>
    </row>
    <row r="167" spans="1:10" ht="15">
      <c r="A167" s="210"/>
      <c r="B167" s="79"/>
      <c r="C167" s="79"/>
      <c r="D167" s="80"/>
      <c r="E167" s="80"/>
      <c r="F167" s="83"/>
      <c r="G167" s="83"/>
      <c r="H167" s="75" t="s">
        <v>13</v>
      </c>
      <c r="I167" s="76">
        <v>1</v>
      </c>
      <c r="J167" s="77"/>
    </row>
    <row r="168" spans="1:10" ht="15">
      <c r="A168" s="78"/>
      <c r="B168" s="79"/>
      <c r="C168" s="79"/>
      <c r="D168" s="80"/>
      <c r="E168" s="80"/>
      <c r="F168" s="83"/>
      <c r="G168" s="83"/>
      <c r="H168" s="75"/>
      <c r="I168" s="76"/>
      <c r="J168" s="77"/>
    </row>
    <row r="169" spans="1:10" ht="15">
      <c r="A169" s="75">
        <v>21</v>
      </c>
      <c r="B169" s="71">
        <v>1</v>
      </c>
      <c r="C169" s="71">
        <v>3</v>
      </c>
      <c r="D169" s="72" t="s">
        <v>33</v>
      </c>
      <c r="E169" s="72" t="s">
        <v>52</v>
      </c>
      <c r="F169" s="83" t="s">
        <v>91</v>
      </c>
      <c r="G169" s="83"/>
      <c r="H169" s="75" t="s">
        <v>7</v>
      </c>
      <c r="I169" s="76">
        <v>1</v>
      </c>
      <c r="J169" s="77"/>
    </row>
    <row r="170" spans="1:10" ht="15">
      <c r="A170" s="75"/>
      <c r="B170" s="71"/>
      <c r="C170" s="71"/>
      <c r="D170" s="72"/>
      <c r="E170" s="72"/>
      <c r="F170" s="83"/>
      <c r="G170" s="83"/>
      <c r="H170" s="75"/>
      <c r="I170" s="76"/>
      <c r="J170" s="77"/>
    </row>
    <row r="171" spans="1:10" ht="15">
      <c r="A171" s="146">
        <v>21</v>
      </c>
      <c r="B171" s="68">
        <v>1</v>
      </c>
      <c r="C171" s="68">
        <v>4</v>
      </c>
      <c r="D171" s="69" t="s">
        <v>6</v>
      </c>
      <c r="E171" s="87" t="s">
        <v>6</v>
      </c>
      <c r="F171" s="70" t="s">
        <v>138</v>
      </c>
      <c r="G171" s="70"/>
      <c r="H171" s="68"/>
      <c r="I171" s="249">
        <f>+I172+I185+I197</f>
        <v>111</v>
      </c>
      <c r="J171" s="68"/>
    </row>
    <row r="172" spans="1:10" ht="15">
      <c r="A172" s="78"/>
      <c r="B172" s="75"/>
      <c r="C172" s="75"/>
      <c r="D172" s="73"/>
      <c r="E172" s="73"/>
      <c r="F172" s="88" t="s">
        <v>81</v>
      </c>
      <c r="G172" s="88"/>
      <c r="H172" s="93"/>
      <c r="I172" s="94">
        <f>SUM(I173:I184)</f>
        <v>10</v>
      </c>
      <c r="J172" s="91"/>
    </row>
    <row r="173" spans="1:10" ht="15">
      <c r="A173" s="71">
        <v>21</v>
      </c>
      <c r="B173" s="71">
        <v>1</v>
      </c>
      <c r="C173" s="71">
        <v>4</v>
      </c>
      <c r="D173" s="72" t="s">
        <v>44</v>
      </c>
      <c r="E173" s="72" t="s">
        <v>82</v>
      </c>
      <c r="F173" s="83" t="s">
        <v>83</v>
      </c>
      <c r="G173" s="83"/>
      <c r="H173" s="75" t="s">
        <v>7</v>
      </c>
      <c r="I173" s="76">
        <v>10</v>
      </c>
      <c r="J173" s="84"/>
    </row>
    <row r="174" spans="1:10" ht="15">
      <c r="A174" s="75"/>
      <c r="B174" s="79"/>
      <c r="C174" s="79"/>
      <c r="D174" s="80"/>
      <c r="E174" s="80"/>
      <c r="F174" s="83" t="s">
        <v>73</v>
      </c>
      <c r="G174" s="79"/>
      <c r="H174" s="71"/>
      <c r="I174" s="78"/>
      <c r="J174" s="84"/>
    </row>
    <row r="175" spans="1:10" ht="15">
      <c r="A175" s="71"/>
      <c r="B175" s="79"/>
      <c r="C175" s="79"/>
      <c r="D175" s="80"/>
      <c r="E175" s="80"/>
      <c r="F175" s="79" t="s">
        <v>143</v>
      </c>
      <c r="G175" s="79"/>
      <c r="H175" s="71"/>
      <c r="I175" s="78"/>
      <c r="J175" s="84"/>
    </row>
    <row r="176" spans="1:10" ht="15">
      <c r="A176" s="71"/>
      <c r="B176" s="79"/>
      <c r="C176" s="79"/>
      <c r="D176" s="80"/>
      <c r="E176" s="80"/>
      <c r="F176" s="79" t="s">
        <v>142</v>
      </c>
      <c r="G176" s="79"/>
      <c r="H176" s="71"/>
      <c r="I176" s="78"/>
      <c r="J176" s="84"/>
    </row>
    <row r="177" spans="1:10" ht="15">
      <c r="A177" s="71"/>
      <c r="B177" s="79"/>
      <c r="C177" s="79"/>
      <c r="D177" s="80"/>
      <c r="E177" s="80"/>
      <c r="F177" s="79" t="s">
        <v>144</v>
      </c>
      <c r="G177" s="79"/>
      <c r="H177" s="71"/>
      <c r="I177" s="78"/>
      <c r="J177" s="84"/>
    </row>
    <row r="178" spans="1:10" ht="15">
      <c r="A178" s="71"/>
      <c r="B178" s="79"/>
      <c r="C178" s="79"/>
      <c r="D178" s="80"/>
      <c r="E178" s="80"/>
      <c r="F178" s="9" t="s">
        <v>383</v>
      </c>
      <c r="G178" s="79"/>
      <c r="H178" s="71"/>
      <c r="I178" s="78"/>
      <c r="J178" s="84"/>
    </row>
    <row r="179" spans="1:10" ht="15">
      <c r="A179" s="78"/>
      <c r="B179" s="71"/>
      <c r="C179" s="71"/>
      <c r="D179" s="72"/>
      <c r="E179" s="72"/>
      <c r="F179" s="79" t="s">
        <v>145</v>
      </c>
      <c r="G179" s="79"/>
      <c r="H179" s="71"/>
      <c r="I179" s="78"/>
      <c r="J179" s="84"/>
    </row>
    <row r="180" spans="1:10" ht="15">
      <c r="A180" s="78"/>
      <c r="B180" s="71"/>
      <c r="C180" s="71"/>
      <c r="D180" s="72"/>
      <c r="E180" s="72"/>
      <c r="F180" s="79" t="s">
        <v>549</v>
      </c>
      <c r="G180" s="79"/>
      <c r="H180" s="71"/>
      <c r="I180" s="78"/>
      <c r="J180" s="84"/>
    </row>
    <row r="181" spans="1:10" ht="15">
      <c r="A181" s="78"/>
      <c r="B181" s="71"/>
      <c r="C181" s="71"/>
      <c r="D181" s="72"/>
      <c r="E181" s="72"/>
      <c r="F181" s="83" t="s">
        <v>139</v>
      </c>
      <c r="G181" s="79"/>
      <c r="H181" s="71"/>
      <c r="I181" s="78"/>
      <c r="J181" s="84"/>
    </row>
    <row r="182" spans="1:10" ht="15">
      <c r="A182" s="78"/>
      <c r="B182" s="79"/>
      <c r="C182" s="79"/>
      <c r="D182" s="80"/>
      <c r="E182" s="80"/>
      <c r="F182" s="79" t="s">
        <v>140</v>
      </c>
      <c r="G182" s="79"/>
      <c r="H182" s="71"/>
      <c r="I182" s="71"/>
      <c r="J182" s="84"/>
    </row>
    <row r="183" spans="1:10" ht="15">
      <c r="A183" s="71"/>
      <c r="B183" s="79"/>
      <c r="C183" s="79"/>
      <c r="D183" s="80"/>
      <c r="E183" s="80"/>
      <c r="F183" s="79" t="s">
        <v>141</v>
      </c>
      <c r="G183" s="79"/>
      <c r="H183" s="71"/>
      <c r="I183" s="78"/>
      <c r="J183" s="84"/>
    </row>
    <row r="184" spans="1:10" ht="15">
      <c r="A184" s="71"/>
      <c r="B184" s="79"/>
      <c r="C184" s="79"/>
      <c r="D184" s="80"/>
      <c r="E184" s="80"/>
      <c r="F184" s="79"/>
      <c r="G184" s="79"/>
      <c r="H184" s="71"/>
      <c r="I184" s="78"/>
      <c r="J184" s="84"/>
    </row>
    <row r="185" spans="1:10" ht="15">
      <c r="A185" s="78"/>
      <c r="B185" s="75"/>
      <c r="C185" s="75"/>
      <c r="D185" s="73"/>
      <c r="E185" s="73"/>
      <c r="F185" s="88" t="s">
        <v>599</v>
      </c>
      <c r="G185" s="88"/>
      <c r="H185" s="93"/>
      <c r="I185" s="90">
        <f>SUM(I186:I195)</f>
        <v>100</v>
      </c>
      <c r="J185" s="91"/>
    </row>
    <row r="186" spans="1:10" ht="15">
      <c r="A186" s="71">
        <v>21</v>
      </c>
      <c r="B186" s="71">
        <v>1</v>
      </c>
      <c r="C186" s="71">
        <v>4</v>
      </c>
      <c r="D186" s="72" t="s">
        <v>5</v>
      </c>
      <c r="E186" s="72" t="s">
        <v>48</v>
      </c>
      <c r="F186" s="83" t="s">
        <v>86</v>
      </c>
      <c r="G186" s="83"/>
      <c r="H186" s="75" t="s">
        <v>8</v>
      </c>
      <c r="I186" s="76">
        <v>3</v>
      </c>
      <c r="J186" s="84"/>
    </row>
    <row r="187" spans="1:10" ht="15">
      <c r="A187" s="71"/>
      <c r="B187" s="79"/>
      <c r="C187" s="79"/>
      <c r="D187" s="80"/>
      <c r="E187" s="80"/>
      <c r="F187" s="83" t="s">
        <v>139</v>
      </c>
      <c r="G187" s="79"/>
      <c r="H187" s="75"/>
      <c r="I187" s="76"/>
      <c r="J187" s="77"/>
    </row>
    <row r="188" spans="1:10" ht="15">
      <c r="A188" s="71"/>
      <c r="B188" s="79"/>
      <c r="C188" s="79"/>
      <c r="D188" s="80"/>
      <c r="E188" s="80"/>
      <c r="F188" s="79" t="s">
        <v>146</v>
      </c>
      <c r="G188" s="79"/>
      <c r="H188" s="75"/>
      <c r="I188" s="76"/>
      <c r="J188" s="77"/>
    </row>
    <row r="189" spans="1:10" ht="15">
      <c r="A189" s="71"/>
      <c r="B189" s="79"/>
      <c r="C189" s="79"/>
      <c r="D189" s="80"/>
      <c r="E189" s="80"/>
      <c r="F189" s="79" t="s">
        <v>388</v>
      </c>
      <c r="G189" s="79"/>
      <c r="H189" s="75"/>
      <c r="I189" s="76"/>
      <c r="J189" s="77"/>
    </row>
    <row r="190" spans="1:10" ht="15">
      <c r="A190" s="75"/>
      <c r="B190" s="79"/>
      <c r="C190" s="79"/>
      <c r="D190" s="80"/>
      <c r="E190" s="80"/>
      <c r="F190" s="79" t="s">
        <v>560</v>
      </c>
      <c r="G190" s="79"/>
      <c r="H190" s="75"/>
      <c r="I190" s="76"/>
      <c r="J190" s="77"/>
    </row>
    <row r="191" spans="1:10" ht="15">
      <c r="A191" s="75"/>
      <c r="B191" s="79"/>
      <c r="C191" s="79"/>
      <c r="D191" s="80"/>
      <c r="E191" s="80"/>
      <c r="F191" s="79"/>
      <c r="G191" s="79"/>
      <c r="H191" s="75"/>
      <c r="I191" s="76"/>
      <c r="J191" s="77"/>
    </row>
    <row r="192" spans="1:10" ht="15">
      <c r="A192" s="71">
        <v>21</v>
      </c>
      <c r="B192" s="71">
        <v>1</v>
      </c>
      <c r="C192" s="71">
        <v>4</v>
      </c>
      <c r="D192" s="72" t="s">
        <v>5</v>
      </c>
      <c r="E192" s="72" t="s">
        <v>49</v>
      </c>
      <c r="F192" s="10" t="s">
        <v>562</v>
      </c>
      <c r="G192" s="83"/>
      <c r="H192" s="75" t="s">
        <v>8</v>
      </c>
      <c r="I192" s="76">
        <v>4</v>
      </c>
      <c r="J192" s="77"/>
    </row>
    <row r="193" spans="1:10" ht="15">
      <c r="A193" s="71"/>
      <c r="B193" s="71"/>
      <c r="C193" s="71"/>
      <c r="D193" s="72"/>
      <c r="E193" s="72"/>
      <c r="F193" s="79"/>
      <c r="G193" s="79"/>
      <c r="H193" s="75" t="s">
        <v>9</v>
      </c>
      <c r="I193" s="76">
        <v>22</v>
      </c>
      <c r="J193" s="77"/>
    </row>
    <row r="194" spans="1:10" ht="15">
      <c r="A194" s="71"/>
      <c r="B194" s="71"/>
      <c r="C194" s="71"/>
      <c r="D194" s="72"/>
      <c r="E194" s="72"/>
      <c r="F194" s="79"/>
      <c r="G194" s="79"/>
      <c r="H194" s="75" t="s">
        <v>10</v>
      </c>
      <c r="I194" s="76">
        <v>71</v>
      </c>
      <c r="J194" s="77"/>
    </row>
    <row r="195" spans="1:10" ht="15">
      <c r="A195" s="71"/>
      <c r="B195" s="71"/>
      <c r="C195" s="71"/>
      <c r="D195" s="72"/>
      <c r="E195" s="72"/>
      <c r="F195" s="79"/>
      <c r="G195" s="79"/>
      <c r="H195" s="75"/>
      <c r="I195" s="76"/>
      <c r="J195" s="77"/>
    </row>
    <row r="196" spans="1:10" ht="15">
      <c r="A196" s="71"/>
      <c r="B196" s="71"/>
      <c r="C196" s="71"/>
      <c r="D196" s="72"/>
      <c r="E196" s="72"/>
      <c r="F196" s="79"/>
      <c r="G196" s="79"/>
      <c r="H196" s="75"/>
      <c r="I196" s="76"/>
      <c r="J196" s="77"/>
    </row>
    <row r="197" spans="1:10" ht="15">
      <c r="A197" s="71"/>
      <c r="B197" s="71"/>
      <c r="C197" s="71"/>
      <c r="D197" s="72"/>
      <c r="E197" s="72"/>
      <c r="F197" s="88" t="s">
        <v>574</v>
      </c>
      <c r="G197" s="88"/>
      <c r="H197" s="93"/>
      <c r="I197" s="90">
        <f>I198</f>
        <v>1</v>
      </c>
      <c r="J197" s="91"/>
    </row>
    <row r="198" spans="1:10" ht="15">
      <c r="A198" s="75">
        <v>21</v>
      </c>
      <c r="B198" s="71">
        <v>1</v>
      </c>
      <c r="C198" s="71">
        <v>4</v>
      </c>
      <c r="D198" s="72" t="s">
        <v>33</v>
      </c>
      <c r="E198" s="72" t="s">
        <v>52</v>
      </c>
      <c r="F198" s="83" t="s">
        <v>255</v>
      </c>
      <c r="G198" s="83"/>
      <c r="H198" s="75" t="s">
        <v>7</v>
      </c>
      <c r="I198" s="76">
        <v>1</v>
      </c>
      <c r="J198" s="77"/>
    </row>
    <row r="199" spans="1:10" ht="15">
      <c r="A199" s="71"/>
      <c r="B199" s="71"/>
      <c r="C199" s="71"/>
      <c r="D199" s="72"/>
      <c r="E199" s="72"/>
      <c r="F199" s="79"/>
      <c r="G199" s="79"/>
      <c r="H199" s="75"/>
      <c r="I199" s="76"/>
      <c r="J199" s="77"/>
    </row>
    <row r="200" spans="1:10" ht="15">
      <c r="A200" s="75"/>
      <c r="B200" s="71"/>
      <c r="C200" s="71"/>
      <c r="D200" s="72"/>
      <c r="E200" s="72"/>
      <c r="F200" s="83"/>
      <c r="G200" s="83"/>
      <c r="H200" s="75"/>
      <c r="I200" s="76"/>
      <c r="J200" s="77"/>
    </row>
    <row r="201" spans="1:10" ht="15">
      <c r="A201" s="68">
        <v>21</v>
      </c>
      <c r="B201" s="68">
        <v>2</v>
      </c>
      <c r="C201" s="68">
        <v>0</v>
      </c>
      <c r="D201" s="69" t="s">
        <v>6</v>
      </c>
      <c r="E201" s="69" t="s">
        <v>6</v>
      </c>
      <c r="F201" s="70" t="s">
        <v>20</v>
      </c>
      <c r="G201" s="70"/>
      <c r="H201" s="68"/>
      <c r="I201" s="68"/>
      <c r="J201" s="250">
        <f>+I202+I213</f>
        <v>10</v>
      </c>
    </row>
    <row r="202" spans="1:10" ht="15">
      <c r="A202" s="68">
        <v>21</v>
      </c>
      <c r="B202" s="68">
        <v>2</v>
      </c>
      <c r="C202" s="68">
        <v>6</v>
      </c>
      <c r="D202" s="69" t="s">
        <v>6</v>
      </c>
      <c r="E202" s="69" t="s">
        <v>6</v>
      </c>
      <c r="F202" s="70" t="s">
        <v>575</v>
      </c>
      <c r="G202" s="70"/>
      <c r="H202" s="68"/>
      <c r="I202" s="307">
        <f>+I203+I207</f>
        <v>8</v>
      </c>
      <c r="J202" s="305"/>
    </row>
    <row r="203" spans="1:10" ht="15">
      <c r="A203" s="105"/>
      <c r="B203" s="105"/>
      <c r="C203" s="105"/>
      <c r="D203" s="107"/>
      <c r="E203" s="107"/>
      <c r="F203" s="21" t="s">
        <v>110</v>
      </c>
      <c r="G203" s="110"/>
      <c r="H203" s="17"/>
      <c r="I203" s="17">
        <f>I204</f>
        <v>2</v>
      </c>
      <c r="J203" s="30"/>
    </row>
    <row r="204" spans="1:10" ht="15">
      <c r="A204" s="8">
        <v>21</v>
      </c>
      <c r="B204" s="8">
        <v>2</v>
      </c>
      <c r="C204" s="8">
        <v>6</v>
      </c>
      <c r="D204" s="13" t="s">
        <v>5</v>
      </c>
      <c r="E204" s="13" t="s">
        <v>206</v>
      </c>
      <c r="F204" s="10" t="s">
        <v>589</v>
      </c>
      <c r="G204" s="1"/>
      <c r="H204" s="1" t="s">
        <v>10</v>
      </c>
      <c r="I204" s="14">
        <v>2</v>
      </c>
      <c r="J204" s="273"/>
    </row>
    <row r="205" spans="1:10" ht="15">
      <c r="A205" s="8"/>
      <c r="B205" s="8"/>
      <c r="C205" s="8"/>
      <c r="D205" s="13"/>
      <c r="E205" s="13"/>
      <c r="F205" s="10"/>
      <c r="G205" s="1"/>
      <c r="H205" s="14"/>
      <c r="I205" s="14"/>
      <c r="J205" s="273"/>
    </row>
    <row r="206" spans="1:10" ht="15">
      <c r="A206" s="8"/>
      <c r="B206" s="8"/>
      <c r="C206" s="8"/>
      <c r="D206" s="13"/>
      <c r="E206" s="13"/>
      <c r="F206" s="10"/>
      <c r="G206" s="1"/>
      <c r="H206" s="14"/>
      <c r="I206" s="14"/>
      <c r="J206" s="273"/>
    </row>
    <row r="207" spans="1:10" ht="15">
      <c r="A207" s="210"/>
      <c r="B207" s="79"/>
      <c r="C207" s="79"/>
      <c r="D207" s="80"/>
      <c r="E207" s="79"/>
      <c r="F207" s="88" t="s">
        <v>90</v>
      </c>
      <c r="G207" s="88"/>
      <c r="H207" s="93"/>
      <c r="I207" s="90">
        <f>+I208+I209+I210</f>
        <v>6</v>
      </c>
      <c r="J207" s="91"/>
    </row>
    <row r="208" spans="1:10" ht="15">
      <c r="A208" s="210">
        <v>21</v>
      </c>
      <c r="B208" s="71">
        <v>2</v>
      </c>
      <c r="C208" s="8">
        <v>6</v>
      </c>
      <c r="D208" s="72" t="s">
        <v>33</v>
      </c>
      <c r="E208" s="71">
        <v>37</v>
      </c>
      <c r="F208" s="211" t="s">
        <v>595</v>
      </c>
      <c r="G208" s="211"/>
      <c r="H208" s="212" t="s">
        <v>11</v>
      </c>
      <c r="I208" s="213">
        <v>2</v>
      </c>
      <c r="J208" s="214"/>
    </row>
    <row r="209" spans="1:10" ht="15">
      <c r="A209" s="112">
        <v>21</v>
      </c>
      <c r="B209" s="112">
        <v>2</v>
      </c>
      <c r="C209" s="112">
        <v>6</v>
      </c>
      <c r="D209" s="116" t="s">
        <v>33</v>
      </c>
      <c r="E209" s="29" t="s">
        <v>209</v>
      </c>
      <c r="F209" s="113" t="s">
        <v>590</v>
      </c>
      <c r="G209" s="1"/>
      <c r="H209" s="1" t="s">
        <v>12</v>
      </c>
      <c r="I209" s="118">
        <v>3</v>
      </c>
      <c r="J209" s="209"/>
    </row>
    <row r="210" spans="1:10" ht="15">
      <c r="A210" s="112">
        <v>21</v>
      </c>
      <c r="B210" s="112">
        <v>2</v>
      </c>
      <c r="C210" s="112">
        <v>6</v>
      </c>
      <c r="D210" s="116" t="s">
        <v>33</v>
      </c>
      <c r="E210" s="120">
        <v>40</v>
      </c>
      <c r="F210" s="113" t="s">
        <v>591</v>
      </c>
      <c r="G210" s="1"/>
      <c r="H210" s="1" t="s">
        <v>13</v>
      </c>
      <c r="I210" s="118">
        <v>1</v>
      </c>
      <c r="J210" s="274"/>
    </row>
    <row r="211" spans="1:10" ht="15">
      <c r="A211" s="112"/>
      <c r="B211" s="112"/>
      <c r="C211" s="112"/>
      <c r="D211" s="116"/>
      <c r="E211" s="120"/>
      <c r="F211" s="113"/>
      <c r="G211" s="1"/>
      <c r="H211" s="118"/>
      <c r="I211" s="118"/>
      <c r="J211" s="274"/>
    </row>
    <row r="212" spans="1:10" ht="15">
      <c r="A212" s="43"/>
      <c r="B212" s="43"/>
      <c r="C212" s="43"/>
      <c r="D212" s="106"/>
      <c r="E212" s="106"/>
      <c r="F212" s="10"/>
      <c r="G212" s="1"/>
      <c r="H212" s="14"/>
      <c r="I212" s="14"/>
      <c r="J212" s="273"/>
    </row>
    <row r="213" spans="1:10" ht="15">
      <c r="A213" s="68">
        <v>21</v>
      </c>
      <c r="B213" s="68">
        <v>2</v>
      </c>
      <c r="C213" s="68">
        <v>7</v>
      </c>
      <c r="D213" s="69" t="s">
        <v>6</v>
      </c>
      <c r="E213" s="69" t="s">
        <v>6</v>
      </c>
      <c r="F213" s="70" t="s">
        <v>147</v>
      </c>
      <c r="G213" s="70"/>
      <c r="H213" s="68"/>
      <c r="I213" s="304">
        <f>I214</f>
        <v>2</v>
      </c>
      <c r="J213" s="305"/>
    </row>
    <row r="214" spans="1:10" ht="15">
      <c r="A214" s="210"/>
      <c r="B214" s="79"/>
      <c r="C214" s="79"/>
      <c r="D214" s="80"/>
      <c r="E214" s="79"/>
      <c r="F214" s="88" t="s">
        <v>90</v>
      </c>
      <c r="G214" s="88"/>
      <c r="H214" s="93"/>
      <c r="I214" s="90">
        <f>SUM(I215:I217)</f>
        <v>2</v>
      </c>
      <c r="J214" s="91"/>
    </row>
    <row r="215" spans="1:10" ht="15">
      <c r="A215" s="210">
        <v>21</v>
      </c>
      <c r="B215" s="75">
        <v>2</v>
      </c>
      <c r="C215" s="75">
        <v>7</v>
      </c>
      <c r="D215" s="73" t="s">
        <v>33</v>
      </c>
      <c r="E215" s="73" t="s">
        <v>55</v>
      </c>
      <c r="F215" s="83" t="s">
        <v>592</v>
      </c>
      <c r="G215" s="83"/>
      <c r="H215" s="75" t="s">
        <v>10</v>
      </c>
      <c r="I215" s="76">
        <v>2</v>
      </c>
      <c r="J215" s="77"/>
    </row>
    <row r="216" spans="1:10" ht="15">
      <c r="A216" s="75"/>
      <c r="B216" s="75"/>
      <c r="C216" s="75"/>
      <c r="D216" s="73"/>
      <c r="E216" s="73"/>
      <c r="F216" s="83"/>
      <c r="G216" s="83"/>
      <c r="H216" s="75"/>
      <c r="I216" s="76"/>
      <c r="J216" s="77"/>
    </row>
    <row r="217" spans="1:10" ht="15">
      <c r="A217" s="71"/>
      <c r="B217" s="75"/>
      <c r="C217" s="75"/>
      <c r="D217" s="73"/>
      <c r="E217" s="73"/>
      <c r="F217" s="83"/>
      <c r="G217" s="83"/>
      <c r="H217" s="75"/>
      <c r="I217" s="76"/>
      <c r="J217" s="77"/>
    </row>
    <row r="218" spans="1:10" ht="15">
      <c r="A218" s="146">
        <v>21</v>
      </c>
      <c r="B218" s="68">
        <v>3</v>
      </c>
      <c r="C218" s="68">
        <v>0</v>
      </c>
      <c r="D218" s="69" t="s">
        <v>6</v>
      </c>
      <c r="E218" s="87" t="s">
        <v>6</v>
      </c>
      <c r="F218" s="70" t="s">
        <v>43</v>
      </c>
      <c r="G218" s="70"/>
      <c r="H218" s="68"/>
      <c r="I218" s="68"/>
      <c r="J218" s="68">
        <f>+I219+I271</f>
        <v>79</v>
      </c>
    </row>
    <row r="219" spans="1:10" ht="15">
      <c r="A219" s="146">
        <v>21</v>
      </c>
      <c r="B219" s="68">
        <v>3</v>
      </c>
      <c r="C219" s="68">
        <v>8</v>
      </c>
      <c r="D219" s="69" t="s">
        <v>6</v>
      </c>
      <c r="E219" s="87" t="s">
        <v>6</v>
      </c>
      <c r="F219" s="70" t="s">
        <v>150</v>
      </c>
      <c r="G219" s="70"/>
      <c r="H219" s="68"/>
      <c r="I219" s="304">
        <f>SUM(+I220+I239)</f>
        <v>74</v>
      </c>
      <c r="J219" s="305"/>
    </row>
    <row r="220" spans="1:10" ht="15">
      <c r="A220" s="71"/>
      <c r="B220" s="75"/>
      <c r="C220" s="75"/>
      <c r="D220" s="73"/>
      <c r="E220" s="73"/>
      <c r="F220" s="88" t="s">
        <v>110</v>
      </c>
      <c r="G220" s="88"/>
      <c r="H220" s="93"/>
      <c r="I220" s="90">
        <f>I221</f>
        <v>28</v>
      </c>
      <c r="J220" s="91"/>
    </row>
    <row r="221" spans="1:10" ht="15">
      <c r="A221" s="75">
        <v>21</v>
      </c>
      <c r="B221" s="75">
        <v>3</v>
      </c>
      <c r="C221" s="75">
        <v>8</v>
      </c>
      <c r="D221" s="73" t="s">
        <v>5</v>
      </c>
      <c r="E221" s="73" t="s">
        <v>56</v>
      </c>
      <c r="F221" s="74" t="s">
        <v>481</v>
      </c>
      <c r="G221" s="74"/>
      <c r="H221" s="75" t="s">
        <v>7</v>
      </c>
      <c r="I221" s="76">
        <v>28</v>
      </c>
      <c r="J221" s="222"/>
    </row>
    <row r="222" spans="1:10" ht="15">
      <c r="A222" s="75"/>
      <c r="B222" s="75"/>
      <c r="C222" s="75"/>
      <c r="D222" s="73"/>
      <c r="E222" s="73"/>
      <c r="F222" s="82" t="s">
        <v>154</v>
      </c>
      <c r="G222" s="74"/>
      <c r="H222" s="75"/>
      <c r="I222" s="76"/>
      <c r="J222" s="222"/>
    </row>
    <row r="223" spans="1:10" ht="15">
      <c r="A223" s="1"/>
      <c r="B223" s="1"/>
      <c r="C223" s="1"/>
      <c r="D223" s="2"/>
      <c r="E223" s="2"/>
      <c r="F223" s="12" t="s">
        <v>152</v>
      </c>
      <c r="G223" s="223"/>
      <c r="H223" s="10"/>
      <c r="I223" s="11"/>
      <c r="J223" s="224"/>
    </row>
    <row r="224" spans="1:10" ht="15">
      <c r="A224" s="75"/>
      <c r="B224" s="75"/>
      <c r="C224" s="75"/>
      <c r="D224" s="73"/>
      <c r="E224" s="73"/>
      <c r="F224" s="82" t="s">
        <v>484</v>
      </c>
      <c r="G224" s="74"/>
      <c r="H224" s="75"/>
      <c r="I224" s="76"/>
      <c r="J224" s="222"/>
    </row>
    <row r="225" spans="1:10" ht="15">
      <c r="A225" s="75"/>
      <c r="B225" s="75"/>
      <c r="C225" s="75"/>
      <c r="D225" s="73"/>
      <c r="E225" s="73"/>
      <c r="F225" s="82" t="s">
        <v>490</v>
      </c>
      <c r="G225" s="74"/>
      <c r="H225" s="75"/>
      <c r="I225" s="76"/>
      <c r="J225" s="222"/>
    </row>
    <row r="226" spans="1:10" ht="15">
      <c r="A226" s="75"/>
      <c r="B226" s="75"/>
      <c r="C226" s="75"/>
      <c r="D226" s="73"/>
      <c r="E226" s="73"/>
      <c r="F226" s="82" t="s">
        <v>407</v>
      </c>
      <c r="G226" s="74"/>
      <c r="H226" s="75"/>
      <c r="I226" s="76"/>
      <c r="J226" s="222"/>
    </row>
    <row r="227" spans="1:10" ht="15">
      <c r="A227" s="75"/>
      <c r="B227" s="75"/>
      <c r="C227" s="75"/>
      <c r="D227" s="73"/>
      <c r="E227" s="73"/>
      <c r="F227" s="82" t="s">
        <v>491</v>
      </c>
      <c r="G227" s="74"/>
      <c r="H227" s="75"/>
      <c r="I227" s="76"/>
      <c r="J227" s="222"/>
    </row>
    <row r="228" spans="1:10" ht="15">
      <c r="A228" s="75"/>
      <c r="B228" s="75"/>
      <c r="C228" s="75"/>
      <c r="D228" s="73"/>
      <c r="E228" s="73"/>
      <c r="F228" s="82" t="s">
        <v>495</v>
      </c>
      <c r="G228" s="74"/>
      <c r="H228" s="75"/>
      <c r="I228" s="76"/>
      <c r="J228" s="222"/>
    </row>
    <row r="229" spans="1:10" ht="15">
      <c r="A229" s="75"/>
      <c r="B229" s="75"/>
      <c r="C229" s="75"/>
      <c r="D229" s="73"/>
      <c r="E229" s="73"/>
      <c r="F229" s="82" t="s">
        <v>496</v>
      </c>
      <c r="G229" s="74"/>
      <c r="H229" s="75"/>
      <c r="I229" s="76"/>
      <c r="J229" s="222"/>
    </row>
    <row r="230" spans="1:10" ht="15">
      <c r="A230" s="75"/>
      <c r="B230" s="75"/>
      <c r="C230" s="75"/>
      <c r="D230" s="73"/>
      <c r="E230" s="73"/>
      <c r="F230" s="82" t="s">
        <v>498</v>
      </c>
      <c r="G230" s="74"/>
      <c r="H230" s="75"/>
      <c r="I230" s="76"/>
      <c r="J230" s="222"/>
    </row>
    <row r="231" spans="1:10" ht="15">
      <c r="A231" s="75"/>
      <c r="B231" s="75"/>
      <c r="C231" s="75"/>
      <c r="D231" s="73"/>
      <c r="E231" s="73"/>
      <c r="F231" s="82" t="s">
        <v>505</v>
      </c>
      <c r="G231" s="74"/>
      <c r="H231" s="75"/>
      <c r="I231" s="76"/>
      <c r="J231" s="222"/>
    </row>
    <row r="232" spans="1:10" ht="15">
      <c r="A232" s="75"/>
      <c r="B232" s="75"/>
      <c r="C232" s="75"/>
      <c r="D232" s="73"/>
      <c r="E232" s="73"/>
      <c r="F232" s="82" t="s">
        <v>509</v>
      </c>
      <c r="G232" s="74"/>
      <c r="H232" s="75"/>
      <c r="I232" s="76"/>
      <c r="J232" s="222"/>
    </row>
    <row r="233" spans="1:10" ht="15">
      <c r="A233" s="75"/>
      <c r="B233" s="75"/>
      <c r="C233" s="75"/>
      <c r="D233" s="73"/>
      <c r="E233" s="73"/>
      <c r="F233" s="82" t="s">
        <v>151</v>
      </c>
      <c r="G233" s="74"/>
      <c r="H233" s="75"/>
      <c r="I233" s="76"/>
      <c r="J233" s="222"/>
    </row>
    <row r="234" spans="1:10" ht="15">
      <c r="A234" s="75"/>
      <c r="B234" s="75"/>
      <c r="C234" s="75"/>
      <c r="D234" s="73"/>
      <c r="E234" s="73"/>
      <c r="F234" s="82" t="s">
        <v>530</v>
      </c>
      <c r="G234" s="74"/>
      <c r="H234" s="75"/>
      <c r="I234" s="76"/>
      <c r="J234" s="222"/>
    </row>
    <row r="235" spans="1:10" ht="15">
      <c r="A235" s="75"/>
      <c r="B235" s="75"/>
      <c r="C235" s="75"/>
      <c r="D235" s="73"/>
      <c r="E235" s="73"/>
      <c r="F235" s="82" t="s">
        <v>532</v>
      </c>
      <c r="G235" s="74"/>
      <c r="H235" s="75"/>
      <c r="I235" s="76"/>
      <c r="J235" s="222"/>
    </row>
    <row r="236" spans="1:10" ht="15">
      <c r="A236" s="75"/>
      <c r="B236" s="75"/>
      <c r="C236" s="75"/>
      <c r="D236" s="73"/>
      <c r="E236" s="73"/>
      <c r="F236" s="82" t="s">
        <v>492</v>
      </c>
      <c r="G236" s="74"/>
      <c r="H236" s="75"/>
      <c r="I236" s="76"/>
      <c r="J236" s="222"/>
    </row>
    <row r="237" spans="1:10" ht="15">
      <c r="A237" s="75"/>
      <c r="B237" s="75"/>
      <c r="C237" s="75"/>
      <c r="D237" s="73"/>
      <c r="E237" s="73"/>
      <c r="F237" s="82"/>
      <c r="G237" s="74"/>
      <c r="H237" s="75"/>
      <c r="I237" s="76"/>
      <c r="J237" s="222"/>
    </row>
    <row r="238" spans="1:10" ht="15">
      <c r="A238" s="78"/>
      <c r="B238" s="75"/>
      <c r="C238" s="75"/>
      <c r="D238" s="73"/>
      <c r="E238" s="73"/>
      <c r="F238" s="211"/>
      <c r="G238" s="211"/>
      <c r="H238" s="212"/>
      <c r="I238" s="213"/>
      <c r="J238" s="214"/>
    </row>
    <row r="239" spans="1:10" ht="15">
      <c r="A239" s="71"/>
      <c r="B239" s="75"/>
      <c r="C239" s="75"/>
      <c r="D239" s="73"/>
      <c r="E239" s="73"/>
      <c r="F239" s="88" t="s">
        <v>90</v>
      </c>
      <c r="G239" s="88"/>
      <c r="H239" s="93"/>
      <c r="I239" s="90">
        <f>I240</f>
        <v>46</v>
      </c>
      <c r="J239" s="91"/>
    </row>
    <row r="240" spans="1:10" ht="15">
      <c r="A240" s="71">
        <v>21</v>
      </c>
      <c r="B240" s="71">
        <v>3</v>
      </c>
      <c r="C240" s="71">
        <v>8</v>
      </c>
      <c r="D240" s="72" t="s">
        <v>33</v>
      </c>
      <c r="E240" s="72" t="s">
        <v>56</v>
      </c>
      <c r="F240" s="74" t="s">
        <v>481</v>
      </c>
      <c r="G240" s="83"/>
      <c r="H240" s="75"/>
      <c r="I240" s="76">
        <v>46</v>
      </c>
      <c r="J240" s="77"/>
    </row>
    <row r="241" spans="1:10" ht="15">
      <c r="A241" s="71"/>
      <c r="B241" s="71"/>
      <c r="C241" s="71"/>
      <c r="D241" s="72"/>
      <c r="E241" s="72"/>
      <c r="F241" s="82" t="s">
        <v>494</v>
      </c>
      <c r="G241" s="83"/>
      <c r="H241" s="75" t="s">
        <v>8</v>
      </c>
      <c r="I241" s="76"/>
      <c r="J241" s="77"/>
    </row>
    <row r="242" spans="1:10" ht="15">
      <c r="A242" s="71"/>
      <c r="B242" s="71"/>
      <c r="C242" s="71"/>
      <c r="D242" s="72"/>
      <c r="E242" s="72"/>
      <c r="F242" s="82" t="s">
        <v>502</v>
      </c>
      <c r="G242" s="83"/>
      <c r="H242" s="75"/>
      <c r="I242" s="76"/>
      <c r="J242" s="77"/>
    </row>
    <row r="243" spans="1:10" ht="15">
      <c r="A243" s="71"/>
      <c r="B243" s="71"/>
      <c r="C243" s="71"/>
      <c r="D243" s="72"/>
      <c r="E243" s="72"/>
      <c r="F243" s="82" t="s">
        <v>506</v>
      </c>
      <c r="G243" s="83"/>
      <c r="H243" s="75"/>
      <c r="I243" s="76"/>
      <c r="J243" s="77"/>
    </row>
    <row r="244" spans="1:10" ht="15">
      <c r="A244" s="71"/>
      <c r="B244" s="71"/>
      <c r="C244" s="71"/>
      <c r="D244" s="72"/>
      <c r="E244" s="72"/>
      <c r="F244" s="82" t="s">
        <v>579</v>
      </c>
      <c r="G244" s="74"/>
      <c r="H244" s="75"/>
      <c r="I244" s="76"/>
      <c r="J244" s="222"/>
    </row>
    <row r="245" spans="1:10" ht="15">
      <c r="A245" s="71"/>
      <c r="B245" s="71"/>
      <c r="C245" s="71"/>
      <c r="D245" s="72"/>
      <c r="E245" s="72"/>
      <c r="F245" s="82" t="s">
        <v>509</v>
      </c>
      <c r="G245" s="74"/>
      <c r="H245" s="75"/>
      <c r="I245" s="76"/>
      <c r="J245" s="222"/>
    </row>
    <row r="246" spans="1:10" ht="15">
      <c r="A246" s="71"/>
      <c r="B246" s="71"/>
      <c r="C246" s="71"/>
      <c r="D246" s="72"/>
      <c r="E246" s="72"/>
      <c r="F246" s="82" t="s">
        <v>526</v>
      </c>
      <c r="G246" s="74"/>
      <c r="H246" s="75"/>
      <c r="I246" s="76"/>
      <c r="J246" s="222"/>
    </row>
    <row r="247" spans="1:10" ht="15">
      <c r="A247" s="71"/>
      <c r="B247" s="71"/>
      <c r="C247" s="71"/>
      <c r="D247" s="72"/>
      <c r="E247" s="72"/>
      <c r="F247" s="82" t="s">
        <v>155</v>
      </c>
      <c r="G247" s="74"/>
      <c r="H247" s="75"/>
      <c r="I247" s="76"/>
      <c r="J247" s="222"/>
    </row>
    <row r="248" spans="1:10" ht="15">
      <c r="A248" s="71"/>
      <c r="B248" s="71"/>
      <c r="C248" s="71"/>
      <c r="D248" s="72"/>
      <c r="E248" s="72"/>
      <c r="F248" s="82" t="s">
        <v>538</v>
      </c>
      <c r="G248" s="74"/>
      <c r="H248" s="75"/>
      <c r="I248" s="76"/>
      <c r="J248" s="222"/>
    </row>
    <row r="249" spans="1:10" ht="15">
      <c r="A249" s="71"/>
      <c r="B249" s="71"/>
      <c r="C249" s="71"/>
      <c r="D249" s="72"/>
      <c r="E249" s="72"/>
      <c r="F249" s="82" t="s">
        <v>492</v>
      </c>
      <c r="G249" s="74"/>
      <c r="H249" s="75"/>
      <c r="I249" s="76"/>
      <c r="J249" s="222"/>
    </row>
    <row r="250" spans="1:10" ht="15">
      <c r="A250" s="71"/>
      <c r="B250" s="71"/>
      <c r="C250" s="71"/>
      <c r="D250" s="72"/>
      <c r="E250" s="72"/>
      <c r="F250" s="82" t="s">
        <v>491</v>
      </c>
      <c r="G250" s="74"/>
      <c r="H250" s="75"/>
      <c r="I250" s="76"/>
      <c r="J250" s="222"/>
    </row>
    <row r="251" spans="1:10" ht="15">
      <c r="A251" s="71"/>
      <c r="B251" s="71"/>
      <c r="C251" s="71"/>
      <c r="D251" s="72"/>
      <c r="E251" s="72"/>
      <c r="F251" s="82"/>
      <c r="G251" s="83"/>
      <c r="H251" s="75"/>
      <c r="I251" s="76"/>
      <c r="J251" s="77"/>
    </row>
    <row r="252" spans="1:10" ht="15">
      <c r="A252" s="75"/>
      <c r="B252" s="75"/>
      <c r="C252" s="75"/>
      <c r="D252" s="73"/>
      <c r="E252" s="73"/>
      <c r="F252" s="82" t="s">
        <v>516</v>
      </c>
      <c r="G252" s="75"/>
      <c r="H252" s="225" t="s">
        <v>9</v>
      </c>
      <c r="I252" s="76"/>
      <c r="J252" s="78"/>
    </row>
    <row r="253" spans="1:10" s="98" customFormat="1" ht="15" customHeight="1">
      <c r="A253" s="71"/>
      <c r="B253" s="71"/>
      <c r="C253" s="71"/>
      <c r="D253" s="72"/>
      <c r="E253" s="72"/>
      <c r="F253" s="82" t="s">
        <v>493</v>
      </c>
      <c r="G253" s="83"/>
      <c r="H253" s="75"/>
      <c r="I253" s="76"/>
      <c r="J253" s="77"/>
    </row>
    <row r="254" spans="1:10" ht="15">
      <c r="A254" s="71"/>
      <c r="B254" s="71"/>
      <c r="C254" s="71"/>
      <c r="D254" s="72"/>
      <c r="E254" s="72"/>
      <c r="F254" s="82" t="s">
        <v>499</v>
      </c>
      <c r="G254" s="83"/>
      <c r="H254" s="75"/>
      <c r="I254" s="76"/>
      <c r="J254" s="77"/>
    </row>
    <row r="255" spans="1:10" ht="15">
      <c r="A255" s="71"/>
      <c r="B255" s="71"/>
      <c r="C255" s="71"/>
      <c r="D255" s="72"/>
      <c r="E255" s="72"/>
      <c r="F255" s="82" t="s">
        <v>508</v>
      </c>
      <c r="G255" s="83"/>
      <c r="H255" s="75"/>
      <c r="I255" s="76"/>
      <c r="J255" s="77"/>
    </row>
    <row r="256" spans="1:10" ht="15">
      <c r="A256" s="71"/>
      <c r="B256" s="71"/>
      <c r="C256" s="71"/>
      <c r="D256" s="72"/>
      <c r="E256" s="72"/>
      <c r="F256" s="82" t="s">
        <v>515</v>
      </c>
      <c r="G256" s="83"/>
      <c r="H256" s="75"/>
      <c r="I256" s="76"/>
      <c r="J256" s="77"/>
    </row>
    <row r="257" spans="1:10" ht="15">
      <c r="A257" s="71"/>
      <c r="B257" s="71"/>
      <c r="C257" s="71"/>
      <c r="D257" s="72"/>
      <c r="E257" s="72"/>
      <c r="F257" s="82" t="s">
        <v>519</v>
      </c>
      <c r="G257" s="83"/>
      <c r="H257" s="75"/>
      <c r="I257" s="76"/>
      <c r="J257" s="77"/>
    </row>
    <row r="258" spans="1:10" ht="15">
      <c r="A258" s="71"/>
      <c r="B258" s="71"/>
      <c r="C258" s="71"/>
      <c r="D258" s="72"/>
      <c r="E258" s="72"/>
      <c r="F258" s="82" t="s">
        <v>484</v>
      </c>
      <c r="G258" s="83"/>
      <c r="H258" s="75"/>
      <c r="I258" s="76"/>
      <c r="J258" s="77"/>
    </row>
    <row r="259" spans="1:10" ht="15">
      <c r="A259" s="71"/>
      <c r="B259" s="71"/>
      <c r="C259" s="71"/>
      <c r="D259" s="72"/>
      <c r="E259" s="72"/>
      <c r="F259" s="82" t="s">
        <v>407</v>
      </c>
      <c r="G259" s="83"/>
      <c r="H259" s="75"/>
      <c r="I259" s="76"/>
      <c r="J259" s="77"/>
    </row>
    <row r="260" spans="1:10" ht="15">
      <c r="A260" s="71"/>
      <c r="B260" s="71"/>
      <c r="C260" s="71"/>
      <c r="D260" s="72"/>
      <c r="E260" s="72"/>
      <c r="F260" s="82" t="s">
        <v>522</v>
      </c>
      <c r="G260" s="83"/>
      <c r="H260" s="75"/>
      <c r="I260" s="76"/>
      <c r="J260" s="77"/>
    </row>
    <row r="261" spans="1:10" ht="15">
      <c r="A261" s="71"/>
      <c r="B261" s="71"/>
      <c r="C261" s="71"/>
      <c r="D261" s="72"/>
      <c r="E261" s="72"/>
      <c r="F261" s="82" t="s">
        <v>523</v>
      </c>
      <c r="G261" s="83"/>
      <c r="H261" s="75"/>
      <c r="I261" s="76"/>
      <c r="J261" s="77"/>
    </row>
    <row r="262" spans="1:10" ht="16.5" customHeight="1">
      <c r="A262" s="71"/>
      <c r="B262" s="71"/>
      <c r="C262" s="71"/>
      <c r="D262" s="72"/>
      <c r="E262" s="72"/>
      <c r="F262" s="82" t="s">
        <v>155</v>
      </c>
      <c r="G262" s="83"/>
      <c r="H262" s="75"/>
      <c r="I262" s="76"/>
      <c r="J262" s="77"/>
    </row>
    <row r="263" spans="1:10" ht="15">
      <c r="A263" s="71"/>
      <c r="B263" s="71"/>
      <c r="C263" s="71"/>
      <c r="D263" s="72"/>
      <c r="E263" s="72"/>
      <c r="F263" s="82" t="s">
        <v>531</v>
      </c>
      <c r="G263" s="83"/>
      <c r="H263" s="75"/>
      <c r="I263" s="76"/>
      <c r="J263" s="77"/>
    </row>
    <row r="264" spans="1:10" ht="15">
      <c r="A264" s="71"/>
      <c r="B264" s="71"/>
      <c r="C264" s="71"/>
      <c r="D264" s="72"/>
      <c r="E264" s="72"/>
      <c r="F264" s="82" t="s">
        <v>491</v>
      </c>
      <c r="G264" s="83"/>
      <c r="H264" s="75"/>
      <c r="I264" s="76"/>
      <c r="J264" s="77"/>
    </row>
    <row r="265" spans="1:10" ht="15">
      <c r="A265" s="71"/>
      <c r="B265" s="71"/>
      <c r="C265" s="71"/>
      <c r="D265" s="72"/>
      <c r="E265" s="72"/>
      <c r="F265" s="82" t="s">
        <v>535</v>
      </c>
      <c r="G265" s="83"/>
      <c r="H265" s="75"/>
      <c r="I265" s="76"/>
      <c r="J265" s="77"/>
    </row>
    <row r="266" spans="1:10" ht="15">
      <c r="A266" s="71"/>
      <c r="B266" s="71"/>
      <c r="C266" s="71"/>
      <c r="D266" s="72"/>
      <c r="E266" s="72"/>
      <c r="F266" s="82" t="s">
        <v>540</v>
      </c>
      <c r="G266" s="83"/>
      <c r="H266" s="75"/>
      <c r="I266" s="76"/>
      <c r="J266" s="77"/>
    </row>
    <row r="267" spans="1:10" ht="15">
      <c r="A267" s="71"/>
      <c r="B267" s="71"/>
      <c r="C267" s="71"/>
      <c r="D267" s="72"/>
      <c r="E267" s="72"/>
      <c r="F267" s="82" t="s">
        <v>542</v>
      </c>
      <c r="G267" s="83"/>
      <c r="H267" s="75"/>
      <c r="I267" s="76"/>
      <c r="J267" s="77"/>
    </row>
    <row r="268" spans="1:10" ht="15">
      <c r="A268" s="71"/>
      <c r="B268" s="71"/>
      <c r="C268" s="71"/>
      <c r="D268" s="72"/>
      <c r="E268" s="72"/>
      <c r="F268" s="82" t="s">
        <v>525</v>
      </c>
      <c r="G268" s="83"/>
      <c r="H268" s="75"/>
      <c r="I268" s="76"/>
      <c r="J268" s="77"/>
    </row>
    <row r="269" spans="1:10" ht="15">
      <c r="A269" s="71"/>
      <c r="B269" s="71"/>
      <c r="C269" s="71"/>
      <c r="D269" s="72"/>
      <c r="E269" s="72"/>
      <c r="F269" s="82" t="s">
        <v>585</v>
      </c>
      <c r="G269" s="83"/>
      <c r="H269" s="75"/>
      <c r="I269" s="76"/>
      <c r="J269" s="77"/>
    </row>
    <row r="270" spans="1:10" ht="15">
      <c r="A270" s="75"/>
      <c r="B270" s="79"/>
      <c r="C270" s="79"/>
      <c r="D270" s="80"/>
      <c r="E270" s="80"/>
      <c r="F270" s="79"/>
      <c r="G270" s="79"/>
      <c r="H270" s="71"/>
      <c r="I270" s="78"/>
      <c r="J270" s="84"/>
    </row>
    <row r="271" spans="1:10" ht="15">
      <c r="A271" s="146">
        <v>21</v>
      </c>
      <c r="B271" s="68">
        <v>3</v>
      </c>
      <c r="C271" s="68">
        <v>9</v>
      </c>
      <c r="D271" s="69" t="s">
        <v>6</v>
      </c>
      <c r="E271" s="87" t="s">
        <v>6</v>
      </c>
      <c r="F271" s="70" t="s">
        <v>156</v>
      </c>
      <c r="G271" s="70"/>
      <c r="H271" s="68"/>
      <c r="I271" s="304">
        <f>SUM(I272+I276)</f>
        <v>5</v>
      </c>
      <c r="J271" s="305"/>
    </row>
    <row r="272" spans="1:10" ht="15">
      <c r="A272" s="78"/>
      <c r="B272" s="75"/>
      <c r="C272" s="75"/>
      <c r="D272" s="73"/>
      <c r="E272" s="73"/>
      <c r="F272" s="88" t="s">
        <v>110</v>
      </c>
      <c r="G272" s="88"/>
      <c r="H272" s="93"/>
      <c r="I272" s="94">
        <f>I273</f>
        <v>1</v>
      </c>
      <c r="J272" s="95"/>
    </row>
    <row r="273" spans="1:10" ht="15">
      <c r="A273" s="71">
        <v>21</v>
      </c>
      <c r="B273" s="75">
        <v>3</v>
      </c>
      <c r="C273" s="75">
        <v>9</v>
      </c>
      <c r="D273" s="73" t="s">
        <v>5</v>
      </c>
      <c r="E273" s="73" t="s">
        <v>157</v>
      </c>
      <c r="F273" s="83" t="s">
        <v>158</v>
      </c>
      <c r="G273" s="83"/>
      <c r="H273" s="71" t="s">
        <v>8</v>
      </c>
      <c r="I273" s="78">
        <v>1</v>
      </c>
      <c r="J273" s="84"/>
    </row>
    <row r="274" spans="1:10" ht="15">
      <c r="A274" s="212"/>
      <c r="B274" s="210"/>
      <c r="C274" s="210"/>
      <c r="D274" s="251"/>
      <c r="E274" s="252"/>
      <c r="F274" s="82" t="s">
        <v>487</v>
      </c>
      <c r="G274" s="211"/>
      <c r="H274" s="210"/>
      <c r="I274" s="253"/>
      <c r="J274" s="254"/>
    </row>
    <row r="275" spans="1:10" ht="15">
      <c r="A275" s="212"/>
      <c r="B275" s="210"/>
      <c r="C275" s="210"/>
      <c r="D275" s="251"/>
      <c r="E275" s="252"/>
      <c r="F275" s="211"/>
      <c r="G275" s="211"/>
      <c r="H275" s="210"/>
      <c r="I275" s="253"/>
      <c r="J275" s="254"/>
    </row>
    <row r="276" spans="1:10" ht="15">
      <c r="A276" s="78"/>
      <c r="B276" s="75"/>
      <c r="C276" s="75"/>
      <c r="D276" s="73"/>
      <c r="E276" s="73"/>
      <c r="F276" s="88" t="s">
        <v>90</v>
      </c>
      <c r="G276" s="88"/>
      <c r="H276" s="93"/>
      <c r="I276" s="94">
        <f>I277</f>
        <v>4</v>
      </c>
      <c r="J276" s="95"/>
    </row>
    <row r="277" spans="1:10" ht="15">
      <c r="A277" s="71">
        <v>21</v>
      </c>
      <c r="B277" s="75">
        <v>3</v>
      </c>
      <c r="C277" s="75">
        <v>9</v>
      </c>
      <c r="D277" s="73" t="s">
        <v>33</v>
      </c>
      <c r="E277" s="73" t="s">
        <v>157</v>
      </c>
      <c r="F277" s="83" t="s">
        <v>158</v>
      </c>
      <c r="G277" s="83"/>
      <c r="H277" s="71" t="s">
        <v>10</v>
      </c>
      <c r="I277" s="78">
        <v>4</v>
      </c>
      <c r="J277" s="84"/>
    </row>
    <row r="278" spans="1:10" ht="15">
      <c r="A278" s="71"/>
      <c r="B278" s="75"/>
      <c r="C278" s="75"/>
      <c r="D278" s="73"/>
      <c r="E278" s="73"/>
      <c r="F278" s="79" t="s">
        <v>349</v>
      </c>
      <c r="G278" s="83"/>
      <c r="H278" s="71"/>
      <c r="I278" s="78"/>
      <c r="J278" s="84"/>
    </row>
    <row r="279" spans="1:10" ht="15">
      <c r="A279" s="71"/>
      <c r="B279" s="75"/>
      <c r="C279" s="75"/>
      <c r="D279" s="73"/>
      <c r="E279" s="73"/>
      <c r="F279" s="79" t="s">
        <v>480</v>
      </c>
      <c r="G279" s="83"/>
      <c r="H279" s="71"/>
      <c r="I279" s="78"/>
      <c r="J279" s="84"/>
    </row>
    <row r="280" spans="1:10" ht="15">
      <c r="A280" s="71"/>
      <c r="B280" s="75"/>
      <c r="C280" s="75"/>
      <c r="D280" s="73"/>
      <c r="E280" s="73"/>
      <c r="F280" s="82"/>
      <c r="G280" s="83"/>
      <c r="H280" s="71"/>
      <c r="I280" s="78"/>
      <c r="J280" s="84"/>
    </row>
    <row r="281" spans="1:10" ht="15">
      <c r="A281" s="71"/>
      <c r="B281" s="75"/>
      <c r="C281" s="75"/>
      <c r="D281" s="73"/>
      <c r="E281" s="73"/>
      <c r="F281" s="74"/>
      <c r="G281" s="83"/>
      <c r="H281" s="71"/>
      <c r="I281" s="78"/>
      <c r="J281" s="84"/>
    </row>
    <row r="282" spans="2:10" ht="15.75">
      <c r="B282" s="96"/>
      <c r="C282" s="96"/>
      <c r="D282" s="96"/>
      <c r="E282" s="97"/>
      <c r="F282" s="299" t="s">
        <v>577</v>
      </c>
      <c r="G282" s="300"/>
      <c r="H282" s="301"/>
      <c r="I282" s="306">
        <f>SUM(J8+J26+J201+J218)</f>
        <v>683</v>
      </c>
      <c r="J282" s="303"/>
    </row>
    <row r="283" spans="6:10" ht="15.75">
      <c r="F283" s="299" t="s">
        <v>578</v>
      </c>
      <c r="G283" s="300"/>
      <c r="H283" s="301"/>
      <c r="I283" s="302">
        <v>72</v>
      </c>
      <c r="J283" s="303"/>
    </row>
    <row r="284" spans="6:10" ht="15.75">
      <c r="F284" s="299" t="s">
        <v>159</v>
      </c>
      <c r="G284" s="300"/>
      <c r="H284" s="301"/>
      <c r="I284" s="302">
        <f>+I282+I283</f>
        <v>755</v>
      </c>
      <c r="J284" s="303"/>
    </row>
    <row r="285" ht="15">
      <c r="H285" s="101"/>
    </row>
    <row r="340" ht="15">
      <c r="H340" s="101"/>
    </row>
    <row r="341" ht="15">
      <c r="H341" s="101"/>
    </row>
    <row r="342" ht="15">
      <c r="H342" s="101"/>
    </row>
    <row r="343" ht="15">
      <c r="H343" s="101"/>
    </row>
    <row r="344" ht="15">
      <c r="H344" s="101"/>
    </row>
    <row r="345" ht="15">
      <c r="H345" s="101"/>
    </row>
    <row r="346" ht="15">
      <c r="H346" s="101"/>
    </row>
    <row r="347" ht="15">
      <c r="H347" s="101"/>
    </row>
    <row r="348" ht="15">
      <c r="H348" s="101"/>
    </row>
    <row r="349" ht="15">
      <c r="H349" s="101"/>
    </row>
    <row r="350" ht="15">
      <c r="H350" s="101"/>
    </row>
    <row r="351" ht="15">
      <c r="H351" s="101"/>
    </row>
    <row r="352" ht="15">
      <c r="H352" s="101"/>
    </row>
    <row r="353" ht="15">
      <c r="H353" s="101"/>
    </row>
    <row r="354" ht="15">
      <c r="H354" s="101"/>
    </row>
    <row r="355" ht="15">
      <c r="H355" s="101"/>
    </row>
    <row r="356" ht="15">
      <c r="H356" s="101"/>
    </row>
    <row r="357" ht="15">
      <c r="H357" s="101"/>
    </row>
    <row r="358" ht="15">
      <c r="H358" s="101"/>
    </row>
    <row r="359" ht="15">
      <c r="H359" s="101"/>
    </row>
    <row r="360" ht="15">
      <c r="H360" s="101"/>
    </row>
    <row r="361" ht="15">
      <c r="H361" s="101"/>
    </row>
    <row r="362" ht="15">
      <c r="H362" s="101"/>
    </row>
    <row r="363" ht="15">
      <c r="H363" s="101"/>
    </row>
    <row r="364" ht="15">
      <c r="H364" s="101"/>
    </row>
    <row r="365" ht="15">
      <c r="H365" s="101"/>
    </row>
    <row r="366" ht="15">
      <c r="H366" s="101"/>
    </row>
    <row r="367" ht="15">
      <c r="H367" s="101"/>
    </row>
    <row r="368" ht="15">
      <c r="H368" s="101"/>
    </row>
    <row r="369" ht="15">
      <c r="H369" s="101"/>
    </row>
    <row r="370" ht="15">
      <c r="H370" s="101"/>
    </row>
    <row r="371" ht="15">
      <c r="H371" s="101"/>
    </row>
    <row r="372" ht="15">
      <c r="H372" s="101"/>
    </row>
    <row r="373" ht="15">
      <c r="H373" s="101"/>
    </row>
    <row r="374" ht="15">
      <c r="H374" s="101"/>
    </row>
    <row r="375" ht="15">
      <c r="H375" s="101"/>
    </row>
    <row r="376" ht="15">
      <c r="H376" s="101"/>
    </row>
    <row r="377" ht="15">
      <c r="H377" s="101"/>
    </row>
    <row r="378" ht="15">
      <c r="H378" s="101"/>
    </row>
    <row r="379" ht="15">
      <c r="H379" s="101"/>
    </row>
    <row r="380" ht="15">
      <c r="H380" s="101"/>
    </row>
    <row r="381" ht="15">
      <c r="H381" s="101"/>
    </row>
    <row r="382" ht="15">
      <c r="H382" s="101"/>
    </row>
    <row r="383" ht="15">
      <c r="H383" s="101"/>
    </row>
    <row r="384" ht="15">
      <c r="H384" s="101"/>
    </row>
    <row r="385" ht="15">
      <c r="H385" s="101"/>
    </row>
    <row r="386" ht="15">
      <c r="H386" s="101"/>
    </row>
    <row r="387" ht="15">
      <c r="H387" s="101"/>
    </row>
    <row r="388" ht="15">
      <c r="H388" s="101"/>
    </row>
    <row r="389" ht="15">
      <c r="H389" s="101"/>
    </row>
    <row r="390" ht="15">
      <c r="H390" s="101"/>
    </row>
    <row r="391" ht="15">
      <c r="H391" s="101"/>
    </row>
    <row r="392" ht="15">
      <c r="H392" s="101"/>
    </row>
    <row r="393" ht="15">
      <c r="H393" s="101"/>
    </row>
    <row r="394" ht="15">
      <c r="H394" s="101"/>
    </row>
    <row r="395" ht="15">
      <c r="H395" s="101"/>
    </row>
    <row r="396" ht="15">
      <c r="H396" s="101"/>
    </row>
    <row r="397" ht="15">
      <c r="H397" s="101"/>
    </row>
    <row r="398" ht="15">
      <c r="H398" s="101"/>
    </row>
    <row r="399" ht="15">
      <c r="H399" s="101"/>
    </row>
    <row r="400" ht="15">
      <c r="H400" s="101"/>
    </row>
    <row r="401" ht="15">
      <c r="H401" s="101"/>
    </row>
    <row r="402" ht="15">
      <c r="H402" s="101"/>
    </row>
    <row r="403" ht="15">
      <c r="H403" s="101"/>
    </row>
    <row r="404" ht="15">
      <c r="H404" s="101"/>
    </row>
    <row r="405" ht="15">
      <c r="H405" s="101"/>
    </row>
    <row r="406" ht="15">
      <c r="H406" s="101"/>
    </row>
    <row r="407" ht="15">
      <c r="H407" s="101"/>
    </row>
    <row r="408" ht="15">
      <c r="H408" s="101"/>
    </row>
    <row r="409" ht="15">
      <c r="H409" s="101"/>
    </row>
    <row r="410" ht="15">
      <c r="H410" s="101"/>
    </row>
    <row r="411" ht="15">
      <c r="H411" s="101"/>
    </row>
    <row r="412" ht="15">
      <c r="H412" s="101"/>
    </row>
    <row r="413" ht="15">
      <c r="H413" s="101"/>
    </row>
    <row r="414" ht="15">
      <c r="H414" s="101"/>
    </row>
    <row r="415" ht="15">
      <c r="H415" s="101"/>
    </row>
    <row r="416" ht="15">
      <c r="H416" s="101"/>
    </row>
    <row r="417" ht="15">
      <c r="H417" s="101"/>
    </row>
    <row r="418" ht="15">
      <c r="H418" s="101"/>
    </row>
    <row r="419" ht="15">
      <c r="H419" s="101"/>
    </row>
    <row r="420" ht="15">
      <c r="H420" s="101"/>
    </row>
    <row r="421" ht="15">
      <c r="H421" s="101"/>
    </row>
    <row r="422" ht="15">
      <c r="H422" s="101"/>
    </row>
    <row r="423" ht="15">
      <c r="H423" s="101"/>
    </row>
    <row r="424" ht="15">
      <c r="H424" s="101"/>
    </row>
    <row r="425" ht="15">
      <c r="H425" s="101"/>
    </row>
    <row r="426" ht="15">
      <c r="H426" s="101"/>
    </row>
    <row r="427" ht="15">
      <c r="H427" s="101"/>
    </row>
    <row r="428" ht="15">
      <c r="H428" s="101"/>
    </row>
    <row r="429" ht="15">
      <c r="H429" s="101"/>
    </row>
    <row r="430" ht="15">
      <c r="H430" s="101"/>
    </row>
    <row r="431" ht="15">
      <c r="H431" s="101"/>
    </row>
    <row r="432" ht="15">
      <c r="H432" s="101"/>
    </row>
    <row r="433" ht="15">
      <c r="H433" s="101"/>
    </row>
    <row r="434" ht="15">
      <c r="H434" s="101"/>
    </row>
    <row r="435" ht="15">
      <c r="H435" s="101"/>
    </row>
    <row r="436" ht="15">
      <c r="H436" s="101"/>
    </row>
    <row r="437" ht="15">
      <c r="H437" s="101"/>
    </row>
    <row r="438" ht="15">
      <c r="H438" s="101"/>
    </row>
    <row r="439" ht="15">
      <c r="H439" s="101"/>
    </row>
    <row r="440" ht="15">
      <c r="H440" s="101"/>
    </row>
    <row r="441" ht="15">
      <c r="H441" s="101"/>
    </row>
    <row r="442" ht="15">
      <c r="H442" s="101"/>
    </row>
    <row r="443" ht="15">
      <c r="H443" s="101"/>
    </row>
    <row r="444" ht="15">
      <c r="H444" s="101"/>
    </row>
    <row r="445" ht="15">
      <c r="H445" s="101"/>
    </row>
    <row r="446" ht="15">
      <c r="H446" s="101"/>
    </row>
    <row r="447" ht="15">
      <c r="H447" s="101"/>
    </row>
    <row r="448" ht="15">
      <c r="H448" s="101"/>
    </row>
    <row r="449" ht="15">
      <c r="H449" s="101"/>
    </row>
    <row r="450" ht="15">
      <c r="H450" s="101"/>
    </row>
    <row r="451" ht="15">
      <c r="H451" s="101"/>
    </row>
    <row r="452" ht="15">
      <c r="H452" s="101"/>
    </row>
    <row r="453" ht="15">
      <c r="H453" s="101"/>
    </row>
    <row r="454" ht="15">
      <c r="H454" s="101"/>
    </row>
    <row r="455" ht="15">
      <c r="H455" s="101"/>
    </row>
    <row r="456" ht="15">
      <c r="H456" s="101"/>
    </row>
    <row r="457" ht="15">
      <c r="H457" s="101"/>
    </row>
    <row r="458" ht="15">
      <c r="H458" s="101"/>
    </row>
    <row r="459" ht="15">
      <c r="H459" s="101"/>
    </row>
    <row r="460" ht="15">
      <c r="H460" s="101"/>
    </row>
    <row r="461" ht="15">
      <c r="H461" s="101"/>
    </row>
    <row r="462" ht="15">
      <c r="H462" s="101"/>
    </row>
    <row r="463" ht="15">
      <c r="H463" s="101"/>
    </row>
    <row r="464" ht="15">
      <c r="H464" s="101"/>
    </row>
    <row r="465" ht="15">
      <c r="H465" s="101"/>
    </row>
    <row r="466" ht="15">
      <c r="H466" s="101"/>
    </row>
    <row r="467" ht="15">
      <c r="H467" s="101"/>
    </row>
    <row r="468" ht="15">
      <c r="H468" s="101"/>
    </row>
    <row r="469" ht="15">
      <c r="H469" s="101"/>
    </row>
    <row r="470" ht="15">
      <c r="H470" s="101"/>
    </row>
    <row r="471" ht="15">
      <c r="H471" s="101"/>
    </row>
    <row r="472" ht="15">
      <c r="H472" s="101"/>
    </row>
    <row r="473" ht="15">
      <c r="H473" s="101"/>
    </row>
    <row r="474" ht="15">
      <c r="H474" s="101"/>
    </row>
    <row r="475" ht="15">
      <c r="H475" s="101"/>
    </row>
    <row r="476" ht="15">
      <c r="H476" s="101"/>
    </row>
    <row r="477" ht="15">
      <c r="H477" s="101"/>
    </row>
    <row r="478" ht="15">
      <c r="H478" s="101"/>
    </row>
    <row r="479" ht="15">
      <c r="H479" s="101"/>
    </row>
    <row r="480" ht="15">
      <c r="H480" s="101"/>
    </row>
    <row r="481" ht="15">
      <c r="H481" s="101"/>
    </row>
    <row r="482" ht="15">
      <c r="H482" s="101"/>
    </row>
    <row r="483" ht="15">
      <c r="H483" s="101"/>
    </row>
    <row r="484" ht="15">
      <c r="H484" s="101"/>
    </row>
    <row r="485" ht="15">
      <c r="H485" s="101"/>
    </row>
    <row r="486" ht="15">
      <c r="H486" s="101"/>
    </row>
    <row r="487" ht="15">
      <c r="H487" s="101"/>
    </row>
    <row r="488" ht="15">
      <c r="H488" s="101"/>
    </row>
    <row r="489" ht="15">
      <c r="H489" s="101"/>
    </row>
    <row r="490" ht="15">
      <c r="H490" s="101"/>
    </row>
    <row r="491" ht="15">
      <c r="H491" s="101"/>
    </row>
    <row r="492" ht="15">
      <c r="H492" s="101"/>
    </row>
    <row r="493" ht="15">
      <c r="H493" s="101"/>
    </row>
    <row r="494" ht="15">
      <c r="H494" s="101"/>
    </row>
    <row r="495" ht="15">
      <c r="H495" s="101"/>
    </row>
    <row r="496" ht="15">
      <c r="H496" s="101"/>
    </row>
    <row r="497" ht="15">
      <c r="H497" s="101"/>
    </row>
    <row r="498" ht="15">
      <c r="H498" s="101"/>
    </row>
    <row r="499" ht="15">
      <c r="H499" s="101"/>
    </row>
    <row r="500" ht="15">
      <c r="H500" s="101"/>
    </row>
    <row r="501" ht="15">
      <c r="H501" s="101"/>
    </row>
    <row r="502" ht="15">
      <c r="H502" s="101"/>
    </row>
    <row r="503" ht="15">
      <c r="H503" s="101"/>
    </row>
    <row r="504" ht="15">
      <c r="H504" s="101"/>
    </row>
    <row r="505" ht="15">
      <c r="H505" s="101"/>
    </row>
    <row r="506" ht="15">
      <c r="H506" s="101"/>
    </row>
    <row r="507" ht="15">
      <c r="H507" s="101"/>
    </row>
    <row r="508" ht="15">
      <c r="H508" s="101"/>
    </row>
    <row r="509" ht="15">
      <c r="H509" s="101"/>
    </row>
    <row r="510" ht="15">
      <c r="H510" s="101"/>
    </row>
    <row r="511" ht="15">
      <c r="H511" s="101"/>
    </row>
    <row r="512" ht="15">
      <c r="H512" s="101"/>
    </row>
    <row r="513" ht="15">
      <c r="H513" s="101"/>
    </row>
    <row r="514" ht="15">
      <c r="H514" s="101"/>
    </row>
    <row r="515" ht="15">
      <c r="H515" s="101"/>
    </row>
    <row r="516" ht="15">
      <c r="H516" s="101"/>
    </row>
    <row r="517" ht="15">
      <c r="H517" s="101"/>
    </row>
    <row r="518" ht="15">
      <c r="H518" s="101"/>
    </row>
    <row r="519" ht="15">
      <c r="H519" s="101"/>
    </row>
    <row r="520" ht="15">
      <c r="H520" s="101"/>
    </row>
    <row r="521" ht="15">
      <c r="H521" s="101"/>
    </row>
    <row r="522" ht="15">
      <c r="H522" s="101"/>
    </row>
    <row r="523" ht="15">
      <c r="H523" s="101"/>
    </row>
    <row r="524" ht="15">
      <c r="H524" s="101"/>
    </row>
    <row r="525" ht="15">
      <c r="H525" s="101"/>
    </row>
    <row r="526" ht="15">
      <c r="H526" s="101"/>
    </row>
    <row r="527" ht="15">
      <c r="H527" s="101"/>
    </row>
    <row r="528" ht="15">
      <c r="H528" s="101"/>
    </row>
    <row r="529" ht="15">
      <c r="H529" s="101"/>
    </row>
    <row r="530" ht="15">
      <c r="H530" s="101"/>
    </row>
    <row r="531" ht="15">
      <c r="H531" s="101"/>
    </row>
    <row r="532" ht="15">
      <c r="H532" s="101"/>
    </row>
    <row r="533" ht="15">
      <c r="H533" s="101"/>
    </row>
    <row r="534" ht="15">
      <c r="H534" s="101"/>
    </row>
    <row r="535" ht="15">
      <c r="H535" s="101"/>
    </row>
    <row r="536" ht="15">
      <c r="H536" s="101"/>
    </row>
    <row r="537" ht="15">
      <c r="H537" s="101"/>
    </row>
    <row r="538" ht="15">
      <c r="H538" s="101"/>
    </row>
    <row r="539" ht="15">
      <c r="H539" s="101"/>
    </row>
    <row r="540" ht="15">
      <c r="H540" s="101"/>
    </row>
    <row r="541" ht="15">
      <c r="H541" s="101"/>
    </row>
    <row r="542" ht="15">
      <c r="H542" s="101"/>
    </row>
    <row r="543" ht="15">
      <c r="H543" s="101"/>
    </row>
    <row r="544" ht="15">
      <c r="H544" s="101"/>
    </row>
    <row r="545" ht="15">
      <c r="H545" s="101"/>
    </row>
    <row r="546" ht="15">
      <c r="H546" s="101"/>
    </row>
    <row r="547" ht="15">
      <c r="H547" s="101"/>
    </row>
    <row r="548" ht="15">
      <c r="H548" s="101"/>
    </row>
    <row r="549" ht="15">
      <c r="H549" s="101"/>
    </row>
    <row r="550" ht="15">
      <c r="H550" s="101"/>
    </row>
    <row r="551" ht="15">
      <c r="H551" s="101"/>
    </row>
    <row r="552" ht="15">
      <c r="H552" s="101"/>
    </row>
    <row r="553" ht="15">
      <c r="H553" s="101"/>
    </row>
    <row r="554" ht="15">
      <c r="H554" s="101"/>
    </row>
    <row r="555" ht="15">
      <c r="H555" s="101"/>
    </row>
    <row r="556" ht="15">
      <c r="H556" s="101"/>
    </row>
    <row r="557" ht="15">
      <c r="H557" s="101"/>
    </row>
    <row r="558" ht="15">
      <c r="H558" s="101"/>
    </row>
    <row r="559" ht="15">
      <c r="H559" s="101"/>
    </row>
    <row r="560" ht="15">
      <c r="H560" s="101"/>
    </row>
    <row r="561" ht="15">
      <c r="H561" s="101"/>
    </row>
    <row r="562" ht="15">
      <c r="H562" s="101"/>
    </row>
    <row r="563" ht="15">
      <c r="H563" s="101"/>
    </row>
    <row r="564" ht="15">
      <c r="H564" s="101"/>
    </row>
    <row r="565" ht="15">
      <c r="H565" s="101"/>
    </row>
    <row r="566" ht="15">
      <c r="H566" s="101"/>
    </row>
    <row r="567" ht="15">
      <c r="H567" s="101"/>
    </row>
    <row r="568" ht="15">
      <c r="H568" s="101"/>
    </row>
    <row r="569" ht="15">
      <c r="H569" s="101"/>
    </row>
    <row r="570" ht="15">
      <c r="H570" s="101"/>
    </row>
    <row r="571" ht="15">
      <c r="H571" s="101"/>
    </row>
    <row r="572" ht="15">
      <c r="H572" s="101"/>
    </row>
    <row r="573" ht="15">
      <c r="H573" s="101"/>
    </row>
    <row r="574" ht="15">
      <c r="H574" s="101"/>
    </row>
    <row r="575" ht="15">
      <c r="H575" s="101"/>
    </row>
    <row r="576" ht="15">
      <c r="H576" s="101"/>
    </row>
    <row r="577" ht="15">
      <c r="H577" s="101"/>
    </row>
    <row r="578" ht="15">
      <c r="H578" s="101"/>
    </row>
    <row r="579" ht="15">
      <c r="H579" s="101"/>
    </row>
    <row r="580" ht="15">
      <c r="H580" s="101"/>
    </row>
    <row r="581" ht="15">
      <c r="H581" s="101"/>
    </row>
    <row r="582" ht="15">
      <c r="H582" s="101"/>
    </row>
    <row r="583" ht="15">
      <c r="H583" s="101"/>
    </row>
    <row r="584" ht="15">
      <c r="H584" s="101"/>
    </row>
    <row r="585" ht="15">
      <c r="H585" s="101"/>
    </row>
    <row r="586" ht="15">
      <c r="H586" s="101"/>
    </row>
    <row r="587" ht="15">
      <c r="H587" s="101"/>
    </row>
    <row r="588" ht="15">
      <c r="H588" s="101"/>
    </row>
    <row r="589" ht="15">
      <c r="H589" s="101"/>
    </row>
    <row r="590" ht="15">
      <c r="H590" s="101"/>
    </row>
    <row r="591" ht="15">
      <c r="H591" s="101"/>
    </row>
    <row r="592" ht="15">
      <c r="H592" s="101"/>
    </row>
    <row r="593" ht="15">
      <c r="H593" s="101"/>
    </row>
    <row r="594" ht="15">
      <c r="H594" s="101"/>
    </row>
    <row r="595" ht="15">
      <c r="H595" s="101"/>
    </row>
    <row r="596" ht="15">
      <c r="H596" s="101"/>
    </row>
    <row r="597" ht="15">
      <c r="H597" s="101"/>
    </row>
    <row r="598" ht="15">
      <c r="H598" s="101"/>
    </row>
    <row r="599" ht="15">
      <c r="H599" s="101"/>
    </row>
    <row r="600" ht="15">
      <c r="H600" s="101"/>
    </row>
    <row r="601" ht="15">
      <c r="H601" s="101"/>
    </row>
    <row r="602" ht="15">
      <c r="H602" s="101"/>
    </row>
    <row r="603" ht="15">
      <c r="H603" s="101"/>
    </row>
    <row r="604" ht="15">
      <c r="H604" s="101"/>
    </row>
    <row r="605" ht="15">
      <c r="H605" s="101"/>
    </row>
    <row r="606" ht="15">
      <c r="H606" s="101"/>
    </row>
    <row r="607" ht="15">
      <c r="H607" s="101"/>
    </row>
    <row r="608" ht="15">
      <c r="H608" s="101"/>
    </row>
    <row r="609" ht="15">
      <c r="H609" s="101"/>
    </row>
    <row r="610" ht="15">
      <c r="H610" s="101"/>
    </row>
    <row r="611" ht="15">
      <c r="H611" s="101"/>
    </row>
    <row r="612" ht="15">
      <c r="H612" s="101"/>
    </row>
    <row r="613" ht="15">
      <c r="H613" s="101"/>
    </row>
    <row r="614" ht="15">
      <c r="H614" s="101"/>
    </row>
    <row r="615" ht="15">
      <c r="H615" s="101"/>
    </row>
    <row r="616" ht="15">
      <c r="H616" s="101"/>
    </row>
    <row r="617" ht="15">
      <c r="H617" s="101"/>
    </row>
    <row r="618" ht="15">
      <c r="H618" s="101"/>
    </row>
    <row r="619" ht="15">
      <c r="H619" s="101"/>
    </row>
    <row r="620" ht="15">
      <c r="H620" s="101"/>
    </row>
    <row r="621" ht="15">
      <c r="H621" s="101"/>
    </row>
    <row r="622" ht="15">
      <c r="H622" s="101"/>
    </row>
    <row r="623" ht="15">
      <c r="H623" s="101"/>
    </row>
    <row r="624" ht="15">
      <c r="H624" s="101"/>
    </row>
    <row r="625" ht="15">
      <c r="H625" s="101"/>
    </row>
    <row r="626" ht="15">
      <c r="H626" s="101"/>
    </row>
    <row r="627" ht="15">
      <c r="H627" s="101"/>
    </row>
    <row r="628" ht="15">
      <c r="H628" s="101"/>
    </row>
    <row r="629" ht="15">
      <c r="H629" s="101"/>
    </row>
    <row r="630" ht="15">
      <c r="H630" s="101"/>
    </row>
    <row r="631" ht="15">
      <c r="H631" s="101"/>
    </row>
    <row r="632" ht="15">
      <c r="H632" s="101"/>
    </row>
    <row r="633" ht="15">
      <c r="H633" s="101"/>
    </row>
    <row r="634" ht="15">
      <c r="H634" s="101"/>
    </row>
    <row r="635" ht="15">
      <c r="H635" s="101"/>
    </row>
    <row r="636" ht="15">
      <c r="H636" s="101"/>
    </row>
    <row r="637" ht="15">
      <c r="H637" s="101"/>
    </row>
    <row r="638" ht="15">
      <c r="H638" s="101"/>
    </row>
    <row r="639" ht="15">
      <c r="H639" s="101"/>
    </row>
    <row r="640" ht="15">
      <c r="H640" s="101"/>
    </row>
    <row r="641" ht="15">
      <c r="H641" s="101"/>
    </row>
    <row r="642" ht="15">
      <c r="H642" s="101"/>
    </row>
    <row r="643" ht="15">
      <c r="H643" s="101"/>
    </row>
    <row r="644" ht="15">
      <c r="H644" s="101"/>
    </row>
    <row r="645" ht="15">
      <c r="H645" s="101"/>
    </row>
    <row r="646" ht="15">
      <c r="H646" s="101"/>
    </row>
    <row r="647" ht="15">
      <c r="H647" s="101"/>
    </row>
    <row r="648" ht="15">
      <c r="H648" s="101"/>
    </row>
    <row r="649" ht="15">
      <c r="H649" s="101"/>
    </row>
    <row r="650" ht="15">
      <c r="H650" s="101"/>
    </row>
    <row r="651" ht="15">
      <c r="H651" s="101"/>
    </row>
    <row r="652" ht="15">
      <c r="H652" s="101"/>
    </row>
    <row r="653" ht="15">
      <c r="H653" s="101"/>
    </row>
    <row r="654" ht="15">
      <c r="H654" s="101"/>
    </row>
    <row r="655" ht="15">
      <c r="H655" s="101"/>
    </row>
    <row r="656" ht="15">
      <c r="H656" s="101"/>
    </row>
    <row r="657" ht="15">
      <c r="H657" s="101"/>
    </row>
    <row r="658" ht="15">
      <c r="H658" s="101"/>
    </row>
    <row r="659" ht="15">
      <c r="H659" s="101"/>
    </row>
    <row r="660" ht="15">
      <c r="H660" s="101"/>
    </row>
    <row r="661" ht="15">
      <c r="H661" s="101"/>
    </row>
    <row r="662" ht="15">
      <c r="H662" s="101"/>
    </row>
    <row r="663" ht="15">
      <c r="H663" s="101"/>
    </row>
    <row r="664" ht="15">
      <c r="H664" s="101"/>
    </row>
    <row r="665" ht="15">
      <c r="H665" s="101"/>
    </row>
    <row r="666" ht="15">
      <c r="H666" s="101"/>
    </row>
    <row r="667" ht="15">
      <c r="H667" s="101"/>
    </row>
    <row r="668" ht="15">
      <c r="H668" s="101"/>
    </row>
    <row r="669" ht="15">
      <c r="H669" s="101"/>
    </row>
    <row r="670" ht="15">
      <c r="H670" s="101"/>
    </row>
    <row r="671" ht="15">
      <c r="H671" s="101"/>
    </row>
    <row r="672" ht="15">
      <c r="H672" s="101"/>
    </row>
    <row r="673" ht="15">
      <c r="H673" s="101"/>
    </row>
    <row r="674" ht="15">
      <c r="H674" s="101"/>
    </row>
    <row r="675" ht="15">
      <c r="H675" s="101"/>
    </row>
    <row r="676" ht="15">
      <c r="H676" s="101"/>
    </row>
    <row r="677" ht="15">
      <c r="H677" s="101"/>
    </row>
    <row r="678" ht="15">
      <c r="H678" s="101"/>
    </row>
    <row r="679" ht="15">
      <c r="H679" s="101"/>
    </row>
    <row r="680" ht="15">
      <c r="H680" s="101"/>
    </row>
    <row r="681" ht="15">
      <c r="H681" s="101"/>
    </row>
    <row r="682" ht="15">
      <c r="H682" s="101"/>
    </row>
    <row r="683" ht="15">
      <c r="H683" s="101"/>
    </row>
    <row r="684" ht="15">
      <c r="H684" s="101"/>
    </row>
  </sheetData>
  <sheetProtection/>
  <mergeCells count="21">
    <mergeCell ref="A1:I1"/>
    <mergeCell ref="A3:I3"/>
    <mergeCell ref="A5:E5"/>
    <mergeCell ref="H5:H7"/>
    <mergeCell ref="I5:I7"/>
    <mergeCell ref="J5:J7"/>
    <mergeCell ref="I202:J202"/>
    <mergeCell ref="I219:J219"/>
    <mergeCell ref="I213:J213"/>
    <mergeCell ref="B6:B7"/>
    <mergeCell ref="C6:C7"/>
    <mergeCell ref="D6:D7"/>
    <mergeCell ref="E6:E7"/>
    <mergeCell ref="F6:F7"/>
    <mergeCell ref="F283:H283"/>
    <mergeCell ref="I283:J283"/>
    <mergeCell ref="F284:H284"/>
    <mergeCell ref="I284:J284"/>
    <mergeCell ref="I271:J271"/>
    <mergeCell ref="F282:H282"/>
    <mergeCell ref="I282:J282"/>
  </mergeCells>
  <printOptions/>
  <pageMargins left="0.9055118110236221" right="0.31496062992125984" top="0.7480314960629921" bottom="0.944881889763779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8"/>
  <sheetViews>
    <sheetView zoomScalePageLayoutView="0" workbookViewId="0" topLeftCell="A154">
      <selection activeCell="A1" sqref="A1:H1"/>
    </sheetView>
  </sheetViews>
  <sheetFormatPr defaultColWidth="11.421875" defaultRowHeight="12.75"/>
  <cols>
    <col min="1" max="1" width="9.57421875" style="99" customWidth="1"/>
    <col min="2" max="2" width="9.7109375" style="9" customWidth="1"/>
    <col min="3" max="3" width="10.00390625" style="9" customWidth="1"/>
    <col min="4" max="4" width="7.140625" style="100" customWidth="1"/>
    <col min="5" max="5" width="8.421875" style="9" customWidth="1"/>
    <col min="6" max="6" width="67.00390625" style="9" customWidth="1"/>
    <col min="7" max="7" width="6.7109375" style="61" customWidth="1"/>
    <col min="8" max="8" width="8.140625" style="99" customWidth="1"/>
    <col min="9" max="9" width="8.8515625" style="99" customWidth="1"/>
    <col min="10" max="16384" width="11.421875" style="9" customWidth="1"/>
  </cols>
  <sheetData>
    <row r="1" spans="1:9" ht="18">
      <c r="A1" s="313" t="s">
        <v>620</v>
      </c>
      <c r="B1" s="313"/>
      <c r="C1" s="313"/>
      <c r="D1" s="313"/>
      <c r="E1" s="313"/>
      <c r="F1" s="313"/>
      <c r="G1" s="313"/>
      <c r="H1" s="313"/>
      <c r="I1" s="59"/>
    </row>
    <row r="3" spans="1:9" ht="18">
      <c r="A3" s="313" t="s">
        <v>238</v>
      </c>
      <c r="B3" s="313"/>
      <c r="C3" s="313"/>
      <c r="D3" s="313"/>
      <c r="E3" s="313"/>
      <c r="F3" s="313"/>
      <c r="G3" s="313"/>
      <c r="H3" s="313"/>
      <c r="I3" s="142"/>
    </row>
    <row r="4" spans="1:5" ht="15">
      <c r="A4" s="276" t="s">
        <v>616</v>
      </c>
      <c r="E4" s="64"/>
    </row>
    <row r="5" spans="1:9" s="53" customFormat="1" ht="12.75" customHeight="1">
      <c r="A5" s="310" t="s">
        <v>1</v>
      </c>
      <c r="B5" s="310"/>
      <c r="C5" s="310"/>
      <c r="D5" s="310"/>
      <c r="E5" s="310"/>
      <c r="F5" s="52" t="s">
        <v>2</v>
      </c>
      <c r="G5" s="285" t="s">
        <v>0</v>
      </c>
      <c r="H5" s="294" t="s">
        <v>57</v>
      </c>
      <c r="I5" s="294" t="s">
        <v>61</v>
      </c>
    </row>
    <row r="6" spans="1:9" s="53" customFormat="1" ht="12.75">
      <c r="A6" s="52" t="s">
        <v>58</v>
      </c>
      <c r="B6" s="285" t="s">
        <v>36</v>
      </c>
      <c r="C6" s="285" t="s">
        <v>37</v>
      </c>
      <c r="D6" s="289" t="s">
        <v>26</v>
      </c>
      <c r="E6" s="285" t="s">
        <v>38</v>
      </c>
      <c r="F6" s="285" t="s">
        <v>39</v>
      </c>
      <c r="G6" s="286"/>
      <c r="H6" s="295"/>
      <c r="I6" s="295"/>
    </row>
    <row r="7" spans="1:9" s="55" customFormat="1" ht="12.75">
      <c r="A7" s="52" t="s">
        <v>59</v>
      </c>
      <c r="B7" s="287"/>
      <c r="C7" s="287"/>
      <c r="D7" s="290"/>
      <c r="E7" s="287"/>
      <c r="F7" s="287"/>
      <c r="G7" s="287"/>
      <c r="H7" s="296"/>
      <c r="I7" s="296"/>
    </row>
    <row r="8" spans="1:9" ht="15">
      <c r="A8" s="68">
        <v>18</v>
      </c>
      <c r="B8" s="68">
        <v>1</v>
      </c>
      <c r="C8" s="68">
        <v>0</v>
      </c>
      <c r="D8" s="69" t="s">
        <v>6</v>
      </c>
      <c r="E8" s="69" t="s">
        <v>3</v>
      </c>
      <c r="F8" s="70" t="s">
        <v>239</v>
      </c>
      <c r="G8" s="68"/>
      <c r="H8" s="68"/>
      <c r="I8" s="68">
        <f>SUM(H9:H18)</f>
        <v>8</v>
      </c>
    </row>
    <row r="9" spans="1:9" ht="15">
      <c r="A9" s="71">
        <v>18</v>
      </c>
      <c r="B9" s="71">
        <v>1</v>
      </c>
      <c r="C9" s="71">
        <v>0</v>
      </c>
      <c r="D9" s="72" t="s">
        <v>6</v>
      </c>
      <c r="E9" s="73" t="s">
        <v>33</v>
      </c>
      <c r="F9" s="82" t="s">
        <v>240</v>
      </c>
      <c r="G9" s="75">
        <v>68</v>
      </c>
      <c r="H9" s="76">
        <v>1</v>
      </c>
      <c r="I9" s="76"/>
    </row>
    <row r="10" spans="1:9" ht="15">
      <c r="A10" s="71">
        <v>18</v>
      </c>
      <c r="B10" s="71">
        <v>1</v>
      </c>
      <c r="C10" s="71">
        <v>0</v>
      </c>
      <c r="D10" s="72" t="s">
        <v>6</v>
      </c>
      <c r="E10" s="73" t="s">
        <v>66</v>
      </c>
      <c r="F10" s="74" t="s">
        <v>241</v>
      </c>
      <c r="G10" s="75">
        <v>49</v>
      </c>
      <c r="H10" s="76">
        <v>1</v>
      </c>
      <c r="I10" s="76"/>
    </row>
    <row r="11" spans="1:9" ht="15">
      <c r="A11" s="78"/>
      <c r="B11" s="79"/>
      <c r="C11" s="79"/>
      <c r="D11" s="80"/>
      <c r="E11" s="81"/>
      <c r="F11" s="82" t="s">
        <v>555</v>
      </c>
      <c r="G11" s="75"/>
      <c r="H11" s="76"/>
      <c r="I11" s="76"/>
    </row>
    <row r="12" spans="1:9" ht="15">
      <c r="A12" s="71">
        <v>18</v>
      </c>
      <c r="B12" s="71">
        <v>1</v>
      </c>
      <c r="C12" s="71">
        <v>0</v>
      </c>
      <c r="D12" s="72" t="s">
        <v>6</v>
      </c>
      <c r="E12" s="73" t="s">
        <v>45</v>
      </c>
      <c r="F12" s="74" t="s">
        <v>242</v>
      </c>
      <c r="G12" s="75">
        <v>50</v>
      </c>
      <c r="H12" s="143">
        <v>6</v>
      </c>
      <c r="I12" s="143"/>
    </row>
    <row r="13" spans="1:9" ht="15">
      <c r="A13" s="71"/>
      <c r="B13" s="71"/>
      <c r="C13" s="71"/>
      <c r="D13" s="72"/>
      <c r="E13" s="73"/>
      <c r="F13" s="74" t="s">
        <v>243</v>
      </c>
      <c r="G13" s="75"/>
      <c r="H13" s="81"/>
      <c r="I13" s="81"/>
    </row>
    <row r="14" spans="1:9" ht="15">
      <c r="A14" s="78"/>
      <c r="B14" s="79"/>
      <c r="C14" s="79"/>
      <c r="D14" s="80"/>
      <c r="E14" s="81"/>
      <c r="F14" s="82" t="s">
        <v>357</v>
      </c>
      <c r="G14" s="75"/>
      <c r="H14" s="81"/>
      <c r="I14" s="81"/>
    </row>
    <row r="15" spans="1:9" ht="15">
      <c r="A15" s="78"/>
      <c r="B15" s="79"/>
      <c r="C15" s="79"/>
      <c r="D15" s="80"/>
      <c r="E15" s="81"/>
      <c r="F15" s="82" t="s">
        <v>262</v>
      </c>
      <c r="G15" s="75"/>
      <c r="H15" s="81"/>
      <c r="I15" s="81"/>
    </row>
    <row r="16" spans="1:9" ht="15">
      <c r="A16" s="78"/>
      <c r="B16" s="79"/>
      <c r="C16" s="79"/>
      <c r="D16" s="80"/>
      <c r="E16" s="85"/>
      <c r="F16" s="82" t="s">
        <v>356</v>
      </c>
      <c r="G16" s="75"/>
      <c r="H16" s="78"/>
      <c r="I16" s="78"/>
    </row>
    <row r="17" spans="1:9" ht="15">
      <c r="A17" s="78"/>
      <c r="B17" s="79"/>
      <c r="C17" s="79"/>
      <c r="D17" s="80"/>
      <c r="E17" s="85"/>
      <c r="F17" s="82" t="s">
        <v>358</v>
      </c>
      <c r="G17" s="75"/>
      <c r="H17" s="78"/>
      <c r="I17" s="78"/>
    </row>
    <row r="18" spans="1:9" ht="15">
      <c r="A18" s="78"/>
      <c r="B18" s="79"/>
      <c r="C18" s="79"/>
      <c r="D18" s="80"/>
      <c r="E18" s="81"/>
      <c r="F18" s="82" t="s">
        <v>244</v>
      </c>
      <c r="G18" s="75"/>
      <c r="H18" s="144"/>
      <c r="I18" s="144"/>
    </row>
    <row r="19" spans="1:9" ht="15">
      <c r="A19" s="68">
        <v>21</v>
      </c>
      <c r="B19" s="68">
        <v>1</v>
      </c>
      <c r="C19" s="68">
        <v>0</v>
      </c>
      <c r="D19" s="69" t="s">
        <v>6</v>
      </c>
      <c r="E19" s="69" t="s">
        <v>6</v>
      </c>
      <c r="F19" s="70" t="s">
        <v>15</v>
      </c>
      <c r="G19" s="68"/>
      <c r="H19" s="68"/>
      <c r="I19" s="68">
        <f>+H20+H36+H115</f>
        <v>141</v>
      </c>
    </row>
    <row r="20" spans="1:9" ht="15">
      <c r="A20" s="145">
        <v>21</v>
      </c>
      <c r="B20" s="145">
        <v>1</v>
      </c>
      <c r="C20" s="145">
        <v>1</v>
      </c>
      <c r="D20" s="87" t="s">
        <v>6</v>
      </c>
      <c r="E20" s="87" t="s">
        <v>6</v>
      </c>
      <c r="F20" s="70" t="s">
        <v>245</v>
      </c>
      <c r="G20" s="146"/>
      <c r="H20" s="311">
        <f>+H21+H30</f>
        <v>11</v>
      </c>
      <c r="I20" s="312"/>
    </row>
    <row r="21" spans="1:9" ht="15">
      <c r="A21" s="76"/>
      <c r="B21" s="76"/>
      <c r="C21" s="76"/>
      <c r="D21" s="81"/>
      <c r="E21" s="81"/>
      <c r="F21" s="88" t="s">
        <v>18</v>
      </c>
      <c r="G21" s="147"/>
      <c r="H21" s="148">
        <f>SUM(H22:H28)</f>
        <v>8</v>
      </c>
      <c r="I21" s="148"/>
    </row>
    <row r="22" spans="1:9" ht="15">
      <c r="A22" s="149">
        <v>21</v>
      </c>
      <c r="B22" s="149">
        <v>1</v>
      </c>
      <c r="C22" s="149">
        <v>1</v>
      </c>
      <c r="D22" s="150" t="s">
        <v>5</v>
      </c>
      <c r="E22" s="150" t="s">
        <v>48</v>
      </c>
      <c r="F22" s="83" t="s">
        <v>247</v>
      </c>
      <c r="G22" s="71"/>
      <c r="H22" s="78"/>
      <c r="I22" s="78"/>
    </row>
    <row r="23" spans="1:9" ht="15.75">
      <c r="A23" s="152"/>
      <c r="B23" s="152"/>
      <c r="C23" s="152"/>
      <c r="D23" s="153"/>
      <c r="E23" s="153"/>
      <c r="F23" s="83" t="s">
        <v>248</v>
      </c>
      <c r="G23" s="75" t="s">
        <v>8</v>
      </c>
      <c r="H23" s="151">
        <v>1</v>
      </c>
      <c r="I23" s="151"/>
    </row>
    <row r="24" spans="1:9" ht="15">
      <c r="A24" s="152"/>
      <c r="B24" s="152"/>
      <c r="C24" s="152"/>
      <c r="D24" s="153"/>
      <c r="E24" s="153"/>
      <c r="F24" s="82" t="s">
        <v>249</v>
      </c>
      <c r="G24" s="75"/>
      <c r="H24" s="151"/>
      <c r="I24" s="151"/>
    </row>
    <row r="25" spans="1:9" ht="15">
      <c r="A25" s="152"/>
      <c r="B25" s="152"/>
      <c r="C25" s="152"/>
      <c r="D25" s="153"/>
      <c r="E25" s="153"/>
      <c r="F25" s="79"/>
      <c r="G25" s="154"/>
      <c r="H25" s="151"/>
      <c r="I25" s="151"/>
    </row>
    <row r="26" spans="1:9" ht="15">
      <c r="A26" s="149">
        <v>21</v>
      </c>
      <c r="B26" s="149">
        <v>1</v>
      </c>
      <c r="C26" s="149">
        <v>1</v>
      </c>
      <c r="D26" s="150" t="s">
        <v>5</v>
      </c>
      <c r="E26" s="150" t="s">
        <v>49</v>
      </c>
      <c r="F26" s="10" t="s">
        <v>562</v>
      </c>
      <c r="G26" s="75" t="s">
        <v>8</v>
      </c>
      <c r="H26" s="151">
        <v>1</v>
      </c>
      <c r="I26" s="151"/>
    </row>
    <row r="27" spans="1:9" ht="15">
      <c r="A27" s="152"/>
      <c r="B27" s="152"/>
      <c r="C27" s="152"/>
      <c r="D27" s="153"/>
      <c r="E27" s="153"/>
      <c r="F27" s="83" t="s">
        <v>253</v>
      </c>
      <c r="G27" s="71" t="s">
        <v>9</v>
      </c>
      <c r="H27" s="78">
        <v>1</v>
      </c>
      <c r="I27" s="78"/>
    </row>
    <row r="28" spans="1:9" ht="15">
      <c r="A28" s="152"/>
      <c r="B28" s="152"/>
      <c r="C28" s="152"/>
      <c r="D28" s="153"/>
      <c r="E28" s="153"/>
      <c r="F28" s="83" t="s">
        <v>254</v>
      </c>
      <c r="G28" s="71" t="s">
        <v>10</v>
      </c>
      <c r="H28" s="78">
        <v>5</v>
      </c>
      <c r="I28" s="78"/>
    </row>
    <row r="29" spans="1:9" ht="15">
      <c r="A29" s="152"/>
      <c r="B29" s="152"/>
      <c r="C29" s="152"/>
      <c r="D29" s="153"/>
      <c r="E29" s="153"/>
      <c r="F29" s="83"/>
      <c r="G29" s="75"/>
      <c r="H29" s="151"/>
      <c r="I29" s="151"/>
    </row>
    <row r="30" spans="1:9" ht="15">
      <c r="A30" s="152"/>
      <c r="B30" s="152"/>
      <c r="C30" s="152"/>
      <c r="D30" s="153"/>
      <c r="E30" s="153"/>
      <c r="F30" s="89" t="s">
        <v>21</v>
      </c>
      <c r="G30" s="147"/>
      <c r="H30" s="148">
        <f>SUM(H31:H35)</f>
        <v>3</v>
      </c>
      <c r="I30" s="148"/>
    </row>
    <row r="31" spans="1:9" ht="15">
      <c r="A31" s="149">
        <v>21</v>
      </c>
      <c r="B31" s="149">
        <v>1</v>
      </c>
      <c r="C31" s="149">
        <v>1</v>
      </c>
      <c r="D31" s="150" t="s">
        <v>33</v>
      </c>
      <c r="E31" s="150" t="s">
        <v>51</v>
      </c>
      <c r="F31" s="83" t="s">
        <v>610</v>
      </c>
      <c r="G31" s="75" t="s">
        <v>11</v>
      </c>
      <c r="H31" s="151">
        <v>2</v>
      </c>
      <c r="I31" s="151"/>
    </row>
    <row r="32" spans="1:9" ht="15">
      <c r="A32" s="152"/>
      <c r="B32" s="152"/>
      <c r="C32" s="152"/>
      <c r="D32" s="153"/>
      <c r="E32" s="153"/>
      <c r="F32" s="83"/>
      <c r="G32" s="75" t="s">
        <v>12</v>
      </c>
      <c r="H32" s="151">
        <v>1</v>
      </c>
      <c r="I32" s="151"/>
    </row>
    <row r="33" spans="1:9" ht="15">
      <c r="A33" s="152"/>
      <c r="B33" s="152"/>
      <c r="C33" s="152"/>
      <c r="D33" s="153"/>
      <c r="E33" s="153"/>
      <c r="F33" s="83"/>
      <c r="G33" s="75"/>
      <c r="H33" s="151"/>
      <c r="I33" s="151"/>
    </row>
    <row r="34" spans="1:9" ht="15">
      <c r="A34" s="152"/>
      <c r="B34" s="152"/>
      <c r="C34" s="152"/>
      <c r="D34" s="153"/>
      <c r="E34" s="153"/>
      <c r="F34" s="83"/>
      <c r="G34" s="75"/>
      <c r="H34" s="151"/>
      <c r="I34" s="151"/>
    </row>
    <row r="35" spans="1:9" ht="15">
      <c r="A35" s="149"/>
      <c r="B35" s="149"/>
      <c r="C35" s="149"/>
      <c r="D35" s="150"/>
      <c r="E35" s="150"/>
      <c r="F35" s="83"/>
      <c r="G35" s="75"/>
      <c r="H35" s="155"/>
      <c r="I35" s="155"/>
    </row>
    <row r="36" spans="1:9" ht="15">
      <c r="A36" s="68">
        <v>21</v>
      </c>
      <c r="B36" s="68">
        <v>1</v>
      </c>
      <c r="C36" s="68">
        <v>3</v>
      </c>
      <c r="D36" s="69" t="s">
        <v>6</v>
      </c>
      <c r="E36" s="69" t="s">
        <v>6</v>
      </c>
      <c r="F36" s="70" t="s">
        <v>16</v>
      </c>
      <c r="G36" s="146"/>
      <c r="H36" s="311">
        <f>+H37+H71+H106</f>
        <v>115</v>
      </c>
      <c r="I36" s="312"/>
    </row>
    <row r="37" spans="1:9" ht="15">
      <c r="A37" s="76"/>
      <c r="B37" s="76"/>
      <c r="C37" s="76"/>
      <c r="D37" s="81"/>
      <c r="E37" s="81"/>
      <c r="F37" s="88" t="s">
        <v>17</v>
      </c>
      <c r="G37" s="93"/>
      <c r="H37" s="90">
        <f>SUM(H38:H70)</f>
        <v>18</v>
      </c>
      <c r="I37" s="90"/>
    </row>
    <row r="38" spans="1:9" ht="18">
      <c r="A38" s="71">
        <v>21</v>
      </c>
      <c r="B38" s="71">
        <v>1</v>
      </c>
      <c r="C38" s="75">
        <v>3</v>
      </c>
      <c r="D38" s="73" t="s">
        <v>44</v>
      </c>
      <c r="E38" s="73" t="s">
        <v>97</v>
      </c>
      <c r="F38" s="74" t="s">
        <v>256</v>
      </c>
      <c r="G38" s="75" t="s">
        <v>22</v>
      </c>
      <c r="H38" s="78">
        <v>6</v>
      </c>
      <c r="I38" s="78"/>
    </row>
    <row r="39" spans="1:9" ht="16.5">
      <c r="A39" s="78"/>
      <c r="B39" s="79"/>
      <c r="C39" s="76"/>
      <c r="D39" s="81"/>
      <c r="E39" s="81"/>
      <c r="F39" s="74" t="s">
        <v>389</v>
      </c>
      <c r="H39" s="143"/>
      <c r="I39" s="143"/>
    </row>
    <row r="40" spans="1:9" ht="15">
      <c r="A40" s="78"/>
      <c r="B40" s="79"/>
      <c r="C40" s="76"/>
      <c r="D40" s="81"/>
      <c r="E40" s="81"/>
      <c r="F40" s="82" t="s">
        <v>257</v>
      </c>
      <c r="G40" s="75"/>
      <c r="H40" s="76"/>
      <c r="I40" s="76"/>
    </row>
    <row r="41" spans="1:9" ht="16.5">
      <c r="A41" s="78"/>
      <c r="B41" s="79"/>
      <c r="C41" s="76"/>
      <c r="D41" s="81"/>
      <c r="E41" s="81"/>
      <c r="F41" s="74" t="s">
        <v>258</v>
      </c>
      <c r="G41" s="75"/>
      <c r="H41" s="76"/>
      <c r="I41" s="76"/>
    </row>
    <row r="42" spans="1:9" ht="15">
      <c r="A42" s="78"/>
      <c r="B42" s="79"/>
      <c r="C42" s="76"/>
      <c r="D42" s="81"/>
      <c r="E42" s="81"/>
      <c r="F42" s="82" t="s">
        <v>259</v>
      </c>
      <c r="G42" s="75"/>
      <c r="H42" s="76"/>
      <c r="I42" s="76"/>
    </row>
    <row r="43" spans="1:9" ht="15">
      <c r="A43" s="78"/>
      <c r="B43" s="79"/>
      <c r="C43" s="76"/>
      <c r="D43" s="81"/>
      <c r="E43" s="81"/>
      <c r="F43" s="82" t="s">
        <v>260</v>
      </c>
      <c r="G43" s="75"/>
      <c r="H43" s="76"/>
      <c r="I43" s="76"/>
    </row>
    <row r="44" spans="1:9" ht="15">
      <c r="A44" s="78"/>
      <c r="B44" s="79"/>
      <c r="C44" s="76"/>
      <c r="D44" s="81"/>
      <c r="E44" s="81"/>
      <c r="F44" s="74" t="s">
        <v>356</v>
      </c>
      <c r="G44" s="75"/>
      <c r="H44" s="76"/>
      <c r="I44" s="76"/>
    </row>
    <row r="45" spans="1:9" ht="15">
      <c r="A45" s="78"/>
      <c r="B45" s="79"/>
      <c r="C45" s="76"/>
      <c r="D45" s="81"/>
      <c r="E45" s="81"/>
      <c r="F45" s="82" t="s">
        <v>356</v>
      </c>
      <c r="G45" s="75"/>
      <c r="H45" s="76"/>
      <c r="I45" s="76"/>
    </row>
    <row r="46" spans="1:9" ht="15">
      <c r="A46" s="78"/>
      <c r="B46" s="79"/>
      <c r="C46" s="76"/>
      <c r="D46" s="81"/>
      <c r="E46" s="81"/>
      <c r="F46" s="74" t="s">
        <v>358</v>
      </c>
      <c r="G46" s="75"/>
      <c r="H46" s="76"/>
      <c r="I46" s="76"/>
    </row>
    <row r="47" spans="1:9" ht="15">
      <c r="A47" s="78"/>
      <c r="B47" s="79"/>
      <c r="C47" s="76"/>
      <c r="D47" s="81"/>
      <c r="E47" s="81"/>
      <c r="F47" s="82" t="s">
        <v>261</v>
      </c>
      <c r="G47" s="75"/>
      <c r="H47" s="76"/>
      <c r="I47" s="76"/>
    </row>
    <row r="48" spans="1:9" ht="15">
      <c r="A48" s="78"/>
      <c r="B48" s="79"/>
      <c r="C48" s="76"/>
      <c r="D48" s="81"/>
      <c r="E48" s="81"/>
      <c r="F48" s="74" t="s">
        <v>357</v>
      </c>
      <c r="G48" s="75"/>
      <c r="H48" s="76"/>
      <c r="I48" s="76"/>
    </row>
    <row r="49" spans="1:9" ht="15">
      <c r="A49" s="78"/>
      <c r="B49" s="79"/>
      <c r="C49" s="76"/>
      <c r="D49" s="81"/>
      <c r="E49" s="81"/>
      <c r="F49" s="82" t="s">
        <v>330</v>
      </c>
      <c r="G49" s="75"/>
      <c r="H49" s="76"/>
      <c r="I49" s="76"/>
    </row>
    <row r="50" spans="1:9" ht="15">
      <c r="A50" s="78"/>
      <c r="B50" s="79"/>
      <c r="C50" s="76"/>
      <c r="D50" s="81"/>
      <c r="E50" s="81"/>
      <c r="F50" s="74"/>
      <c r="G50" s="75"/>
      <c r="H50" s="76"/>
      <c r="I50" s="76"/>
    </row>
    <row r="51" spans="1:9" ht="15">
      <c r="A51" s="78"/>
      <c r="B51" s="79"/>
      <c r="C51" s="76"/>
      <c r="D51" s="81"/>
      <c r="E51" s="81"/>
      <c r="F51" s="74"/>
      <c r="G51" s="75"/>
      <c r="H51" s="76"/>
      <c r="I51" s="76"/>
    </row>
    <row r="52" spans="1:9" ht="15">
      <c r="A52" s="71">
        <v>21</v>
      </c>
      <c r="B52" s="71">
        <v>1</v>
      </c>
      <c r="C52" s="71">
        <v>3</v>
      </c>
      <c r="D52" s="72" t="s">
        <v>44</v>
      </c>
      <c r="E52" s="72" t="s">
        <v>82</v>
      </c>
      <c r="F52" s="74" t="s">
        <v>188</v>
      </c>
      <c r="G52" s="75" t="s">
        <v>7</v>
      </c>
      <c r="H52" s="78">
        <v>12</v>
      </c>
      <c r="I52" s="78"/>
    </row>
    <row r="53" spans="1:9" ht="15.75">
      <c r="A53" s="78"/>
      <c r="B53" s="79"/>
      <c r="C53" s="79"/>
      <c r="D53" s="80"/>
      <c r="E53" s="80"/>
      <c r="F53" s="74" t="s">
        <v>263</v>
      </c>
      <c r="H53" s="155"/>
      <c r="I53" s="155"/>
    </row>
    <row r="54" spans="1:9" ht="15">
      <c r="A54" s="78"/>
      <c r="B54" s="79"/>
      <c r="C54" s="79"/>
      <c r="D54" s="80"/>
      <c r="E54" s="80"/>
      <c r="F54" s="82" t="s">
        <v>266</v>
      </c>
      <c r="G54" s="71"/>
      <c r="H54" s="78"/>
      <c r="I54" s="78"/>
    </row>
    <row r="55" spans="1:9" ht="15">
      <c r="A55" s="78"/>
      <c r="B55" s="79"/>
      <c r="C55" s="79"/>
      <c r="D55" s="80"/>
      <c r="E55" s="80"/>
      <c r="F55" s="82" t="s">
        <v>260</v>
      </c>
      <c r="G55" s="71"/>
      <c r="H55" s="78"/>
      <c r="I55" s="78"/>
    </row>
    <row r="56" spans="1:9" ht="15">
      <c r="A56" s="78"/>
      <c r="B56" s="79"/>
      <c r="C56" s="79"/>
      <c r="D56" s="80"/>
      <c r="E56" s="80"/>
      <c r="F56" s="82" t="s">
        <v>267</v>
      </c>
      <c r="G56" s="71"/>
      <c r="H56" s="78"/>
      <c r="I56" s="78"/>
    </row>
    <row r="57" spans="1:9" ht="15">
      <c r="A57" s="78"/>
      <c r="B57" s="79"/>
      <c r="C57" s="79"/>
      <c r="D57" s="80"/>
      <c r="E57" s="80"/>
      <c r="F57" s="74" t="s">
        <v>357</v>
      </c>
      <c r="G57" s="71"/>
      <c r="H57" s="78"/>
      <c r="I57" s="78"/>
    </row>
    <row r="58" spans="1:9" ht="15">
      <c r="A58" s="78"/>
      <c r="B58" s="79"/>
      <c r="C58" s="79"/>
      <c r="D58" s="80"/>
      <c r="E58" s="80"/>
      <c r="F58" s="82" t="s">
        <v>264</v>
      </c>
      <c r="G58" s="71"/>
      <c r="H58" s="78"/>
      <c r="I58" s="78"/>
    </row>
    <row r="59" spans="1:9" ht="15">
      <c r="A59" s="78"/>
      <c r="B59" s="79"/>
      <c r="C59" s="79"/>
      <c r="D59" s="80"/>
      <c r="E59" s="80"/>
      <c r="F59" s="82" t="s">
        <v>265</v>
      </c>
      <c r="G59" s="71"/>
      <c r="H59" s="78"/>
      <c r="I59" s="78"/>
    </row>
    <row r="60" spans="1:9" ht="15">
      <c r="A60" s="78"/>
      <c r="B60" s="79"/>
      <c r="C60" s="79"/>
      <c r="D60" s="80"/>
      <c r="E60" s="80"/>
      <c r="F60" s="74" t="s">
        <v>262</v>
      </c>
      <c r="G60" s="71"/>
      <c r="H60" s="78"/>
      <c r="I60" s="78"/>
    </row>
    <row r="61" spans="1:9" ht="15">
      <c r="A61" s="78"/>
      <c r="B61" s="79"/>
      <c r="C61" s="79"/>
      <c r="D61" s="80"/>
      <c r="E61" s="80"/>
      <c r="F61" s="82" t="s">
        <v>332</v>
      </c>
      <c r="G61" s="71"/>
      <c r="H61" s="78"/>
      <c r="I61" s="78"/>
    </row>
    <row r="62" spans="1:9" ht="15">
      <c r="A62" s="78"/>
      <c r="B62" s="79"/>
      <c r="C62" s="79"/>
      <c r="D62" s="80"/>
      <c r="E62" s="80"/>
      <c r="F62" s="74" t="s">
        <v>356</v>
      </c>
      <c r="G62" s="71"/>
      <c r="H62" s="78"/>
      <c r="I62" s="78"/>
    </row>
    <row r="63" spans="1:9" ht="15">
      <c r="A63" s="78"/>
      <c r="B63" s="79"/>
      <c r="C63" s="79"/>
      <c r="D63" s="80"/>
      <c r="E63" s="80"/>
      <c r="F63" s="82" t="s">
        <v>269</v>
      </c>
      <c r="G63" s="71"/>
      <c r="H63" s="78"/>
      <c r="I63" s="78"/>
    </row>
    <row r="64" spans="1:9" ht="15">
      <c r="A64" s="78"/>
      <c r="B64" s="79"/>
      <c r="C64" s="79"/>
      <c r="D64" s="80"/>
      <c r="E64" s="80"/>
      <c r="F64" s="82" t="s">
        <v>390</v>
      </c>
      <c r="G64" s="71"/>
      <c r="H64" s="78"/>
      <c r="I64" s="78"/>
    </row>
    <row r="65" spans="1:9" ht="15">
      <c r="A65" s="78"/>
      <c r="B65" s="79"/>
      <c r="C65" s="79"/>
      <c r="D65" s="80"/>
      <c r="E65" s="80"/>
      <c r="F65" s="82" t="s">
        <v>270</v>
      </c>
      <c r="G65" s="71"/>
      <c r="H65" s="78"/>
      <c r="I65" s="78"/>
    </row>
    <row r="66" spans="1:9" ht="15">
      <c r="A66" s="78"/>
      <c r="B66" s="79"/>
      <c r="C66" s="79"/>
      <c r="D66" s="80"/>
      <c r="E66" s="80"/>
      <c r="F66" s="82" t="s">
        <v>391</v>
      </c>
      <c r="G66" s="71"/>
      <c r="H66" s="78"/>
      <c r="I66" s="78"/>
    </row>
    <row r="67" spans="1:9" ht="15">
      <c r="A67" s="78"/>
      <c r="B67" s="79"/>
      <c r="C67" s="79"/>
      <c r="D67" s="80"/>
      <c r="E67" s="80"/>
      <c r="F67" s="82" t="s">
        <v>268</v>
      </c>
      <c r="G67" s="71"/>
      <c r="H67" s="78"/>
      <c r="I67" s="78"/>
    </row>
    <row r="68" spans="1:9" ht="15.75">
      <c r="A68" s="78"/>
      <c r="B68" s="79"/>
      <c r="C68" s="79"/>
      <c r="D68" s="80"/>
      <c r="E68" s="80"/>
      <c r="F68" s="74" t="s">
        <v>271</v>
      </c>
      <c r="G68" s="71"/>
      <c r="H68" s="78"/>
      <c r="I68" s="78"/>
    </row>
    <row r="69" spans="1:9" ht="15">
      <c r="A69" s="78"/>
      <c r="B69" s="79"/>
      <c r="C69" s="79"/>
      <c r="D69" s="80"/>
      <c r="E69" s="80"/>
      <c r="F69" s="82" t="s">
        <v>272</v>
      </c>
      <c r="G69" s="71"/>
      <c r="H69" s="78"/>
      <c r="I69" s="78"/>
    </row>
    <row r="70" spans="1:9" ht="13.5" customHeight="1">
      <c r="A70" s="78"/>
      <c r="B70" s="79"/>
      <c r="C70" s="79"/>
      <c r="D70" s="80"/>
      <c r="E70" s="80"/>
      <c r="F70" s="82"/>
      <c r="G70" s="71"/>
      <c r="H70" s="78"/>
      <c r="I70" s="78"/>
    </row>
    <row r="71" spans="1:9" ht="15">
      <c r="A71" s="76"/>
      <c r="B71" s="76"/>
      <c r="C71" s="76"/>
      <c r="D71" s="81"/>
      <c r="E71" s="81"/>
      <c r="F71" s="88" t="s">
        <v>18</v>
      </c>
      <c r="G71" s="147"/>
      <c r="H71" s="148">
        <f>SUM(H72:H105)</f>
        <v>66</v>
      </c>
      <c r="I71" s="148"/>
    </row>
    <row r="72" spans="1:9" ht="15">
      <c r="A72" s="71">
        <v>21</v>
      </c>
      <c r="B72" s="71">
        <v>1</v>
      </c>
      <c r="C72" s="71">
        <v>3</v>
      </c>
      <c r="D72" s="72" t="s">
        <v>5</v>
      </c>
      <c r="E72" s="72" t="s">
        <v>48</v>
      </c>
      <c r="F72" s="83" t="s">
        <v>247</v>
      </c>
      <c r="G72" s="75" t="s">
        <v>8</v>
      </c>
      <c r="H72" s="78">
        <v>11</v>
      </c>
      <c r="I72" s="78"/>
    </row>
    <row r="73" spans="1:9" ht="15">
      <c r="A73" s="78"/>
      <c r="B73" s="79"/>
      <c r="C73" s="79"/>
      <c r="D73" s="80"/>
      <c r="E73" s="80"/>
      <c r="F73" s="83" t="s">
        <v>285</v>
      </c>
      <c r="H73" s="155"/>
      <c r="I73" s="155"/>
    </row>
    <row r="74" spans="1:9" ht="15">
      <c r="A74" s="78"/>
      <c r="B74" s="79"/>
      <c r="C74" s="79"/>
      <c r="D74" s="80"/>
      <c r="E74" s="80"/>
      <c r="F74" s="79" t="s">
        <v>273</v>
      </c>
      <c r="G74" s="71"/>
      <c r="H74" s="78"/>
      <c r="I74" s="78"/>
    </row>
    <row r="75" spans="1:9" ht="15">
      <c r="A75" s="78"/>
      <c r="B75" s="79"/>
      <c r="C75" s="79"/>
      <c r="D75" s="80"/>
      <c r="E75" s="80"/>
      <c r="F75" s="83" t="s">
        <v>262</v>
      </c>
      <c r="G75" s="71"/>
      <c r="H75" s="78"/>
      <c r="I75" s="78"/>
    </row>
    <row r="76" spans="1:9" ht="15">
      <c r="A76" s="78"/>
      <c r="B76" s="79"/>
      <c r="C76" s="79"/>
      <c r="D76" s="80"/>
      <c r="E76" s="80"/>
      <c r="F76" s="79" t="s">
        <v>392</v>
      </c>
      <c r="G76" s="71"/>
      <c r="H76" s="78"/>
      <c r="I76" s="78"/>
    </row>
    <row r="77" spans="1:9" ht="15">
      <c r="A77" s="78"/>
      <c r="B77" s="79"/>
      <c r="C77" s="79"/>
      <c r="D77" s="80"/>
      <c r="E77" s="80"/>
      <c r="F77" s="79" t="s">
        <v>393</v>
      </c>
      <c r="G77" s="71"/>
      <c r="H77" s="78"/>
      <c r="I77" s="78"/>
    </row>
    <row r="78" spans="1:9" ht="15">
      <c r="A78" s="78"/>
      <c r="B78" s="79"/>
      <c r="C78" s="79"/>
      <c r="D78" s="80"/>
      <c r="E78" s="80"/>
      <c r="F78" s="79" t="s">
        <v>394</v>
      </c>
      <c r="G78" s="71"/>
      <c r="H78" s="78"/>
      <c r="I78" s="78"/>
    </row>
    <row r="79" spans="1:9" ht="15">
      <c r="A79" s="78"/>
      <c r="B79" s="79"/>
      <c r="C79" s="79"/>
      <c r="D79" s="80"/>
      <c r="E79" s="80"/>
      <c r="F79" s="83" t="s">
        <v>356</v>
      </c>
      <c r="G79" s="71"/>
      <c r="H79" s="78"/>
      <c r="I79" s="78"/>
    </row>
    <row r="80" spans="1:9" ht="15">
      <c r="A80" s="78"/>
      <c r="B80" s="79"/>
      <c r="C80" s="79"/>
      <c r="D80" s="80"/>
      <c r="E80" s="80"/>
      <c r="F80" s="79" t="s">
        <v>276</v>
      </c>
      <c r="G80" s="71"/>
      <c r="H80" s="78"/>
      <c r="I80" s="78"/>
    </row>
    <row r="81" spans="1:9" ht="15">
      <c r="A81" s="78"/>
      <c r="B81" s="79"/>
      <c r="C81" s="79"/>
      <c r="D81" s="80"/>
      <c r="E81" s="80"/>
      <c r="F81" s="79" t="s">
        <v>275</v>
      </c>
      <c r="G81" s="71"/>
      <c r="H81" s="78"/>
      <c r="I81" s="78"/>
    </row>
    <row r="82" spans="1:9" ht="15">
      <c r="A82" s="78"/>
      <c r="B82" s="79"/>
      <c r="C82" s="79"/>
      <c r="D82" s="80"/>
      <c r="E82" s="80"/>
      <c r="F82" s="79" t="s">
        <v>277</v>
      </c>
      <c r="G82" s="71"/>
      <c r="H82" s="78"/>
      <c r="I82" s="78"/>
    </row>
    <row r="83" spans="1:9" ht="15">
      <c r="A83" s="78"/>
      <c r="B83" s="79"/>
      <c r="C83" s="79"/>
      <c r="D83" s="80"/>
      <c r="E83" s="80"/>
      <c r="F83" s="79" t="s">
        <v>279</v>
      </c>
      <c r="G83" s="71"/>
      <c r="H83" s="78"/>
      <c r="I83" s="78"/>
    </row>
    <row r="84" spans="1:9" ht="15">
      <c r="A84" s="78"/>
      <c r="B84" s="79"/>
      <c r="C84" s="79"/>
      <c r="D84" s="80"/>
      <c r="E84" s="80"/>
      <c r="F84" s="79" t="s">
        <v>280</v>
      </c>
      <c r="G84" s="71"/>
      <c r="H84" s="78"/>
      <c r="I84" s="78"/>
    </row>
    <row r="85" spans="1:9" ht="15">
      <c r="A85" s="78"/>
      <c r="B85" s="79"/>
      <c r="C85" s="79"/>
      <c r="D85" s="80"/>
      <c r="E85" s="80"/>
      <c r="F85" s="79" t="s">
        <v>278</v>
      </c>
      <c r="G85" s="71"/>
      <c r="H85" s="78"/>
      <c r="I85" s="78"/>
    </row>
    <row r="86" spans="1:9" ht="15">
      <c r="A86" s="78"/>
      <c r="B86" s="79"/>
      <c r="C86" s="79"/>
      <c r="D86" s="80"/>
      <c r="E86" s="80"/>
      <c r="F86" s="79" t="s">
        <v>456</v>
      </c>
      <c r="G86" s="71"/>
      <c r="H86" s="78"/>
      <c r="I86" s="78"/>
    </row>
    <row r="87" spans="1:9" ht="15">
      <c r="A87" s="71">
        <v>21</v>
      </c>
      <c r="B87" s="71">
        <v>1</v>
      </c>
      <c r="C87" s="71">
        <v>3</v>
      </c>
      <c r="D87" s="72" t="s">
        <v>5</v>
      </c>
      <c r="E87" s="72" t="s">
        <v>117</v>
      </c>
      <c r="F87" s="83" t="s">
        <v>250</v>
      </c>
      <c r="G87" s="75" t="s">
        <v>9</v>
      </c>
      <c r="H87" s="78">
        <v>5</v>
      </c>
      <c r="I87" s="78"/>
    </row>
    <row r="88" spans="1:9" ht="15">
      <c r="A88" s="78"/>
      <c r="B88" s="79"/>
      <c r="C88" s="79"/>
      <c r="D88" s="80"/>
      <c r="E88" s="80"/>
      <c r="F88" s="83" t="s">
        <v>285</v>
      </c>
      <c r="H88" s="155"/>
      <c r="I88" s="155"/>
    </row>
    <row r="89" spans="1:9" ht="15">
      <c r="A89" s="78"/>
      <c r="B89" s="79"/>
      <c r="C89" s="79"/>
      <c r="D89" s="80"/>
      <c r="E89" s="80"/>
      <c r="F89" s="79" t="s">
        <v>281</v>
      </c>
      <c r="G89" s="71"/>
      <c r="H89" s="85"/>
      <c r="I89" s="85"/>
    </row>
    <row r="90" spans="1:9" ht="15">
      <c r="A90" s="78"/>
      <c r="B90" s="79"/>
      <c r="C90" s="79"/>
      <c r="D90" s="80"/>
      <c r="E90" s="80"/>
      <c r="F90" s="83" t="s">
        <v>356</v>
      </c>
      <c r="G90" s="71"/>
      <c r="H90" s="155"/>
      <c r="I90" s="155"/>
    </row>
    <row r="91" spans="1:9" ht="15">
      <c r="A91" s="78"/>
      <c r="B91" s="79"/>
      <c r="C91" s="79"/>
      <c r="D91" s="80"/>
      <c r="E91" s="80"/>
      <c r="F91" s="79" t="s">
        <v>282</v>
      </c>
      <c r="G91" s="71"/>
      <c r="H91" s="271"/>
      <c r="I91" s="85"/>
    </row>
    <row r="92" spans="1:9" ht="16.5" customHeight="1">
      <c r="A92" s="78"/>
      <c r="B92" s="79"/>
      <c r="C92" s="79"/>
      <c r="D92" s="80"/>
      <c r="E92" s="80"/>
      <c r="F92" s="79" t="s">
        <v>395</v>
      </c>
      <c r="G92" s="71"/>
      <c r="H92" s="271"/>
      <c r="I92" s="85"/>
    </row>
    <row r="93" spans="1:9" ht="15.75">
      <c r="A93" s="78"/>
      <c r="B93" s="79"/>
      <c r="C93" s="79"/>
      <c r="D93" s="80"/>
      <c r="E93" s="80"/>
      <c r="F93" s="79" t="s">
        <v>283</v>
      </c>
      <c r="G93" s="71"/>
      <c r="H93" s="85"/>
      <c r="I93" s="85"/>
    </row>
    <row r="94" spans="1:9" ht="15">
      <c r="A94" s="78"/>
      <c r="B94" s="79"/>
      <c r="C94" s="79"/>
      <c r="D94" s="80"/>
      <c r="E94" s="80"/>
      <c r="F94" s="79" t="s">
        <v>284</v>
      </c>
      <c r="G94" s="71"/>
      <c r="H94" s="78"/>
      <c r="I94" s="78"/>
    </row>
    <row r="95" spans="1:9" ht="15">
      <c r="A95" s="78"/>
      <c r="B95" s="79"/>
      <c r="C95" s="79"/>
      <c r="D95" s="80"/>
      <c r="E95" s="80"/>
      <c r="F95" s="79"/>
      <c r="G95" s="71"/>
      <c r="H95" s="78"/>
      <c r="I95" s="78"/>
    </row>
    <row r="96" spans="1:9" ht="15">
      <c r="A96" s="71">
        <v>21</v>
      </c>
      <c r="B96" s="71">
        <v>1</v>
      </c>
      <c r="C96" s="71">
        <v>3</v>
      </c>
      <c r="D96" s="72" t="s">
        <v>5</v>
      </c>
      <c r="E96" s="72" t="s">
        <v>88</v>
      </c>
      <c r="F96" s="206" t="s">
        <v>89</v>
      </c>
      <c r="G96" s="75" t="s">
        <v>10</v>
      </c>
      <c r="H96" s="78">
        <v>1</v>
      </c>
      <c r="I96" s="78"/>
    </row>
    <row r="97" spans="1:9" ht="15">
      <c r="A97" s="78"/>
      <c r="B97" s="79"/>
      <c r="C97" s="79"/>
      <c r="D97" s="80"/>
      <c r="E97" s="80"/>
      <c r="F97" s="83" t="s">
        <v>285</v>
      </c>
      <c r="H97" s="78"/>
      <c r="I97" s="78"/>
    </row>
    <row r="98" spans="1:9" ht="15">
      <c r="A98" s="78"/>
      <c r="B98" s="79"/>
      <c r="C98" s="79"/>
      <c r="D98" s="80"/>
      <c r="E98" s="80"/>
      <c r="F98" s="79" t="s">
        <v>286</v>
      </c>
      <c r="G98" s="75"/>
      <c r="H98" s="85"/>
      <c r="I98" s="85"/>
    </row>
    <row r="99" spans="1:9" ht="15">
      <c r="A99" s="78"/>
      <c r="B99" s="79"/>
      <c r="C99" s="79"/>
      <c r="D99" s="80"/>
      <c r="E99" s="80"/>
      <c r="F99" s="83"/>
      <c r="G99" s="75"/>
      <c r="H99" s="155"/>
      <c r="I99" s="155"/>
    </row>
    <row r="100" spans="1:9" ht="15">
      <c r="A100" s="78"/>
      <c r="B100" s="79"/>
      <c r="C100" s="79"/>
      <c r="D100" s="80"/>
      <c r="E100" s="80"/>
      <c r="F100" s="83"/>
      <c r="G100" s="75"/>
      <c r="H100" s="85"/>
      <c r="I100" s="85"/>
    </row>
    <row r="101" spans="1:9" ht="15">
      <c r="A101" s="78"/>
      <c r="B101" s="79"/>
      <c r="C101" s="79"/>
      <c r="D101" s="80"/>
      <c r="E101" s="80"/>
      <c r="F101" s="79"/>
      <c r="G101" s="75"/>
      <c r="H101" s="85"/>
      <c r="I101" s="85"/>
    </row>
    <row r="102" spans="1:9" ht="15">
      <c r="A102" s="71">
        <v>21</v>
      </c>
      <c r="B102" s="71">
        <v>1</v>
      </c>
      <c r="C102" s="71">
        <v>3</v>
      </c>
      <c r="D102" s="72" t="s">
        <v>5</v>
      </c>
      <c r="E102" s="72" t="s">
        <v>49</v>
      </c>
      <c r="F102" s="10" t="s">
        <v>562</v>
      </c>
      <c r="G102" s="75" t="s">
        <v>8</v>
      </c>
      <c r="H102" s="155">
        <v>13</v>
      </c>
      <c r="I102" s="155"/>
    </row>
    <row r="103" spans="1:9" ht="15">
      <c r="A103" s="78"/>
      <c r="B103" s="78"/>
      <c r="C103" s="78"/>
      <c r="D103" s="85"/>
      <c r="E103" s="85"/>
      <c r="F103" s="83"/>
      <c r="G103" s="75" t="s">
        <v>9</v>
      </c>
      <c r="H103" s="155">
        <v>9</v>
      </c>
      <c r="I103" s="85"/>
    </row>
    <row r="104" spans="1:9" ht="15">
      <c r="A104" s="78"/>
      <c r="B104" s="78"/>
      <c r="C104" s="78"/>
      <c r="D104" s="85"/>
      <c r="E104" s="85"/>
      <c r="F104" s="79"/>
      <c r="G104" s="75" t="s">
        <v>10</v>
      </c>
      <c r="H104" s="155">
        <v>27</v>
      </c>
      <c r="I104" s="85"/>
    </row>
    <row r="105" spans="1:9" ht="15">
      <c r="A105" s="78"/>
      <c r="B105" s="78"/>
      <c r="C105" s="78"/>
      <c r="D105" s="85"/>
      <c r="E105" s="85"/>
      <c r="F105" s="79"/>
      <c r="G105" s="75"/>
      <c r="H105" s="155"/>
      <c r="I105" s="85"/>
    </row>
    <row r="106" spans="1:9" ht="15">
      <c r="A106" s="76"/>
      <c r="B106" s="76"/>
      <c r="C106" s="76"/>
      <c r="D106" s="81"/>
      <c r="E106" s="81"/>
      <c r="F106" s="89" t="s">
        <v>21</v>
      </c>
      <c r="G106" s="93"/>
      <c r="H106" s="90">
        <f>SUM(H107:H114)</f>
        <v>31</v>
      </c>
      <c r="I106" s="90"/>
    </row>
    <row r="107" spans="1:9" ht="15">
      <c r="A107" s="71">
        <v>21</v>
      </c>
      <c r="B107" s="71">
        <v>1</v>
      </c>
      <c r="C107" s="71">
        <v>3</v>
      </c>
      <c r="D107" s="72" t="s">
        <v>33</v>
      </c>
      <c r="E107" s="72" t="s">
        <v>51</v>
      </c>
      <c r="F107" s="83" t="s">
        <v>610</v>
      </c>
      <c r="G107" s="75" t="s">
        <v>11</v>
      </c>
      <c r="H107" s="155">
        <v>11</v>
      </c>
      <c r="I107" s="155"/>
    </row>
    <row r="108" spans="1:9" ht="15">
      <c r="A108" s="78"/>
      <c r="B108" s="78"/>
      <c r="C108" s="78"/>
      <c r="D108" s="85"/>
      <c r="E108" s="85"/>
      <c r="F108" s="83"/>
      <c r="G108" s="75" t="s">
        <v>12</v>
      </c>
      <c r="H108" s="155">
        <v>6</v>
      </c>
      <c r="I108" s="155"/>
    </row>
    <row r="109" spans="1:9" ht="15">
      <c r="A109" s="78"/>
      <c r="B109" s="78"/>
      <c r="C109" s="78"/>
      <c r="D109" s="85"/>
      <c r="E109" s="85"/>
      <c r="F109" s="83"/>
      <c r="G109" s="75" t="s">
        <v>19</v>
      </c>
      <c r="H109" s="155">
        <v>2</v>
      </c>
      <c r="I109" s="155"/>
    </row>
    <row r="110" spans="1:9" ht="15">
      <c r="A110" s="78"/>
      <c r="B110" s="78"/>
      <c r="C110" s="78"/>
      <c r="D110" s="85"/>
      <c r="E110" s="85"/>
      <c r="F110" s="83"/>
      <c r="G110" s="75" t="s">
        <v>13</v>
      </c>
      <c r="H110" s="155">
        <v>7</v>
      </c>
      <c r="I110" s="155"/>
    </row>
    <row r="111" spans="1:9" ht="15">
      <c r="A111" s="78"/>
      <c r="B111" s="78"/>
      <c r="C111" s="78"/>
      <c r="D111" s="85"/>
      <c r="E111" s="85"/>
      <c r="F111" s="83"/>
      <c r="G111" s="75"/>
      <c r="H111" s="155"/>
      <c r="I111" s="155"/>
    </row>
    <row r="112" spans="1:9" ht="15">
      <c r="A112" s="71">
        <v>21</v>
      </c>
      <c r="B112" s="71">
        <v>1</v>
      </c>
      <c r="C112" s="71">
        <v>3</v>
      </c>
      <c r="D112" s="72" t="s">
        <v>33</v>
      </c>
      <c r="E112" s="72" t="s">
        <v>52</v>
      </c>
      <c r="F112" s="83" t="s">
        <v>612</v>
      </c>
      <c r="G112" s="75" t="s">
        <v>7</v>
      </c>
      <c r="H112" s="155">
        <v>5</v>
      </c>
      <c r="I112" s="85"/>
    </row>
    <row r="113" spans="1:9" ht="15">
      <c r="A113" s="71"/>
      <c r="B113" s="71"/>
      <c r="C113" s="71"/>
      <c r="D113" s="72"/>
      <c r="E113" s="72"/>
      <c r="F113" s="272"/>
      <c r="G113" s="75"/>
      <c r="H113" s="155"/>
      <c r="I113" s="85"/>
    </row>
    <row r="114" spans="1:9" ht="15">
      <c r="A114" s="71"/>
      <c r="B114" s="71"/>
      <c r="C114" s="71"/>
      <c r="D114" s="72"/>
      <c r="E114" s="72"/>
      <c r="F114" s="79"/>
      <c r="G114" s="75"/>
      <c r="H114" s="155"/>
      <c r="I114" s="155"/>
    </row>
    <row r="115" spans="1:9" ht="15">
      <c r="A115" s="145">
        <v>21</v>
      </c>
      <c r="B115" s="145">
        <v>1</v>
      </c>
      <c r="C115" s="145">
        <v>5</v>
      </c>
      <c r="D115" s="87" t="s">
        <v>6</v>
      </c>
      <c r="E115" s="87" t="s">
        <v>6</v>
      </c>
      <c r="F115" s="156" t="s">
        <v>287</v>
      </c>
      <c r="G115" s="146"/>
      <c r="H115" s="311">
        <f>SUM(H116+H120+H138)</f>
        <v>15</v>
      </c>
      <c r="I115" s="312"/>
    </row>
    <row r="116" spans="1:9" ht="15">
      <c r="A116" s="76"/>
      <c r="B116" s="76"/>
      <c r="C116" s="76"/>
      <c r="D116" s="81"/>
      <c r="E116" s="81"/>
      <c r="F116" s="89" t="s">
        <v>17</v>
      </c>
      <c r="G116" s="93"/>
      <c r="H116" s="157">
        <f>SUM(H117:H119)</f>
        <v>1</v>
      </c>
      <c r="I116" s="157"/>
    </row>
    <row r="117" spans="1:9" ht="15">
      <c r="A117" s="75">
        <v>21</v>
      </c>
      <c r="B117" s="75">
        <v>1</v>
      </c>
      <c r="C117" s="75">
        <v>5</v>
      </c>
      <c r="D117" s="73" t="s">
        <v>44</v>
      </c>
      <c r="E117" s="73" t="s">
        <v>82</v>
      </c>
      <c r="F117" s="74" t="s">
        <v>83</v>
      </c>
      <c r="G117" s="75" t="s">
        <v>7</v>
      </c>
      <c r="H117" s="143">
        <v>1</v>
      </c>
      <c r="I117" s="143"/>
    </row>
    <row r="118" spans="1:9" ht="15">
      <c r="A118" s="75"/>
      <c r="B118" s="75"/>
      <c r="C118" s="75"/>
      <c r="D118" s="73"/>
      <c r="E118" s="73"/>
      <c r="F118" s="82" t="s">
        <v>396</v>
      </c>
      <c r="G118" s="75"/>
      <c r="H118" s="76"/>
      <c r="I118" s="143"/>
    </row>
    <row r="119" spans="1:9" ht="15">
      <c r="A119" s="76"/>
      <c r="B119" s="76"/>
      <c r="C119" s="76"/>
      <c r="D119" s="81"/>
      <c r="E119" s="81"/>
      <c r="F119" s="82"/>
      <c r="G119" s="75"/>
      <c r="H119" s="76"/>
      <c r="I119" s="76"/>
    </row>
    <row r="120" spans="1:9" ht="15">
      <c r="A120" s="76"/>
      <c r="B120" s="76"/>
      <c r="C120" s="76"/>
      <c r="D120" s="81"/>
      <c r="E120" s="81"/>
      <c r="F120" s="89" t="s">
        <v>18</v>
      </c>
      <c r="G120" s="93"/>
      <c r="H120" s="157">
        <f>SUM(H121:H137)</f>
        <v>11</v>
      </c>
      <c r="I120" s="157"/>
    </row>
    <row r="121" spans="1:9" ht="15">
      <c r="A121" s="75">
        <v>21</v>
      </c>
      <c r="B121" s="75">
        <v>1</v>
      </c>
      <c r="C121" s="75">
        <v>5</v>
      </c>
      <c r="D121" s="73" t="s">
        <v>5</v>
      </c>
      <c r="E121" s="73" t="s">
        <v>48</v>
      </c>
      <c r="F121" s="74" t="s">
        <v>86</v>
      </c>
      <c r="G121" s="75" t="s">
        <v>8</v>
      </c>
      <c r="H121" s="143">
        <v>4</v>
      </c>
      <c r="I121" s="143"/>
    </row>
    <row r="122" spans="1:9" ht="15">
      <c r="A122" s="76"/>
      <c r="B122" s="76"/>
      <c r="C122" s="76"/>
      <c r="D122" s="81"/>
      <c r="E122" s="81"/>
      <c r="F122" s="82" t="s">
        <v>290</v>
      </c>
      <c r="G122" s="75"/>
      <c r="H122" s="76"/>
      <c r="I122" s="76"/>
    </row>
    <row r="123" spans="1:9" ht="15">
      <c r="A123" s="76"/>
      <c r="B123" s="76"/>
      <c r="C123" s="76"/>
      <c r="D123" s="81"/>
      <c r="E123" s="81"/>
      <c r="F123" s="82" t="s">
        <v>291</v>
      </c>
      <c r="G123" s="75"/>
      <c r="H123" s="76"/>
      <c r="I123" s="76"/>
    </row>
    <row r="124" spans="1:9" ht="15">
      <c r="A124" s="76"/>
      <c r="B124" s="76"/>
      <c r="C124" s="76"/>
      <c r="D124" s="81"/>
      <c r="E124" s="81"/>
      <c r="F124" s="82" t="s">
        <v>292</v>
      </c>
      <c r="G124" s="75"/>
      <c r="H124" s="76"/>
      <c r="I124" s="76"/>
    </row>
    <row r="125" spans="1:9" ht="15">
      <c r="A125" s="76"/>
      <c r="B125" s="76"/>
      <c r="C125" s="76"/>
      <c r="D125" s="81"/>
      <c r="E125" s="81"/>
      <c r="F125" s="82" t="s">
        <v>471</v>
      </c>
      <c r="G125" s="75"/>
      <c r="H125" s="76"/>
      <c r="I125" s="76"/>
    </row>
    <row r="126" spans="1:9" ht="15">
      <c r="A126" s="76"/>
      <c r="B126" s="76"/>
      <c r="C126" s="76"/>
      <c r="D126" s="81"/>
      <c r="E126" s="81"/>
      <c r="F126" s="82"/>
      <c r="G126" s="75"/>
      <c r="H126" s="76"/>
      <c r="I126" s="76"/>
    </row>
    <row r="127" spans="1:9" ht="15">
      <c r="A127" s="75">
        <v>21</v>
      </c>
      <c r="B127" s="75">
        <v>1</v>
      </c>
      <c r="C127" s="75">
        <v>5</v>
      </c>
      <c r="D127" s="73" t="s">
        <v>5</v>
      </c>
      <c r="E127" s="73" t="s">
        <v>49</v>
      </c>
      <c r="F127" s="10" t="s">
        <v>562</v>
      </c>
      <c r="G127" s="75" t="s">
        <v>8</v>
      </c>
      <c r="H127" s="76">
        <v>2</v>
      </c>
      <c r="I127" s="76"/>
    </row>
    <row r="128" spans="1:9" ht="15">
      <c r="A128" s="75"/>
      <c r="B128" s="75"/>
      <c r="C128" s="75"/>
      <c r="D128" s="73"/>
      <c r="E128" s="73"/>
      <c r="F128" s="10"/>
      <c r="G128" s="75" t="s">
        <v>9</v>
      </c>
      <c r="H128" s="76">
        <v>1</v>
      </c>
      <c r="I128" s="76"/>
    </row>
    <row r="129" spans="1:9" ht="15">
      <c r="A129" s="75"/>
      <c r="B129" s="75"/>
      <c r="C129" s="75"/>
      <c r="D129" s="73"/>
      <c r="E129" s="73"/>
      <c r="F129" s="10"/>
      <c r="G129" s="75"/>
      <c r="H129" s="76"/>
      <c r="I129" s="76"/>
    </row>
    <row r="130" spans="1:9" ht="15">
      <c r="A130" s="76"/>
      <c r="B130" s="76"/>
      <c r="C130" s="76"/>
      <c r="D130" s="81"/>
      <c r="E130" s="81"/>
      <c r="F130" s="82"/>
      <c r="G130" s="75"/>
      <c r="H130" s="76"/>
      <c r="I130" s="76"/>
    </row>
    <row r="131" spans="1:9" ht="15">
      <c r="A131" s="75">
        <v>21</v>
      </c>
      <c r="B131" s="75">
        <v>1</v>
      </c>
      <c r="C131" s="75">
        <v>5</v>
      </c>
      <c r="D131" s="73" t="s">
        <v>5</v>
      </c>
      <c r="E131" s="73" t="s">
        <v>293</v>
      </c>
      <c r="F131" s="74" t="s">
        <v>294</v>
      </c>
      <c r="G131" s="75" t="s">
        <v>8</v>
      </c>
      <c r="H131" s="76">
        <v>2</v>
      </c>
      <c r="I131" s="76"/>
    </row>
    <row r="132" spans="1:9" ht="15">
      <c r="A132" s="75"/>
      <c r="B132" s="75"/>
      <c r="C132" s="75"/>
      <c r="D132" s="73"/>
      <c r="E132" s="73"/>
      <c r="F132" s="74"/>
      <c r="G132" s="75" t="s">
        <v>9</v>
      </c>
      <c r="H132" s="76">
        <v>1</v>
      </c>
      <c r="I132" s="76"/>
    </row>
    <row r="133" spans="1:9" ht="15">
      <c r="A133" s="75"/>
      <c r="B133" s="75"/>
      <c r="C133" s="75"/>
      <c r="D133" s="73"/>
      <c r="E133" s="73"/>
      <c r="F133" s="74"/>
      <c r="G133" s="75"/>
      <c r="H133" s="76"/>
      <c r="I133" s="76"/>
    </row>
    <row r="134" spans="1:9" ht="15">
      <c r="A134" s="75">
        <v>21</v>
      </c>
      <c r="B134" s="75">
        <v>1</v>
      </c>
      <c r="C134" s="75">
        <v>5</v>
      </c>
      <c r="D134" s="73" t="s">
        <v>5</v>
      </c>
      <c r="E134" s="73" t="s">
        <v>295</v>
      </c>
      <c r="F134" s="74" t="s">
        <v>605</v>
      </c>
      <c r="G134" s="75" t="s">
        <v>10</v>
      </c>
      <c r="H134" s="76">
        <v>1</v>
      </c>
      <c r="I134" s="76"/>
    </row>
    <row r="135" spans="1:9" ht="15">
      <c r="A135" s="75"/>
      <c r="B135" s="75"/>
      <c r="C135" s="75"/>
      <c r="D135" s="73"/>
      <c r="E135" s="73"/>
      <c r="F135" s="74"/>
      <c r="G135" s="75"/>
      <c r="H135" s="76"/>
      <c r="I135" s="76"/>
    </row>
    <row r="136" spans="1:9" ht="15">
      <c r="A136" s="75"/>
      <c r="B136" s="75"/>
      <c r="C136" s="75"/>
      <c r="D136" s="73"/>
      <c r="E136" s="73"/>
      <c r="F136" s="74"/>
      <c r="G136" s="75"/>
      <c r="H136" s="76"/>
      <c r="I136" s="76"/>
    </row>
    <row r="137" spans="1:9" ht="15">
      <c r="A137" s="75"/>
      <c r="B137" s="75"/>
      <c r="C137" s="75"/>
      <c r="D137" s="73"/>
      <c r="E137" s="73"/>
      <c r="F137" s="74"/>
      <c r="G137" s="75"/>
      <c r="H137" s="76"/>
      <c r="I137" s="76"/>
    </row>
    <row r="138" spans="1:9" ht="15">
      <c r="A138" s="78"/>
      <c r="B138" s="79"/>
      <c r="C138" s="79"/>
      <c r="D138" s="80"/>
      <c r="E138" s="79"/>
      <c r="F138" s="89" t="s">
        <v>21</v>
      </c>
      <c r="G138" s="93"/>
      <c r="H138" s="90">
        <f>SUM(H139:H140)</f>
        <v>3</v>
      </c>
      <c r="I138" s="90"/>
    </row>
    <row r="139" spans="1:9" ht="15">
      <c r="A139" s="75">
        <v>21</v>
      </c>
      <c r="B139" s="75">
        <v>1</v>
      </c>
      <c r="C139" s="75">
        <v>5</v>
      </c>
      <c r="D139" s="73" t="s">
        <v>33</v>
      </c>
      <c r="E139" s="73" t="s">
        <v>51</v>
      </c>
      <c r="F139" s="83" t="s">
        <v>610</v>
      </c>
      <c r="G139" s="75" t="s">
        <v>12</v>
      </c>
      <c r="H139" s="143">
        <v>1</v>
      </c>
      <c r="I139" s="143"/>
    </row>
    <row r="140" spans="1:9" ht="15">
      <c r="A140" s="75"/>
      <c r="B140" s="75"/>
      <c r="C140" s="75"/>
      <c r="D140" s="73"/>
      <c r="E140" s="73"/>
      <c r="F140" s="74"/>
      <c r="G140" s="75" t="s">
        <v>13</v>
      </c>
      <c r="H140" s="143">
        <v>2</v>
      </c>
      <c r="I140" s="143"/>
    </row>
    <row r="141" spans="1:9" ht="15">
      <c r="A141" s="78"/>
      <c r="B141" s="79"/>
      <c r="C141" s="79"/>
      <c r="D141" s="80"/>
      <c r="E141" s="79"/>
      <c r="F141" s="74"/>
      <c r="G141" s="75"/>
      <c r="H141" s="76"/>
      <c r="I141" s="76"/>
    </row>
    <row r="142" spans="1:9" ht="15">
      <c r="A142" s="75"/>
      <c r="B142" s="75"/>
      <c r="C142" s="75"/>
      <c r="D142" s="73"/>
      <c r="E142" s="73"/>
      <c r="F142" s="74"/>
      <c r="G142" s="75"/>
      <c r="H142" s="143"/>
      <c r="I142" s="143"/>
    </row>
    <row r="143" spans="1:9" ht="15">
      <c r="A143" s="145">
        <v>21</v>
      </c>
      <c r="B143" s="145">
        <v>3</v>
      </c>
      <c r="C143" s="145">
        <v>0</v>
      </c>
      <c r="D143" s="87" t="s">
        <v>6</v>
      </c>
      <c r="E143" s="87" t="s">
        <v>6</v>
      </c>
      <c r="F143" s="156" t="s">
        <v>43</v>
      </c>
      <c r="G143" s="146"/>
      <c r="H143" s="146"/>
      <c r="I143" s="146">
        <f>+H144</f>
        <v>24</v>
      </c>
    </row>
    <row r="144" spans="1:9" ht="15">
      <c r="A144" s="145">
        <v>21</v>
      </c>
      <c r="B144" s="145">
        <v>3</v>
      </c>
      <c r="C144" s="145">
        <v>8</v>
      </c>
      <c r="D144" s="87" t="s">
        <v>6</v>
      </c>
      <c r="E144" s="87" t="s">
        <v>6</v>
      </c>
      <c r="F144" s="156" t="s">
        <v>297</v>
      </c>
      <c r="G144" s="146"/>
      <c r="H144" s="268">
        <f>SUM(H145+H155)</f>
        <v>24</v>
      </c>
      <c r="I144" s="269"/>
    </row>
    <row r="145" spans="1:9" ht="15">
      <c r="A145" s="71"/>
      <c r="B145" s="75"/>
      <c r="C145" s="75"/>
      <c r="D145" s="73"/>
      <c r="E145" s="73"/>
      <c r="F145" s="88" t="s">
        <v>110</v>
      </c>
      <c r="G145" s="88"/>
      <c r="H145" s="93">
        <f>H146</f>
        <v>7</v>
      </c>
      <c r="I145" s="90"/>
    </row>
    <row r="146" spans="1:9" ht="15">
      <c r="A146" s="75">
        <v>21</v>
      </c>
      <c r="B146" s="75">
        <v>3</v>
      </c>
      <c r="C146" s="75">
        <v>8</v>
      </c>
      <c r="D146" s="73" t="s">
        <v>5</v>
      </c>
      <c r="E146" s="73" t="s">
        <v>56</v>
      </c>
      <c r="F146" s="74" t="s">
        <v>481</v>
      </c>
      <c r="G146" s="75" t="s">
        <v>7</v>
      </c>
      <c r="H146" s="76">
        <v>7</v>
      </c>
      <c r="I146" s="76"/>
    </row>
    <row r="147" spans="1:9" ht="15">
      <c r="A147" s="75"/>
      <c r="B147" s="75"/>
      <c r="C147" s="75"/>
      <c r="D147" s="73"/>
      <c r="E147" s="73"/>
      <c r="F147" s="82" t="s">
        <v>501</v>
      </c>
      <c r="G147" s="221"/>
      <c r="H147" s="76"/>
      <c r="I147" s="76"/>
    </row>
    <row r="148" spans="1:9" ht="15">
      <c r="A148" s="75"/>
      <c r="B148" s="75"/>
      <c r="C148" s="75"/>
      <c r="D148" s="73"/>
      <c r="E148" s="73"/>
      <c r="F148" s="82" t="s">
        <v>504</v>
      </c>
      <c r="G148" s="221"/>
      <c r="H148" s="76"/>
      <c r="I148" s="76"/>
    </row>
    <row r="149" spans="1:9" ht="15">
      <c r="A149" s="75"/>
      <c r="B149" s="75"/>
      <c r="C149" s="75"/>
      <c r="D149" s="73"/>
      <c r="E149" s="73"/>
      <c r="F149" s="82" t="s">
        <v>407</v>
      </c>
      <c r="G149" s="221"/>
      <c r="H149" s="76"/>
      <c r="I149" s="76"/>
    </row>
    <row r="150" spans="1:9" ht="15">
      <c r="A150" s="75"/>
      <c r="B150" s="75"/>
      <c r="C150" s="75"/>
      <c r="D150" s="73"/>
      <c r="E150" s="73"/>
      <c r="F150" s="82" t="s">
        <v>518</v>
      </c>
      <c r="G150" s="221"/>
      <c r="H150" s="76"/>
      <c r="I150" s="76"/>
    </row>
    <row r="151" spans="1:9" ht="15">
      <c r="A151" s="75"/>
      <c r="B151" s="75"/>
      <c r="C151" s="75"/>
      <c r="D151" s="73"/>
      <c r="E151" s="73"/>
      <c r="F151" s="74"/>
      <c r="G151" s="221"/>
      <c r="H151" s="76"/>
      <c r="I151" s="76"/>
    </row>
    <row r="152" spans="1:9" ht="15">
      <c r="A152" s="75"/>
      <c r="B152" s="75"/>
      <c r="C152" s="75"/>
      <c r="D152" s="73"/>
      <c r="E152" s="73"/>
      <c r="F152" s="74"/>
      <c r="G152" s="221"/>
      <c r="H152" s="76"/>
      <c r="I152" s="76"/>
    </row>
    <row r="153" spans="1:9" ht="15">
      <c r="A153" s="75"/>
      <c r="B153" s="75"/>
      <c r="C153" s="75"/>
      <c r="D153" s="73"/>
      <c r="E153" s="73"/>
      <c r="F153" s="74"/>
      <c r="G153" s="221"/>
      <c r="H153" s="76"/>
      <c r="I153" s="76"/>
    </row>
    <row r="154" spans="1:9" ht="15">
      <c r="A154" s="75"/>
      <c r="B154" s="75"/>
      <c r="C154" s="75"/>
      <c r="D154" s="73"/>
      <c r="E154" s="73"/>
      <c r="F154" s="74"/>
      <c r="G154" s="221"/>
      <c r="H154" s="76"/>
      <c r="I154" s="76"/>
    </row>
    <row r="155" spans="1:9" ht="15">
      <c r="A155" s="71"/>
      <c r="B155" s="75"/>
      <c r="C155" s="75"/>
      <c r="D155" s="73"/>
      <c r="E155" s="73"/>
      <c r="F155" s="89" t="s">
        <v>21</v>
      </c>
      <c r="G155" s="93"/>
      <c r="H155" s="93">
        <f>H156</f>
        <v>17</v>
      </c>
      <c r="I155" s="90"/>
    </row>
    <row r="156" spans="1:9" ht="15">
      <c r="A156" s="75">
        <v>21</v>
      </c>
      <c r="B156" s="75">
        <v>3</v>
      </c>
      <c r="C156" s="75">
        <v>8</v>
      </c>
      <c r="D156" s="73" t="s">
        <v>33</v>
      </c>
      <c r="E156" s="73" t="s">
        <v>56</v>
      </c>
      <c r="F156" s="74" t="s">
        <v>481</v>
      </c>
      <c r="G156" s="75"/>
      <c r="H156" s="76">
        <v>17</v>
      </c>
      <c r="I156" s="76"/>
    </row>
    <row r="157" spans="1:9" ht="15">
      <c r="A157" s="75"/>
      <c r="B157" s="75"/>
      <c r="C157" s="75"/>
      <c r="D157" s="73"/>
      <c r="E157" s="73"/>
      <c r="F157" s="82" t="s">
        <v>497</v>
      </c>
      <c r="G157" s="225" t="s">
        <v>8</v>
      </c>
      <c r="H157" s="76"/>
      <c r="I157" s="76"/>
    </row>
    <row r="158" spans="1:9" ht="15">
      <c r="A158" s="75"/>
      <c r="B158" s="75"/>
      <c r="C158" s="75"/>
      <c r="D158" s="73"/>
      <c r="E158" s="73"/>
      <c r="F158" s="82" t="s">
        <v>510</v>
      </c>
      <c r="G158" s="75"/>
      <c r="H158" s="221"/>
      <c r="I158" s="76"/>
    </row>
    <row r="159" spans="1:9" ht="15">
      <c r="A159" s="75"/>
      <c r="B159" s="75"/>
      <c r="C159" s="75"/>
      <c r="D159" s="73"/>
      <c r="E159" s="73"/>
      <c r="F159" s="82" t="s">
        <v>521</v>
      </c>
      <c r="G159" s="75"/>
      <c r="H159" s="221"/>
      <c r="I159" s="76"/>
    </row>
    <row r="160" spans="1:9" ht="15">
      <c r="A160" s="75"/>
      <c r="B160" s="75"/>
      <c r="C160" s="75"/>
      <c r="D160" s="73"/>
      <c r="E160" s="73"/>
      <c r="F160" s="82" t="s">
        <v>504</v>
      </c>
      <c r="G160" s="75"/>
      <c r="H160" s="221"/>
      <c r="I160" s="76"/>
    </row>
    <row r="161" spans="1:9" ht="15">
      <c r="A161" s="75"/>
      <c r="B161" s="75"/>
      <c r="C161" s="75"/>
      <c r="D161" s="73"/>
      <c r="E161" s="73"/>
      <c r="F161" s="82" t="s">
        <v>539</v>
      </c>
      <c r="G161" s="75"/>
      <c r="H161" s="221"/>
      <c r="I161" s="76"/>
    </row>
    <row r="162" spans="1:9" ht="15">
      <c r="A162" s="75"/>
      <c r="B162" s="75"/>
      <c r="C162" s="75"/>
      <c r="D162" s="73"/>
      <c r="E162" s="73"/>
      <c r="F162" s="74"/>
      <c r="G162" s="75"/>
      <c r="H162" s="221"/>
      <c r="I162" s="76"/>
    </row>
    <row r="163" spans="1:9" ht="15">
      <c r="A163" s="75"/>
      <c r="B163" s="75"/>
      <c r="C163" s="75"/>
      <c r="D163" s="73"/>
      <c r="E163" s="73"/>
      <c r="F163" s="74"/>
      <c r="G163" s="75"/>
      <c r="H163" s="221"/>
      <c r="I163" s="76"/>
    </row>
    <row r="164" spans="1:9" ht="15">
      <c r="A164" s="75"/>
      <c r="B164" s="75"/>
      <c r="C164" s="75"/>
      <c r="D164" s="73"/>
      <c r="E164" s="73"/>
      <c r="F164" s="82" t="s">
        <v>546</v>
      </c>
      <c r="G164" s="75" t="s">
        <v>9</v>
      </c>
      <c r="H164" s="221"/>
      <c r="I164" s="76"/>
    </row>
    <row r="165" spans="1:9" ht="15">
      <c r="A165" s="75"/>
      <c r="B165" s="75"/>
      <c r="C165" s="75"/>
      <c r="D165" s="73"/>
      <c r="E165" s="73"/>
      <c r="F165" s="82" t="s">
        <v>524</v>
      </c>
      <c r="G165" s="75"/>
      <c r="H165" s="221"/>
      <c r="I165" s="76"/>
    </row>
    <row r="166" spans="1:9" ht="15">
      <c r="A166" s="75"/>
      <c r="B166" s="75"/>
      <c r="C166" s="75"/>
      <c r="D166" s="73"/>
      <c r="E166" s="73"/>
      <c r="F166" s="82" t="s">
        <v>527</v>
      </c>
      <c r="G166" s="75"/>
      <c r="H166" s="221"/>
      <c r="I166" s="76"/>
    </row>
    <row r="167" spans="1:9" s="158" customFormat="1" ht="15">
      <c r="A167" s="75"/>
      <c r="B167" s="75"/>
      <c r="C167" s="75"/>
      <c r="D167" s="73"/>
      <c r="E167" s="73"/>
      <c r="F167" s="82" t="s">
        <v>528</v>
      </c>
      <c r="G167" s="75"/>
      <c r="H167" s="221"/>
      <c r="I167" s="76"/>
    </row>
    <row r="168" spans="1:9" ht="15">
      <c r="A168" s="75"/>
      <c r="B168" s="75"/>
      <c r="C168" s="75"/>
      <c r="D168" s="73"/>
      <c r="E168" s="73"/>
      <c r="F168" s="82" t="s">
        <v>529</v>
      </c>
      <c r="G168" s="75"/>
      <c r="H168" s="221"/>
      <c r="I168" s="76"/>
    </row>
    <row r="169" spans="1:9" ht="15">
      <c r="A169" s="75"/>
      <c r="B169" s="75"/>
      <c r="C169" s="75"/>
      <c r="D169" s="73"/>
      <c r="E169" s="73"/>
      <c r="F169" s="82" t="s">
        <v>533</v>
      </c>
      <c r="G169" s="75"/>
      <c r="H169" s="221"/>
      <c r="I169" s="76"/>
    </row>
    <row r="170" spans="1:9" ht="15">
      <c r="A170" s="75"/>
      <c r="B170" s="75"/>
      <c r="C170" s="75"/>
      <c r="D170" s="73"/>
      <c r="E170" s="73"/>
      <c r="F170" s="82" t="s">
        <v>534</v>
      </c>
      <c r="G170" s="75"/>
      <c r="H170" s="221"/>
      <c r="I170" s="76"/>
    </row>
    <row r="171" spans="1:9" ht="15">
      <c r="A171" s="75"/>
      <c r="B171" s="75"/>
      <c r="C171" s="75"/>
      <c r="D171" s="73"/>
      <c r="E171" s="73"/>
      <c r="F171" s="82" t="s">
        <v>501</v>
      </c>
      <c r="G171" s="75"/>
      <c r="H171" s="221"/>
      <c r="I171" s="76"/>
    </row>
    <row r="172" spans="1:9" ht="15">
      <c r="A172" s="75"/>
      <c r="B172" s="75"/>
      <c r="C172" s="75"/>
      <c r="D172" s="73"/>
      <c r="E172" s="73"/>
      <c r="F172" s="82" t="s">
        <v>537</v>
      </c>
      <c r="G172" s="75"/>
      <c r="H172" s="221"/>
      <c r="I172" s="76"/>
    </row>
    <row r="173" spans="1:9" ht="15">
      <c r="A173" s="75"/>
      <c r="B173" s="75"/>
      <c r="C173" s="75"/>
      <c r="D173" s="73"/>
      <c r="E173" s="73"/>
      <c r="F173" s="82" t="s">
        <v>541</v>
      </c>
      <c r="G173" s="75"/>
      <c r="H173" s="221"/>
      <c r="I173" s="76"/>
    </row>
    <row r="174" spans="1:9" ht="15">
      <c r="A174" s="75"/>
      <c r="B174" s="75"/>
      <c r="C174" s="75"/>
      <c r="D174" s="73"/>
      <c r="E174" s="73"/>
      <c r="F174" s="74"/>
      <c r="G174" s="75"/>
      <c r="H174" s="221"/>
      <c r="I174" s="76"/>
    </row>
    <row r="175" spans="1:9" ht="15">
      <c r="A175" s="78"/>
      <c r="B175" s="79"/>
      <c r="C175" s="79"/>
      <c r="D175" s="80"/>
      <c r="E175" s="85"/>
      <c r="F175" s="79"/>
      <c r="G175" s="75"/>
      <c r="H175" s="85"/>
      <c r="I175" s="85"/>
    </row>
    <row r="176" spans="1:9" ht="15.75" customHeight="1">
      <c r="A176" s="121"/>
      <c r="B176" s="124"/>
      <c r="C176" s="124"/>
      <c r="D176" s="124"/>
      <c r="E176" s="124"/>
      <c r="F176" s="299" t="s">
        <v>565</v>
      </c>
      <c r="G176" s="300"/>
      <c r="H176" s="301"/>
      <c r="I176" s="123">
        <f>SUM(I8+I19+I143)</f>
        <v>173</v>
      </c>
    </row>
    <row r="177" spans="6:9" ht="17.25" customHeight="1">
      <c r="F177" s="299" t="s">
        <v>566</v>
      </c>
      <c r="G177" s="300"/>
      <c r="H177" s="301"/>
      <c r="I177" s="123">
        <v>11</v>
      </c>
    </row>
    <row r="178" spans="6:9" ht="16.5" customHeight="1">
      <c r="F178" s="299" t="s">
        <v>544</v>
      </c>
      <c r="G178" s="300"/>
      <c r="H178" s="301"/>
      <c r="I178" s="123">
        <f>SUM(I176+I177)</f>
        <v>184</v>
      </c>
    </row>
  </sheetData>
  <sheetProtection/>
  <mergeCells count="17">
    <mergeCell ref="F177:H177"/>
    <mergeCell ref="I5:I7"/>
    <mergeCell ref="B6:B7"/>
    <mergeCell ref="C6:C7"/>
    <mergeCell ref="D6:D7"/>
    <mergeCell ref="E6:E7"/>
    <mergeCell ref="F6:F7"/>
    <mergeCell ref="F178:H178"/>
    <mergeCell ref="H20:I20"/>
    <mergeCell ref="H36:I36"/>
    <mergeCell ref="F176:H176"/>
    <mergeCell ref="H115:I115"/>
    <mergeCell ref="A1:H1"/>
    <mergeCell ref="A3:H3"/>
    <mergeCell ref="A5:E5"/>
    <mergeCell ref="G5:G7"/>
    <mergeCell ref="H5:H7"/>
  </mergeCells>
  <printOptions/>
  <pageMargins left="0.8267716535433072" right="0.2362204724409449" top="0.5511811023622047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9.8515625" style="3" customWidth="1"/>
    <col min="2" max="2" width="7.57421875" style="3" customWidth="1"/>
    <col min="3" max="3" width="9.421875" style="3" customWidth="1"/>
    <col min="4" max="4" width="8.8515625" style="4" customWidth="1"/>
    <col min="5" max="5" width="8.00390625" style="3" customWidth="1"/>
    <col min="6" max="6" width="68.57421875" style="7" customWidth="1"/>
    <col min="7" max="7" width="0.13671875" style="7" customWidth="1"/>
    <col min="8" max="8" width="7.00390625" style="5" customWidth="1"/>
    <col min="9" max="9" width="7.28125" style="6" customWidth="1"/>
    <col min="10" max="10" width="7.140625" style="6" customWidth="1"/>
    <col min="11" max="11" width="26.57421875" style="7" bestFit="1" customWidth="1"/>
    <col min="12" max="23" width="11.421875" style="7" customWidth="1"/>
    <col min="24" max="16384" width="11.421875" style="7" customWidth="1"/>
  </cols>
  <sheetData>
    <row r="1" spans="1:10" ht="16.5" customHeight="1">
      <c r="A1" s="281" t="s">
        <v>619</v>
      </c>
      <c r="B1" s="281"/>
      <c r="C1" s="281"/>
      <c r="D1" s="281"/>
      <c r="E1" s="281"/>
      <c r="F1" s="281"/>
      <c r="G1" s="281"/>
      <c r="H1" s="281"/>
      <c r="I1" s="281"/>
      <c r="J1" s="45"/>
    </row>
    <row r="2" ht="14.25" customHeight="1">
      <c r="E2" s="4"/>
    </row>
    <row r="3" spans="1:10" ht="18">
      <c r="A3" s="282" t="s">
        <v>435</v>
      </c>
      <c r="B3" s="282"/>
      <c r="C3" s="282"/>
      <c r="D3" s="282"/>
      <c r="E3" s="282"/>
      <c r="F3" s="282"/>
      <c r="G3" s="282"/>
      <c r="H3" s="282"/>
      <c r="I3" s="41"/>
      <c r="J3" s="41"/>
    </row>
    <row r="4" spans="1:5" ht="15">
      <c r="A4" s="102" t="s">
        <v>616</v>
      </c>
      <c r="E4" s="4"/>
    </row>
    <row r="5" spans="1:10" s="50" customFormat="1" ht="12.75" customHeight="1">
      <c r="A5" s="288" t="s">
        <v>1</v>
      </c>
      <c r="B5" s="288"/>
      <c r="C5" s="288"/>
      <c r="D5" s="288"/>
      <c r="E5" s="288"/>
      <c r="F5" s="314" t="s">
        <v>2</v>
      </c>
      <c r="G5" s="315"/>
      <c r="H5" s="285" t="s">
        <v>0</v>
      </c>
      <c r="I5" s="294" t="s">
        <v>57</v>
      </c>
      <c r="J5" s="294" t="s">
        <v>61</v>
      </c>
    </row>
    <row r="6" spans="1:10" s="53" customFormat="1" ht="12.75">
      <c r="A6" s="52" t="s">
        <v>58</v>
      </c>
      <c r="B6" s="285" t="s">
        <v>36</v>
      </c>
      <c r="C6" s="285" t="s">
        <v>37</v>
      </c>
      <c r="D6" s="289" t="s">
        <v>26</v>
      </c>
      <c r="E6" s="285" t="s">
        <v>38</v>
      </c>
      <c r="F6" s="316" t="s">
        <v>39</v>
      </c>
      <c r="G6" s="317"/>
      <c r="H6" s="286"/>
      <c r="I6" s="295"/>
      <c r="J6" s="295"/>
    </row>
    <row r="7" spans="1:10" s="55" customFormat="1" ht="12.75">
      <c r="A7" s="52" t="s">
        <v>59</v>
      </c>
      <c r="B7" s="287"/>
      <c r="C7" s="287"/>
      <c r="D7" s="290"/>
      <c r="E7" s="287"/>
      <c r="F7" s="318"/>
      <c r="G7" s="319"/>
      <c r="H7" s="287"/>
      <c r="I7" s="296"/>
      <c r="J7" s="296"/>
    </row>
    <row r="8" spans="1:10" ht="15">
      <c r="A8" s="36">
        <v>18</v>
      </c>
      <c r="B8" s="36">
        <v>1</v>
      </c>
      <c r="C8" s="36">
        <v>0</v>
      </c>
      <c r="D8" s="37" t="s">
        <v>6</v>
      </c>
      <c r="E8" s="37" t="s">
        <v>3</v>
      </c>
      <c r="F8" s="39" t="s">
        <v>4</v>
      </c>
      <c r="G8" s="39"/>
      <c r="H8" s="39"/>
      <c r="I8" s="40"/>
      <c r="J8" s="40">
        <f>SUM(I9:I14)</f>
        <v>4</v>
      </c>
    </row>
    <row r="9" spans="1:10" ht="15">
      <c r="A9" s="8">
        <v>18</v>
      </c>
      <c r="B9" s="8">
        <v>1</v>
      </c>
      <c r="C9" s="8">
        <v>0</v>
      </c>
      <c r="D9" s="13" t="s">
        <v>6</v>
      </c>
      <c r="E9" s="2" t="s">
        <v>33</v>
      </c>
      <c r="F9" s="12" t="s">
        <v>65</v>
      </c>
      <c r="G9" s="12"/>
      <c r="H9" s="1">
        <v>68</v>
      </c>
      <c r="I9" s="11">
        <v>1</v>
      </c>
      <c r="J9" s="11"/>
    </row>
    <row r="10" spans="1:10" ht="15.75">
      <c r="A10" s="8">
        <v>18</v>
      </c>
      <c r="B10" s="8">
        <v>1</v>
      </c>
      <c r="C10" s="8">
        <v>0</v>
      </c>
      <c r="D10" s="13" t="s">
        <v>6</v>
      </c>
      <c r="E10" s="2" t="s">
        <v>45</v>
      </c>
      <c r="F10" s="10" t="s">
        <v>40</v>
      </c>
      <c r="G10" s="10"/>
      <c r="H10" s="1">
        <v>50</v>
      </c>
      <c r="I10" s="11">
        <v>3</v>
      </c>
      <c r="J10" s="11"/>
    </row>
    <row r="11" spans="1:10" ht="15">
      <c r="A11" s="8"/>
      <c r="B11" s="8"/>
      <c r="C11" s="8"/>
      <c r="D11" s="13"/>
      <c r="E11" s="2"/>
      <c r="F11" s="12" t="s">
        <v>28</v>
      </c>
      <c r="G11" s="12"/>
      <c r="H11" s="1"/>
      <c r="I11" s="11"/>
      <c r="J11" s="11"/>
    </row>
    <row r="12" spans="1:10" ht="15">
      <c r="A12" s="8"/>
      <c r="B12" s="8"/>
      <c r="C12" s="8"/>
      <c r="D12" s="13"/>
      <c r="E12" s="2"/>
      <c r="F12" s="12" t="s">
        <v>25</v>
      </c>
      <c r="G12" s="12"/>
      <c r="H12" s="1"/>
      <c r="I12" s="11"/>
      <c r="J12" s="11"/>
    </row>
    <row r="13" spans="1:10" ht="15">
      <c r="A13" s="8">
        <v>18</v>
      </c>
      <c r="B13" s="8">
        <v>1</v>
      </c>
      <c r="C13" s="8">
        <v>0</v>
      </c>
      <c r="D13" s="13" t="s">
        <v>6</v>
      </c>
      <c r="E13" s="2" t="s">
        <v>60</v>
      </c>
      <c r="F13" s="12" t="s">
        <v>30</v>
      </c>
      <c r="G13" s="12"/>
      <c r="H13" s="1">
        <v>50</v>
      </c>
      <c r="I13" s="11"/>
      <c r="J13" s="11"/>
    </row>
    <row r="14" spans="1:10" ht="15">
      <c r="A14" s="8"/>
      <c r="B14" s="8"/>
      <c r="C14" s="8"/>
      <c r="D14" s="13"/>
      <c r="E14" s="2"/>
      <c r="F14" s="12"/>
      <c r="G14" s="12"/>
      <c r="H14" s="1"/>
      <c r="I14" s="11"/>
      <c r="J14" s="11"/>
    </row>
    <row r="15" spans="1:10" ht="15">
      <c r="A15" s="36">
        <v>21</v>
      </c>
      <c r="B15" s="36">
        <v>1</v>
      </c>
      <c r="C15" s="36">
        <v>0</v>
      </c>
      <c r="D15" s="37" t="s">
        <v>6</v>
      </c>
      <c r="E15" s="37" t="s">
        <v>6</v>
      </c>
      <c r="F15" s="38" t="s">
        <v>15</v>
      </c>
      <c r="G15" s="38"/>
      <c r="H15" s="39"/>
      <c r="I15" s="40"/>
      <c r="J15" s="40">
        <f>J16+J22+J38</f>
        <v>114</v>
      </c>
    </row>
    <row r="16" spans="1:10" ht="15">
      <c r="A16" s="36">
        <v>21</v>
      </c>
      <c r="B16" s="36">
        <v>1</v>
      </c>
      <c r="C16" s="36">
        <v>1</v>
      </c>
      <c r="D16" s="37" t="s">
        <v>6</v>
      </c>
      <c r="E16" s="37" t="s">
        <v>6</v>
      </c>
      <c r="F16" s="38" t="s">
        <v>245</v>
      </c>
      <c r="G16" s="38"/>
      <c r="H16" s="39"/>
      <c r="I16" s="229"/>
      <c r="J16" s="243">
        <f>I17</f>
        <v>1</v>
      </c>
    </row>
    <row r="17" spans="1:10" ht="15">
      <c r="A17" s="8"/>
      <c r="B17" s="8"/>
      <c r="C17" s="1"/>
      <c r="D17" s="2"/>
      <c r="E17" s="2"/>
      <c r="F17" s="21" t="s">
        <v>18</v>
      </c>
      <c r="G17" s="15"/>
      <c r="H17" s="16"/>
      <c r="I17" s="17">
        <v>1</v>
      </c>
      <c r="J17" s="90"/>
    </row>
    <row r="18" spans="1:10" ht="15">
      <c r="A18" s="8">
        <v>21</v>
      </c>
      <c r="B18" s="8">
        <v>1</v>
      </c>
      <c r="C18" s="1">
        <v>1</v>
      </c>
      <c r="D18" s="2" t="s">
        <v>5</v>
      </c>
      <c r="E18" s="18">
        <v>21</v>
      </c>
      <c r="F18" s="10" t="s">
        <v>86</v>
      </c>
      <c r="G18" s="10"/>
      <c r="H18" s="1" t="s">
        <v>8</v>
      </c>
      <c r="I18" s="11">
        <v>1</v>
      </c>
      <c r="J18" s="11"/>
    </row>
    <row r="19" spans="1:10" ht="15">
      <c r="A19" s="8"/>
      <c r="B19" s="8"/>
      <c r="C19" s="8"/>
      <c r="D19" s="13"/>
      <c r="E19" s="2"/>
      <c r="F19" s="31" t="s">
        <v>558</v>
      </c>
      <c r="G19" s="12"/>
      <c r="H19" s="1"/>
      <c r="I19" s="11"/>
      <c r="J19" s="11"/>
    </row>
    <row r="20" spans="1:10" ht="15">
      <c r="A20" s="1"/>
      <c r="B20" s="1"/>
      <c r="C20" s="1"/>
      <c r="D20" s="2"/>
      <c r="E20" s="2"/>
      <c r="F20" s="226"/>
      <c r="G20" s="226"/>
      <c r="H20" s="10"/>
      <c r="I20" s="224"/>
      <c r="J20" s="224"/>
    </row>
    <row r="21" spans="1:10" ht="15">
      <c r="A21" s="8"/>
      <c r="B21" s="8"/>
      <c r="C21" s="8"/>
      <c r="D21" s="13"/>
      <c r="E21" s="13"/>
      <c r="F21" s="25"/>
      <c r="G21" s="25"/>
      <c r="H21" s="1"/>
      <c r="I21" s="11"/>
      <c r="J21" s="11"/>
    </row>
    <row r="22" spans="1:10" ht="15">
      <c r="A22" s="36">
        <v>21</v>
      </c>
      <c r="B22" s="36">
        <v>1</v>
      </c>
      <c r="C22" s="36">
        <v>2</v>
      </c>
      <c r="D22" s="37" t="s">
        <v>6</v>
      </c>
      <c r="E22" s="37" t="s">
        <v>6</v>
      </c>
      <c r="F22" s="38" t="s">
        <v>548</v>
      </c>
      <c r="G22" s="38"/>
      <c r="H22" s="39"/>
      <c r="I22" s="229"/>
      <c r="J22" s="247">
        <f>SUM(I23+I29+I32)</f>
        <v>8</v>
      </c>
    </row>
    <row r="23" spans="1:10" ht="15">
      <c r="A23" s="8"/>
      <c r="B23" s="8"/>
      <c r="C23" s="1"/>
      <c r="D23" s="2"/>
      <c r="E23" s="2"/>
      <c r="F23" s="21" t="s">
        <v>17</v>
      </c>
      <c r="G23" s="15"/>
      <c r="H23" s="16"/>
      <c r="I23" s="246">
        <f>I24</f>
        <v>2</v>
      </c>
      <c r="J23" s="93"/>
    </row>
    <row r="24" spans="1:10" ht="15">
      <c r="A24" s="8">
        <v>21</v>
      </c>
      <c r="B24" s="8">
        <v>1</v>
      </c>
      <c r="C24" s="1">
        <v>2</v>
      </c>
      <c r="D24" s="2" t="s">
        <v>44</v>
      </c>
      <c r="E24" s="18">
        <v>18</v>
      </c>
      <c r="F24" s="10" t="s">
        <v>32</v>
      </c>
      <c r="G24" s="10"/>
      <c r="H24" s="1" t="s">
        <v>7</v>
      </c>
      <c r="I24" s="11">
        <v>2</v>
      </c>
      <c r="J24" s="11"/>
    </row>
    <row r="25" spans="1:10" ht="15">
      <c r="A25" s="8"/>
      <c r="B25" s="8"/>
      <c r="C25" s="8"/>
      <c r="D25" s="13"/>
      <c r="E25" s="13"/>
      <c r="F25" s="25" t="s">
        <v>25</v>
      </c>
      <c r="G25" s="25"/>
      <c r="H25" s="10"/>
      <c r="I25" s="11"/>
      <c r="J25" s="11"/>
    </row>
    <row r="26" spans="1:10" ht="15">
      <c r="A26" s="8"/>
      <c r="B26" s="8"/>
      <c r="C26" s="8"/>
      <c r="D26" s="13"/>
      <c r="E26" s="13"/>
      <c r="F26" s="12" t="s">
        <v>399</v>
      </c>
      <c r="G26" s="12"/>
      <c r="H26" s="1"/>
      <c r="I26" s="11"/>
      <c r="J26" s="11"/>
    </row>
    <row r="27" spans="1:10" ht="15">
      <c r="A27" s="8"/>
      <c r="B27" s="8"/>
      <c r="C27" s="8"/>
      <c r="D27" s="13"/>
      <c r="E27" s="13"/>
      <c r="F27" s="12" t="s">
        <v>400</v>
      </c>
      <c r="G27" s="12"/>
      <c r="H27" s="1"/>
      <c r="I27" s="11"/>
      <c r="J27" s="11"/>
    </row>
    <row r="28" spans="1:10" ht="15">
      <c r="A28" s="8"/>
      <c r="B28" s="8"/>
      <c r="C28" s="8"/>
      <c r="D28" s="13"/>
      <c r="E28" s="13"/>
      <c r="F28" s="12"/>
      <c r="G28" s="12"/>
      <c r="H28" s="1"/>
      <c r="I28" s="11"/>
      <c r="J28" s="11"/>
    </row>
    <row r="29" spans="1:10" ht="15">
      <c r="A29" s="8"/>
      <c r="B29" s="8"/>
      <c r="C29" s="8"/>
      <c r="D29" s="13"/>
      <c r="E29" s="13"/>
      <c r="F29" s="16" t="s">
        <v>571</v>
      </c>
      <c r="G29" s="28"/>
      <c r="H29" s="16"/>
      <c r="I29" s="17">
        <f>SUM(I30:I31)</f>
        <v>2</v>
      </c>
      <c r="J29" s="242"/>
    </row>
    <row r="30" spans="1:10" ht="15">
      <c r="A30" s="8">
        <v>21</v>
      </c>
      <c r="B30" s="8">
        <v>1</v>
      </c>
      <c r="C30" s="8">
        <v>2</v>
      </c>
      <c r="D30" s="13" t="s">
        <v>5</v>
      </c>
      <c r="E30" s="13" t="s">
        <v>49</v>
      </c>
      <c r="F30" s="10" t="s">
        <v>562</v>
      </c>
      <c r="G30" s="25"/>
      <c r="H30" s="1" t="s">
        <v>8</v>
      </c>
      <c r="I30" s="11">
        <v>2</v>
      </c>
      <c r="J30" s="11"/>
    </row>
    <row r="31" spans="1:10" ht="15">
      <c r="A31" s="8"/>
      <c r="B31" s="8"/>
      <c r="C31" s="8"/>
      <c r="D31" s="13"/>
      <c r="E31" s="13"/>
      <c r="F31" s="25"/>
      <c r="G31" s="25"/>
      <c r="H31" s="1"/>
      <c r="I31" s="24"/>
      <c r="J31" s="27"/>
    </row>
    <row r="32" spans="1:10" ht="15">
      <c r="A32" s="8"/>
      <c r="B32" s="8"/>
      <c r="C32" s="8"/>
      <c r="D32" s="13"/>
      <c r="E32" s="13"/>
      <c r="F32" s="16" t="s">
        <v>24</v>
      </c>
      <c r="G32" s="28"/>
      <c r="H32" s="16"/>
      <c r="I32" s="17">
        <f>SUM(I33:I36)</f>
        <v>4</v>
      </c>
      <c r="J32" s="242"/>
    </row>
    <row r="33" spans="1:10" ht="15">
      <c r="A33" s="8">
        <v>21</v>
      </c>
      <c r="B33" s="8">
        <v>1</v>
      </c>
      <c r="C33" s="8">
        <v>2</v>
      </c>
      <c r="D33" s="13" t="s">
        <v>33</v>
      </c>
      <c r="E33" s="13" t="s">
        <v>51</v>
      </c>
      <c r="F33" s="25" t="s">
        <v>341</v>
      </c>
      <c r="G33" s="25"/>
      <c r="H33" s="1" t="s">
        <v>11</v>
      </c>
      <c r="I33" s="11">
        <v>1</v>
      </c>
      <c r="J33" s="11"/>
    </row>
    <row r="34" spans="1:10" ht="15">
      <c r="A34" s="8"/>
      <c r="B34" s="8"/>
      <c r="C34" s="8"/>
      <c r="D34" s="13"/>
      <c r="E34" s="13"/>
      <c r="F34" s="25"/>
      <c r="G34" s="25"/>
      <c r="H34" s="1" t="s">
        <v>12</v>
      </c>
      <c r="I34" s="11">
        <v>1</v>
      </c>
      <c r="J34" s="11"/>
    </row>
    <row r="35" spans="1:10" ht="15">
      <c r="A35" s="8"/>
      <c r="B35" s="8"/>
      <c r="C35" s="8"/>
      <c r="D35" s="13"/>
      <c r="E35" s="13"/>
      <c r="F35" s="25"/>
      <c r="G35" s="25"/>
      <c r="H35" s="1" t="s">
        <v>19</v>
      </c>
      <c r="I35" s="11">
        <v>1</v>
      </c>
      <c r="J35" s="11"/>
    </row>
    <row r="36" spans="1:10" ht="15">
      <c r="A36" s="8"/>
      <c r="B36" s="8"/>
      <c r="C36" s="8"/>
      <c r="D36" s="13"/>
      <c r="E36" s="13"/>
      <c r="F36" s="25"/>
      <c r="G36" s="25"/>
      <c r="H36" s="1" t="s">
        <v>13</v>
      </c>
      <c r="I36" s="239">
        <v>1</v>
      </c>
      <c r="J36" s="11"/>
    </row>
    <row r="37" spans="1:10" ht="15">
      <c r="A37" s="1"/>
      <c r="B37" s="1"/>
      <c r="C37" s="1"/>
      <c r="D37" s="2"/>
      <c r="E37" s="2"/>
      <c r="F37" s="226"/>
      <c r="G37" s="226"/>
      <c r="H37" s="10"/>
      <c r="I37" s="231"/>
      <c r="J37" s="224"/>
    </row>
    <row r="38" spans="1:10" ht="15">
      <c r="A38" s="36">
        <v>21</v>
      </c>
      <c r="B38" s="36">
        <v>1</v>
      </c>
      <c r="C38" s="36">
        <v>3</v>
      </c>
      <c r="D38" s="37" t="s">
        <v>6</v>
      </c>
      <c r="E38" s="37" t="s">
        <v>6</v>
      </c>
      <c r="F38" s="38" t="s">
        <v>16</v>
      </c>
      <c r="G38" s="38"/>
      <c r="H38" s="39"/>
      <c r="I38" s="232"/>
      <c r="J38" s="233">
        <f>+I39+I58+I88</f>
        <v>105</v>
      </c>
    </row>
    <row r="39" spans="1:10" ht="15">
      <c r="A39" s="8"/>
      <c r="B39" s="8"/>
      <c r="C39" s="1"/>
      <c r="D39" s="2"/>
      <c r="E39" s="2"/>
      <c r="F39" s="21" t="s">
        <v>17</v>
      </c>
      <c r="G39" s="15"/>
      <c r="H39" s="16"/>
      <c r="I39" s="17">
        <f>SUM(I40:I57)</f>
        <v>12</v>
      </c>
      <c r="J39" s="17"/>
    </row>
    <row r="40" spans="1:10" ht="15">
      <c r="A40" s="8">
        <v>21</v>
      </c>
      <c r="B40" s="8">
        <v>1</v>
      </c>
      <c r="C40" s="1">
        <v>3</v>
      </c>
      <c r="D40" s="2" t="s">
        <v>44</v>
      </c>
      <c r="E40" s="18">
        <v>16</v>
      </c>
      <c r="F40" s="10" t="s">
        <v>47</v>
      </c>
      <c r="G40" s="10"/>
      <c r="H40" s="1" t="s">
        <v>22</v>
      </c>
      <c r="I40" s="11">
        <v>3</v>
      </c>
      <c r="J40" s="11"/>
    </row>
    <row r="41" spans="1:10" ht="15">
      <c r="A41" s="8"/>
      <c r="B41" s="8"/>
      <c r="C41" s="1"/>
      <c r="D41" s="2"/>
      <c r="E41" s="18"/>
      <c r="F41" s="12" t="s">
        <v>397</v>
      </c>
      <c r="G41" s="10"/>
      <c r="H41" s="1"/>
      <c r="I41" s="11"/>
      <c r="J41" s="11"/>
    </row>
    <row r="42" spans="1:10" ht="15">
      <c r="A42" s="8"/>
      <c r="B42" s="8"/>
      <c r="C42" s="1"/>
      <c r="D42" s="2"/>
      <c r="E42" s="18"/>
      <c r="F42" s="12" t="s">
        <v>353</v>
      </c>
      <c r="G42" s="12"/>
      <c r="H42" s="1"/>
      <c r="I42" s="11"/>
      <c r="J42" s="11"/>
    </row>
    <row r="43" spans="1:10" ht="15">
      <c r="A43" s="8"/>
      <c r="B43" s="8"/>
      <c r="C43" s="1"/>
      <c r="D43" s="2"/>
      <c r="E43" s="18"/>
      <c r="F43" s="12" t="s">
        <v>130</v>
      </c>
      <c r="G43" s="12"/>
      <c r="H43" s="1"/>
      <c r="I43" s="11"/>
      <c r="J43" s="11"/>
    </row>
    <row r="44" spans="1:10" ht="15">
      <c r="A44" s="8">
        <v>21</v>
      </c>
      <c r="B44" s="8">
        <v>1</v>
      </c>
      <c r="C44" s="8">
        <v>3</v>
      </c>
      <c r="D44" s="13" t="s">
        <v>44</v>
      </c>
      <c r="E44" s="20">
        <v>18</v>
      </c>
      <c r="F44" s="10" t="s">
        <v>32</v>
      </c>
      <c r="G44" s="10"/>
      <c r="H44" s="8" t="s">
        <v>7</v>
      </c>
      <c r="I44" s="11">
        <v>9</v>
      </c>
      <c r="J44" s="11"/>
    </row>
    <row r="45" spans="1:10" ht="15">
      <c r="A45" s="8"/>
      <c r="B45" s="8"/>
      <c r="C45" s="8"/>
      <c r="D45" s="13"/>
      <c r="E45" s="20"/>
      <c r="F45" s="10" t="s">
        <v>398</v>
      </c>
      <c r="G45" s="10"/>
      <c r="H45" s="8"/>
      <c r="I45" s="11"/>
      <c r="J45" s="11"/>
    </row>
    <row r="46" spans="1:10" ht="15">
      <c r="A46" s="8"/>
      <c r="B46" s="8"/>
      <c r="C46" s="8"/>
      <c r="D46" s="13"/>
      <c r="E46" s="13"/>
      <c r="F46" s="12" t="s">
        <v>354</v>
      </c>
      <c r="G46" s="12"/>
      <c r="H46" s="1"/>
      <c r="I46" s="11"/>
      <c r="J46" s="11"/>
    </row>
    <row r="47" spans="1:10" ht="15">
      <c r="A47" s="8"/>
      <c r="B47" s="8"/>
      <c r="C47" s="8"/>
      <c r="D47" s="13"/>
      <c r="E47" s="13"/>
      <c r="F47" s="12" t="s">
        <v>27</v>
      </c>
      <c r="G47" s="12"/>
      <c r="H47" s="1"/>
      <c r="I47" s="11"/>
      <c r="J47" s="11"/>
    </row>
    <row r="48" spans="1:10" ht="15">
      <c r="A48" s="8"/>
      <c r="B48" s="8"/>
      <c r="C48" s="8"/>
      <c r="D48" s="13"/>
      <c r="E48" s="13"/>
      <c r="F48" s="12" t="s">
        <v>128</v>
      </c>
      <c r="G48" s="12"/>
      <c r="H48" s="1"/>
      <c r="I48" s="11"/>
      <c r="J48" s="11"/>
    </row>
    <row r="49" spans="1:10" ht="15">
      <c r="A49" s="8"/>
      <c r="B49" s="8"/>
      <c r="C49" s="8"/>
      <c r="D49" s="13"/>
      <c r="E49" s="13"/>
      <c r="F49" s="12" t="s">
        <v>478</v>
      </c>
      <c r="G49" s="12"/>
      <c r="H49" s="1"/>
      <c r="I49" s="11"/>
      <c r="J49" s="11"/>
    </row>
    <row r="50" spans="1:10" ht="15">
      <c r="A50" s="8"/>
      <c r="B50" s="8"/>
      <c r="C50" s="8"/>
      <c r="D50" s="13"/>
      <c r="E50" s="13"/>
      <c r="F50" s="10" t="s">
        <v>28</v>
      </c>
      <c r="G50" s="12"/>
      <c r="H50" s="1"/>
      <c r="I50" s="11"/>
      <c r="J50" s="11"/>
    </row>
    <row r="51" spans="1:10" ht="15">
      <c r="A51" s="8"/>
      <c r="B51" s="8"/>
      <c r="C51" s="8"/>
      <c r="D51" s="13"/>
      <c r="E51" s="13"/>
      <c r="F51" s="12" t="s">
        <v>552</v>
      </c>
      <c r="G51" s="12"/>
      <c r="H51" s="1"/>
      <c r="I51" s="11"/>
      <c r="J51" s="11"/>
    </row>
    <row r="52" spans="1:10" ht="15">
      <c r="A52" s="8"/>
      <c r="B52" s="8"/>
      <c r="C52" s="8"/>
      <c r="D52" s="13"/>
      <c r="E52" s="13"/>
      <c r="F52" s="10" t="s">
        <v>353</v>
      </c>
      <c r="G52" s="12"/>
      <c r="H52" s="1"/>
      <c r="I52" s="11"/>
      <c r="J52" s="11"/>
    </row>
    <row r="53" spans="1:10" ht="15">
      <c r="A53" s="8"/>
      <c r="B53" s="8"/>
      <c r="C53" s="8"/>
      <c r="D53" s="13"/>
      <c r="E53" s="13"/>
      <c r="F53" s="12" t="s">
        <v>331</v>
      </c>
      <c r="G53" s="12"/>
      <c r="H53" s="1"/>
      <c r="I53" s="11"/>
      <c r="J53" s="11"/>
    </row>
    <row r="54" spans="1:10" ht="15">
      <c r="A54" s="8"/>
      <c r="B54" s="8"/>
      <c r="C54" s="8"/>
      <c r="D54" s="13"/>
      <c r="E54" s="13"/>
      <c r="F54" s="12" t="s">
        <v>401</v>
      </c>
      <c r="G54" s="12"/>
      <c r="H54" s="1"/>
      <c r="I54" s="11"/>
      <c r="J54" s="11"/>
    </row>
    <row r="55" spans="1:10" ht="15">
      <c r="A55" s="8"/>
      <c r="B55" s="8"/>
      <c r="C55" s="8"/>
      <c r="D55" s="13"/>
      <c r="E55" s="13"/>
      <c r="F55" s="12" t="s">
        <v>129</v>
      </c>
      <c r="G55" s="12"/>
      <c r="H55" s="1"/>
      <c r="I55" s="11"/>
      <c r="J55" s="11"/>
    </row>
    <row r="56" spans="1:10" ht="15">
      <c r="A56" s="8"/>
      <c r="B56" s="8"/>
      <c r="C56" s="8"/>
      <c r="D56" s="13"/>
      <c r="E56" s="13"/>
      <c r="F56" s="10" t="s">
        <v>130</v>
      </c>
      <c r="G56" s="12"/>
      <c r="H56" s="1"/>
      <c r="I56" s="11"/>
      <c r="J56" s="11"/>
    </row>
    <row r="57" spans="1:10" ht="15">
      <c r="A57" s="8"/>
      <c r="B57" s="8"/>
      <c r="C57" s="8"/>
      <c r="D57" s="13"/>
      <c r="E57" s="13"/>
      <c r="F57" s="12" t="s">
        <v>131</v>
      </c>
      <c r="G57" s="12"/>
      <c r="H57" s="1"/>
      <c r="I57" s="11"/>
      <c r="J57" s="11"/>
    </row>
    <row r="58" spans="1:10" ht="15">
      <c r="A58" s="8"/>
      <c r="B58" s="8"/>
      <c r="C58" s="8"/>
      <c r="D58" s="13"/>
      <c r="E58" s="13"/>
      <c r="F58" s="21" t="s">
        <v>18</v>
      </c>
      <c r="G58" s="15"/>
      <c r="H58" s="21"/>
      <c r="I58" s="22">
        <f>SUM(I59+I84+I85+I86)</f>
        <v>69</v>
      </c>
      <c r="J58" s="22"/>
    </row>
    <row r="59" spans="1:10" ht="15">
      <c r="A59" s="8">
        <v>21</v>
      </c>
      <c r="B59" s="8">
        <v>1</v>
      </c>
      <c r="C59" s="8">
        <v>3</v>
      </c>
      <c r="D59" s="13" t="s">
        <v>5</v>
      </c>
      <c r="E59" s="13" t="s">
        <v>48</v>
      </c>
      <c r="F59" s="25" t="s">
        <v>31</v>
      </c>
      <c r="G59" s="25"/>
      <c r="H59" s="8" t="s">
        <v>8</v>
      </c>
      <c r="I59" s="24">
        <v>19</v>
      </c>
      <c r="J59" s="24"/>
    </row>
    <row r="60" spans="1:10" s="9" customFormat="1" ht="15.75" customHeight="1">
      <c r="A60" s="8"/>
      <c r="B60" s="8"/>
      <c r="C60" s="8"/>
      <c r="D60" s="13"/>
      <c r="E60" s="13"/>
      <c r="F60" s="25" t="s">
        <v>398</v>
      </c>
      <c r="G60" s="25"/>
      <c r="H60" s="8"/>
      <c r="I60" s="24"/>
      <c r="J60" s="24"/>
    </row>
    <row r="61" spans="1:10" ht="15" customHeight="1">
      <c r="A61" s="8"/>
      <c r="B61" s="8"/>
      <c r="C61" s="8"/>
      <c r="D61" s="13"/>
      <c r="E61" s="13"/>
      <c r="F61" s="31" t="s">
        <v>551</v>
      </c>
      <c r="G61" s="25"/>
      <c r="H61" s="8"/>
      <c r="I61" s="24"/>
      <c r="J61" s="24"/>
    </row>
    <row r="62" spans="1:10" ht="15">
      <c r="A62" s="8"/>
      <c r="B62" s="8"/>
      <c r="C62" s="8"/>
      <c r="D62" s="13"/>
      <c r="E62" s="13"/>
      <c r="F62" s="25" t="s">
        <v>28</v>
      </c>
      <c r="G62" s="25"/>
      <c r="H62" s="8"/>
      <c r="I62" s="24"/>
      <c r="J62" s="24"/>
    </row>
    <row r="63" spans="1:10" ht="15">
      <c r="A63" s="8"/>
      <c r="B63" s="8"/>
      <c r="C63" s="8"/>
      <c r="D63" s="13"/>
      <c r="E63" s="13"/>
      <c r="F63" s="31" t="s">
        <v>112</v>
      </c>
      <c r="G63" s="25"/>
      <c r="H63" s="8"/>
      <c r="I63" s="24"/>
      <c r="J63" s="24"/>
    </row>
    <row r="64" spans="1:10" ht="15">
      <c r="A64" s="8"/>
      <c r="B64" s="8"/>
      <c r="C64" s="8"/>
      <c r="D64" s="13"/>
      <c r="E64" s="13"/>
      <c r="F64" s="31" t="s">
        <v>556</v>
      </c>
      <c r="G64" s="25"/>
      <c r="H64" s="8"/>
      <c r="I64" s="24"/>
      <c r="J64" s="24"/>
    </row>
    <row r="65" spans="1:10" ht="15">
      <c r="A65" s="8"/>
      <c r="B65" s="8"/>
      <c r="C65" s="8"/>
      <c r="D65" s="13"/>
      <c r="E65" s="13"/>
      <c r="F65" s="25" t="s">
        <v>30</v>
      </c>
      <c r="G65" s="25"/>
      <c r="H65" s="1"/>
      <c r="I65" s="24"/>
      <c r="J65" s="24"/>
    </row>
    <row r="66" spans="1:10" ht="15">
      <c r="A66" s="8"/>
      <c r="B66" s="8"/>
      <c r="C66" s="8"/>
      <c r="D66" s="13"/>
      <c r="E66" s="13"/>
      <c r="F66" s="31" t="s">
        <v>547</v>
      </c>
      <c r="G66" s="25"/>
      <c r="H66" s="1"/>
      <c r="I66" s="24"/>
      <c r="J66" s="24"/>
    </row>
    <row r="67" spans="1:10" ht="15">
      <c r="A67" s="8"/>
      <c r="B67" s="8"/>
      <c r="C67" s="8"/>
      <c r="D67" s="13"/>
      <c r="E67" s="13"/>
      <c r="F67" s="25" t="s">
        <v>353</v>
      </c>
      <c r="G67" s="25"/>
      <c r="H67" s="1"/>
      <c r="I67" s="24"/>
      <c r="J67" s="24"/>
    </row>
    <row r="68" spans="1:10" ht="15">
      <c r="A68" s="8"/>
      <c r="B68" s="8"/>
      <c r="C68" s="8"/>
      <c r="D68" s="13"/>
      <c r="E68" s="13"/>
      <c r="F68" s="82" t="s">
        <v>479</v>
      </c>
      <c r="G68" s="25"/>
      <c r="H68" s="1"/>
      <c r="I68" s="24"/>
      <c r="J68" s="24"/>
    </row>
    <row r="69" spans="1:10" ht="15">
      <c r="A69" s="8"/>
      <c r="B69" s="8"/>
      <c r="C69" s="8"/>
      <c r="D69" s="13"/>
      <c r="E69" s="13"/>
      <c r="F69" s="82" t="s">
        <v>402</v>
      </c>
      <c r="G69" s="25"/>
      <c r="H69" s="1"/>
      <c r="I69" s="24"/>
      <c r="J69" s="24"/>
    </row>
    <row r="70" spans="1:10" ht="15">
      <c r="A70" s="8"/>
      <c r="B70" s="8"/>
      <c r="C70" s="8"/>
      <c r="D70" s="13"/>
      <c r="E70" s="13"/>
      <c r="F70" s="31" t="s">
        <v>335</v>
      </c>
      <c r="G70" s="25"/>
      <c r="H70" s="1"/>
      <c r="I70" s="24"/>
      <c r="J70" s="24"/>
    </row>
    <row r="71" spans="1:10" ht="15">
      <c r="A71" s="71"/>
      <c r="B71" s="71"/>
      <c r="C71" s="71"/>
      <c r="D71" s="72"/>
      <c r="E71" s="72"/>
      <c r="F71" s="82" t="s">
        <v>136</v>
      </c>
      <c r="G71" s="75"/>
      <c r="H71" s="76"/>
      <c r="I71" s="77"/>
      <c r="J71" s="71"/>
    </row>
    <row r="72" spans="1:10" ht="15">
      <c r="A72" s="71"/>
      <c r="B72" s="71"/>
      <c r="C72" s="71"/>
      <c r="D72" s="72"/>
      <c r="E72" s="72"/>
      <c r="F72" s="82" t="s">
        <v>137</v>
      </c>
      <c r="G72" s="75"/>
      <c r="H72" s="76"/>
      <c r="I72" s="77"/>
      <c r="J72" s="71"/>
    </row>
    <row r="73" spans="1:10" ht="15">
      <c r="A73" s="71"/>
      <c r="B73" s="71"/>
      <c r="C73" s="71"/>
      <c r="D73" s="72"/>
      <c r="E73" s="72"/>
      <c r="F73" s="82" t="s">
        <v>129</v>
      </c>
      <c r="G73" s="75"/>
      <c r="H73" s="76"/>
      <c r="I73" s="77"/>
      <c r="J73" s="71"/>
    </row>
    <row r="74" spans="1:10" ht="15">
      <c r="A74" s="71"/>
      <c r="B74" s="71"/>
      <c r="C74" s="71"/>
      <c r="D74" s="72"/>
      <c r="E74" s="72"/>
      <c r="F74" s="82" t="s">
        <v>135</v>
      </c>
      <c r="G74" s="75"/>
      <c r="H74" s="76"/>
      <c r="I74" s="77"/>
      <c r="J74" s="71"/>
    </row>
    <row r="75" spans="1:10" ht="15">
      <c r="A75" s="71"/>
      <c r="B75" s="71"/>
      <c r="C75" s="71"/>
      <c r="D75" s="72"/>
      <c r="E75" s="72"/>
      <c r="F75" s="74" t="s">
        <v>130</v>
      </c>
      <c r="G75" s="75"/>
      <c r="H75" s="76"/>
      <c r="I75" s="77"/>
      <c r="J75" s="71"/>
    </row>
    <row r="76" spans="1:10" ht="15">
      <c r="A76" s="71"/>
      <c r="B76" s="71"/>
      <c r="C76" s="71"/>
      <c r="D76" s="72"/>
      <c r="E76" s="72"/>
      <c r="F76" s="82" t="s">
        <v>403</v>
      </c>
      <c r="G76" s="75"/>
      <c r="H76" s="76"/>
      <c r="I76" s="77"/>
      <c r="J76" s="71"/>
    </row>
    <row r="77" spans="1:10" ht="15">
      <c r="A77" s="71"/>
      <c r="B77" s="71"/>
      <c r="C77" s="71"/>
      <c r="D77" s="72"/>
      <c r="E77" s="72"/>
      <c r="F77" s="82" t="s">
        <v>404</v>
      </c>
      <c r="G77" s="75"/>
      <c r="H77" s="76"/>
      <c r="I77" s="77"/>
      <c r="J77" s="71"/>
    </row>
    <row r="78" spans="1:10" ht="15">
      <c r="A78" s="71"/>
      <c r="B78" s="71"/>
      <c r="C78" s="71"/>
      <c r="D78" s="72"/>
      <c r="E78" s="72"/>
      <c r="F78" s="82" t="s">
        <v>405</v>
      </c>
      <c r="G78" s="75"/>
      <c r="H78" s="76"/>
      <c r="I78" s="77"/>
      <c r="J78" s="71"/>
    </row>
    <row r="79" spans="1:10" ht="15">
      <c r="A79" s="71"/>
      <c r="B79" s="71"/>
      <c r="C79" s="71"/>
      <c r="D79" s="72"/>
      <c r="E79" s="72"/>
      <c r="F79" s="82" t="s">
        <v>406</v>
      </c>
      <c r="G79" s="75"/>
      <c r="H79" s="76"/>
      <c r="I79" s="77"/>
      <c r="J79" s="71"/>
    </row>
    <row r="80" spans="1:10" ht="15">
      <c r="A80" s="71"/>
      <c r="B80" s="71"/>
      <c r="C80" s="71"/>
      <c r="D80" s="72"/>
      <c r="E80" s="72"/>
      <c r="F80" s="82" t="s">
        <v>132</v>
      </c>
      <c r="G80" s="75"/>
      <c r="H80" s="76"/>
      <c r="I80" s="77"/>
      <c r="J80" s="71"/>
    </row>
    <row r="81" spans="1:10" ht="15">
      <c r="A81" s="71"/>
      <c r="B81" s="71"/>
      <c r="C81" s="71"/>
      <c r="D81" s="72"/>
      <c r="E81" s="72"/>
      <c r="F81" s="82" t="s">
        <v>133</v>
      </c>
      <c r="G81" s="75"/>
      <c r="H81" s="76"/>
      <c r="I81" s="77"/>
      <c r="J81" s="71"/>
    </row>
    <row r="82" spans="1:10" ht="15">
      <c r="A82" s="71"/>
      <c r="B82" s="71"/>
      <c r="C82" s="71"/>
      <c r="D82" s="72"/>
      <c r="E82" s="72"/>
      <c r="F82" s="82" t="s">
        <v>134</v>
      </c>
      <c r="G82" s="75"/>
      <c r="H82" s="76"/>
      <c r="I82" s="77"/>
      <c r="J82" s="71"/>
    </row>
    <row r="83" spans="1:10" ht="15">
      <c r="A83" s="78"/>
      <c r="B83" s="79"/>
      <c r="C83" s="79"/>
      <c r="D83" s="80"/>
      <c r="E83" s="80"/>
      <c r="F83" s="82"/>
      <c r="G83" s="75"/>
      <c r="H83" s="76"/>
      <c r="I83" s="77"/>
      <c r="J83" s="71"/>
    </row>
    <row r="84" spans="1:10" ht="15">
      <c r="A84" s="8">
        <v>21</v>
      </c>
      <c r="B84" s="8">
        <v>1</v>
      </c>
      <c r="C84" s="8">
        <v>3</v>
      </c>
      <c r="D84" s="13" t="s">
        <v>5</v>
      </c>
      <c r="E84" s="13" t="s">
        <v>49</v>
      </c>
      <c r="F84" s="10" t="s">
        <v>562</v>
      </c>
      <c r="G84" s="270"/>
      <c r="H84" s="1" t="s">
        <v>8</v>
      </c>
      <c r="I84" s="24">
        <v>12</v>
      </c>
      <c r="J84" s="24"/>
    </row>
    <row r="85" spans="1:10" ht="15">
      <c r="A85" s="8"/>
      <c r="B85" s="8"/>
      <c r="C85" s="8"/>
      <c r="D85" s="13"/>
      <c r="E85" s="13"/>
      <c r="F85" s="25"/>
      <c r="G85" s="25"/>
      <c r="H85" s="1" t="s">
        <v>9</v>
      </c>
      <c r="I85" s="24">
        <v>1</v>
      </c>
      <c r="J85" s="24"/>
    </row>
    <row r="86" spans="1:10" ht="15">
      <c r="A86" s="8"/>
      <c r="B86" s="8"/>
      <c r="C86" s="8"/>
      <c r="D86" s="13"/>
      <c r="E86" s="13"/>
      <c r="F86" s="25"/>
      <c r="G86" s="25"/>
      <c r="H86" s="1" t="s">
        <v>10</v>
      </c>
      <c r="I86" s="24">
        <v>37</v>
      </c>
      <c r="J86" s="24"/>
    </row>
    <row r="87" spans="1:10" ht="15">
      <c r="A87" s="8"/>
      <c r="B87" s="8"/>
      <c r="C87" s="8"/>
      <c r="D87" s="13"/>
      <c r="E87" s="13"/>
      <c r="F87" s="25"/>
      <c r="G87" s="25"/>
      <c r="H87" s="1"/>
      <c r="I87" s="24"/>
      <c r="J87" s="27"/>
    </row>
    <row r="88" spans="1:10" ht="15">
      <c r="A88" s="8"/>
      <c r="B88" s="8"/>
      <c r="C88" s="8"/>
      <c r="D88" s="13"/>
      <c r="E88" s="13"/>
      <c r="F88" s="16" t="s">
        <v>24</v>
      </c>
      <c r="G88" s="28"/>
      <c r="H88" s="16"/>
      <c r="I88" s="17">
        <f>SUM(I89:I95)</f>
        <v>24</v>
      </c>
      <c r="J88" s="17"/>
    </row>
    <row r="89" spans="1:10" ht="15">
      <c r="A89" s="8">
        <v>21</v>
      </c>
      <c r="B89" s="8">
        <v>1</v>
      </c>
      <c r="C89" s="8">
        <v>3</v>
      </c>
      <c r="D89" s="13" t="s">
        <v>33</v>
      </c>
      <c r="E89" s="13" t="s">
        <v>51</v>
      </c>
      <c r="F89" s="25" t="s">
        <v>341</v>
      </c>
      <c r="G89" s="25"/>
      <c r="H89" s="1" t="s">
        <v>11</v>
      </c>
      <c r="I89" s="11">
        <v>5</v>
      </c>
      <c r="J89" s="11"/>
    </row>
    <row r="90" spans="1:10" ht="15">
      <c r="A90" s="8"/>
      <c r="B90" s="8"/>
      <c r="C90" s="8"/>
      <c r="D90" s="13"/>
      <c r="E90" s="13"/>
      <c r="F90" s="25"/>
      <c r="G90" s="25"/>
      <c r="H90" s="1" t="s">
        <v>12</v>
      </c>
      <c r="I90" s="11">
        <v>4</v>
      </c>
      <c r="J90" s="11"/>
    </row>
    <row r="91" spans="1:10" ht="15">
      <c r="A91" s="8"/>
      <c r="B91" s="8"/>
      <c r="C91" s="8"/>
      <c r="D91" s="13"/>
      <c r="E91" s="13"/>
      <c r="F91" s="25"/>
      <c r="G91" s="25"/>
      <c r="H91" s="1" t="s">
        <v>19</v>
      </c>
      <c r="I91" s="11">
        <v>1</v>
      </c>
      <c r="J91" s="11"/>
    </row>
    <row r="92" spans="1:10" ht="15">
      <c r="A92" s="8"/>
      <c r="B92" s="8"/>
      <c r="C92" s="8"/>
      <c r="D92" s="13"/>
      <c r="E92" s="13"/>
      <c r="F92" s="25"/>
      <c r="G92" s="25"/>
      <c r="H92" s="1" t="s">
        <v>13</v>
      </c>
      <c r="I92" s="11">
        <v>10</v>
      </c>
      <c r="J92" s="11"/>
    </row>
    <row r="93" spans="1:10" ht="15">
      <c r="A93" s="8"/>
      <c r="B93" s="8"/>
      <c r="C93" s="8"/>
      <c r="D93" s="13"/>
      <c r="E93" s="13"/>
      <c r="F93" s="25"/>
      <c r="G93" s="25"/>
      <c r="H93" s="1"/>
      <c r="I93" s="11"/>
      <c r="J93" s="11"/>
    </row>
    <row r="94" spans="1:10" ht="15">
      <c r="A94" s="8">
        <v>21</v>
      </c>
      <c r="B94" s="8">
        <v>1</v>
      </c>
      <c r="C94" s="8">
        <v>3</v>
      </c>
      <c r="D94" s="13" t="s">
        <v>33</v>
      </c>
      <c r="E94" s="13" t="s">
        <v>52</v>
      </c>
      <c r="F94" s="25" t="s">
        <v>588</v>
      </c>
      <c r="G94" s="25"/>
      <c r="H94" s="1" t="s">
        <v>7</v>
      </c>
      <c r="I94" s="11">
        <v>4</v>
      </c>
      <c r="J94" s="11"/>
    </row>
    <row r="95" spans="1:10" ht="15">
      <c r="A95" s="8"/>
      <c r="B95" s="8"/>
      <c r="C95" s="8"/>
      <c r="D95" s="13"/>
      <c r="E95" s="13"/>
      <c r="F95" s="25"/>
      <c r="G95" s="25"/>
      <c r="H95" s="1"/>
      <c r="I95" s="11"/>
      <c r="J95" s="11"/>
    </row>
    <row r="96" spans="1:10" ht="15">
      <c r="A96" s="8"/>
      <c r="B96" s="8"/>
      <c r="C96" s="8"/>
      <c r="D96" s="13"/>
      <c r="E96" s="13"/>
      <c r="F96" s="25"/>
      <c r="G96" s="25"/>
      <c r="H96" s="1"/>
      <c r="I96" s="11"/>
      <c r="J96" s="11"/>
    </row>
    <row r="97" spans="1:10" ht="15">
      <c r="A97" s="32">
        <v>21</v>
      </c>
      <c r="B97" s="32">
        <v>2</v>
      </c>
      <c r="C97" s="32">
        <v>0</v>
      </c>
      <c r="D97" s="33" t="s">
        <v>6</v>
      </c>
      <c r="E97" s="33" t="s">
        <v>6</v>
      </c>
      <c r="F97" s="156" t="s">
        <v>568</v>
      </c>
      <c r="G97" s="146"/>
      <c r="H97" s="146"/>
      <c r="I97" s="146"/>
      <c r="J97" s="245">
        <f>I99</f>
        <v>1</v>
      </c>
    </row>
    <row r="98" spans="1:10" ht="15">
      <c r="A98" s="32">
        <v>21</v>
      </c>
      <c r="B98" s="32">
        <v>2</v>
      </c>
      <c r="C98" s="32">
        <v>7</v>
      </c>
      <c r="D98" s="33" t="s">
        <v>6</v>
      </c>
      <c r="E98" s="33" t="s">
        <v>6</v>
      </c>
      <c r="F98" s="156" t="s">
        <v>569</v>
      </c>
      <c r="G98" s="146"/>
      <c r="H98" s="268"/>
      <c r="I98" s="244"/>
      <c r="J98" s="243"/>
    </row>
    <row r="99" spans="1:10" ht="15">
      <c r="A99" s="8"/>
      <c r="B99" s="8"/>
      <c r="C99" s="8"/>
      <c r="D99" s="13"/>
      <c r="E99" s="13"/>
      <c r="F99" s="16" t="s">
        <v>21</v>
      </c>
      <c r="G99" s="28"/>
      <c r="H99" s="16"/>
      <c r="I99" s="17">
        <f>I100</f>
        <v>1</v>
      </c>
      <c r="J99" s="30"/>
    </row>
    <row r="100" spans="1:10" ht="15">
      <c r="A100" s="8">
        <v>21</v>
      </c>
      <c r="B100" s="8">
        <v>2</v>
      </c>
      <c r="C100" s="8">
        <v>7</v>
      </c>
      <c r="D100" s="13" t="s">
        <v>33</v>
      </c>
      <c r="E100" s="13" t="s">
        <v>55</v>
      </c>
      <c r="F100" s="25" t="s">
        <v>592</v>
      </c>
      <c r="G100" s="25"/>
      <c r="H100" s="1" t="s">
        <v>10</v>
      </c>
      <c r="I100" s="11">
        <v>1</v>
      </c>
      <c r="J100" s="11"/>
    </row>
    <row r="101" spans="1:10" ht="15">
      <c r="A101" s="8"/>
      <c r="B101" s="8"/>
      <c r="C101" s="8"/>
      <c r="D101" s="13"/>
      <c r="E101" s="13"/>
      <c r="F101" s="25"/>
      <c r="G101" s="25"/>
      <c r="H101" s="1"/>
      <c r="I101" s="11"/>
      <c r="J101" s="11"/>
    </row>
    <row r="102" spans="1:10" ht="15">
      <c r="A102" s="8"/>
      <c r="B102" s="8"/>
      <c r="C102" s="8"/>
      <c r="D102" s="13"/>
      <c r="E102" s="13"/>
      <c r="F102" s="25"/>
      <c r="G102" s="25"/>
      <c r="H102" s="1"/>
      <c r="I102" s="11"/>
      <c r="J102" s="11"/>
    </row>
    <row r="103" spans="1:10" ht="15">
      <c r="A103" s="145">
        <v>21</v>
      </c>
      <c r="B103" s="145">
        <v>3</v>
      </c>
      <c r="C103" s="145">
        <v>0</v>
      </c>
      <c r="D103" s="87" t="s">
        <v>6</v>
      </c>
      <c r="E103" s="87" t="s">
        <v>6</v>
      </c>
      <c r="F103" s="156" t="s">
        <v>43</v>
      </c>
      <c r="G103" s="146"/>
      <c r="H103" s="146"/>
      <c r="I103" s="146"/>
      <c r="J103" s="245">
        <f>+I104</f>
        <v>26</v>
      </c>
    </row>
    <row r="104" spans="1:10" ht="15">
      <c r="A104" s="145">
        <v>21</v>
      </c>
      <c r="B104" s="145">
        <v>3</v>
      </c>
      <c r="C104" s="145">
        <v>8</v>
      </c>
      <c r="D104" s="87" t="s">
        <v>6</v>
      </c>
      <c r="E104" s="87" t="s">
        <v>6</v>
      </c>
      <c r="F104" s="156" t="s">
        <v>297</v>
      </c>
      <c r="G104" s="146"/>
      <c r="H104" s="268"/>
      <c r="I104" s="248">
        <f>SUM(I105+I110+I116)</f>
        <v>26</v>
      </c>
      <c r="J104" s="243"/>
    </row>
    <row r="105" spans="1:10" ht="15">
      <c r="A105" s="8"/>
      <c r="B105" s="8"/>
      <c r="C105" s="8"/>
      <c r="D105" s="13"/>
      <c r="E105" s="13"/>
      <c r="F105" s="21" t="s">
        <v>17</v>
      </c>
      <c r="G105" s="25"/>
      <c r="H105" s="16"/>
      <c r="I105" s="17">
        <v>1</v>
      </c>
      <c r="J105" s="30"/>
    </row>
    <row r="106" spans="1:10" ht="15">
      <c r="A106" s="8">
        <v>21</v>
      </c>
      <c r="B106" s="8">
        <v>3</v>
      </c>
      <c r="C106" s="8">
        <v>8</v>
      </c>
      <c r="D106" s="13" t="s">
        <v>44</v>
      </c>
      <c r="E106" s="13" t="s">
        <v>56</v>
      </c>
      <c r="F106" s="10" t="s">
        <v>481</v>
      </c>
      <c r="G106" s="25"/>
      <c r="H106" s="1" t="s">
        <v>22</v>
      </c>
      <c r="I106" s="239">
        <v>1</v>
      </c>
      <c r="J106" s="11"/>
    </row>
    <row r="107" spans="1:10" ht="15">
      <c r="A107" s="1"/>
      <c r="B107" s="1"/>
      <c r="C107" s="1"/>
      <c r="D107" s="2"/>
      <c r="E107" s="2"/>
      <c r="F107" s="240" t="s">
        <v>503</v>
      </c>
      <c r="G107" s="226"/>
      <c r="H107" s="10"/>
      <c r="I107" s="11"/>
      <c r="J107" s="11"/>
    </row>
    <row r="108" spans="1:10" ht="15">
      <c r="A108" s="1"/>
      <c r="B108" s="1"/>
      <c r="C108" s="1"/>
      <c r="D108" s="2"/>
      <c r="E108" s="2"/>
      <c r="F108" s="82"/>
      <c r="G108" s="226"/>
      <c r="H108" s="10"/>
      <c r="I108" s="11"/>
      <c r="J108" s="11"/>
    </row>
    <row r="109" spans="1:10" ht="15">
      <c r="A109" s="1"/>
      <c r="B109" s="1"/>
      <c r="C109" s="1"/>
      <c r="D109" s="2"/>
      <c r="E109" s="2"/>
      <c r="F109" s="226"/>
      <c r="G109" s="226"/>
      <c r="H109" s="10"/>
      <c r="I109" s="11"/>
      <c r="J109" s="11"/>
    </row>
    <row r="110" spans="1:10" ht="15">
      <c r="A110" s="1"/>
      <c r="B110" s="1"/>
      <c r="C110" s="1"/>
      <c r="D110" s="2"/>
      <c r="E110" s="2"/>
      <c r="F110" s="16" t="s">
        <v>18</v>
      </c>
      <c r="G110" s="28"/>
      <c r="H110" s="16"/>
      <c r="I110" s="17">
        <f>I111</f>
        <v>9</v>
      </c>
      <c r="J110" s="30"/>
    </row>
    <row r="111" spans="1:10" ht="15">
      <c r="A111" s="75">
        <v>21</v>
      </c>
      <c r="B111" s="75">
        <v>3</v>
      </c>
      <c r="C111" s="75">
        <v>8</v>
      </c>
      <c r="D111" s="73" t="s">
        <v>5</v>
      </c>
      <c r="E111" s="73" t="s">
        <v>56</v>
      </c>
      <c r="F111" s="74" t="s">
        <v>481</v>
      </c>
      <c r="G111" s="75"/>
      <c r="H111" s="1" t="s">
        <v>7</v>
      </c>
      <c r="I111" s="11">
        <v>9</v>
      </c>
      <c r="J111" s="224"/>
    </row>
    <row r="112" spans="1:10" ht="15">
      <c r="A112" s="1"/>
      <c r="B112" s="1"/>
      <c r="C112" s="1"/>
      <c r="D112" s="2"/>
      <c r="E112" s="2"/>
      <c r="F112" s="12" t="s">
        <v>486</v>
      </c>
      <c r="G112" s="223"/>
      <c r="H112" s="10"/>
      <c r="I112" s="11"/>
      <c r="J112" s="224"/>
    </row>
    <row r="113" spans="1:10" ht="15">
      <c r="A113" s="1"/>
      <c r="B113" s="1"/>
      <c r="C113" s="1"/>
      <c r="D113" s="2"/>
      <c r="E113" s="2"/>
      <c r="F113" s="12" t="s">
        <v>543</v>
      </c>
      <c r="G113" s="223"/>
      <c r="H113" s="10"/>
      <c r="I113" s="11"/>
      <c r="J113" s="224"/>
    </row>
    <row r="114" spans="1:10" ht="15">
      <c r="A114" s="1"/>
      <c r="B114" s="1"/>
      <c r="C114" s="1"/>
      <c r="D114" s="2"/>
      <c r="E114" s="2"/>
      <c r="F114" s="12" t="s">
        <v>572</v>
      </c>
      <c r="G114" s="223"/>
      <c r="H114" s="10"/>
      <c r="I114" s="11"/>
      <c r="J114" s="224"/>
    </row>
    <row r="115" spans="1:10" ht="15">
      <c r="A115" s="1"/>
      <c r="B115" s="1"/>
      <c r="C115" s="1"/>
      <c r="D115" s="2"/>
      <c r="E115" s="2"/>
      <c r="F115" s="223"/>
      <c r="G115" s="223"/>
      <c r="H115" s="10"/>
      <c r="I115" s="11"/>
      <c r="J115" s="224"/>
    </row>
    <row r="116" spans="1:10" ht="15">
      <c r="A116" s="1"/>
      <c r="B116" s="1"/>
      <c r="C116" s="1"/>
      <c r="D116" s="2"/>
      <c r="E116" s="2"/>
      <c r="F116" s="16" t="s">
        <v>21</v>
      </c>
      <c r="G116" s="28"/>
      <c r="H116" s="16"/>
      <c r="I116" s="17">
        <f>I117</f>
        <v>16</v>
      </c>
      <c r="J116" s="30"/>
    </row>
    <row r="117" spans="1:10" ht="15">
      <c r="A117" s="75">
        <v>21</v>
      </c>
      <c r="B117" s="75">
        <v>3</v>
      </c>
      <c r="C117" s="75">
        <v>8</v>
      </c>
      <c r="D117" s="73" t="s">
        <v>33</v>
      </c>
      <c r="E117" s="73" t="s">
        <v>56</v>
      </c>
      <c r="F117" s="74" t="s">
        <v>481</v>
      </c>
      <c r="G117" s="75"/>
      <c r="H117" s="75" t="s">
        <v>8</v>
      </c>
      <c r="I117" s="11">
        <v>16</v>
      </c>
      <c r="J117" s="224"/>
    </row>
    <row r="118" spans="1:10" ht="15">
      <c r="A118" s="75"/>
      <c r="B118" s="75"/>
      <c r="C118" s="75"/>
      <c r="D118" s="73"/>
      <c r="E118" s="73"/>
      <c r="F118" s="12" t="s">
        <v>407</v>
      </c>
      <c r="G118" s="75"/>
      <c r="H118" s="75"/>
      <c r="I118" s="11"/>
      <c r="J118" s="224"/>
    </row>
    <row r="119" spans="1:10" ht="15">
      <c r="A119" s="75"/>
      <c r="B119" s="75"/>
      <c r="C119" s="75"/>
      <c r="D119" s="73"/>
      <c r="E119" s="73"/>
      <c r="F119" s="12" t="s">
        <v>485</v>
      </c>
      <c r="G119" s="223"/>
      <c r="H119" s="10"/>
      <c r="I119" s="11"/>
      <c r="J119" s="224"/>
    </row>
    <row r="120" spans="1:10" ht="15">
      <c r="A120" s="75"/>
      <c r="B120" s="75"/>
      <c r="C120" s="75"/>
      <c r="D120" s="73"/>
      <c r="E120" s="73"/>
      <c r="F120" s="74"/>
      <c r="G120" s="75"/>
      <c r="H120" s="75"/>
      <c r="I120" s="11"/>
      <c r="J120" s="224"/>
    </row>
    <row r="121" spans="1:10" ht="15">
      <c r="A121" s="1"/>
      <c r="B121" s="1"/>
      <c r="C121" s="1"/>
      <c r="D121" s="2"/>
      <c r="E121" s="2"/>
      <c r="F121" s="12" t="s">
        <v>409</v>
      </c>
      <c r="G121" s="1"/>
      <c r="H121" s="1" t="s">
        <v>9</v>
      </c>
      <c r="I121" s="11"/>
      <c r="J121" s="224"/>
    </row>
    <row r="122" spans="1:10" ht="15">
      <c r="A122" s="1"/>
      <c r="B122" s="1"/>
      <c r="C122" s="1"/>
      <c r="D122" s="2"/>
      <c r="E122" s="2"/>
      <c r="F122" s="82" t="s">
        <v>536</v>
      </c>
      <c r="G122" s="1"/>
      <c r="H122" s="1"/>
      <c r="I122" s="11"/>
      <c r="J122" s="224"/>
    </row>
    <row r="123" spans="1:10" s="98" customFormat="1" ht="15" customHeight="1">
      <c r="A123" s="71"/>
      <c r="B123" s="71"/>
      <c r="C123" s="71"/>
      <c r="D123" s="72"/>
      <c r="E123" s="72"/>
      <c r="F123" s="82" t="s">
        <v>493</v>
      </c>
      <c r="G123" s="83"/>
      <c r="H123" s="75"/>
      <c r="I123" s="76"/>
      <c r="J123" s="77"/>
    </row>
    <row r="124" spans="1:10" ht="15">
      <c r="A124" s="1"/>
      <c r="B124" s="1"/>
      <c r="C124" s="1"/>
      <c r="D124" s="2"/>
      <c r="E124" s="2"/>
      <c r="F124" s="240" t="s">
        <v>516</v>
      </c>
      <c r="G124" s="223"/>
      <c r="H124" s="10"/>
      <c r="I124" s="11"/>
      <c r="J124" s="224"/>
    </row>
    <row r="125" spans="1:10" ht="15">
      <c r="A125" s="1"/>
      <c r="B125" s="1"/>
      <c r="C125" s="1"/>
      <c r="D125" s="2"/>
      <c r="E125" s="2"/>
      <c r="F125" s="82" t="s">
        <v>517</v>
      </c>
      <c r="G125" s="223"/>
      <c r="H125" s="10"/>
      <c r="I125" s="11"/>
      <c r="J125" s="224"/>
    </row>
    <row r="126" spans="1:10" ht="15">
      <c r="A126" s="1"/>
      <c r="B126" s="1"/>
      <c r="C126" s="1"/>
      <c r="D126" s="2"/>
      <c r="E126" s="2"/>
      <c r="F126" s="82" t="s">
        <v>573</v>
      </c>
      <c r="G126" s="223"/>
      <c r="H126" s="10"/>
      <c r="I126" s="11"/>
      <c r="J126" s="224"/>
    </row>
    <row r="127" spans="1:10" ht="15">
      <c r="A127" s="1"/>
      <c r="B127" s="1"/>
      <c r="C127" s="1"/>
      <c r="D127" s="2"/>
      <c r="E127" s="2"/>
      <c r="F127" s="12" t="s">
        <v>407</v>
      </c>
      <c r="G127" s="223"/>
      <c r="H127" s="10"/>
      <c r="I127" s="11"/>
      <c r="J127" s="224"/>
    </row>
    <row r="128" spans="1:10" ht="15">
      <c r="A128" s="46"/>
      <c r="B128" s="46"/>
      <c r="C128" s="46"/>
      <c r="D128" s="47"/>
      <c r="E128" s="47"/>
      <c r="F128" s="291" t="s">
        <v>567</v>
      </c>
      <c r="G128" s="292"/>
      <c r="H128" s="292"/>
      <c r="I128" s="293"/>
      <c r="J128" s="48">
        <f>+J8+J15+J97+J103</f>
        <v>145</v>
      </c>
    </row>
    <row r="129" spans="5:10" ht="15">
      <c r="E129" s="4"/>
      <c r="F129" s="291" t="s">
        <v>617</v>
      </c>
      <c r="G129" s="292"/>
      <c r="H129" s="292"/>
      <c r="I129" s="293"/>
      <c r="J129" s="48">
        <v>19</v>
      </c>
    </row>
    <row r="130" spans="6:10" ht="15">
      <c r="F130" s="291" t="s">
        <v>408</v>
      </c>
      <c r="G130" s="292"/>
      <c r="H130" s="292"/>
      <c r="I130" s="293"/>
      <c r="J130" s="48">
        <f>SUM(J128,J129)</f>
        <v>164</v>
      </c>
    </row>
    <row r="131" ht="15">
      <c r="F131" s="5"/>
    </row>
    <row r="133" spans="4:9" ht="15">
      <c r="D133" s="264"/>
      <c r="E133" s="265"/>
      <c r="F133" s="266"/>
      <c r="G133" s="255"/>
      <c r="H133" s="266"/>
      <c r="I133" s="267"/>
    </row>
  </sheetData>
  <sheetProtection/>
  <mergeCells count="15">
    <mergeCell ref="F129:I129"/>
    <mergeCell ref="F130:I130"/>
    <mergeCell ref="F128:I128"/>
    <mergeCell ref="J5:J7"/>
    <mergeCell ref="F5:G5"/>
    <mergeCell ref="F6:G7"/>
    <mergeCell ref="B6:B7"/>
    <mergeCell ref="C6:C7"/>
    <mergeCell ref="D6:D7"/>
    <mergeCell ref="E6:E7"/>
    <mergeCell ref="A1:I1"/>
    <mergeCell ref="A3:H3"/>
    <mergeCell ref="A5:E5"/>
    <mergeCell ref="H5:H7"/>
    <mergeCell ref="I5:I7"/>
  </mergeCells>
  <printOptions/>
  <pageMargins left="0.9055118110236221" right="0.31496062992125984" top="0.5511811023622047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0.421875" style="102" customWidth="1"/>
    <col min="2" max="2" width="7.57421875" style="102" bestFit="1" customWidth="1"/>
    <col min="3" max="3" width="11.421875" style="102" customWidth="1"/>
    <col min="4" max="4" width="7.57421875" style="103" customWidth="1"/>
    <col min="5" max="5" width="9.8515625" style="102" customWidth="1"/>
    <col min="6" max="6" width="66.421875" style="7" customWidth="1"/>
    <col min="7" max="7" width="6.7109375" style="3" customWidth="1"/>
    <col min="8" max="8" width="8.8515625" style="102" customWidth="1"/>
    <col min="9" max="9" width="8.57421875" style="102" customWidth="1"/>
    <col min="10" max="27" width="11.421875" style="7" customWidth="1"/>
    <col min="28" max="16384" width="11.421875" style="7" customWidth="1"/>
  </cols>
  <sheetData>
    <row r="1" spans="1:9" ht="18.75" customHeight="1">
      <c r="A1" s="281" t="s">
        <v>621</v>
      </c>
      <c r="B1" s="281"/>
      <c r="C1" s="281"/>
      <c r="D1" s="281"/>
      <c r="E1" s="281"/>
      <c r="F1" s="281"/>
      <c r="G1" s="281"/>
      <c r="H1" s="281"/>
      <c r="I1" s="45"/>
    </row>
    <row r="3" spans="1:9" ht="18">
      <c r="A3" s="282" t="s">
        <v>160</v>
      </c>
      <c r="B3" s="282"/>
      <c r="C3" s="282"/>
      <c r="D3" s="282"/>
      <c r="E3" s="282"/>
      <c r="F3" s="282"/>
      <c r="G3" s="282"/>
      <c r="H3" s="282"/>
      <c r="I3" s="41"/>
    </row>
    <row r="4" spans="1:5" ht="15">
      <c r="A4" s="278"/>
      <c r="B4" s="278" t="s">
        <v>616</v>
      </c>
      <c r="C4" s="278"/>
      <c r="E4" s="104"/>
    </row>
    <row r="5" spans="1:9" ht="15" customHeight="1">
      <c r="A5" s="327" t="s">
        <v>1</v>
      </c>
      <c r="B5" s="327"/>
      <c r="C5" s="327"/>
      <c r="D5" s="327"/>
      <c r="E5" s="327"/>
      <c r="F5" s="8" t="s">
        <v>2</v>
      </c>
      <c r="G5" s="328" t="s">
        <v>0</v>
      </c>
      <c r="H5" s="331" t="s">
        <v>57</v>
      </c>
      <c r="I5" s="331" t="s">
        <v>61</v>
      </c>
    </row>
    <row r="6" spans="1:9" s="9" customFormat="1" ht="15">
      <c r="A6" s="71" t="s">
        <v>58</v>
      </c>
      <c r="B6" s="328" t="s">
        <v>36</v>
      </c>
      <c r="C6" s="328" t="s">
        <v>37</v>
      </c>
      <c r="D6" s="334" t="s">
        <v>26</v>
      </c>
      <c r="E6" s="328" t="s">
        <v>38</v>
      </c>
      <c r="F6" s="328" t="s">
        <v>39</v>
      </c>
      <c r="G6" s="329"/>
      <c r="H6" s="332"/>
      <c r="I6" s="332"/>
    </row>
    <row r="7" spans="1:9" s="101" customFormat="1" ht="15">
      <c r="A7" s="71" t="s">
        <v>59</v>
      </c>
      <c r="B7" s="330"/>
      <c r="C7" s="330"/>
      <c r="D7" s="335"/>
      <c r="E7" s="330"/>
      <c r="F7" s="330"/>
      <c r="G7" s="330"/>
      <c r="H7" s="333"/>
      <c r="I7" s="333"/>
    </row>
    <row r="8" spans="1:9" ht="15">
      <c r="A8" s="36">
        <v>18</v>
      </c>
      <c r="B8" s="36">
        <v>1</v>
      </c>
      <c r="C8" s="36">
        <v>0</v>
      </c>
      <c r="D8" s="37" t="s">
        <v>6</v>
      </c>
      <c r="E8" s="37" t="s">
        <v>3</v>
      </c>
      <c r="F8" s="39" t="s">
        <v>4</v>
      </c>
      <c r="G8" s="36"/>
      <c r="H8" s="36"/>
      <c r="I8" s="36">
        <f>SUM(H9:H19)</f>
        <v>8</v>
      </c>
    </row>
    <row r="9" spans="1:9" ht="15">
      <c r="A9" s="8">
        <v>18</v>
      </c>
      <c r="B9" s="8">
        <v>1</v>
      </c>
      <c r="C9" s="8">
        <v>0</v>
      </c>
      <c r="D9" s="13" t="s">
        <v>6</v>
      </c>
      <c r="E9" s="2" t="s">
        <v>33</v>
      </c>
      <c r="F9" s="10" t="s">
        <v>65</v>
      </c>
      <c r="G9" s="1">
        <v>68</v>
      </c>
      <c r="H9" s="105">
        <v>1</v>
      </c>
      <c r="I9" s="105"/>
    </row>
    <row r="10" spans="1:9" ht="15">
      <c r="A10" s="8">
        <v>18</v>
      </c>
      <c r="B10" s="8">
        <v>1</v>
      </c>
      <c r="C10" s="8">
        <v>0</v>
      </c>
      <c r="D10" s="13" t="s">
        <v>6</v>
      </c>
      <c r="E10" s="2" t="s">
        <v>66</v>
      </c>
      <c r="F10" s="10" t="s">
        <v>67</v>
      </c>
      <c r="G10" s="1">
        <v>49</v>
      </c>
      <c r="H10" s="105">
        <v>1</v>
      </c>
      <c r="I10" s="105"/>
    </row>
    <row r="11" spans="1:9" ht="15">
      <c r="A11" s="43"/>
      <c r="B11" s="43"/>
      <c r="C11" s="43"/>
      <c r="D11" s="106"/>
      <c r="E11" s="107"/>
      <c r="F11" s="12" t="s">
        <v>411</v>
      </c>
      <c r="G11" s="1"/>
      <c r="H11" s="105"/>
      <c r="I11" s="105"/>
    </row>
    <row r="12" spans="1:9" ht="15">
      <c r="A12" s="8">
        <v>18</v>
      </c>
      <c r="B12" s="8">
        <v>1</v>
      </c>
      <c r="C12" s="8">
        <v>0</v>
      </c>
      <c r="D12" s="13" t="s">
        <v>6</v>
      </c>
      <c r="E12" s="2" t="s">
        <v>45</v>
      </c>
      <c r="F12" s="10" t="s">
        <v>161</v>
      </c>
      <c r="G12" s="1">
        <v>50</v>
      </c>
      <c r="H12" s="108">
        <v>5</v>
      </c>
      <c r="I12" s="108"/>
    </row>
    <row r="13" spans="1:9" ht="15">
      <c r="A13" s="43"/>
      <c r="B13" s="43"/>
      <c r="C13" s="43"/>
      <c r="D13" s="106"/>
      <c r="E13" s="107"/>
      <c r="F13" s="12" t="s">
        <v>412</v>
      </c>
      <c r="G13" s="1"/>
      <c r="H13" s="107"/>
      <c r="I13" s="107"/>
    </row>
    <row r="14" spans="1:9" ht="15">
      <c r="A14" s="43"/>
      <c r="B14" s="43"/>
      <c r="C14" s="43"/>
      <c r="D14" s="106"/>
      <c r="E14" s="107"/>
      <c r="F14" s="12" t="s">
        <v>413</v>
      </c>
      <c r="G14" s="1"/>
      <c r="H14" s="107"/>
      <c r="I14" s="107"/>
    </row>
    <row r="15" spans="1:9" ht="15">
      <c r="A15" s="43"/>
      <c r="B15" s="43"/>
      <c r="C15" s="43"/>
      <c r="D15" s="106"/>
      <c r="E15" s="106"/>
      <c r="F15" s="12" t="s">
        <v>163</v>
      </c>
      <c r="G15" s="8"/>
      <c r="H15" s="43"/>
      <c r="I15" s="43"/>
    </row>
    <row r="16" spans="1:9" ht="15">
      <c r="A16" s="43"/>
      <c r="B16" s="43"/>
      <c r="C16" s="43"/>
      <c r="D16" s="106"/>
      <c r="E16" s="107"/>
      <c r="F16" s="12" t="s">
        <v>414</v>
      </c>
      <c r="G16" s="1"/>
      <c r="H16" s="109"/>
      <c r="I16" s="109"/>
    </row>
    <row r="17" spans="1:9" ht="15">
      <c r="A17" s="43"/>
      <c r="B17" s="43"/>
      <c r="C17" s="43"/>
      <c r="D17" s="106"/>
      <c r="E17" s="107"/>
      <c r="F17" s="12" t="s">
        <v>162</v>
      </c>
      <c r="G17" s="1"/>
      <c r="H17" s="109"/>
      <c r="I17" s="109"/>
    </row>
    <row r="18" spans="1:9" ht="15">
      <c r="A18" s="8">
        <v>18</v>
      </c>
      <c r="B18" s="8">
        <v>1</v>
      </c>
      <c r="C18" s="8">
        <v>0</v>
      </c>
      <c r="D18" s="13" t="s">
        <v>6</v>
      </c>
      <c r="E18" s="2" t="s">
        <v>46</v>
      </c>
      <c r="F18" s="10" t="s">
        <v>165</v>
      </c>
      <c r="G18" s="1">
        <v>51</v>
      </c>
      <c r="H18" s="109">
        <v>1</v>
      </c>
      <c r="I18" s="109"/>
    </row>
    <row r="19" spans="1:9" ht="15">
      <c r="A19" s="43"/>
      <c r="B19" s="43"/>
      <c r="C19" s="43"/>
      <c r="D19" s="106"/>
      <c r="E19" s="107"/>
      <c r="F19" s="12" t="s">
        <v>415</v>
      </c>
      <c r="G19" s="1"/>
      <c r="H19" s="109"/>
      <c r="I19" s="109"/>
    </row>
    <row r="20" spans="1:9" ht="15">
      <c r="A20" s="36">
        <v>21</v>
      </c>
      <c r="B20" s="36">
        <v>1</v>
      </c>
      <c r="C20" s="36">
        <v>0</v>
      </c>
      <c r="D20" s="37" t="s">
        <v>6</v>
      </c>
      <c r="E20" s="37" t="s">
        <v>6</v>
      </c>
      <c r="F20" s="39" t="s">
        <v>15</v>
      </c>
      <c r="G20" s="36"/>
      <c r="H20" s="36"/>
      <c r="I20" s="36">
        <f>+H21+H46+H68</f>
        <v>146</v>
      </c>
    </row>
    <row r="21" spans="1:9" ht="15">
      <c r="A21" s="36">
        <v>21</v>
      </c>
      <c r="B21" s="36">
        <v>1</v>
      </c>
      <c r="C21" s="36">
        <v>1</v>
      </c>
      <c r="D21" s="37" t="s">
        <v>6</v>
      </c>
      <c r="E21" s="37" t="s">
        <v>6</v>
      </c>
      <c r="F21" s="39" t="s">
        <v>166</v>
      </c>
      <c r="G21" s="36"/>
      <c r="H21" s="323">
        <f>+H22+H27+H41</f>
        <v>6</v>
      </c>
      <c r="I21" s="324"/>
    </row>
    <row r="22" spans="1:9" ht="15">
      <c r="A22" s="1"/>
      <c r="B22" s="1"/>
      <c r="C22" s="1"/>
      <c r="D22" s="2"/>
      <c r="E22" s="2"/>
      <c r="F22" s="21" t="s">
        <v>81</v>
      </c>
      <c r="G22" s="110"/>
      <c r="H22" s="111">
        <f>SUM(H23:H25)</f>
        <v>1</v>
      </c>
      <c r="I22" s="111"/>
    </row>
    <row r="23" spans="1:9" ht="15">
      <c r="A23" s="1">
        <v>21</v>
      </c>
      <c r="B23" s="1">
        <v>1</v>
      </c>
      <c r="C23" s="1">
        <v>1</v>
      </c>
      <c r="D23" s="2" t="s">
        <v>44</v>
      </c>
      <c r="E23" s="2" t="s">
        <v>82</v>
      </c>
      <c r="F23" s="10" t="s">
        <v>83</v>
      </c>
      <c r="G23" s="1" t="s">
        <v>7</v>
      </c>
      <c r="H23" s="230">
        <v>1</v>
      </c>
      <c r="I23" s="182"/>
    </row>
    <row r="24" spans="1:9" ht="15">
      <c r="A24" s="1"/>
      <c r="B24" s="1"/>
      <c r="C24" s="1"/>
      <c r="D24" s="2"/>
      <c r="E24" s="2"/>
      <c r="F24" s="10" t="s">
        <v>545</v>
      </c>
      <c r="G24" s="1"/>
      <c r="H24" s="230"/>
      <c r="I24" s="182"/>
    </row>
    <row r="25" spans="1:9" ht="15">
      <c r="A25" s="1"/>
      <c r="B25" s="1"/>
      <c r="C25" s="1"/>
      <c r="D25" s="2"/>
      <c r="E25" s="2"/>
      <c r="F25" s="12" t="s">
        <v>246</v>
      </c>
      <c r="G25" s="1"/>
      <c r="H25" s="230"/>
      <c r="I25" s="105"/>
    </row>
    <row r="26" spans="1:9" ht="15">
      <c r="A26" s="1"/>
      <c r="B26" s="1"/>
      <c r="C26" s="1"/>
      <c r="D26" s="2"/>
      <c r="E26" s="2"/>
      <c r="F26" s="10"/>
      <c r="G26" s="1"/>
      <c r="H26" s="230"/>
      <c r="I26" s="105"/>
    </row>
    <row r="27" spans="1:9" ht="15">
      <c r="A27" s="105"/>
      <c r="B27" s="105"/>
      <c r="C27" s="105"/>
      <c r="D27" s="107"/>
      <c r="E27" s="107"/>
      <c r="F27" s="21" t="s">
        <v>110</v>
      </c>
      <c r="G27" s="110"/>
      <c r="H27" s="111">
        <f>SUM(H28:H39)</f>
        <v>3</v>
      </c>
      <c r="I27" s="111"/>
    </row>
    <row r="28" spans="1:9" ht="15">
      <c r="A28" s="1">
        <v>21</v>
      </c>
      <c r="B28" s="1">
        <v>1</v>
      </c>
      <c r="C28" s="1">
        <v>1</v>
      </c>
      <c r="D28" s="2" t="s">
        <v>5</v>
      </c>
      <c r="E28" s="2" t="s">
        <v>48</v>
      </c>
      <c r="F28" s="10" t="s">
        <v>86</v>
      </c>
      <c r="G28" s="1" t="s">
        <v>8</v>
      </c>
      <c r="H28" s="105">
        <v>1</v>
      </c>
      <c r="I28" s="105"/>
    </row>
    <row r="29" spans="1:9" ht="15">
      <c r="A29" s="1"/>
      <c r="B29" s="1"/>
      <c r="C29" s="1"/>
      <c r="D29" s="2"/>
      <c r="E29" s="2"/>
      <c r="F29" s="207" t="s">
        <v>414</v>
      </c>
      <c r="G29" s="112"/>
      <c r="H29" s="105"/>
      <c r="I29" s="105"/>
    </row>
    <row r="30" spans="1:9" ht="15">
      <c r="A30" s="1"/>
      <c r="B30" s="1"/>
      <c r="C30" s="1"/>
      <c r="D30" s="2"/>
      <c r="E30" s="2"/>
      <c r="F30" s="31" t="s">
        <v>417</v>
      </c>
      <c r="G30" s="112"/>
      <c r="H30" s="105"/>
      <c r="I30" s="105"/>
    </row>
    <row r="31" spans="1:9" ht="15">
      <c r="A31" s="1"/>
      <c r="B31" s="1"/>
      <c r="C31" s="1"/>
      <c r="D31" s="2"/>
      <c r="E31" s="2"/>
      <c r="F31" s="31"/>
      <c r="G31" s="112"/>
      <c r="H31" s="105"/>
      <c r="I31" s="105"/>
    </row>
    <row r="32" spans="1:9" ht="15">
      <c r="A32" s="1">
        <v>21</v>
      </c>
      <c r="B32" s="1">
        <v>1</v>
      </c>
      <c r="C32" s="1">
        <v>1</v>
      </c>
      <c r="D32" s="2" t="s">
        <v>5</v>
      </c>
      <c r="E32" s="2" t="s">
        <v>117</v>
      </c>
      <c r="F32" s="25" t="s">
        <v>250</v>
      </c>
      <c r="G32" s="112" t="s">
        <v>9</v>
      </c>
      <c r="H32" s="105">
        <v>1</v>
      </c>
      <c r="I32" s="105"/>
    </row>
    <row r="33" spans="1:9" ht="15">
      <c r="A33" s="1"/>
      <c r="B33" s="1"/>
      <c r="C33" s="1"/>
      <c r="D33" s="2"/>
      <c r="E33" s="2"/>
      <c r="F33" s="10" t="s">
        <v>545</v>
      </c>
      <c r="G33" s="112"/>
      <c r="H33" s="105"/>
      <c r="I33" s="105"/>
    </row>
    <row r="34" spans="1:9" ht="15">
      <c r="A34" s="1"/>
      <c r="B34" s="1"/>
      <c r="C34" s="1"/>
      <c r="D34" s="2"/>
      <c r="E34" s="2"/>
      <c r="F34" s="79" t="s">
        <v>251</v>
      </c>
      <c r="G34" s="112"/>
      <c r="H34" s="105"/>
      <c r="I34" s="105"/>
    </row>
    <row r="35" spans="1:9" ht="15">
      <c r="A35" s="1"/>
      <c r="B35" s="1"/>
      <c r="C35" s="1"/>
      <c r="D35" s="2"/>
      <c r="E35" s="2"/>
      <c r="F35" s="79"/>
      <c r="G35" s="112"/>
      <c r="H35" s="105"/>
      <c r="I35" s="105"/>
    </row>
    <row r="36" spans="1:9" ht="15">
      <c r="A36" s="71">
        <v>21</v>
      </c>
      <c r="B36" s="71">
        <v>1</v>
      </c>
      <c r="C36" s="71">
        <v>1</v>
      </c>
      <c r="D36" s="72" t="s">
        <v>5</v>
      </c>
      <c r="E36" s="72" t="s">
        <v>88</v>
      </c>
      <c r="F36" s="206" t="s">
        <v>89</v>
      </c>
      <c r="G36" s="71" t="s">
        <v>10</v>
      </c>
      <c r="H36" s="78">
        <v>1</v>
      </c>
      <c r="I36" s="78"/>
    </row>
    <row r="37" spans="1:9" ht="15">
      <c r="A37" s="78"/>
      <c r="B37" s="79"/>
      <c r="C37" s="79"/>
      <c r="D37" s="80"/>
      <c r="E37" s="80"/>
      <c r="F37" s="10" t="s">
        <v>545</v>
      </c>
      <c r="G37" s="75"/>
      <c r="H37" s="78"/>
      <c r="I37" s="78"/>
    </row>
    <row r="38" spans="1:9" ht="15">
      <c r="A38" s="152"/>
      <c r="B38" s="152"/>
      <c r="C38" s="152"/>
      <c r="D38" s="153"/>
      <c r="E38" s="153"/>
      <c r="F38" s="79" t="s">
        <v>252</v>
      </c>
      <c r="G38" s="154"/>
      <c r="H38" s="151"/>
      <c r="I38" s="151"/>
    </row>
    <row r="39" spans="1:9" ht="15">
      <c r="A39" s="105"/>
      <c r="B39" s="105"/>
      <c r="C39" s="105"/>
      <c r="D39" s="107"/>
      <c r="E39" s="107"/>
      <c r="F39" s="10"/>
      <c r="G39" s="1"/>
      <c r="H39" s="105"/>
      <c r="I39" s="105"/>
    </row>
    <row r="40" spans="1:9" ht="15">
      <c r="A40" s="1"/>
      <c r="B40" s="1"/>
      <c r="C40" s="1"/>
      <c r="D40" s="2"/>
      <c r="E40" s="2"/>
      <c r="F40" s="25"/>
      <c r="G40" s="1"/>
      <c r="H40" s="105"/>
      <c r="I40" s="105"/>
    </row>
    <row r="41" spans="1:9" ht="15">
      <c r="A41" s="105"/>
      <c r="B41" s="105"/>
      <c r="C41" s="105"/>
      <c r="D41" s="107"/>
      <c r="E41" s="107"/>
      <c r="F41" s="21" t="s">
        <v>90</v>
      </c>
      <c r="G41" s="110"/>
      <c r="H41" s="111">
        <f>SUM(H42:H44)</f>
        <v>2</v>
      </c>
      <c r="I41" s="111"/>
    </row>
    <row r="42" spans="1:9" ht="15">
      <c r="A42" s="1">
        <v>21</v>
      </c>
      <c r="B42" s="1">
        <v>1</v>
      </c>
      <c r="C42" s="1">
        <v>1</v>
      </c>
      <c r="D42" s="2" t="s">
        <v>33</v>
      </c>
      <c r="E42" s="2" t="s">
        <v>51</v>
      </c>
      <c r="F42" s="10" t="s">
        <v>341</v>
      </c>
      <c r="G42" s="112" t="s">
        <v>12</v>
      </c>
      <c r="H42" s="198">
        <v>1</v>
      </c>
      <c r="I42" s="198"/>
    </row>
    <row r="43" spans="1:9" ht="15">
      <c r="A43" s="1"/>
      <c r="B43" s="1"/>
      <c r="C43" s="1"/>
      <c r="D43" s="2"/>
      <c r="E43" s="2"/>
      <c r="F43" s="10"/>
      <c r="G43" s="112" t="s">
        <v>13</v>
      </c>
      <c r="H43" s="198">
        <v>1</v>
      </c>
      <c r="I43" s="198"/>
    </row>
    <row r="44" spans="1:9" ht="15">
      <c r="A44" s="105"/>
      <c r="B44" s="105"/>
      <c r="C44" s="105"/>
      <c r="D44" s="107"/>
      <c r="E44" s="107"/>
      <c r="F44" s="207"/>
      <c r="G44" s="112"/>
      <c r="H44" s="198"/>
      <c r="I44" s="198"/>
    </row>
    <row r="45" spans="1:9" ht="15">
      <c r="A45" s="1"/>
      <c r="B45" s="1"/>
      <c r="C45" s="1"/>
      <c r="D45" s="2"/>
      <c r="E45" s="2"/>
      <c r="F45" s="113"/>
      <c r="G45" s="1"/>
      <c r="H45" s="105"/>
      <c r="I45" s="105"/>
    </row>
    <row r="46" spans="1:9" ht="15">
      <c r="A46" s="36">
        <v>21</v>
      </c>
      <c r="B46" s="36">
        <v>1</v>
      </c>
      <c r="C46" s="36">
        <v>3</v>
      </c>
      <c r="D46" s="37" t="s">
        <v>6</v>
      </c>
      <c r="E46" s="37" t="s">
        <v>6</v>
      </c>
      <c r="F46" s="39" t="s">
        <v>168</v>
      </c>
      <c r="G46" s="36"/>
      <c r="H46" s="323">
        <f>+H47+H51+H59</f>
        <v>92</v>
      </c>
      <c r="I46" s="324"/>
    </row>
    <row r="47" spans="1:9" ht="15">
      <c r="A47" s="176"/>
      <c r="B47" s="176"/>
      <c r="C47" s="176"/>
      <c r="D47" s="205"/>
      <c r="E47" s="205"/>
      <c r="F47" s="21" t="s">
        <v>81</v>
      </c>
      <c r="G47" s="110"/>
      <c r="H47" s="111">
        <f>SUM(H48:H50)</f>
        <v>1</v>
      </c>
      <c r="I47" s="111"/>
    </row>
    <row r="48" spans="1:9" ht="15">
      <c r="A48" s="176">
        <v>21</v>
      </c>
      <c r="B48" s="176">
        <v>1</v>
      </c>
      <c r="C48" s="176">
        <v>3</v>
      </c>
      <c r="D48" s="205" t="s">
        <v>44</v>
      </c>
      <c r="E48" s="205" t="s">
        <v>82</v>
      </c>
      <c r="F48" s="207" t="s">
        <v>83</v>
      </c>
      <c r="G48" s="176" t="s">
        <v>7</v>
      </c>
      <c r="H48" s="215">
        <v>1</v>
      </c>
      <c r="I48" s="216"/>
    </row>
    <row r="49" spans="1:9" ht="15">
      <c r="A49" s="176"/>
      <c r="B49" s="176"/>
      <c r="C49" s="176"/>
      <c r="D49" s="205"/>
      <c r="E49" s="205"/>
      <c r="F49" s="207" t="s">
        <v>418</v>
      </c>
      <c r="G49" s="176"/>
      <c r="H49" s="215"/>
      <c r="I49" s="216"/>
    </row>
    <row r="50" spans="1:9" ht="15">
      <c r="A50" s="176"/>
      <c r="B50" s="176"/>
      <c r="C50" s="176"/>
      <c r="D50" s="205"/>
      <c r="E50" s="205"/>
      <c r="F50" s="217" t="s">
        <v>130</v>
      </c>
      <c r="G50" s="176"/>
      <c r="H50" s="215"/>
      <c r="I50" s="216"/>
    </row>
    <row r="51" spans="1:9" ht="15">
      <c r="A51" s="176"/>
      <c r="B51" s="176"/>
      <c r="C51" s="176"/>
      <c r="D51" s="205"/>
      <c r="E51" s="205"/>
      <c r="F51" s="21" t="s">
        <v>110</v>
      </c>
      <c r="G51" s="110"/>
      <c r="H51" s="111">
        <f>SUM(H52:H58)</f>
        <v>38</v>
      </c>
      <c r="I51" s="111"/>
    </row>
    <row r="52" spans="1:9" ht="15">
      <c r="A52" s="176">
        <v>21</v>
      </c>
      <c r="B52" s="176">
        <v>1</v>
      </c>
      <c r="C52" s="176">
        <v>3</v>
      </c>
      <c r="D52" s="205" t="s">
        <v>5</v>
      </c>
      <c r="E52" s="205" t="s">
        <v>48</v>
      </c>
      <c r="F52" s="207" t="s">
        <v>247</v>
      </c>
      <c r="G52" s="176" t="s">
        <v>8</v>
      </c>
      <c r="H52" s="215">
        <v>2</v>
      </c>
      <c r="I52" s="216"/>
    </row>
    <row r="53" spans="1:9" ht="15">
      <c r="A53" s="176"/>
      <c r="B53" s="176"/>
      <c r="C53" s="176"/>
      <c r="D53" s="205"/>
      <c r="E53" s="205"/>
      <c r="F53" s="207" t="s">
        <v>416</v>
      </c>
      <c r="G53" s="176"/>
      <c r="H53" s="215"/>
      <c r="I53" s="216"/>
    </row>
    <row r="54" spans="1:9" ht="15">
      <c r="A54" s="176"/>
      <c r="B54" s="176"/>
      <c r="C54" s="176"/>
      <c r="D54" s="205"/>
      <c r="E54" s="205"/>
      <c r="F54" s="217" t="s">
        <v>419</v>
      </c>
      <c r="G54" s="176"/>
      <c r="H54" s="215"/>
      <c r="I54" s="216"/>
    </row>
    <row r="55" spans="1:9" ht="15">
      <c r="A55" s="105"/>
      <c r="B55" s="105"/>
      <c r="C55" s="105"/>
      <c r="D55" s="107"/>
      <c r="E55" s="107"/>
      <c r="F55" s="207"/>
      <c r="G55" s="112"/>
      <c r="H55" s="198"/>
      <c r="I55" s="198"/>
    </row>
    <row r="56" spans="1:9" ht="15">
      <c r="A56" s="1">
        <v>21</v>
      </c>
      <c r="B56" s="1">
        <v>1</v>
      </c>
      <c r="C56" s="1">
        <v>3</v>
      </c>
      <c r="D56" s="2" t="s">
        <v>5</v>
      </c>
      <c r="E56" s="2" t="s">
        <v>49</v>
      </c>
      <c r="F56" s="10" t="s">
        <v>562</v>
      </c>
      <c r="G56" s="1" t="s">
        <v>8</v>
      </c>
      <c r="H56" s="105">
        <v>6</v>
      </c>
      <c r="I56" s="105"/>
    </row>
    <row r="57" spans="1:9" ht="15">
      <c r="A57" s="1"/>
      <c r="B57" s="1"/>
      <c r="C57" s="1"/>
      <c r="D57" s="2"/>
      <c r="E57" s="2"/>
      <c r="F57" s="10"/>
      <c r="G57" s="1" t="s">
        <v>9</v>
      </c>
      <c r="H57" s="105">
        <v>10</v>
      </c>
      <c r="I57" s="105"/>
    </row>
    <row r="58" spans="1:9" ht="15">
      <c r="A58" s="1"/>
      <c r="B58" s="1"/>
      <c r="C58" s="1"/>
      <c r="D58" s="2"/>
      <c r="E58" s="2"/>
      <c r="F58" s="10"/>
      <c r="G58" s="1" t="s">
        <v>10</v>
      </c>
      <c r="H58" s="105">
        <v>20</v>
      </c>
      <c r="I58" s="105"/>
    </row>
    <row r="59" spans="1:9" ht="15">
      <c r="A59" s="105"/>
      <c r="B59" s="105"/>
      <c r="C59" s="105"/>
      <c r="D59" s="107"/>
      <c r="E59" s="107"/>
      <c r="F59" s="21" t="s">
        <v>90</v>
      </c>
      <c r="G59" s="110"/>
      <c r="H59" s="111">
        <f>SUM(H60:H66)</f>
        <v>53</v>
      </c>
      <c r="I59" s="111"/>
    </row>
    <row r="60" spans="1:9" ht="15">
      <c r="A60" s="1">
        <v>21</v>
      </c>
      <c r="B60" s="1">
        <v>1</v>
      </c>
      <c r="C60" s="1">
        <v>3</v>
      </c>
      <c r="D60" s="2" t="s">
        <v>33</v>
      </c>
      <c r="E60" s="2" t="s">
        <v>51</v>
      </c>
      <c r="F60" s="10" t="s">
        <v>341</v>
      </c>
      <c r="G60" s="1" t="s">
        <v>11</v>
      </c>
      <c r="H60" s="105">
        <v>23</v>
      </c>
      <c r="I60" s="105"/>
    </row>
    <row r="61" spans="1:9" ht="15">
      <c r="A61" s="105"/>
      <c r="B61" s="105"/>
      <c r="C61" s="105"/>
      <c r="D61" s="107"/>
      <c r="E61" s="107"/>
      <c r="F61" s="10"/>
      <c r="G61" s="1" t="s">
        <v>12</v>
      </c>
      <c r="H61" s="105">
        <v>16</v>
      </c>
      <c r="I61" s="105"/>
    </row>
    <row r="62" spans="1:9" ht="15">
      <c r="A62" s="105"/>
      <c r="B62" s="105"/>
      <c r="C62" s="105"/>
      <c r="D62" s="107"/>
      <c r="E62" s="107"/>
      <c r="F62" s="10"/>
      <c r="G62" s="1" t="s">
        <v>19</v>
      </c>
      <c r="H62" s="105">
        <v>2</v>
      </c>
      <c r="I62" s="105"/>
    </row>
    <row r="63" spans="1:9" ht="15">
      <c r="A63" s="105"/>
      <c r="B63" s="105"/>
      <c r="C63" s="105"/>
      <c r="D63" s="107"/>
      <c r="E63" s="107"/>
      <c r="F63" s="10"/>
      <c r="G63" s="1" t="s">
        <v>13</v>
      </c>
      <c r="H63" s="105">
        <v>8</v>
      </c>
      <c r="I63" s="105"/>
    </row>
    <row r="64" spans="1:9" ht="15">
      <c r="A64" s="105"/>
      <c r="B64" s="105"/>
      <c r="C64" s="105"/>
      <c r="D64" s="107"/>
      <c r="E64" s="107"/>
      <c r="F64" s="10"/>
      <c r="G64" s="1"/>
      <c r="H64" s="105"/>
      <c r="I64" s="105"/>
    </row>
    <row r="65" spans="1:9" ht="15">
      <c r="A65" s="1">
        <v>21</v>
      </c>
      <c r="B65" s="1">
        <v>1</v>
      </c>
      <c r="C65" s="1">
        <v>3</v>
      </c>
      <c r="D65" s="2" t="s">
        <v>33</v>
      </c>
      <c r="E65" s="2" t="s">
        <v>52</v>
      </c>
      <c r="F65" s="10" t="s">
        <v>255</v>
      </c>
      <c r="G65" s="1" t="s">
        <v>7</v>
      </c>
      <c r="H65" s="105">
        <v>4</v>
      </c>
      <c r="I65" s="105"/>
    </row>
    <row r="66" spans="1:9" ht="15">
      <c r="A66" s="1"/>
      <c r="B66" s="1"/>
      <c r="C66" s="1"/>
      <c r="D66" s="2"/>
      <c r="E66" s="2"/>
      <c r="F66" s="10"/>
      <c r="G66" s="1"/>
      <c r="H66" s="105"/>
      <c r="I66" s="105"/>
    </row>
    <row r="67" spans="1:9" ht="15">
      <c r="A67" s="1"/>
      <c r="B67" s="1"/>
      <c r="C67" s="1"/>
      <c r="D67" s="2"/>
      <c r="E67" s="2"/>
      <c r="F67" s="10"/>
      <c r="G67" s="1"/>
      <c r="H67" s="105"/>
      <c r="I67" s="105"/>
    </row>
    <row r="68" spans="1:9" ht="15">
      <c r="A68" s="36">
        <v>21</v>
      </c>
      <c r="B68" s="36">
        <v>1</v>
      </c>
      <c r="C68" s="36">
        <v>4</v>
      </c>
      <c r="D68" s="37" t="s">
        <v>6</v>
      </c>
      <c r="E68" s="37" t="s">
        <v>6</v>
      </c>
      <c r="F68" s="39" t="s">
        <v>169</v>
      </c>
      <c r="G68" s="36"/>
      <c r="H68" s="323">
        <f>+H69+H85</f>
        <v>48</v>
      </c>
      <c r="I68" s="324"/>
    </row>
    <row r="69" spans="1:9" ht="15">
      <c r="A69" s="105"/>
      <c r="B69" s="105"/>
      <c r="C69" s="105"/>
      <c r="D69" s="107"/>
      <c r="E69" s="107"/>
      <c r="F69" s="21" t="s">
        <v>81</v>
      </c>
      <c r="G69" s="110"/>
      <c r="H69" s="111">
        <f>SUM(H70:H84)</f>
        <v>10</v>
      </c>
      <c r="I69" s="111"/>
    </row>
    <row r="70" spans="1:9" ht="15">
      <c r="A70" s="176">
        <v>21</v>
      </c>
      <c r="B70" s="176">
        <v>1</v>
      </c>
      <c r="C70" s="176">
        <v>4</v>
      </c>
      <c r="D70" s="205" t="s">
        <v>44</v>
      </c>
      <c r="E70" s="205" t="s">
        <v>97</v>
      </c>
      <c r="F70" s="207" t="s">
        <v>329</v>
      </c>
      <c r="G70" s="176" t="s">
        <v>22</v>
      </c>
      <c r="H70" s="105">
        <v>1</v>
      </c>
      <c r="I70" s="105"/>
    </row>
    <row r="71" spans="1:9" ht="15">
      <c r="A71" s="176"/>
      <c r="B71" s="176"/>
      <c r="C71" s="176"/>
      <c r="D71" s="205"/>
      <c r="E71" s="205"/>
      <c r="F71" s="207" t="s">
        <v>413</v>
      </c>
      <c r="G71" s="176"/>
      <c r="H71" s="105"/>
      <c r="I71" s="105"/>
    </row>
    <row r="72" spans="1:9" ht="15">
      <c r="A72" s="105"/>
      <c r="B72" s="105"/>
      <c r="C72" s="105"/>
      <c r="D72" s="107"/>
      <c r="E72" s="107"/>
      <c r="F72" s="12" t="s">
        <v>559</v>
      </c>
      <c r="G72" s="1"/>
      <c r="H72" s="105"/>
      <c r="I72" s="105"/>
    </row>
    <row r="73" spans="1:9" ht="15">
      <c r="A73" s="1">
        <v>21</v>
      </c>
      <c r="B73" s="1">
        <v>1</v>
      </c>
      <c r="C73" s="1">
        <v>4</v>
      </c>
      <c r="D73" s="2" t="s">
        <v>44</v>
      </c>
      <c r="E73" s="2" t="s">
        <v>82</v>
      </c>
      <c r="F73" s="10" t="s">
        <v>83</v>
      </c>
      <c r="G73" s="1" t="s">
        <v>7</v>
      </c>
      <c r="H73" s="105">
        <v>9</v>
      </c>
      <c r="I73" s="43"/>
    </row>
    <row r="74" spans="1:9" ht="15.75">
      <c r="A74" s="105"/>
      <c r="B74" s="105"/>
      <c r="C74" s="105"/>
      <c r="D74" s="107"/>
      <c r="E74" s="107"/>
      <c r="F74" s="10" t="s">
        <v>171</v>
      </c>
      <c r="G74" s="1"/>
      <c r="H74" s="105"/>
      <c r="I74" s="105"/>
    </row>
    <row r="75" spans="1:9" ht="15">
      <c r="A75" s="105"/>
      <c r="B75" s="105"/>
      <c r="C75" s="105"/>
      <c r="D75" s="107"/>
      <c r="E75" s="107"/>
      <c r="F75" s="12" t="s">
        <v>174</v>
      </c>
      <c r="G75" s="1"/>
      <c r="H75" s="105"/>
      <c r="I75" s="105"/>
    </row>
    <row r="76" spans="1:9" ht="15">
      <c r="A76" s="105"/>
      <c r="B76" s="105"/>
      <c r="C76" s="105"/>
      <c r="D76" s="107"/>
      <c r="E76" s="107"/>
      <c r="F76" s="12" t="s">
        <v>173</v>
      </c>
      <c r="G76" s="1"/>
      <c r="H76" s="105"/>
      <c r="I76" s="105"/>
    </row>
    <row r="77" spans="1:9" ht="15">
      <c r="A77" s="105"/>
      <c r="B77" s="105"/>
      <c r="C77" s="105"/>
      <c r="D77" s="107"/>
      <c r="E77" s="107"/>
      <c r="F77" s="12" t="s">
        <v>172</v>
      </c>
      <c r="G77" s="1"/>
      <c r="H77" s="105"/>
      <c r="I77" s="105"/>
    </row>
    <row r="78" spans="1:9" ht="15">
      <c r="A78" s="105"/>
      <c r="B78" s="105"/>
      <c r="C78" s="105"/>
      <c r="D78" s="107"/>
      <c r="E78" s="107"/>
      <c r="F78" s="12" t="s">
        <v>420</v>
      </c>
      <c r="G78" s="1"/>
      <c r="H78" s="105"/>
      <c r="I78" s="105"/>
    </row>
    <row r="79" spans="1:9" ht="15">
      <c r="A79" s="105"/>
      <c r="B79" s="105"/>
      <c r="C79" s="105"/>
      <c r="D79" s="107"/>
      <c r="E79" s="107"/>
      <c r="F79" s="10" t="s">
        <v>162</v>
      </c>
      <c r="G79" s="1"/>
      <c r="H79" s="105"/>
      <c r="I79" s="105"/>
    </row>
    <row r="80" spans="1:9" ht="15">
      <c r="A80" s="105"/>
      <c r="B80" s="105"/>
      <c r="C80" s="105"/>
      <c r="D80" s="107"/>
      <c r="E80" s="107"/>
      <c r="F80" s="12" t="s">
        <v>164</v>
      </c>
      <c r="G80" s="1"/>
      <c r="H80" s="105"/>
      <c r="I80" s="105"/>
    </row>
    <row r="81" spans="1:9" ht="15">
      <c r="A81" s="105"/>
      <c r="B81" s="105"/>
      <c r="C81" s="105"/>
      <c r="D81" s="107"/>
      <c r="E81" s="107"/>
      <c r="F81" s="12" t="s">
        <v>176</v>
      </c>
      <c r="G81" s="1"/>
      <c r="H81" s="105"/>
      <c r="I81" s="105"/>
    </row>
    <row r="82" spans="1:9" ht="15">
      <c r="A82" s="105"/>
      <c r="B82" s="105"/>
      <c r="C82" s="105"/>
      <c r="D82" s="107"/>
      <c r="E82" s="107"/>
      <c r="F82" s="12" t="s">
        <v>421</v>
      </c>
      <c r="G82" s="1"/>
      <c r="H82" s="105"/>
      <c r="I82" s="105"/>
    </row>
    <row r="83" spans="1:9" ht="15">
      <c r="A83" s="105"/>
      <c r="B83" s="105"/>
      <c r="C83" s="105"/>
      <c r="D83" s="107"/>
      <c r="E83" s="107"/>
      <c r="F83" s="12" t="s">
        <v>175</v>
      </c>
      <c r="G83" s="1"/>
      <c r="H83" s="105"/>
      <c r="I83" s="105"/>
    </row>
    <row r="84" spans="1:9" ht="15">
      <c r="A84" s="105"/>
      <c r="B84" s="105"/>
      <c r="C84" s="105"/>
      <c r="D84" s="107"/>
      <c r="E84" s="107"/>
      <c r="F84" s="12" t="s">
        <v>422</v>
      </c>
      <c r="G84" s="1"/>
      <c r="H84" s="105"/>
      <c r="I84" s="105"/>
    </row>
    <row r="85" spans="1:9" ht="15">
      <c r="A85" s="105"/>
      <c r="B85" s="105"/>
      <c r="C85" s="105"/>
      <c r="D85" s="107"/>
      <c r="E85" s="107"/>
      <c r="F85" s="21" t="s">
        <v>599</v>
      </c>
      <c r="G85" s="110"/>
      <c r="H85" s="111">
        <f>SUM(H86:H106)</f>
        <v>38</v>
      </c>
      <c r="I85" s="111"/>
    </row>
    <row r="86" spans="1:9" ht="15">
      <c r="A86" s="1">
        <v>21</v>
      </c>
      <c r="B86" s="1">
        <v>1</v>
      </c>
      <c r="C86" s="1">
        <v>4</v>
      </c>
      <c r="D86" s="2" t="s">
        <v>5</v>
      </c>
      <c r="E86" s="2" t="s">
        <v>48</v>
      </c>
      <c r="F86" s="10" t="s">
        <v>86</v>
      </c>
      <c r="G86" s="1" t="s">
        <v>8</v>
      </c>
      <c r="H86" s="105">
        <v>8</v>
      </c>
      <c r="I86" s="105"/>
    </row>
    <row r="87" spans="1:9" ht="15">
      <c r="A87" s="105"/>
      <c r="B87" s="105"/>
      <c r="C87" s="105"/>
      <c r="D87" s="107"/>
      <c r="E87" s="107"/>
      <c r="F87" s="25" t="s">
        <v>179</v>
      </c>
      <c r="G87" s="8"/>
      <c r="H87" s="43"/>
      <c r="I87" s="43"/>
    </row>
    <row r="88" spans="1:9" ht="15">
      <c r="A88" s="105"/>
      <c r="B88" s="105"/>
      <c r="C88" s="105"/>
      <c r="D88" s="107"/>
      <c r="E88" s="108"/>
      <c r="F88" s="31" t="s">
        <v>180</v>
      </c>
      <c r="G88" s="1"/>
      <c r="H88" s="105"/>
      <c r="I88" s="105"/>
    </row>
    <row r="89" spans="1:9" ht="15">
      <c r="A89" s="105"/>
      <c r="B89" s="105"/>
      <c r="C89" s="105"/>
      <c r="D89" s="107"/>
      <c r="E89" s="107"/>
      <c r="F89" s="31" t="s">
        <v>423</v>
      </c>
      <c r="G89" s="1"/>
      <c r="H89" s="105"/>
      <c r="I89" s="105"/>
    </row>
    <row r="90" spans="1:9" ht="15">
      <c r="A90" s="105"/>
      <c r="B90" s="105"/>
      <c r="C90" s="105"/>
      <c r="D90" s="107"/>
      <c r="E90" s="108"/>
      <c r="F90" s="31" t="s">
        <v>424</v>
      </c>
      <c r="G90" s="1"/>
      <c r="H90" s="105"/>
      <c r="I90" s="105"/>
    </row>
    <row r="91" spans="1:9" ht="15">
      <c r="A91" s="105"/>
      <c r="B91" s="105"/>
      <c r="C91" s="105"/>
      <c r="D91" s="107"/>
      <c r="E91" s="108"/>
      <c r="F91" s="31" t="s">
        <v>112</v>
      </c>
      <c r="G91" s="1"/>
      <c r="H91" s="105"/>
      <c r="I91" s="105"/>
    </row>
    <row r="92" spans="1:9" ht="15">
      <c r="A92" s="105"/>
      <c r="B92" s="105"/>
      <c r="C92" s="105"/>
      <c r="D92" s="107"/>
      <c r="E92" s="108"/>
      <c r="F92" s="31" t="s">
        <v>182</v>
      </c>
      <c r="G92" s="1"/>
      <c r="H92" s="105"/>
      <c r="I92" s="105"/>
    </row>
    <row r="93" spans="1:9" ht="15">
      <c r="A93" s="105"/>
      <c r="B93" s="105"/>
      <c r="C93" s="105"/>
      <c r="D93" s="107"/>
      <c r="E93" s="108"/>
      <c r="F93" s="25" t="s">
        <v>413</v>
      </c>
      <c r="G93" s="1"/>
      <c r="H93" s="105"/>
      <c r="I93" s="105"/>
    </row>
    <row r="94" spans="1:9" ht="15">
      <c r="A94" s="105"/>
      <c r="B94" s="105"/>
      <c r="C94" s="105"/>
      <c r="D94" s="107"/>
      <c r="E94" s="108"/>
      <c r="F94" s="31" t="s">
        <v>430</v>
      </c>
      <c r="G94" s="1"/>
      <c r="H94" s="105"/>
      <c r="I94" s="105"/>
    </row>
    <row r="95" spans="1:9" ht="15">
      <c r="A95" s="105"/>
      <c r="B95" s="105"/>
      <c r="C95" s="105"/>
      <c r="D95" s="107"/>
      <c r="E95" s="108"/>
      <c r="F95" s="31" t="s">
        <v>431</v>
      </c>
      <c r="G95" s="1"/>
      <c r="H95" s="105"/>
      <c r="I95" s="105"/>
    </row>
    <row r="96" spans="1:9" ht="15">
      <c r="A96" s="105"/>
      <c r="B96" s="105"/>
      <c r="C96" s="105"/>
      <c r="D96" s="107"/>
      <c r="E96" s="108"/>
      <c r="F96" s="25" t="s">
        <v>162</v>
      </c>
      <c r="G96" s="1"/>
      <c r="H96" s="105"/>
      <c r="I96" s="105"/>
    </row>
    <row r="97" spans="1:9" ht="15">
      <c r="A97" s="105"/>
      <c r="B97" s="105"/>
      <c r="C97" s="105"/>
      <c r="D97" s="107"/>
      <c r="E97" s="108"/>
      <c r="F97" s="31" t="s">
        <v>112</v>
      </c>
      <c r="G97" s="1"/>
      <c r="H97" s="105"/>
      <c r="I97" s="105"/>
    </row>
    <row r="98" spans="1:9" ht="15">
      <c r="A98" s="105"/>
      <c r="B98" s="105"/>
      <c r="C98" s="105"/>
      <c r="D98" s="107"/>
      <c r="E98" s="108"/>
      <c r="F98" s="31"/>
      <c r="G98" s="1"/>
      <c r="H98" s="105"/>
      <c r="I98" s="105"/>
    </row>
    <row r="99" spans="1:9" ht="15">
      <c r="A99" s="1">
        <v>21</v>
      </c>
      <c r="B99" s="1">
        <v>1</v>
      </c>
      <c r="C99" s="1">
        <v>4</v>
      </c>
      <c r="D99" s="2" t="s">
        <v>5</v>
      </c>
      <c r="E99" s="2" t="s">
        <v>117</v>
      </c>
      <c r="F99" s="10" t="s">
        <v>118</v>
      </c>
      <c r="G99" s="1" t="s">
        <v>9</v>
      </c>
      <c r="H99" s="105">
        <v>1</v>
      </c>
      <c r="I99" s="105"/>
    </row>
    <row r="100" spans="1:9" ht="15">
      <c r="A100" s="105"/>
      <c r="B100" s="105"/>
      <c r="C100" s="105"/>
      <c r="D100" s="107"/>
      <c r="E100" s="107"/>
      <c r="F100" s="25" t="s">
        <v>184</v>
      </c>
      <c r="G100" s="8"/>
      <c r="H100" s="43"/>
      <c r="I100" s="43"/>
    </row>
    <row r="101" spans="1:9" ht="15">
      <c r="A101" s="105"/>
      <c r="B101" s="105"/>
      <c r="C101" s="105"/>
      <c r="D101" s="107"/>
      <c r="E101" s="107"/>
      <c r="F101" s="31" t="s">
        <v>185</v>
      </c>
      <c r="G101" s="1"/>
      <c r="H101" s="105"/>
      <c r="I101" s="105"/>
    </row>
    <row r="102" spans="1:9" ht="15">
      <c r="A102" s="105"/>
      <c r="B102" s="105"/>
      <c r="C102" s="105"/>
      <c r="D102" s="107"/>
      <c r="E102" s="107"/>
      <c r="F102" s="31"/>
      <c r="G102" s="1"/>
      <c r="H102" s="105"/>
      <c r="I102" s="105"/>
    </row>
    <row r="103" spans="1:9" ht="15">
      <c r="A103" s="1">
        <v>21</v>
      </c>
      <c r="B103" s="1">
        <v>1</v>
      </c>
      <c r="C103" s="1">
        <v>4</v>
      </c>
      <c r="D103" s="2" t="s">
        <v>5</v>
      </c>
      <c r="E103" s="2" t="s">
        <v>49</v>
      </c>
      <c r="F103" s="10" t="s">
        <v>562</v>
      </c>
      <c r="G103" s="1" t="s">
        <v>8</v>
      </c>
      <c r="H103" s="105">
        <v>3</v>
      </c>
      <c r="I103" s="105"/>
    </row>
    <row r="104" spans="1:9" ht="15">
      <c r="A104" s="1"/>
      <c r="B104" s="1"/>
      <c r="C104" s="1"/>
      <c r="D104" s="2"/>
      <c r="E104" s="2"/>
      <c r="F104" s="10"/>
      <c r="G104" s="1" t="s">
        <v>9</v>
      </c>
      <c r="H104" s="105">
        <v>14</v>
      </c>
      <c r="I104" s="105"/>
    </row>
    <row r="105" spans="1:9" ht="15">
      <c r="A105" s="1"/>
      <c r="B105" s="1"/>
      <c r="C105" s="1"/>
      <c r="D105" s="2"/>
      <c r="E105" s="2"/>
      <c r="F105" s="10"/>
      <c r="G105" s="1" t="s">
        <v>10</v>
      </c>
      <c r="H105" s="105">
        <v>12</v>
      </c>
      <c r="I105" s="105"/>
    </row>
    <row r="106" spans="1:9" ht="15">
      <c r="A106" s="1"/>
      <c r="B106" s="1"/>
      <c r="C106" s="1"/>
      <c r="D106" s="2"/>
      <c r="E106" s="2"/>
      <c r="F106" s="10"/>
      <c r="G106" s="1"/>
      <c r="H106" s="105"/>
      <c r="I106" s="105"/>
    </row>
    <row r="107" spans="1:9" ht="15">
      <c r="A107" s="105"/>
      <c r="B107" s="105"/>
      <c r="C107" s="105"/>
      <c r="D107" s="107"/>
      <c r="E107" s="107"/>
      <c r="F107" s="25"/>
      <c r="G107" s="1"/>
      <c r="H107" s="105"/>
      <c r="I107" s="105"/>
    </row>
    <row r="108" spans="1:9" ht="15">
      <c r="A108" s="36">
        <v>21</v>
      </c>
      <c r="B108" s="36">
        <v>2</v>
      </c>
      <c r="C108" s="36">
        <v>0</v>
      </c>
      <c r="D108" s="37" t="s">
        <v>6</v>
      </c>
      <c r="E108" s="37" t="s">
        <v>6</v>
      </c>
      <c r="F108" s="39" t="s">
        <v>20</v>
      </c>
      <c r="G108" s="36"/>
      <c r="H108" s="40"/>
      <c r="I108" s="40">
        <f>+H109+H173</f>
        <v>698</v>
      </c>
    </row>
    <row r="109" spans="1:9" ht="15">
      <c r="A109" s="36">
        <v>21</v>
      </c>
      <c r="B109" s="36">
        <v>2</v>
      </c>
      <c r="C109" s="36">
        <v>6</v>
      </c>
      <c r="D109" s="37" t="s">
        <v>6</v>
      </c>
      <c r="E109" s="37" t="s">
        <v>6</v>
      </c>
      <c r="F109" s="39" t="s">
        <v>186</v>
      </c>
      <c r="G109" s="36"/>
      <c r="H109" s="325">
        <f>+H110+H132+H158</f>
        <v>611</v>
      </c>
      <c r="I109" s="326"/>
    </row>
    <row r="110" spans="1:9" ht="15">
      <c r="A110" s="105"/>
      <c r="B110" s="105"/>
      <c r="C110" s="105"/>
      <c r="D110" s="107"/>
      <c r="E110" s="107"/>
      <c r="F110" s="21" t="s">
        <v>81</v>
      </c>
      <c r="G110" s="110"/>
      <c r="H110" s="111">
        <f>SUM(H111:H131)</f>
        <v>14</v>
      </c>
      <c r="I110" s="111"/>
    </row>
    <row r="111" spans="1:9" ht="15">
      <c r="A111" s="176">
        <v>21</v>
      </c>
      <c r="B111" s="176">
        <v>2</v>
      </c>
      <c r="C111" s="176">
        <v>6</v>
      </c>
      <c r="D111" s="205" t="s">
        <v>44</v>
      </c>
      <c r="E111" s="205" t="s">
        <v>97</v>
      </c>
      <c r="F111" s="207" t="s">
        <v>329</v>
      </c>
      <c r="G111" s="176" t="s">
        <v>22</v>
      </c>
      <c r="H111" s="105">
        <v>1</v>
      </c>
      <c r="I111" s="105"/>
    </row>
    <row r="112" spans="1:9" ht="15">
      <c r="A112" s="176"/>
      <c r="B112" s="176"/>
      <c r="C112" s="176"/>
      <c r="D112" s="205"/>
      <c r="E112" s="205"/>
      <c r="F112" s="207" t="s">
        <v>418</v>
      </c>
      <c r="G112" s="176"/>
      <c r="H112" s="105"/>
      <c r="I112" s="105"/>
    </row>
    <row r="113" spans="1:9" ht="15">
      <c r="A113" s="176"/>
      <c r="B113" s="176"/>
      <c r="C113" s="176"/>
      <c r="D113" s="205"/>
      <c r="E113" s="205"/>
      <c r="F113" s="217" t="s">
        <v>473</v>
      </c>
      <c r="G113" s="176"/>
      <c r="H113" s="105"/>
      <c r="I113" s="105"/>
    </row>
    <row r="114" spans="1:9" ht="15">
      <c r="A114" s="176"/>
      <c r="B114" s="176"/>
      <c r="C114" s="176"/>
      <c r="D114" s="205"/>
      <c r="E114" s="205"/>
      <c r="F114" s="207"/>
      <c r="G114" s="176"/>
      <c r="H114" s="105"/>
      <c r="I114" s="105"/>
    </row>
    <row r="115" spans="1:9" ht="15">
      <c r="A115" s="8">
        <v>21</v>
      </c>
      <c r="B115" s="8">
        <v>2</v>
      </c>
      <c r="C115" s="8">
        <v>6</v>
      </c>
      <c r="D115" s="13" t="s">
        <v>44</v>
      </c>
      <c r="E115" s="13" t="s">
        <v>82</v>
      </c>
      <c r="F115" s="10" t="s">
        <v>32</v>
      </c>
      <c r="G115" s="1" t="s">
        <v>7</v>
      </c>
      <c r="H115" s="114">
        <v>13</v>
      </c>
      <c r="I115" s="114"/>
    </row>
    <row r="116" spans="1:9" ht="15.75">
      <c r="A116" s="43"/>
      <c r="B116" s="43"/>
      <c r="C116" s="43"/>
      <c r="D116" s="106"/>
      <c r="E116" s="106"/>
      <c r="F116" s="10" t="s">
        <v>426</v>
      </c>
      <c r="G116" s="8"/>
      <c r="H116" s="43"/>
      <c r="I116" s="43"/>
    </row>
    <row r="117" spans="1:9" ht="15">
      <c r="A117" s="43"/>
      <c r="B117" s="43"/>
      <c r="C117" s="43"/>
      <c r="D117" s="106"/>
      <c r="E117" s="106"/>
      <c r="F117" s="12" t="s">
        <v>189</v>
      </c>
      <c r="G117" s="1"/>
      <c r="H117" s="43"/>
      <c r="I117" s="43"/>
    </row>
    <row r="118" spans="1:9" ht="15">
      <c r="A118" s="43"/>
      <c r="B118" s="43"/>
      <c r="C118" s="43"/>
      <c r="D118" s="106"/>
      <c r="E118" s="106"/>
      <c r="F118" s="12" t="s">
        <v>355</v>
      </c>
      <c r="G118" s="8"/>
      <c r="H118" s="43"/>
      <c r="I118" s="43"/>
    </row>
    <row r="119" spans="1:9" ht="15">
      <c r="A119" s="43"/>
      <c r="B119" s="43"/>
      <c r="C119" s="43"/>
      <c r="D119" s="106"/>
      <c r="E119" s="106"/>
      <c r="F119" s="12" t="s">
        <v>347</v>
      </c>
      <c r="G119" s="8"/>
      <c r="H119" s="43"/>
      <c r="I119" s="43"/>
    </row>
    <row r="120" spans="1:9" ht="15">
      <c r="A120" s="43"/>
      <c r="B120" s="43"/>
      <c r="C120" s="43"/>
      <c r="D120" s="106"/>
      <c r="E120" s="106"/>
      <c r="F120" s="12" t="s">
        <v>190</v>
      </c>
      <c r="G120" s="8"/>
      <c r="H120" s="43"/>
      <c r="I120" s="43"/>
    </row>
    <row r="121" spans="1:9" ht="15">
      <c r="A121" s="43"/>
      <c r="B121" s="43"/>
      <c r="C121" s="43"/>
      <c r="D121" s="106"/>
      <c r="E121" s="106"/>
      <c r="F121" s="12" t="s">
        <v>193</v>
      </c>
      <c r="G121" s="8"/>
      <c r="H121" s="43"/>
      <c r="I121" s="43"/>
    </row>
    <row r="122" spans="1:9" ht="15">
      <c r="A122" s="43"/>
      <c r="B122" s="43"/>
      <c r="C122" s="43"/>
      <c r="D122" s="106"/>
      <c r="E122" s="106"/>
      <c r="F122" s="12" t="s">
        <v>191</v>
      </c>
      <c r="G122" s="8"/>
      <c r="H122" s="43"/>
      <c r="I122" s="43"/>
    </row>
    <row r="123" spans="1:9" ht="14.25" customHeight="1">
      <c r="A123" s="43"/>
      <c r="B123" s="43"/>
      <c r="C123" s="43"/>
      <c r="D123" s="106"/>
      <c r="E123" s="106"/>
      <c r="F123" s="12" t="s">
        <v>425</v>
      </c>
      <c r="G123" s="8"/>
      <c r="H123" s="43"/>
      <c r="I123" s="43"/>
    </row>
    <row r="124" spans="1:9" ht="15">
      <c r="A124" s="43"/>
      <c r="B124" s="43"/>
      <c r="C124" s="43"/>
      <c r="D124" s="106"/>
      <c r="E124" s="106"/>
      <c r="F124" s="10" t="s">
        <v>413</v>
      </c>
      <c r="G124" s="8"/>
      <c r="H124" s="43"/>
      <c r="I124" s="43"/>
    </row>
    <row r="125" spans="1:9" ht="15">
      <c r="A125" s="43"/>
      <c r="B125" s="43"/>
      <c r="C125" s="43"/>
      <c r="D125" s="106"/>
      <c r="E125" s="106"/>
      <c r="F125" s="12" t="s">
        <v>196</v>
      </c>
      <c r="G125" s="8"/>
      <c r="H125" s="43"/>
      <c r="I125" s="43"/>
    </row>
    <row r="126" spans="1:9" ht="15">
      <c r="A126" s="43"/>
      <c r="B126" s="43"/>
      <c r="C126" s="43"/>
      <c r="D126" s="106"/>
      <c r="E126" s="106"/>
      <c r="F126" s="12" t="s">
        <v>197</v>
      </c>
      <c r="G126" s="8"/>
      <c r="H126" s="43"/>
      <c r="I126" s="43"/>
    </row>
    <row r="127" spans="1:9" ht="15">
      <c r="A127" s="43"/>
      <c r="B127" s="43"/>
      <c r="C127" s="43"/>
      <c r="D127" s="106"/>
      <c r="E127" s="106"/>
      <c r="F127" s="10" t="s">
        <v>414</v>
      </c>
      <c r="G127" s="8"/>
      <c r="H127" s="43"/>
      <c r="I127" s="43"/>
    </row>
    <row r="128" spans="1:9" ht="15">
      <c r="A128" s="176"/>
      <c r="B128" s="176"/>
      <c r="C128" s="176"/>
      <c r="D128" s="205"/>
      <c r="E128" s="205"/>
      <c r="F128" s="217" t="s">
        <v>192</v>
      </c>
      <c r="G128" s="176"/>
      <c r="H128" s="215"/>
      <c r="I128" s="114"/>
    </row>
    <row r="129" spans="1:9" ht="15">
      <c r="A129" s="43"/>
      <c r="B129" s="43"/>
      <c r="C129" s="43"/>
      <c r="D129" s="106"/>
      <c r="E129" s="106"/>
      <c r="F129" s="12" t="s">
        <v>195</v>
      </c>
      <c r="G129" s="8"/>
      <c r="H129" s="43"/>
      <c r="I129" s="43"/>
    </row>
    <row r="130" spans="1:9" ht="15">
      <c r="A130" s="43"/>
      <c r="B130" s="43"/>
      <c r="C130" s="43"/>
      <c r="D130" s="106"/>
      <c r="E130" s="106"/>
      <c r="F130" s="12" t="s">
        <v>194</v>
      </c>
      <c r="G130" s="8"/>
      <c r="H130" s="43"/>
      <c r="I130" s="43"/>
    </row>
    <row r="131" spans="1:9" ht="15">
      <c r="A131" s="43"/>
      <c r="B131" s="43"/>
      <c r="C131" s="43"/>
      <c r="D131" s="106"/>
      <c r="E131" s="106"/>
      <c r="F131" s="12" t="s">
        <v>611</v>
      </c>
      <c r="G131" s="8"/>
      <c r="H131" s="43"/>
      <c r="I131" s="43"/>
    </row>
    <row r="132" spans="1:9" ht="15">
      <c r="A132" s="105"/>
      <c r="B132" s="105"/>
      <c r="C132" s="105"/>
      <c r="D132" s="107"/>
      <c r="E132" s="107"/>
      <c r="F132" s="21" t="s">
        <v>110</v>
      </c>
      <c r="G132" s="110"/>
      <c r="H132" s="17">
        <f>SUM(H133:H157)</f>
        <v>57</v>
      </c>
      <c r="I132" s="17"/>
    </row>
    <row r="133" spans="1:9" ht="15">
      <c r="A133" s="8">
        <v>21</v>
      </c>
      <c r="B133" s="8">
        <v>2</v>
      </c>
      <c r="C133" s="8">
        <v>6</v>
      </c>
      <c r="D133" s="13" t="s">
        <v>5</v>
      </c>
      <c r="E133" s="13" t="s">
        <v>48</v>
      </c>
      <c r="F133" s="25" t="s">
        <v>198</v>
      </c>
      <c r="G133" s="1" t="s">
        <v>8</v>
      </c>
      <c r="H133" s="14">
        <v>4</v>
      </c>
      <c r="I133" s="14"/>
    </row>
    <row r="134" spans="1:9" ht="15.75">
      <c r="A134" s="43"/>
      <c r="B134" s="43"/>
      <c r="C134" s="43"/>
      <c r="D134" s="106"/>
      <c r="E134" s="106"/>
      <c r="F134" s="25" t="s">
        <v>427</v>
      </c>
      <c r="G134" s="8"/>
      <c r="H134" s="43"/>
      <c r="I134" s="43"/>
    </row>
    <row r="135" spans="1:9" ht="15">
      <c r="A135" s="43"/>
      <c r="B135" s="43"/>
      <c r="C135" s="43"/>
      <c r="D135" s="106"/>
      <c r="E135" s="106"/>
      <c r="F135" s="31" t="s">
        <v>428</v>
      </c>
      <c r="G135" s="1"/>
      <c r="H135" s="14"/>
      <c r="I135" s="14"/>
    </row>
    <row r="136" spans="1:9" ht="15">
      <c r="A136" s="43"/>
      <c r="B136" s="43"/>
      <c r="C136" s="43"/>
      <c r="D136" s="106"/>
      <c r="E136" s="106"/>
      <c r="F136" s="31" t="s">
        <v>429</v>
      </c>
      <c r="G136" s="1"/>
      <c r="H136" s="14"/>
      <c r="I136" s="14"/>
    </row>
    <row r="137" spans="1:9" ht="15">
      <c r="A137" s="43"/>
      <c r="B137" s="43"/>
      <c r="C137" s="43"/>
      <c r="D137" s="106"/>
      <c r="E137" s="106"/>
      <c r="F137" s="31" t="s">
        <v>199</v>
      </c>
      <c r="G137" s="1"/>
      <c r="H137" s="14"/>
      <c r="I137" s="14"/>
    </row>
    <row r="138" spans="1:9" ht="15">
      <c r="A138" s="43"/>
      <c r="B138" s="43"/>
      <c r="C138" s="43"/>
      <c r="D138" s="106"/>
      <c r="E138" s="106"/>
      <c r="F138" s="31" t="s">
        <v>200</v>
      </c>
      <c r="G138" s="1"/>
      <c r="H138" s="14"/>
      <c r="I138" s="14"/>
    </row>
    <row r="139" spans="1:9" ht="15">
      <c r="A139" s="43"/>
      <c r="B139" s="43"/>
      <c r="C139" s="43"/>
      <c r="D139" s="106"/>
      <c r="E139" s="106"/>
      <c r="F139" s="31"/>
      <c r="G139" s="1"/>
      <c r="H139" s="14"/>
      <c r="I139" s="14"/>
    </row>
    <row r="140" spans="1:9" ht="15">
      <c r="A140" s="8">
        <v>21</v>
      </c>
      <c r="B140" s="8">
        <v>2</v>
      </c>
      <c r="C140" s="8">
        <v>6</v>
      </c>
      <c r="D140" s="13" t="s">
        <v>5</v>
      </c>
      <c r="E140" s="13" t="s">
        <v>117</v>
      </c>
      <c r="F140" s="25" t="s">
        <v>201</v>
      </c>
      <c r="G140" s="1" t="s">
        <v>9</v>
      </c>
      <c r="H140" s="14">
        <v>3</v>
      </c>
      <c r="I140" s="14"/>
    </row>
    <row r="141" spans="1:9" ht="15.75">
      <c r="A141" s="43"/>
      <c r="B141" s="43"/>
      <c r="C141" s="43"/>
      <c r="D141" s="106"/>
      <c r="E141" s="106"/>
      <c r="F141" s="25" t="s">
        <v>426</v>
      </c>
      <c r="G141" s="8"/>
      <c r="H141" s="43"/>
      <c r="I141" s="43"/>
    </row>
    <row r="142" spans="1:9" ht="15">
      <c r="A142" s="43"/>
      <c r="B142" s="43"/>
      <c r="C142" s="43"/>
      <c r="D142" s="106"/>
      <c r="E142" s="106"/>
      <c r="F142" s="31" t="s">
        <v>432</v>
      </c>
      <c r="G142" s="1"/>
      <c r="H142" s="14"/>
      <c r="I142" s="14"/>
    </row>
    <row r="143" spans="1:28" ht="15">
      <c r="A143" s="43"/>
      <c r="B143" s="43"/>
      <c r="C143" s="43"/>
      <c r="D143" s="106"/>
      <c r="E143" s="106"/>
      <c r="F143" s="31" t="s">
        <v>131</v>
      </c>
      <c r="G143" s="1"/>
      <c r="H143" s="14"/>
      <c r="I143" s="14"/>
      <c r="AB143" s="115"/>
    </row>
    <row r="144" spans="1:9" ht="15">
      <c r="A144" s="43"/>
      <c r="B144" s="43"/>
      <c r="C144" s="43"/>
      <c r="D144" s="106"/>
      <c r="E144" s="106"/>
      <c r="F144" s="10" t="s">
        <v>413</v>
      </c>
      <c r="G144" s="1"/>
      <c r="H144" s="14"/>
      <c r="I144" s="14"/>
    </row>
    <row r="145" spans="1:9" ht="15">
      <c r="A145" s="43"/>
      <c r="B145" s="43"/>
      <c r="C145" s="43"/>
      <c r="D145" s="106"/>
      <c r="E145" s="106"/>
      <c r="F145" s="31" t="s">
        <v>203</v>
      </c>
      <c r="G145" s="1"/>
      <c r="H145" s="14"/>
      <c r="I145" s="14"/>
    </row>
    <row r="146" spans="1:9" ht="15">
      <c r="A146" s="43"/>
      <c r="B146" s="43"/>
      <c r="C146" s="43"/>
      <c r="D146" s="106"/>
      <c r="E146" s="106"/>
      <c r="F146" s="31"/>
      <c r="G146" s="1"/>
      <c r="H146" s="14"/>
      <c r="I146" s="14"/>
    </row>
    <row r="147" spans="1:9" ht="15">
      <c r="A147" s="8">
        <v>21</v>
      </c>
      <c r="B147" s="8">
        <v>2</v>
      </c>
      <c r="C147" s="8">
        <v>6</v>
      </c>
      <c r="D147" s="13" t="s">
        <v>5</v>
      </c>
      <c r="E147" s="13" t="s">
        <v>88</v>
      </c>
      <c r="F147" s="206" t="s">
        <v>89</v>
      </c>
      <c r="G147" s="1" t="s">
        <v>10</v>
      </c>
      <c r="H147" s="14">
        <v>1</v>
      </c>
      <c r="I147" s="14"/>
    </row>
    <row r="148" spans="1:9" ht="15">
      <c r="A148" s="43"/>
      <c r="B148" s="43"/>
      <c r="C148" s="43"/>
      <c r="D148" s="106"/>
      <c r="E148" s="106"/>
      <c r="F148" s="25" t="s">
        <v>433</v>
      </c>
      <c r="G148" s="8"/>
      <c r="H148" s="43"/>
      <c r="I148" s="43"/>
    </row>
    <row r="149" spans="1:9" ht="15">
      <c r="A149" s="43"/>
      <c r="B149" s="43"/>
      <c r="C149" s="43"/>
      <c r="D149" s="106"/>
      <c r="E149" s="106"/>
      <c r="F149" s="31" t="s">
        <v>204</v>
      </c>
      <c r="G149" s="1"/>
      <c r="H149" s="14"/>
      <c r="I149" s="14"/>
    </row>
    <row r="150" spans="1:9" ht="15">
      <c r="A150" s="43"/>
      <c r="B150" s="43"/>
      <c r="C150" s="43"/>
      <c r="D150" s="106"/>
      <c r="E150" s="106"/>
      <c r="F150" s="31"/>
      <c r="G150" s="1"/>
      <c r="H150" s="14"/>
      <c r="I150" s="14"/>
    </row>
    <row r="151" spans="1:9" ht="15">
      <c r="A151" s="8">
        <v>21</v>
      </c>
      <c r="B151" s="8">
        <v>2</v>
      </c>
      <c r="C151" s="8">
        <v>6</v>
      </c>
      <c r="D151" s="13" t="s">
        <v>5</v>
      </c>
      <c r="E151" s="2" t="s">
        <v>205</v>
      </c>
      <c r="F151" s="10" t="s">
        <v>593</v>
      </c>
      <c r="G151" s="1" t="s">
        <v>8</v>
      </c>
      <c r="H151" s="14">
        <v>15</v>
      </c>
      <c r="I151" s="14"/>
    </row>
    <row r="152" spans="1:9" ht="15">
      <c r="A152" s="8"/>
      <c r="B152" s="8"/>
      <c r="C152" s="8"/>
      <c r="D152" s="13"/>
      <c r="E152" s="2"/>
      <c r="F152" s="10"/>
      <c r="G152" s="1"/>
      <c r="H152" s="14"/>
      <c r="I152" s="14"/>
    </row>
    <row r="153" spans="1:9" ht="15">
      <c r="A153" s="43"/>
      <c r="B153" s="43"/>
      <c r="C153" s="43"/>
      <c r="D153" s="106"/>
      <c r="E153" s="106"/>
      <c r="F153" s="25"/>
      <c r="G153" s="1"/>
      <c r="H153" s="14"/>
      <c r="I153" s="14"/>
    </row>
    <row r="154" spans="1:9" ht="15">
      <c r="A154" s="8">
        <v>21</v>
      </c>
      <c r="B154" s="8">
        <v>2</v>
      </c>
      <c r="C154" s="8">
        <v>6</v>
      </c>
      <c r="D154" s="13" t="s">
        <v>5</v>
      </c>
      <c r="E154" s="13" t="s">
        <v>206</v>
      </c>
      <c r="F154" s="10" t="s">
        <v>589</v>
      </c>
      <c r="G154" s="1" t="s">
        <v>9</v>
      </c>
      <c r="H154" s="14">
        <v>10</v>
      </c>
      <c r="I154" s="14"/>
    </row>
    <row r="155" spans="1:9" ht="15">
      <c r="A155" s="43"/>
      <c r="B155" s="43"/>
      <c r="C155" s="43"/>
      <c r="D155" s="106"/>
      <c r="E155" s="106"/>
      <c r="F155" s="10"/>
      <c r="G155" s="1" t="s">
        <v>10</v>
      </c>
      <c r="H155" s="14">
        <v>24</v>
      </c>
      <c r="I155" s="14"/>
    </row>
    <row r="156" spans="1:9" ht="15">
      <c r="A156" s="43"/>
      <c r="B156" s="43"/>
      <c r="C156" s="43"/>
      <c r="D156" s="106"/>
      <c r="E156" s="106"/>
      <c r="F156" s="10"/>
      <c r="G156" s="1"/>
      <c r="H156" s="14"/>
      <c r="I156" s="14"/>
    </row>
    <row r="157" spans="1:9" ht="15">
      <c r="A157" s="43"/>
      <c r="B157" s="43"/>
      <c r="C157" s="43"/>
      <c r="D157" s="106"/>
      <c r="E157" s="106"/>
      <c r="F157" s="25"/>
      <c r="G157" s="1"/>
      <c r="H157" s="14"/>
      <c r="I157" s="14"/>
    </row>
    <row r="158" spans="1:9" ht="15">
      <c r="A158" s="105"/>
      <c r="B158" s="105"/>
      <c r="C158" s="105"/>
      <c r="D158" s="107"/>
      <c r="E158" s="107"/>
      <c r="F158" s="21" t="s">
        <v>90</v>
      </c>
      <c r="G158" s="110"/>
      <c r="H158" s="111">
        <f>SUM(H159:H171)</f>
        <v>540</v>
      </c>
      <c r="I158" s="111"/>
    </row>
    <row r="159" spans="1:9" ht="15">
      <c r="A159" s="112">
        <v>21</v>
      </c>
      <c r="B159" s="112">
        <v>2</v>
      </c>
      <c r="C159" s="112">
        <v>6</v>
      </c>
      <c r="D159" s="116" t="s">
        <v>33</v>
      </c>
      <c r="E159" s="29" t="s">
        <v>51</v>
      </c>
      <c r="F159" s="113" t="s">
        <v>341</v>
      </c>
      <c r="G159" s="1" t="s">
        <v>19</v>
      </c>
      <c r="H159" s="118">
        <v>2</v>
      </c>
      <c r="I159" s="105"/>
    </row>
    <row r="160" spans="1:9" ht="15">
      <c r="A160" s="105"/>
      <c r="B160" s="105"/>
      <c r="C160" s="105"/>
      <c r="D160" s="107"/>
      <c r="E160" s="107"/>
      <c r="F160" s="10"/>
      <c r="G160" s="1" t="s">
        <v>13</v>
      </c>
      <c r="H160" s="105">
        <v>2</v>
      </c>
      <c r="I160" s="105"/>
    </row>
    <row r="161" spans="1:9" ht="15">
      <c r="A161" s="105"/>
      <c r="B161" s="105"/>
      <c r="C161" s="105"/>
      <c r="D161" s="107"/>
      <c r="E161" s="107"/>
      <c r="F161" s="10"/>
      <c r="G161" s="1"/>
      <c r="H161" s="105"/>
      <c r="I161" s="105"/>
    </row>
    <row r="162" spans="1:9" ht="15">
      <c r="A162" s="112">
        <v>21</v>
      </c>
      <c r="B162" s="112">
        <v>2</v>
      </c>
      <c r="C162" s="112">
        <v>6</v>
      </c>
      <c r="D162" s="116" t="s">
        <v>33</v>
      </c>
      <c r="E162" s="29" t="s">
        <v>207</v>
      </c>
      <c r="F162" s="113" t="s">
        <v>594</v>
      </c>
      <c r="G162" s="1" t="s">
        <v>8</v>
      </c>
      <c r="H162" s="118">
        <v>3</v>
      </c>
      <c r="I162" s="118"/>
    </row>
    <row r="163" spans="1:9" ht="15">
      <c r="A163" s="118"/>
      <c r="B163" s="118"/>
      <c r="C163" s="118"/>
      <c r="D163" s="119"/>
      <c r="E163" s="119"/>
      <c r="F163" s="25"/>
      <c r="G163" s="1" t="s">
        <v>10</v>
      </c>
      <c r="H163" s="118">
        <v>140</v>
      </c>
      <c r="I163" s="118"/>
    </row>
    <row r="164" spans="1:9" ht="15">
      <c r="A164" s="118"/>
      <c r="B164" s="118"/>
      <c r="C164" s="118"/>
      <c r="D164" s="119"/>
      <c r="E164" s="119"/>
      <c r="F164" s="113"/>
      <c r="G164" s="1"/>
      <c r="H164" s="118"/>
      <c r="I164" s="118"/>
    </row>
    <row r="165" spans="1:9" ht="15">
      <c r="A165" s="112">
        <v>21</v>
      </c>
      <c r="B165" s="112">
        <v>2</v>
      </c>
      <c r="C165" s="112">
        <v>6</v>
      </c>
      <c r="D165" s="116" t="s">
        <v>33</v>
      </c>
      <c r="E165" s="29" t="s">
        <v>208</v>
      </c>
      <c r="F165" s="113" t="s">
        <v>595</v>
      </c>
      <c r="G165" s="1" t="s">
        <v>11</v>
      </c>
      <c r="H165" s="105">
        <v>58</v>
      </c>
      <c r="I165" s="105"/>
    </row>
    <row r="166" spans="1:9" ht="15">
      <c r="A166" s="112"/>
      <c r="B166" s="112"/>
      <c r="C166" s="112"/>
      <c r="D166" s="116"/>
      <c r="E166" s="29"/>
      <c r="F166" s="113"/>
      <c r="G166" s="1"/>
      <c r="H166" s="105"/>
      <c r="I166" s="105"/>
    </row>
    <row r="167" spans="1:9" ht="15">
      <c r="A167" s="112">
        <v>21</v>
      </c>
      <c r="B167" s="112">
        <v>2</v>
      </c>
      <c r="C167" s="112">
        <v>6</v>
      </c>
      <c r="D167" s="116" t="s">
        <v>33</v>
      </c>
      <c r="E167" s="29" t="s">
        <v>209</v>
      </c>
      <c r="F167" s="113" t="s">
        <v>590</v>
      </c>
      <c r="G167" s="1" t="s">
        <v>12</v>
      </c>
      <c r="H167" s="118">
        <v>165</v>
      </c>
      <c r="I167" s="118"/>
    </row>
    <row r="168" spans="1:9" ht="15">
      <c r="A168" s="43"/>
      <c r="B168" s="43"/>
      <c r="C168" s="43"/>
      <c r="D168" s="106"/>
      <c r="E168" s="106"/>
      <c r="F168" s="10"/>
      <c r="G168" s="8"/>
      <c r="H168" s="106"/>
      <c r="I168" s="106"/>
    </row>
    <row r="169" spans="1:9" ht="15">
      <c r="A169" s="112">
        <v>21</v>
      </c>
      <c r="B169" s="112">
        <v>2</v>
      </c>
      <c r="C169" s="112">
        <v>6</v>
      </c>
      <c r="D169" s="116" t="s">
        <v>33</v>
      </c>
      <c r="E169" s="29" t="s">
        <v>210</v>
      </c>
      <c r="F169" s="113" t="s">
        <v>596</v>
      </c>
      <c r="G169" s="1" t="s">
        <v>19</v>
      </c>
      <c r="H169" s="118">
        <v>58</v>
      </c>
      <c r="I169" s="118"/>
    </row>
    <row r="170" spans="1:9" ht="15">
      <c r="A170" s="43"/>
      <c r="B170" s="43"/>
      <c r="C170" s="43"/>
      <c r="D170" s="106"/>
      <c r="E170" s="106"/>
      <c r="F170" s="25"/>
      <c r="G170" s="8"/>
      <c r="H170" s="106"/>
      <c r="I170" s="106"/>
    </row>
    <row r="171" spans="1:9" ht="15">
      <c r="A171" s="112">
        <v>21</v>
      </c>
      <c r="B171" s="112">
        <v>2</v>
      </c>
      <c r="C171" s="112">
        <v>6</v>
      </c>
      <c r="D171" s="116" t="s">
        <v>33</v>
      </c>
      <c r="E171" s="120">
        <v>40</v>
      </c>
      <c r="F171" s="113" t="s">
        <v>591</v>
      </c>
      <c r="G171" s="1" t="s">
        <v>13</v>
      </c>
      <c r="H171" s="118">
        <v>112</v>
      </c>
      <c r="I171" s="118"/>
    </row>
    <row r="172" spans="1:9" ht="15">
      <c r="A172" s="118"/>
      <c r="B172" s="118"/>
      <c r="C172" s="118"/>
      <c r="D172" s="119"/>
      <c r="E172" s="119"/>
      <c r="F172" s="113"/>
      <c r="G172" s="1"/>
      <c r="H172" s="118"/>
      <c r="I172" s="118"/>
    </row>
    <row r="173" spans="1:9" ht="15">
      <c r="A173" s="36">
        <v>21</v>
      </c>
      <c r="B173" s="36">
        <v>2</v>
      </c>
      <c r="C173" s="36">
        <v>7</v>
      </c>
      <c r="D173" s="37" t="s">
        <v>6</v>
      </c>
      <c r="E173" s="37" t="s">
        <v>6</v>
      </c>
      <c r="F173" s="39" t="s">
        <v>147</v>
      </c>
      <c r="G173" s="36"/>
      <c r="H173" s="323">
        <f>H174+H179+H182</f>
        <v>87</v>
      </c>
      <c r="I173" s="324"/>
    </row>
    <row r="174" spans="1:9" ht="15">
      <c r="A174" s="176"/>
      <c r="B174" s="176"/>
      <c r="C174" s="176"/>
      <c r="D174" s="205"/>
      <c r="E174" s="205"/>
      <c r="F174" s="21" t="s">
        <v>81</v>
      </c>
      <c r="G174" s="110"/>
      <c r="H174" s="111">
        <f>SUM(H175:H178)</f>
        <v>1</v>
      </c>
      <c r="I174" s="111"/>
    </row>
    <row r="175" spans="1:9" ht="15">
      <c r="A175" s="176">
        <v>21</v>
      </c>
      <c r="B175" s="176">
        <v>2</v>
      </c>
      <c r="C175" s="176">
        <v>7</v>
      </c>
      <c r="D175" s="205" t="s">
        <v>44</v>
      </c>
      <c r="E175" s="205" t="s">
        <v>97</v>
      </c>
      <c r="F175" s="207" t="s">
        <v>329</v>
      </c>
      <c r="G175" s="176" t="s">
        <v>22</v>
      </c>
      <c r="H175" s="215">
        <v>1</v>
      </c>
      <c r="I175" s="216"/>
    </row>
    <row r="176" spans="1:9" ht="15">
      <c r="A176" s="176"/>
      <c r="B176" s="176"/>
      <c r="C176" s="176"/>
      <c r="D176" s="205"/>
      <c r="E176" s="205"/>
      <c r="F176" s="207" t="s">
        <v>416</v>
      </c>
      <c r="G176" s="176"/>
      <c r="H176" s="215"/>
      <c r="I176" s="216"/>
    </row>
    <row r="177" spans="1:9" ht="15">
      <c r="A177" s="176"/>
      <c r="B177" s="176"/>
      <c r="C177" s="176"/>
      <c r="D177" s="205"/>
      <c r="E177" s="205"/>
      <c r="F177" s="217" t="s">
        <v>434</v>
      </c>
      <c r="G177" s="176"/>
      <c r="H177" s="215"/>
      <c r="I177" s="216"/>
    </row>
    <row r="178" spans="1:9" ht="15">
      <c r="A178" s="176"/>
      <c r="B178" s="176"/>
      <c r="C178" s="176"/>
      <c r="D178" s="205"/>
      <c r="E178" s="205"/>
      <c r="F178" s="217"/>
      <c r="G178" s="176"/>
      <c r="H178" s="215"/>
      <c r="I178" s="216"/>
    </row>
    <row r="179" spans="1:9" ht="15">
      <c r="A179" s="176"/>
      <c r="B179" s="176"/>
      <c r="C179" s="176"/>
      <c r="D179" s="205"/>
      <c r="E179" s="205"/>
      <c r="F179" s="21" t="s">
        <v>85</v>
      </c>
      <c r="G179" s="110"/>
      <c r="H179" s="111">
        <f>H180</f>
        <v>1</v>
      </c>
      <c r="I179" s="111"/>
    </row>
    <row r="180" spans="1:9" ht="15">
      <c r="A180" s="8">
        <v>21</v>
      </c>
      <c r="B180" s="8">
        <v>2</v>
      </c>
      <c r="C180" s="8">
        <v>7</v>
      </c>
      <c r="D180" s="13" t="s">
        <v>5</v>
      </c>
      <c r="E180" s="13" t="s">
        <v>49</v>
      </c>
      <c r="F180" s="10" t="s">
        <v>562</v>
      </c>
      <c r="G180" s="1" t="s">
        <v>9</v>
      </c>
      <c r="H180" s="118">
        <v>1</v>
      </c>
      <c r="I180" s="118"/>
    </row>
    <row r="181" spans="1:9" ht="15">
      <c r="A181" s="176"/>
      <c r="B181" s="176"/>
      <c r="C181" s="176"/>
      <c r="D181" s="205"/>
      <c r="E181" s="205"/>
      <c r="F181" s="217"/>
      <c r="G181" s="176"/>
      <c r="H181" s="215"/>
      <c r="I181" s="216"/>
    </row>
    <row r="182" spans="1:9" ht="15">
      <c r="A182" s="105"/>
      <c r="B182" s="105"/>
      <c r="C182" s="105"/>
      <c r="D182" s="107"/>
      <c r="E182" s="107"/>
      <c r="F182" s="21" t="s">
        <v>90</v>
      </c>
      <c r="G182" s="110"/>
      <c r="H182" s="111">
        <f>SUM(H183:H190)</f>
        <v>85</v>
      </c>
      <c r="I182" s="111"/>
    </row>
    <row r="183" spans="1:9" ht="15">
      <c r="A183" s="112">
        <v>21</v>
      </c>
      <c r="B183" s="112">
        <v>2</v>
      </c>
      <c r="C183" s="112">
        <v>7</v>
      </c>
      <c r="D183" s="116" t="s">
        <v>33</v>
      </c>
      <c r="E183" s="29" t="s">
        <v>148</v>
      </c>
      <c r="F183" s="113" t="s">
        <v>149</v>
      </c>
      <c r="G183" s="1" t="s">
        <v>9</v>
      </c>
      <c r="H183" s="118">
        <v>7</v>
      </c>
      <c r="I183" s="118"/>
    </row>
    <row r="184" spans="1:9" ht="15">
      <c r="A184" s="112"/>
      <c r="B184" s="112"/>
      <c r="C184" s="112"/>
      <c r="D184" s="116"/>
      <c r="E184" s="29"/>
      <c r="F184" s="113"/>
      <c r="G184" s="1" t="s">
        <v>10</v>
      </c>
      <c r="H184" s="118">
        <v>9</v>
      </c>
      <c r="I184" s="118"/>
    </row>
    <row r="185" spans="1:9" ht="15">
      <c r="A185" s="118"/>
      <c r="B185" s="118"/>
      <c r="C185" s="118"/>
      <c r="D185" s="119"/>
      <c r="E185" s="119"/>
      <c r="F185" s="113"/>
      <c r="G185" s="112"/>
      <c r="H185" s="118"/>
      <c r="I185" s="118"/>
    </row>
    <row r="186" spans="1:9" ht="15">
      <c r="A186" s="118"/>
      <c r="B186" s="118"/>
      <c r="C186" s="118"/>
      <c r="D186" s="119"/>
      <c r="E186" s="119"/>
      <c r="F186" s="113"/>
      <c r="G186" s="112"/>
      <c r="H186" s="118"/>
      <c r="I186" s="118"/>
    </row>
    <row r="187" spans="1:9" ht="15">
      <c r="A187" s="118"/>
      <c r="B187" s="118"/>
      <c r="C187" s="118"/>
      <c r="D187" s="119"/>
      <c r="E187" s="119"/>
      <c r="F187" s="113"/>
      <c r="G187" s="112"/>
      <c r="H187" s="118"/>
      <c r="I187" s="118"/>
    </row>
    <row r="188" spans="1:9" ht="15">
      <c r="A188" s="112">
        <v>21</v>
      </c>
      <c r="B188" s="112">
        <v>2</v>
      </c>
      <c r="C188" s="112">
        <v>7</v>
      </c>
      <c r="D188" s="116" t="s">
        <v>33</v>
      </c>
      <c r="E188" s="29" t="s">
        <v>55</v>
      </c>
      <c r="F188" s="113" t="s">
        <v>592</v>
      </c>
      <c r="G188" s="1" t="s">
        <v>9</v>
      </c>
      <c r="H188" s="118">
        <v>1</v>
      </c>
      <c r="I188" s="118"/>
    </row>
    <row r="189" spans="1:9" ht="15">
      <c r="A189" s="112"/>
      <c r="B189" s="112"/>
      <c r="C189" s="112"/>
      <c r="D189" s="116"/>
      <c r="E189" s="29"/>
      <c r="F189" s="113"/>
      <c r="G189" s="1" t="s">
        <v>10</v>
      </c>
      <c r="H189" s="118">
        <v>67</v>
      </c>
      <c r="I189" s="118"/>
    </row>
    <row r="190" spans="1:9" ht="15">
      <c r="A190" s="112"/>
      <c r="B190" s="112"/>
      <c r="C190" s="112"/>
      <c r="D190" s="116"/>
      <c r="E190" s="29"/>
      <c r="F190" s="113"/>
      <c r="G190" s="1" t="s">
        <v>12</v>
      </c>
      <c r="H190" s="118">
        <v>1</v>
      </c>
      <c r="I190" s="118"/>
    </row>
    <row r="191" spans="1:9" ht="15">
      <c r="A191" s="118"/>
      <c r="B191" s="118"/>
      <c r="C191" s="118"/>
      <c r="D191" s="119"/>
      <c r="E191" s="119"/>
      <c r="F191" s="113"/>
      <c r="G191" s="112"/>
      <c r="H191" s="118"/>
      <c r="I191" s="118"/>
    </row>
    <row r="192" spans="1:9" ht="15">
      <c r="A192" s="36">
        <v>21</v>
      </c>
      <c r="B192" s="36">
        <v>3</v>
      </c>
      <c r="C192" s="36">
        <v>0</v>
      </c>
      <c r="D192" s="37" t="s">
        <v>6</v>
      </c>
      <c r="E192" s="37" t="s">
        <v>6</v>
      </c>
      <c r="F192" s="39" t="s">
        <v>43</v>
      </c>
      <c r="G192" s="36"/>
      <c r="H192" s="36"/>
      <c r="I192" s="36">
        <f>SUM(H193+H221)</f>
        <v>30</v>
      </c>
    </row>
    <row r="193" spans="1:9" ht="15">
      <c r="A193" s="36">
        <v>21</v>
      </c>
      <c r="B193" s="36">
        <v>3</v>
      </c>
      <c r="C193" s="36">
        <v>8</v>
      </c>
      <c r="D193" s="37" t="s">
        <v>6</v>
      </c>
      <c r="E193" s="37" t="s">
        <v>6</v>
      </c>
      <c r="F193" s="39" t="s">
        <v>211</v>
      </c>
      <c r="G193" s="36"/>
      <c r="H193" s="323">
        <f>SUM(H194+H198+H206)</f>
        <v>28</v>
      </c>
      <c r="I193" s="324"/>
    </row>
    <row r="194" spans="1:9" ht="15">
      <c r="A194" s="176"/>
      <c r="B194" s="176"/>
      <c r="C194" s="176"/>
      <c r="D194" s="205"/>
      <c r="E194" s="205"/>
      <c r="F194" s="21" t="s">
        <v>17</v>
      </c>
      <c r="G194" s="110"/>
      <c r="H194" s="111">
        <f>H195</f>
        <v>1</v>
      </c>
      <c r="I194" s="17"/>
    </row>
    <row r="195" spans="1:9" ht="15">
      <c r="A195" s="8">
        <v>21</v>
      </c>
      <c r="B195" s="8">
        <v>3</v>
      </c>
      <c r="C195" s="8">
        <v>8</v>
      </c>
      <c r="D195" s="13" t="s">
        <v>44</v>
      </c>
      <c r="E195" s="13" t="s">
        <v>56</v>
      </c>
      <c r="F195" s="10" t="s">
        <v>481</v>
      </c>
      <c r="G195" s="71" t="s">
        <v>22</v>
      </c>
      <c r="H195" s="105">
        <v>1</v>
      </c>
      <c r="I195" s="11"/>
    </row>
    <row r="196" spans="1:9" ht="15">
      <c r="A196" s="1"/>
      <c r="B196" s="1"/>
      <c r="C196" s="1"/>
      <c r="D196" s="2"/>
      <c r="E196" s="2"/>
      <c r="F196" s="82" t="s">
        <v>500</v>
      </c>
      <c r="G196" s="226"/>
      <c r="H196" s="10"/>
      <c r="I196" s="11"/>
    </row>
    <row r="197" spans="1:9" ht="15">
      <c r="A197" s="1"/>
      <c r="B197" s="1"/>
      <c r="C197" s="1"/>
      <c r="D197" s="2"/>
      <c r="E197" s="2"/>
      <c r="F197" s="82"/>
      <c r="G197" s="226"/>
      <c r="H197" s="10"/>
      <c r="I197" s="11"/>
    </row>
    <row r="198" spans="1:9" ht="15">
      <c r="A198" s="105"/>
      <c r="B198" s="105"/>
      <c r="C198" s="105"/>
      <c r="D198" s="107"/>
      <c r="E198" s="107"/>
      <c r="F198" s="16" t="s">
        <v>110</v>
      </c>
      <c r="G198" s="110"/>
      <c r="H198" s="111">
        <f>H199</f>
        <v>14</v>
      </c>
      <c r="I198" s="111"/>
    </row>
    <row r="199" spans="1:9" ht="15">
      <c r="A199" s="75">
        <v>21</v>
      </c>
      <c r="B199" s="75">
        <v>3</v>
      </c>
      <c r="C199" s="75">
        <v>8</v>
      </c>
      <c r="D199" s="73" t="s">
        <v>5</v>
      </c>
      <c r="E199" s="73" t="s">
        <v>56</v>
      </c>
      <c r="F199" s="74" t="s">
        <v>481</v>
      </c>
      <c r="G199" s="75" t="s">
        <v>7</v>
      </c>
      <c r="H199" s="76">
        <v>14</v>
      </c>
      <c r="I199" s="76"/>
    </row>
    <row r="200" spans="1:9" ht="15">
      <c r="A200" s="75"/>
      <c r="B200" s="75"/>
      <c r="C200" s="75"/>
      <c r="D200" s="73"/>
      <c r="E200" s="73"/>
      <c r="F200" s="82" t="s">
        <v>482</v>
      </c>
      <c r="G200" s="75"/>
      <c r="H200" s="76"/>
      <c r="I200" s="76"/>
    </row>
    <row r="201" spans="1:9" ht="15">
      <c r="A201" s="75"/>
      <c r="B201" s="75"/>
      <c r="C201" s="75"/>
      <c r="D201" s="73"/>
      <c r="E201" s="73"/>
      <c r="F201" s="82" t="s">
        <v>488</v>
      </c>
      <c r="G201" s="75"/>
      <c r="H201" s="76"/>
      <c r="I201" s="76"/>
    </row>
    <row r="202" spans="1:9" ht="15">
      <c r="A202" s="75"/>
      <c r="B202" s="75"/>
      <c r="C202" s="75"/>
      <c r="D202" s="73"/>
      <c r="E202" s="73"/>
      <c r="F202" s="82" t="s">
        <v>489</v>
      </c>
      <c r="G202" s="75"/>
      <c r="H202" s="76"/>
      <c r="I202" s="76"/>
    </row>
    <row r="203" spans="1:9" ht="15">
      <c r="A203" s="75"/>
      <c r="B203" s="75"/>
      <c r="C203" s="75"/>
      <c r="D203" s="73"/>
      <c r="E203" s="73"/>
      <c r="F203" s="82" t="s">
        <v>492</v>
      </c>
      <c r="G203" s="75"/>
      <c r="H203" s="76"/>
      <c r="I203" s="76"/>
    </row>
    <row r="204" spans="1:9" ht="15">
      <c r="A204" s="75"/>
      <c r="B204" s="75"/>
      <c r="C204" s="75"/>
      <c r="D204" s="73"/>
      <c r="E204" s="73"/>
      <c r="F204" s="82" t="s">
        <v>483</v>
      </c>
      <c r="G204" s="75"/>
      <c r="H204" s="76"/>
      <c r="I204" s="76"/>
    </row>
    <row r="205" spans="1:9" ht="15">
      <c r="A205" s="75"/>
      <c r="B205" s="75"/>
      <c r="C205" s="75"/>
      <c r="D205" s="73"/>
      <c r="E205" s="73"/>
      <c r="F205" s="74"/>
      <c r="G205" s="75"/>
      <c r="H205" s="76"/>
      <c r="I205" s="76"/>
    </row>
    <row r="206" spans="1:9" ht="15">
      <c r="A206" s="105"/>
      <c r="B206" s="105"/>
      <c r="C206" s="105"/>
      <c r="D206" s="107"/>
      <c r="E206" s="107"/>
      <c r="F206" s="21" t="s">
        <v>90</v>
      </c>
      <c r="G206" s="110"/>
      <c r="H206" s="111">
        <f>H207</f>
        <v>13</v>
      </c>
      <c r="I206" s="111"/>
    </row>
    <row r="207" spans="1:9" ht="15">
      <c r="A207" s="75">
        <v>21</v>
      </c>
      <c r="B207" s="75">
        <v>3</v>
      </c>
      <c r="C207" s="75">
        <v>8</v>
      </c>
      <c r="D207" s="73" t="s">
        <v>33</v>
      </c>
      <c r="E207" s="73" t="s">
        <v>56</v>
      </c>
      <c r="F207" s="10" t="s">
        <v>481</v>
      </c>
      <c r="G207" s="8"/>
      <c r="H207" s="43">
        <v>13</v>
      </c>
      <c r="I207" s="105"/>
    </row>
    <row r="208" spans="1:9" ht="18" customHeight="1">
      <c r="A208" s="105"/>
      <c r="B208" s="105"/>
      <c r="C208" s="105"/>
      <c r="D208" s="107"/>
      <c r="E208" s="107"/>
      <c r="F208" s="82" t="s">
        <v>407</v>
      </c>
      <c r="G208" s="1" t="s">
        <v>8</v>
      </c>
      <c r="H208" s="105"/>
      <c r="I208" s="76"/>
    </row>
    <row r="209" spans="1:9" ht="15">
      <c r="A209" s="105"/>
      <c r="B209" s="105"/>
      <c r="C209" s="105"/>
      <c r="D209" s="107"/>
      <c r="E209" s="107"/>
      <c r="F209" s="82" t="s">
        <v>513</v>
      </c>
      <c r="G209" s="75"/>
      <c r="H209" s="76"/>
      <c r="I209" s="76"/>
    </row>
    <row r="210" spans="1:9" ht="15">
      <c r="A210" s="105"/>
      <c r="B210" s="105"/>
      <c r="C210" s="105"/>
      <c r="D210" s="107"/>
      <c r="E210" s="107"/>
      <c r="F210" s="82" t="s">
        <v>492</v>
      </c>
      <c r="G210" s="75"/>
      <c r="H210" s="76"/>
      <c r="I210" s="76"/>
    </row>
    <row r="211" spans="1:9" ht="15">
      <c r="A211" s="105"/>
      <c r="B211" s="105"/>
      <c r="C211" s="105"/>
      <c r="D211" s="107"/>
      <c r="E211" s="107"/>
      <c r="F211" s="82" t="s">
        <v>153</v>
      </c>
      <c r="G211" s="75"/>
      <c r="H211" s="76"/>
      <c r="I211" s="76"/>
    </row>
    <row r="212" spans="1:9" ht="15">
      <c r="A212" s="105"/>
      <c r="B212" s="105"/>
      <c r="C212" s="105"/>
      <c r="D212" s="107"/>
      <c r="E212" s="107"/>
      <c r="F212" s="82" t="s">
        <v>576</v>
      </c>
      <c r="G212" s="75"/>
      <c r="H212" s="76"/>
      <c r="I212" s="76"/>
    </row>
    <row r="213" spans="1:9" ht="15">
      <c r="A213" s="105"/>
      <c r="B213" s="105"/>
      <c r="C213" s="105"/>
      <c r="D213" s="107"/>
      <c r="E213" s="107"/>
      <c r="F213" s="82"/>
      <c r="G213" s="75"/>
      <c r="H213" s="76"/>
      <c r="I213" s="76"/>
    </row>
    <row r="214" spans="1:9" ht="15">
      <c r="A214" s="105"/>
      <c r="B214" s="105"/>
      <c r="C214" s="105"/>
      <c r="D214" s="107"/>
      <c r="E214" s="107"/>
      <c r="F214" s="12"/>
      <c r="G214" s="75"/>
      <c r="H214" s="76"/>
      <c r="I214" s="76"/>
    </row>
    <row r="215" spans="1:9" ht="15">
      <c r="A215" s="105"/>
      <c r="B215" s="105"/>
      <c r="C215" s="105"/>
      <c r="D215" s="107"/>
      <c r="E215" s="107"/>
      <c r="F215" s="12" t="s">
        <v>512</v>
      </c>
      <c r="G215" s="1" t="s">
        <v>9</v>
      </c>
      <c r="H215" s="105"/>
      <c r="I215" s="105"/>
    </row>
    <row r="216" spans="1:9" ht="15">
      <c r="A216" s="105"/>
      <c r="B216" s="105"/>
      <c r="C216" s="105"/>
      <c r="D216" s="107"/>
      <c r="E216" s="107"/>
      <c r="F216" s="12" t="s">
        <v>514</v>
      </c>
      <c r="G216" s="1"/>
      <c r="H216" s="105"/>
      <c r="I216" s="105"/>
    </row>
    <row r="217" spans="1:9" ht="15">
      <c r="A217" s="105"/>
      <c r="B217" s="105"/>
      <c r="C217" s="105"/>
      <c r="D217" s="107"/>
      <c r="E217" s="107"/>
      <c r="F217" s="12" t="s">
        <v>409</v>
      </c>
      <c r="G217" s="1"/>
      <c r="H217" s="105"/>
      <c r="I217" s="105"/>
    </row>
    <row r="218" spans="1:9" ht="15">
      <c r="A218" s="71"/>
      <c r="B218" s="71"/>
      <c r="C218" s="71"/>
      <c r="D218" s="72"/>
      <c r="E218" s="72"/>
      <c r="F218" s="82" t="s">
        <v>507</v>
      </c>
      <c r="G218" s="83"/>
      <c r="H218" s="76"/>
      <c r="I218" s="76"/>
    </row>
    <row r="219" spans="1:9" ht="15">
      <c r="A219" s="105"/>
      <c r="B219" s="105"/>
      <c r="C219" s="105"/>
      <c r="D219" s="107"/>
      <c r="E219" s="107"/>
      <c r="F219" s="12" t="s">
        <v>520</v>
      </c>
      <c r="G219" s="1"/>
      <c r="H219" s="105"/>
      <c r="I219" s="105"/>
    </row>
    <row r="220" spans="1:9" ht="15">
      <c r="A220" s="105"/>
      <c r="B220" s="105"/>
      <c r="C220" s="105"/>
      <c r="D220" s="107"/>
      <c r="E220" s="107"/>
      <c r="F220" s="12"/>
      <c r="G220" s="1"/>
      <c r="H220" s="105"/>
      <c r="I220" s="105"/>
    </row>
    <row r="221" spans="1:9" ht="15">
      <c r="A221" s="146">
        <v>21</v>
      </c>
      <c r="B221" s="68">
        <v>3</v>
      </c>
      <c r="C221" s="68">
        <v>9</v>
      </c>
      <c r="D221" s="69" t="s">
        <v>6</v>
      </c>
      <c r="E221" s="87" t="s">
        <v>6</v>
      </c>
      <c r="F221" s="70" t="s">
        <v>156</v>
      </c>
      <c r="G221" s="70"/>
      <c r="H221" s="304">
        <f>H222+H226</f>
        <v>2</v>
      </c>
      <c r="I221" s="305"/>
    </row>
    <row r="222" spans="1:9" ht="15">
      <c r="A222" s="212"/>
      <c r="B222" s="210"/>
      <c r="C222" s="210"/>
      <c r="D222" s="251"/>
      <c r="E222" s="252"/>
      <c r="F222" s="88" t="s">
        <v>110</v>
      </c>
      <c r="G222" s="88"/>
      <c r="H222" s="93">
        <f>H224</f>
        <v>1</v>
      </c>
      <c r="I222" s="90"/>
    </row>
    <row r="223" spans="1:9" ht="15">
      <c r="A223" s="212">
        <v>21</v>
      </c>
      <c r="B223" s="210">
        <v>3</v>
      </c>
      <c r="C223" s="210">
        <v>9</v>
      </c>
      <c r="D223" s="251" t="s">
        <v>5</v>
      </c>
      <c r="E223" s="252" t="s">
        <v>157</v>
      </c>
      <c r="F223" s="83" t="s">
        <v>158</v>
      </c>
      <c r="G223" s="211"/>
      <c r="H223" s="253"/>
      <c r="I223" s="254"/>
    </row>
    <row r="224" spans="1:9" ht="15">
      <c r="A224" s="212"/>
      <c r="B224" s="210"/>
      <c r="C224" s="210"/>
      <c r="D224" s="251"/>
      <c r="E224" s="252"/>
      <c r="F224" s="262" t="s">
        <v>582</v>
      </c>
      <c r="G224" s="210" t="s">
        <v>7</v>
      </c>
      <c r="H224" s="253">
        <v>1</v>
      </c>
      <c r="I224" s="254"/>
    </row>
    <row r="225" spans="1:9" ht="15">
      <c r="A225" s="212"/>
      <c r="B225" s="210"/>
      <c r="C225" s="210"/>
      <c r="D225" s="251"/>
      <c r="E225" s="252"/>
      <c r="F225" s="211"/>
      <c r="G225" s="211"/>
      <c r="H225" s="253"/>
      <c r="I225" s="254"/>
    </row>
    <row r="226" spans="1:9" ht="15">
      <c r="A226" s="78"/>
      <c r="B226" s="75"/>
      <c r="C226" s="75"/>
      <c r="D226" s="73"/>
      <c r="E226" s="73"/>
      <c r="F226" s="88" t="s">
        <v>90</v>
      </c>
      <c r="G226" s="88"/>
      <c r="H226" s="93">
        <f>SUM(H228:H230)</f>
        <v>1</v>
      </c>
      <c r="I226" s="90"/>
    </row>
    <row r="227" spans="1:9" ht="15">
      <c r="A227" s="71">
        <v>21</v>
      </c>
      <c r="B227" s="75">
        <v>3</v>
      </c>
      <c r="C227" s="75">
        <v>9</v>
      </c>
      <c r="D227" s="73" t="s">
        <v>33</v>
      </c>
      <c r="E227" s="73" t="s">
        <v>157</v>
      </c>
      <c r="F227" s="83" t="s">
        <v>158</v>
      </c>
      <c r="G227" s="83"/>
      <c r="H227" s="71"/>
      <c r="I227" s="78"/>
    </row>
    <row r="228" spans="1:9" ht="15">
      <c r="A228" s="105"/>
      <c r="B228" s="105"/>
      <c r="C228" s="105"/>
      <c r="D228" s="107"/>
      <c r="E228" s="107"/>
      <c r="F228" s="12" t="s">
        <v>511</v>
      </c>
      <c r="G228" s="75" t="s">
        <v>9</v>
      </c>
      <c r="H228" s="76">
        <v>1</v>
      </c>
      <c r="I228" s="76"/>
    </row>
    <row r="229" spans="1:9" ht="15">
      <c r="A229" s="105"/>
      <c r="B229" s="105"/>
      <c r="C229" s="105"/>
      <c r="D229" s="107"/>
      <c r="E229" s="107"/>
      <c r="F229" s="12"/>
      <c r="G229" s="75"/>
      <c r="H229" s="76"/>
      <c r="I229" s="76"/>
    </row>
    <row r="230" spans="1:9" ht="15">
      <c r="A230" s="105"/>
      <c r="B230" s="105"/>
      <c r="C230" s="105"/>
      <c r="D230" s="107"/>
      <c r="E230" s="107"/>
      <c r="F230" s="12"/>
      <c r="G230" s="1"/>
      <c r="H230" s="105"/>
      <c r="I230" s="105"/>
    </row>
    <row r="231" spans="1:9" ht="15" customHeight="1">
      <c r="A231" s="121"/>
      <c r="B231" s="121"/>
      <c r="C231" s="121"/>
      <c r="D231" s="122"/>
      <c r="E231" s="320" t="s">
        <v>580</v>
      </c>
      <c r="F231" s="321"/>
      <c r="G231" s="321"/>
      <c r="H231" s="322"/>
      <c r="I231" s="123">
        <f>+I8+I20+I108+I192</f>
        <v>882</v>
      </c>
    </row>
    <row r="232" spans="5:9" ht="15">
      <c r="E232" s="320" t="s">
        <v>581</v>
      </c>
      <c r="F232" s="321"/>
      <c r="G232" s="321"/>
      <c r="H232" s="322"/>
      <c r="I232" s="123">
        <v>106</v>
      </c>
    </row>
    <row r="233" spans="5:9" ht="15">
      <c r="E233" s="320" t="s">
        <v>212</v>
      </c>
      <c r="F233" s="321"/>
      <c r="G233" s="321"/>
      <c r="H233" s="322"/>
      <c r="I233" s="123">
        <f>I231+I232</f>
        <v>988</v>
      </c>
    </row>
  </sheetData>
  <sheetProtection/>
  <mergeCells count="21">
    <mergeCell ref="I5:I7"/>
    <mergeCell ref="B6:B7"/>
    <mergeCell ref="C6:C7"/>
    <mergeCell ref="D6:D7"/>
    <mergeCell ref="E6:E7"/>
    <mergeCell ref="F6:F7"/>
    <mergeCell ref="A1:H1"/>
    <mergeCell ref="A3:H3"/>
    <mergeCell ref="A5:E5"/>
    <mergeCell ref="G5:G7"/>
    <mergeCell ref="H5:H7"/>
    <mergeCell ref="E232:H232"/>
    <mergeCell ref="E233:H233"/>
    <mergeCell ref="E231:H231"/>
    <mergeCell ref="H21:I21"/>
    <mergeCell ref="H46:I46"/>
    <mergeCell ref="H68:I68"/>
    <mergeCell ref="H109:I109"/>
    <mergeCell ref="H173:I173"/>
    <mergeCell ref="H193:I193"/>
    <mergeCell ref="H221:I2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9.28125" style="102" customWidth="1"/>
    <col min="2" max="2" width="7.7109375" style="7" customWidth="1"/>
    <col min="3" max="3" width="10.00390625" style="7" customWidth="1"/>
    <col min="4" max="4" width="8.140625" style="125" customWidth="1"/>
    <col min="5" max="5" width="7.8515625" style="7" customWidth="1"/>
    <col min="6" max="6" width="67.8515625" style="7" customWidth="1"/>
    <col min="7" max="7" width="7.8515625" style="7" customWidth="1"/>
    <col min="8" max="9" width="6.8515625" style="102" customWidth="1"/>
    <col min="10" max="10" width="13.140625" style="102" hidden="1" customWidth="1"/>
    <col min="11" max="11" width="14.421875" style="102" hidden="1" customWidth="1"/>
    <col min="12" max="16384" width="11.421875" style="7" customWidth="1"/>
  </cols>
  <sheetData>
    <row r="1" spans="1:9" ht="20.25" customHeight="1">
      <c r="A1" s="281" t="s">
        <v>618</v>
      </c>
      <c r="B1" s="281"/>
      <c r="C1" s="281"/>
      <c r="D1" s="281"/>
      <c r="E1" s="281"/>
      <c r="F1" s="281"/>
      <c r="G1" s="281"/>
      <c r="H1" s="281"/>
      <c r="I1" s="45"/>
    </row>
    <row r="2" ht="15" customHeight="1"/>
    <row r="3" spans="1:9" ht="18">
      <c r="A3" s="282" t="s">
        <v>213</v>
      </c>
      <c r="B3" s="282"/>
      <c r="C3" s="282"/>
      <c r="D3" s="282"/>
      <c r="E3" s="282"/>
      <c r="F3" s="282"/>
      <c r="G3" s="282"/>
      <c r="H3" s="282"/>
      <c r="I3" s="41"/>
    </row>
    <row r="4" spans="2:5" ht="14.25">
      <c r="B4" s="279" t="s">
        <v>616</v>
      </c>
      <c r="E4" s="125"/>
    </row>
    <row r="5" spans="1:11" s="50" customFormat="1" ht="12.75">
      <c r="A5" s="288" t="s">
        <v>1</v>
      </c>
      <c r="B5" s="288"/>
      <c r="C5" s="288"/>
      <c r="D5" s="288"/>
      <c r="E5" s="288"/>
      <c r="F5" s="49" t="s">
        <v>2</v>
      </c>
      <c r="G5" s="285" t="s">
        <v>0</v>
      </c>
      <c r="H5" s="294" t="s">
        <v>57</v>
      </c>
      <c r="I5" s="294" t="s">
        <v>61</v>
      </c>
      <c r="J5" s="341" t="s">
        <v>41</v>
      </c>
      <c r="K5" s="341" t="s">
        <v>42</v>
      </c>
    </row>
    <row r="6" spans="1:11" s="50" customFormat="1" ht="12.75">
      <c r="A6" s="52" t="s">
        <v>58</v>
      </c>
      <c r="B6" s="285" t="s">
        <v>36</v>
      </c>
      <c r="C6" s="285" t="s">
        <v>37</v>
      </c>
      <c r="D6" s="289" t="s">
        <v>26</v>
      </c>
      <c r="E6" s="285" t="s">
        <v>38</v>
      </c>
      <c r="F6" s="285" t="s">
        <v>39</v>
      </c>
      <c r="G6" s="286"/>
      <c r="H6" s="295"/>
      <c r="I6" s="295"/>
      <c r="J6" s="341"/>
      <c r="K6" s="341"/>
    </row>
    <row r="7" spans="1:11" s="50" customFormat="1" ht="12.75">
      <c r="A7" s="52" t="s">
        <v>59</v>
      </c>
      <c r="B7" s="287"/>
      <c r="C7" s="287"/>
      <c r="D7" s="290"/>
      <c r="E7" s="287"/>
      <c r="F7" s="287"/>
      <c r="G7" s="287"/>
      <c r="H7" s="296"/>
      <c r="I7" s="296"/>
      <c r="J7" s="341"/>
      <c r="K7" s="341"/>
    </row>
    <row r="8" spans="1:11" s="5" customFormat="1" ht="15">
      <c r="A8" s="36">
        <v>20</v>
      </c>
      <c r="B8" s="36">
        <v>1</v>
      </c>
      <c r="C8" s="36">
        <v>0</v>
      </c>
      <c r="D8" s="37" t="s">
        <v>6</v>
      </c>
      <c r="E8" s="37" t="s">
        <v>3</v>
      </c>
      <c r="F8" s="39" t="s">
        <v>214</v>
      </c>
      <c r="G8" s="39"/>
      <c r="H8" s="36"/>
      <c r="I8" s="36">
        <f>SUM(H9:H12)</f>
        <v>10</v>
      </c>
      <c r="J8" s="8"/>
      <c r="K8" s="8"/>
    </row>
    <row r="9" spans="1:11" ht="18.75" customHeight="1">
      <c r="A9" s="8">
        <v>20</v>
      </c>
      <c r="B9" s="8">
        <v>1</v>
      </c>
      <c r="C9" s="8">
        <v>0</v>
      </c>
      <c r="D9" s="13" t="s">
        <v>6</v>
      </c>
      <c r="E9" s="2" t="s">
        <v>44</v>
      </c>
      <c r="F9" s="12" t="s">
        <v>215</v>
      </c>
      <c r="G9" s="1">
        <v>67</v>
      </c>
      <c r="H9" s="108">
        <v>2</v>
      </c>
      <c r="I9" s="108"/>
      <c r="J9" s="43">
        <v>2</v>
      </c>
      <c r="K9" s="43">
        <f>+H9-J9</f>
        <v>0</v>
      </c>
    </row>
    <row r="10" spans="1:11" ht="15">
      <c r="A10" s="8">
        <v>20</v>
      </c>
      <c r="B10" s="8">
        <v>1</v>
      </c>
      <c r="C10" s="8">
        <v>0</v>
      </c>
      <c r="D10" s="13" t="s">
        <v>6</v>
      </c>
      <c r="E10" s="2" t="s">
        <v>216</v>
      </c>
      <c r="F10" s="12" t="s">
        <v>217</v>
      </c>
      <c r="G10" s="1">
        <v>65</v>
      </c>
      <c r="H10" s="108">
        <v>4</v>
      </c>
      <c r="I10" s="108"/>
      <c r="J10" s="43">
        <v>4</v>
      </c>
      <c r="K10" s="43">
        <f>+H10-J10</f>
        <v>0</v>
      </c>
    </row>
    <row r="11" spans="1:11" ht="15">
      <c r="A11" s="8">
        <v>20</v>
      </c>
      <c r="B11" s="8">
        <v>1</v>
      </c>
      <c r="C11" s="8">
        <v>0</v>
      </c>
      <c r="D11" s="13" t="s">
        <v>6</v>
      </c>
      <c r="E11" s="13" t="s">
        <v>218</v>
      </c>
      <c r="F11" s="12" t="s">
        <v>219</v>
      </c>
      <c r="G11" s="8">
        <v>64</v>
      </c>
      <c r="H11" s="114">
        <v>4</v>
      </c>
      <c r="I11" s="114"/>
      <c r="J11" s="43">
        <v>3</v>
      </c>
      <c r="K11" s="43">
        <f>+H11-J11</f>
        <v>1</v>
      </c>
    </row>
    <row r="12" spans="1:11" ht="15">
      <c r="A12" s="8"/>
      <c r="B12" s="8"/>
      <c r="C12" s="8"/>
      <c r="D12" s="13"/>
      <c r="E12" s="2"/>
      <c r="F12" s="12"/>
      <c r="G12" s="1"/>
      <c r="H12" s="108"/>
      <c r="I12" s="108"/>
      <c r="J12" s="43"/>
      <c r="K12" s="43"/>
    </row>
    <row r="13" spans="1:11" ht="15">
      <c r="A13" s="36">
        <v>25</v>
      </c>
      <c r="B13" s="36">
        <v>1</v>
      </c>
      <c r="C13" s="36">
        <v>0</v>
      </c>
      <c r="D13" s="37" t="s">
        <v>6</v>
      </c>
      <c r="E13" s="33" t="s">
        <v>6</v>
      </c>
      <c r="F13" s="39" t="s">
        <v>15</v>
      </c>
      <c r="G13" s="126"/>
      <c r="H13" s="36"/>
      <c r="I13" s="36">
        <f>+H14+H18</f>
        <v>22</v>
      </c>
      <c r="J13" s="43"/>
      <c r="K13" s="43"/>
    </row>
    <row r="14" spans="1:11" ht="15">
      <c r="A14" s="36">
        <v>25</v>
      </c>
      <c r="B14" s="36">
        <v>1</v>
      </c>
      <c r="C14" s="36">
        <v>1</v>
      </c>
      <c r="D14" s="37" t="s">
        <v>6</v>
      </c>
      <c r="E14" s="33" t="s">
        <v>6</v>
      </c>
      <c r="F14" s="39" t="s">
        <v>80</v>
      </c>
      <c r="G14" s="126"/>
      <c r="H14" s="323">
        <f>SUM(H15)</f>
        <v>1</v>
      </c>
      <c r="I14" s="324"/>
      <c r="J14" s="43"/>
      <c r="K14" s="43"/>
    </row>
    <row r="15" spans="1:11" ht="15">
      <c r="A15" s="1"/>
      <c r="B15" s="1"/>
      <c r="C15" s="1"/>
      <c r="D15" s="2"/>
      <c r="E15" s="2"/>
      <c r="F15" s="21" t="s">
        <v>110</v>
      </c>
      <c r="G15" s="127"/>
      <c r="H15" s="111">
        <f>SUM(H16:H17)</f>
        <v>1</v>
      </c>
      <c r="I15" s="111"/>
      <c r="J15" s="43"/>
      <c r="K15" s="43"/>
    </row>
    <row r="16" spans="1:11" ht="15">
      <c r="A16" s="8">
        <v>25</v>
      </c>
      <c r="B16" s="8">
        <v>1</v>
      </c>
      <c r="C16" s="8">
        <v>1</v>
      </c>
      <c r="D16" s="13" t="s">
        <v>5</v>
      </c>
      <c r="E16" s="13" t="s">
        <v>94</v>
      </c>
      <c r="F16" s="25" t="s">
        <v>601</v>
      </c>
      <c r="G16" s="1" t="s">
        <v>10</v>
      </c>
      <c r="H16" s="114">
        <v>1</v>
      </c>
      <c r="I16" s="114"/>
      <c r="J16" s="43">
        <v>1</v>
      </c>
      <c r="K16" s="43">
        <f>+H16-J16</f>
        <v>0</v>
      </c>
    </row>
    <row r="17" spans="1:11" ht="15">
      <c r="A17" s="8"/>
      <c r="B17" s="8"/>
      <c r="C17" s="8"/>
      <c r="D17" s="13"/>
      <c r="E17" s="13"/>
      <c r="F17" s="25"/>
      <c r="G17" s="1"/>
      <c r="H17" s="114"/>
      <c r="I17" s="114"/>
      <c r="J17" s="43"/>
      <c r="K17" s="43"/>
    </row>
    <row r="18" spans="1:11" ht="15">
      <c r="A18" s="36">
        <v>25</v>
      </c>
      <c r="B18" s="36">
        <v>1</v>
      </c>
      <c r="C18" s="36">
        <v>3</v>
      </c>
      <c r="D18" s="37" t="s">
        <v>6</v>
      </c>
      <c r="E18" s="33" t="s">
        <v>6</v>
      </c>
      <c r="F18" s="39" t="s">
        <v>127</v>
      </c>
      <c r="G18" s="126"/>
      <c r="H18" s="339">
        <f>+H19+H23+H30</f>
        <v>21</v>
      </c>
      <c r="I18" s="340"/>
      <c r="J18" s="43"/>
      <c r="K18" s="43"/>
    </row>
    <row r="19" spans="1:11" ht="15">
      <c r="A19" s="1"/>
      <c r="B19" s="1"/>
      <c r="C19" s="1"/>
      <c r="D19" s="2"/>
      <c r="E19" s="2"/>
      <c r="F19" s="21" t="s">
        <v>81</v>
      </c>
      <c r="G19" s="127"/>
      <c r="H19" s="111">
        <f>SUM(H20:H22)</f>
        <v>2</v>
      </c>
      <c r="I19" s="111"/>
      <c r="J19" s="43"/>
      <c r="K19" s="43"/>
    </row>
    <row r="20" spans="1:11" ht="15">
      <c r="A20" s="8">
        <v>25</v>
      </c>
      <c r="B20" s="8">
        <v>1</v>
      </c>
      <c r="C20" s="8">
        <v>3</v>
      </c>
      <c r="D20" s="13" t="s">
        <v>44</v>
      </c>
      <c r="E20" s="13" t="s">
        <v>82</v>
      </c>
      <c r="F20" s="10" t="s">
        <v>32</v>
      </c>
      <c r="G20" s="8" t="s">
        <v>7</v>
      </c>
      <c r="H20" s="114">
        <v>2</v>
      </c>
      <c r="I20" s="114"/>
      <c r="J20" s="43">
        <v>1</v>
      </c>
      <c r="K20" s="43">
        <f>+H20-J20</f>
        <v>1</v>
      </c>
    </row>
    <row r="21" spans="1:11" ht="15">
      <c r="A21" s="8"/>
      <c r="B21" s="8"/>
      <c r="C21" s="8"/>
      <c r="D21" s="13"/>
      <c r="E21" s="13"/>
      <c r="F21" s="12" t="s">
        <v>220</v>
      </c>
      <c r="G21" s="8"/>
      <c r="H21" s="114"/>
      <c r="I21" s="114"/>
      <c r="J21" s="43"/>
      <c r="K21" s="43"/>
    </row>
    <row r="22" spans="1:11" ht="14.25">
      <c r="A22" s="43"/>
      <c r="B22" s="31"/>
      <c r="C22" s="31"/>
      <c r="D22" s="128"/>
      <c r="E22" s="128"/>
      <c r="F22" s="12"/>
      <c r="G22" s="31"/>
      <c r="H22" s="43"/>
      <c r="I22" s="43"/>
      <c r="J22" s="43"/>
      <c r="K22" s="43"/>
    </row>
    <row r="23" spans="1:11" ht="15">
      <c r="A23" s="1"/>
      <c r="B23" s="1"/>
      <c r="C23" s="1"/>
      <c r="D23" s="2"/>
      <c r="E23" s="2"/>
      <c r="F23" s="21" t="s">
        <v>85</v>
      </c>
      <c r="G23" s="127"/>
      <c r="H23" s="111">
        <f>SUM(H24:H29)</f>
        <v>11</v>
      </c>
      <c r="I23" s="111"/>
      <c r="J23" s="43"/>
      <c r="K23" s="43"/>
    </row>
    <row r="24" spans="1:11" ht="15">
      <c r="A24" s="8">
        <v>25</v>
      </c>
      <c r="B24" s="8">
        <v>1</v>
      </c>
      <c r="C24" s="8">
        <v>3</v>
      </c>
      <c r="D24" s="13" t="s">
        <v>5</v>
      </c>
      <c r="E24" s="13" t="s">
        <v>48</v>
      </c>
      <c r="F24" s="25" t="s">
        <v>86</v>
      </c>
      <c r="G24" s="1" t="s">
        <v>8</v>
      </c>
      <c r="H24" s="43">
        <v>1</v>
      </c>
      <c r="I24" s="43"/>
      <c r="J24" s="43">
        <v>1</v>
      </c>
      <c r="K24" s="43">
        <f>+H24-J24</f>
        <v>0</v>
      </c>
    </row>
    <row r="25" spans="1:12" ht="15">
      <c r="A25" s="43"/>
      <c r="B25" s="31"/>
      <c r="C25" s="31"/>
      <c r="D25" s="128"/>
      <c r="E25" s="106"/>
      <c r="F25" s="31" t="s">
        <v>410</v>
      </c>
      <c r="G25" s="43"/>
      <c r="H25" s="106"/>
      <c r="I25" s="106"/>
      <c r="J25" s="43"/>
      <c r="K25" s="43"/>
      <c r="L25" s="61"/>
    </row>
    <row r="26" spans="1:11" ht="14.25">
      <c r="A26" s="43"/>
      <c r="B26" s="31"/>
      <c r="C26" s="31"/>
      <c r="D26" s="128"/>
      <c r="E26" s="106"/>
      <c r="F26" s="31"/>
      <c r="G26" s="43"/>
      <c r="H26" s="106"/>
      <c r="I26" s="106"/>
      <c r="J26" s="43"/>
      <c r="K26" s="43"/>
    </row>
    <row r="27" spans="1:11" ht="15">
      <c r="A27" s="8">
        <v>25</v>
      </c>
      <c r="B27" s="8">
        <v>1</v>
      </c>
      <c r="C27" s="8">
        <v>3</v>
      </c>
      <c r="D27" s="13" t="s">
        <v>5</v>
      </c>
      <c r="E27" s="13" t="s">
        <v>49</v>
      </c>
      <c r="F27" s="10" t="s">
        <v>562</v>
      </c>
      <c r="G27" s="8" t="s">
        <v>8</v>
      </c>
      <c r="H27" s="114">
        <v>1</v>
      </c>
      <c r="I27" s="114"/>
      <c r="J27" s="43">
        <v>7</v>
      </c>
      <c r="K27" s="43">
        <f>+H27-J27</f>
        <v>-6</v>
      </c>
    </row>
    <row r="28" spans="1:11" ht="15">
      <c r="A28" s="8"/>
      <c r="B28" s="8"/>
      <c r="C28" s="8"/>
      <c r="D28" s="13"/>
      <c r="E28" s="13"/>
      <c r="F28" s="25"/>
      <c r="G28" s="8" t="s">
        <v>9</v>
      </c>
      <c r="H28" s="114">
        <v>2</v>
      </c>
      <c r="I28" s="114"/>
      <c r="J28" s="43"/>
      <c r="K28" s="43"/>
    </row>
    <row r="29" spans="1:11" ht="15">
      <c r="A29" s="8"/>
      <c r="B29" s="8"/>
      <c r="C29" s="8"/>
      <c r="D29" s="13"/>
      <c r="E29" s="13"/>
      <c r="F29" s="25"/>
      <c r="G29" s="8" t="s">
        <v>10</v>
      </c>
      <c r="H29" s="114">
        <v>7</v>
      </c>
      <c r="I29" s="114"/>
      <c r="J29" s="43"/>
      <c r="K29" s="43"/>
    </row>
    <row r="30" spans="1:11" ht="15">
      <c r="A30" s="1">
        <v>3</v>
      </c>
      <c r="B30" s="1"/>
      <c r="C30" s="1"/>
      <c r="D30" s="2"/>
      <c r="E30" s="2"/>
      <c r="F30" s="21" t="s">
        <v>90</v>
      </c>
      <c r="G30" s="127"/>
      <c r="H30" s="111">
        <f>SUM(H31:H37)</f>
        <v>8</v>
      </c>
      <c r="I30" s="111"/>
      <c r="J30" s="43"/>
      <c r="K30" s="43"/>
    </row>
    <row r="31" spans="1:11" ht="15">
      <c r="A31" s="8">
        <v>25</v>
      </c>
      <c r="B31" s="8">
        <v>1</v>
      </c>
      <c r="C31" s="8">
        <v>3</v>
      </c>
      <c r="D31" s="13" t="s">
        <v>33</v>
      </c>
      <c r="E31" s="13" t="s">
        <v>51</v>
      </c>
      <c r="F31" s="25" t="s">
        <v>341</v>
      </c>
      <c r="G31" s="1" t="s">
        <v>11</v>
      </c>
      <c r="H31" s="114">
        <v>2</v>
      </c>
      <c r="I31" s="114"/>
      <c r="J31" s="43">
        <v>2</v>
      </c>
      <c r="K31" s="43">
        <f>+H31-J31</f>
        <v>0</v>
      </c>
    </row>
    <row r="32" spans="1:11" ht="15">
      <c r="A32" s="43"/>
      <c r="B32" s="31"/>
      <c r="C32" s="31"/>
      <c r="D32" s="128"/>
      <c r="E32" s="106"/>
      <c r="F32" s="31"/>
      <c r="G32" s="1" t="s">
        <v>12</v>
      </c>
      <c r="H32" s="114">
        <v>1</v>
      </c>
      <c r="I32" s="114"/>
      <c r="J32" s="43">
        <v>1</v>
      </c>
      <c r="K32" s="43">
        <f>+H32-J32</f>
        <v>0</v>
      </c>
    </row>
    <row r="33" spans="1:11" ht="15">
      <c r="A33" s="43"/>
      <c r="B33" s="31"/>
      <c r="C33" s="31"/>
      <c r="D33" s="128"/>
      <c r="E33" s="106"/>
      <c r="F33" s="25"/>
      <c r="G33" s="1" t="s">
        <v>19</v>
      </c>
      <c r="H33" s="114">
        <v>2</v>
      </c>
      <c r="I33" s="114"/>
      <c r="J33" s="43">
        <v>1</v>
      </c>
      <c r="K33" s="43">
        <f>+H33-J33</f>
        <v>1</v>
      </c>
    </row>
    <row r="34" spans="1:11" ht="15">
      <c r="A34" s="43"/>
      <c r="B34" s="31"/>
      <c r="C34" s="31"/>
      <c r="D34" s="128"/>
      <c r="E34" s="106"/>
      <c r="F34" s="31"/>
      <c r="G34" s="1" t="s">
        <v>13</v>
      </c>
      <c r="H34" s="114">
        <v>2</v>
      </c>
      <c r="I34" s="114"/>
      <c r="J34" s="43">
        <v>0</v>
      </c>
      <c r="K34" s="43">
        <f>+H34-J34</f>
        <v>2</v>
      </c>
    </row>
    <row r="35" spans="1:11" ht="15">
      <c r="A35" s="43"/>
      <c r="B35" s="31"/>
      <c r="C35" s="31"/>
      <c r="D35" s="128"/>
      <c r="E35" s="128"/>
      <c r="F35" s="25"/>
      <c r="G35" s="12"/>
      <c r="H35" s="43"/>
      <c r="I35" s="43"/>
      <c r="J35" s="43"/>
      <c r="K35" s="43"/>
    </row>
    <row r="36" spans="1:11" ht="15">
      <c r="A36" s="8">
        <v>25</v>
      </c>
      <c r="B36" s="8">
        <v>1</v>
      </c>
      <c r="C36" s="8">
        <v>3</v>
      </c>
      <c r="D36" s="13" t="s">
        <v>33</v>
      </c>
      <c r="E36" s="13" t="s">
        <v>52</v>
      </c>
      <c r="F36" s="25" t="s">
        <v>255</v>
      </c>
      <c r="G36" s="1" t="s">
        <v>7</v>
      </c>
      <c r="H36" s="114">
        <v>1</v>
      </c>
      <c r="I36" s="114"/>
      <c r="J36" s="43">
        <v>2</v>
      </c>
      <c r="K36" s="43">
        <f>+H36-J36</f>
        <v>-1</v>
      </c>
    </row>
    <row r="37" spans="1:11" ht="15">
      <c r="A37" s="43"/>
      <c r="B37" s="31"/>
      <c r="C37" s="31"/>
      <c r="D37" s="128"/>
      <c r="E37" s="128"/>
      <c r="F37" s="25"/>
      <c r="G37" s="1"/>
      <c r="H37" s="114"/>
      <c r="I37" s="114"/>
      <c r="J37" s="43">
        <v>1</v>
      </c>
      <c r="K37" s="43">
        <f>+H37-J37</f>
        <v>-1</v>
      </c>
    </row>
    <row r="38" spans="1:11" ht="18" customHeight="1">
      <c r="A38" s="99"/>
      <c r="B38" s="9"/>
      <c r="C38" s="9"/>
      <c r="D38" s="100"/>
      <c r="E38" s="100"/>
      <c r="F38" s="291" t="s">
        <v>606</v>
      </c>
      <c r="G38" s="292"/>
      <c r="H38" s="293"/>
      <c r="I38" s="71">
        <f>+I8+I13</f>
        <v>32</v>
      </c>
      <c r="J38" s="71">
        <f>SUM(J9:J37)</f>
        <v>26</v>
      </c>
      <c r="K38" s="71">
        <f>SUM(K9:K37)</f>
        <v>-3</v>
      </c>
    </row>
    <row r="39" spans="6:9" ht="16.5" customHeight="1">
      <c r="F39" s="336" t="s">
        <v>607</v>
      </c>
      <c r="G39" s="337"/>
      <c r="H39" s="338"/>
      <c r="I39" s="8">
        <v>3</v>
      </c>
    </row>
    <row r="40" spans="6:9" ht="15" customHeight="1">
      <c r="F40" s="336" t="s">
        <v>221</v>
      </c>
      <c r="G40" s="337"/>
      <c r="H40" s="338"/>
      <c r="I40" s="8">
        <f>I38+I39</f>
        <v>35</v>
      </c>
    </row>
  </sheetData>
  <sheetProtection/>
  <mergeCells count="18">
    <mergeCell ref="J5:J7"/>
    <mergeCell ref="K5:K7"/>
    <mergeCell ref="A1:H1"/>
    <mergeCell ref="A3:H3"/>
    <mergeCell ref="A5:E5"/>
    <mergeCell ref="G5:G7"/>
    <mergeCell ref="H5:H7"/>
    <mergeCell ref="I5:I7"/>
    <mergeCell ref="B6:B7"/>
    <mergeCell ref="C6:C7"/>
    <mergeCell ref="D6:D7"/>
    <mergeCell ref="E6:E7"/>
    <mergeCell ref="F6:F7"/>
    <mergeCell ref="H14:I14"/>
    <mergeCell ref="F39:H39"/>
    <mergeCell ref="F40:H40"/>
    <mergeCell ref="H18:I18"/>
    <mergeCell ref="F38:H38"/>
  </mergeCells>
  <printOptions/>
  <pageMargins left="1.299212598425197" right="0.31496062992125984" top="0.35433070866141736" bottom="0.3937007874015748" header="0.31496062992125984" footer="0.31496062992125984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0.00390625" style="102" customWidth="1"/>
    <col min="2" max="3" width="10.00390625" style="7" customWidth="1"/>
    <col min="4" max="4" width="10.00390625" style="103" customWidth="1"/>
    <col min="5" max="5" width="10.00390625" style="7" customWidth="1"/>
    <col min="6" max="6" width="69.421875" style="7" customWidth="1"/>
    <col min="7" max="7" width="6.7109375" style="3" customWidth="1"/>
    <col min="8" max="9" width="9.7109375" style="102" customWidth="1"/>
    <col min="10" max="12" width="11.421875" style="102" customWidth="1"/>
    <col min="13" max="13" width="15.421875" style="102" bestFit="1" customWidth="1"/>
    <col min="14" max="16384" width="11.421875" style="7" customWidth="1"/>
  </cols>
  <sheetData>
    <row r="1" spans="1:8" ht="18">
      <c r="A1" s="281" t="s">
        <v>622</v>
      </c>
      <c r="B1" s="281"/>
      <c r="C1" s="281"/>
      <c r="D1" s="281"/>
      <c r="E1" s="281"/>
      <c r="F1" s="281"/>
      <c r="G1" s="281"/>
      <c r="H1" s="281"/>
    </row>
    <row r="2" ht="15">
      <c r="E2" s="125"/>
    </row>
    <row r="3" spans="1:13" s="130" customFormat="1" ht="18">
      <c r="A3" s="282" t="s">
        <v>222</v>
      </c>
      <c r="B3" s="282"/>
      <c r="C3" s="282"/>
      <c r="D3" s="282"/>
      <c r="E3" s="282"/>
      <c r="F3" s="282"/>
      <c r="G3" s="282"/>
      <c r="H3" s="41"/>
      <c r="I3" s="41"/>
      <c r="J3" s="45"/>
      <c r="K3" s="45"/>
      <c r="L3" s="45"/>
      <c r="M3" s="45"/>
    </row>
    <row r="4" spans="1:13" s="130" customFormat="1" ht="15">
      <c r="A4" s="41"/>
      <c r="B4" s="280" t="s">
        <v>616</v>
      </c>
      <c r="C4" s="41"/>
      <c r="D4" s="131"/>
      <c r="E4" s="41"/>
      <c r="F4" s="41"/>
      <c r="G4" s="41"/>
      <c r="H4" s="41"/>
      <c r="I4" s="41"/>
      <c r="J4" s="45"/>
      <c r="K4" s="45"/>
      <c r="L4" s="45"/>
      <c r="M4" s="45"/>
    </row>
    <row r="5" spans="1:73" s="134" customFormat="1" ht="12.75">
      <c r="A5" s="288" t="s">
        <v>1</v>
      </c>
      <c r="B5" s="288"/>
      <c r="C5" s="288"/>
      <c r="D5" s="288"/>
      <c r="E5" s="288"/>
      <c r="F5" s="49" t="s">
        <v>2</v>
      </c>
      <c r="G5" s="285" t="s">
        <v>0</v>
      </c>
      <c r="H5" s="294" t="s">
        <v>57</v>
      </c>
      <c r="I5" s="294" t="s">
        <v>61</v>
      </c>
      <c r="J5" s="132"/>
      <c r="K5" s="132"/>
      <c r="L5" s="132"/>
      <c r="M5" s="132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</row>
    <row r="6" spans="1:73" s="134" customFormat="1" ht="12.75">
      <c r="A6" s="52" t="s">
        <v>58</v>
      </c>
      <c r="B6" s="285" t="s">
        <v>36</v>
      </c>
      <c r="C6" s="285" t="s">
        <v>37</v>
      </c>
      <c r="D6" s="289" t="s">
        <v>26</v>
      </c>
      <c r="E6" s="285" t="s">
        <v>38</v>
      </c>
      <c r="F6" s="285" t="s">
        <v>39</v>
      </c>
      <c r="G6" s="286"/>
      <c r="H6" s="295"/>
      <c r="I6" s="295"/>
      <c r="J6" s="132"/>
      <c r="K6" s="132"/>
      <c r="L6" s="132"/>
      <c r="M6" s="132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</row>
    <row r="7" spans="1:73" s="134" customFormat="1" ht="12.75">
      <c r="A7" s="52" t="s">
        <v>59</v>
      </c>
      <c r="B7" s="287"/>
      <c r="C7" s="287"/>
      <c r="D7" s="290"/>
      <c r="E7" s="287"/>
      <c r="F7" s="287"/>
      <c r="G7" s="287"/>
      <c r="H7" s="296"/>
      <c r="I7" s="296"/>
      <c r="J7" s="132"/>
      <c r="K7" s="132"/>
      <c r="L7" s="132"/>
      <c r="M7" s="132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</row>
    <row r="8" spans="1:9" ht="15">
      <c r="A8" s="36">
        <v>19</v>
      </c>
      <c r="B8" s="36">
        <v>1</v>
      </c>
      <c r="C8" s="36">
        <v>0</v>
      </c>
      <c r="D8" s="37" t="s">
        <v>6</v>
      </c>
      <c r="E8" s="37" t="s">
        <v>3</v>
      </c>
      <c r="F8" s="38" t="s">
        <v>214</v>
      </c>
      <c r="G8" s="38"/>
      <c r="H8" s="36"/>
      <c r="I8" s="36">
        <f>SUM(H9:H12)</f>
        <v>14</v>
      </c>
    </row>
    <row r="9" spans="1:9" ht="15">
      <c r="A9" s="43">
        <v>19</v>
      </c>
      <c r="B9" s="43">
        <v>1</v>
      </c>
      <c r="C9" s="43">
        <v>0</v>
      </c>
      <c r="D9" s="106" t="s">
        <v>6</v>
      </c>
      <c r="E9" s="107" t="s">
        <v>5</v>
      </c>
      <c r="F9" s="12" t="s">
        <v>223</v>
      </c>
      <c r="G9" s="1">
        <v>75</v>
      </c>
      <c r="H9" s="105">
        <v>1</v>
      </c>
      <c r="I9" s="105"/>
    </row>
    <row r="10" spans="1:9" ht="15">
      <c r="A10" s="43">
        <v>19</v>
      </c>
      <c r="B10" s="43">
        <v>1</v>
      </c>
      <c r="C10" s="43">
        <v>0</v>
      </c>
      <c r="D10" s="106" t="s">
        <v>6</v>
      </c>
      <c r="E10" s="107" t="s">
        <v>224</v>
      </c>
      <c r="F10" s="12" t="s">
        <v>225</v>
      </c>
      <c r="G10" s="1">
        <v>72</v>
      </c>
      <c r="H10" s="105">
        <v>11</v>
      </c>
      <c r="I10" s="105"/>
    </row>
    <row r="11" spans="1:9" ht="16.5" customHeight="1">
      <c r="A11" s="43">
        <v>19</v>
      </c>
      <c r="B11" s="43">
        <v>1</v>
      </c>
      <c r="C11" s="43">
        <v>0</v>
      </c>
      <c r="D11" s="106" t="s">
        <v>6</v>
      </c>
      <c r="E11" s="106" t="s">
        <v>226</v>
      </c>
      <c r="F11" s="12" t="s">
        <v>227</v>
      </c>
      <c r="G11" s="8">
        <v>78</v>
      </c>
      <c r="H11" s="114">
        <v>1</v>
      </c>
      <c r="I11" s="114"/>
    </row>
    <row r="12" spans="1:9" ht="16.5" customHeight="1">
      <c r="A12" s="43">
        <v>19</v>
      </c>
      <c r="B12" s="43">
        <v>1</v>
      </c>
      <c r="C12" s="43">
        <v>0</v>
      </c>
      <c r="D12" s="106" t="s">
        <v>6</v>
      </c>
      <c r="E12" s="106" t="s">
        <v>228</v>
      </c>
      <c r="F12" s="12" t="s">
        <v>229</v>
      </c>
      <c r="G12" s="8">
        <v>78</v>
      </c>
      <c r="H12" s="114">
        <v>1</v>
      </c>
      <c r="I12" s="114"/>
    </row>
    <row r="13" spans="1:9" ht="15">
      <c r="A13" s="32">
        <v>24</v>
      </c>
      <c r="B13" s="32">
        <v>1</v>
      </c>
      <c r="C13" s="32">
        <v>0</v>
      </c>
      <c r="D13" s="33" t="s">
        <v>6</v>
      </c>
      <c r="E13" s="33" t="s">
        <v>6</v>
      </c>
      <c r="F13" s="135" t="s">
        <v>15</v>
      </c>
      <c r="G13" s="135"/>
      <c r="H13" s="136"/>
      <c r="I13" s="136">
        <f>+H14+H29</f>
        <v>37</v>
      </c>
    </row>
    <row r="14" spans="1:13" s="138" customFormat="1" ht="15">
      <c r="A14" s="36">
        <v>24</v>
      </c>
      <c r="B14" s="36">
        <v>1</v>
      </c>
      <c r="C14" s="36">
        <v>3</v>
      </c>
      <c r="D14" s="37" t="s">
        <v>6</v>
      </c>
      <c r="E14" s="37" t="s">
        <v>6</v>
      </c>
      <c r="F14" s="38" t="s">
        <v>127</v>
      </c>
      <c r="G14" s="38"/>
      <c r="H14" s="325">
        <f>+H15+H20</f>
        <v>34</v>
      </c>
      <c r="I14" s="326"/>
      <c r="J14" s="137"/>
      <c r="K14" s="137"/>
      <c r="L14" s="137"/>
      <c r="M14" s="137"/>
    </row>
    <row r="15" spans="1:13" s="138" customFormat="1" ht="15">
      <c r="A15" s="1"/>
      <c r="B15" s="1"/>
      <c r="C15" s="1"/>
      <c r="D15" s="2"/>
      <c r="E15" s="2"/>
      <c r="F15" s="15" t="s">
        <v>17</v>
      </c>
      <c r="G15" s="110"/>
      <c r="H15" s="139">
        <f>SUM(H16:H19)</f>
        <v>22</v>
      </c>
      <c r="I15" s="139"/>
      <c r="J15" s="137"/>
      <c r="K15" s="137"/>
      <c r="L15" s="137"/>
      <c r="M15" s="137"/>
    </row>
    <row r="16" spans="1:13" s="138" customFormat="1" ht="15">
      <c r="A16" s="8">
        <v>24</v>
      </c>
      <c r="B16" s="8">
        <v>1</v>
      </c>
      <c r="C16" s="8">
        <v>3</v>
      </c>
      <c r="D16" s="13" t="s">
        <v>44</v>
      </c>
      <c r="E16" s="13" t="s">
        <v>230</v>
      </c>
      <c r="F16" s="12" t="s">
        <v>231</v>
      </c>
      <c r="G16" s="8" t="s">
        <v>22</v>
      </c>
      <c r="H16" s="14">
        <v>18</v>
      </c>
      <c r="I16" s="14"/>
      <c r="J16" s="137"/>
      <c r="K16" s="137"/>
      <c r="L16" s="137"/>
      <c r="M16" s="137"/>
    </row>
    <row r="17" spans="1:13" s="138" customFormat="1" ht="15">
      <c r="A17" s="8"/>
      <c r="B17" s="25"/>
      <c r="C17" s="25"/>
      <c r="D17" s="13"/>
      <c r="E17" s="13"/>
      <c r="F17" s="12"/>
      <c r="G17" s="8"/>
      <c r="H17" s="14"/>
      <c r="I17" s="14"/>
      <c r="J17" s="137"/>
      <c r="K17" s="137"/>
      <c r="L17" s="137"/>
      <c r="M17" s="137"/>
    </row>
    <row r="18" spans="1:13" s="138" customFormat="1" ht="15">
      <c r="A18" s="8">
        <v>24</v>
      </c>
      <c r="B18" s="8">
        <v>1</v>
      </c>
      <c r="C18" s="8">
        <v>3</v>
      </c>
      <c r="D18" s="13" t="s">
        <v>44</v>
      </c>
      <c r="E18" s="13" t="s">
        <v>232</v>
      </c>
      <c r="F18" s="10" t="s">
        <v>597</v>
      </c>
      <c r="G18" s="8" t="s">
        <v>7</v>
      </c>
      <c r="H18" s="14">
        <v>4</v>
      </c>
      <c r="I18" s="14"/>
      <c r="J18" s="137"/>
      <c r="K18" s="137"/>
      <c r="L18" s="137"/>
      <c r="M18" s="137"/>
    </row>
    <row r="19" spans="1:13" s="138" customFormat="1" ht="15">
      <c r="A19" s="8"/>
      <c r="B19" s="8"/>
      <c r="C19" s="8"/>
      <c r="D19" s="13"/>
      <c r="E19" s="13"/>
      <c r="F19" s="12"/>
      <c r="G19" s="12"/>
      <c r="H19" s="105"/>
      <c r="I19" s="105"/>
      <c r="J19" s="137"/>
      <c r="K19" s="137"/>
      <c r="L19" s="137"/>
      <c r="M19" s="137"/>
    </row>
    <row r="20" spans="1:13" s="138" customFormat="1" ht="15">
      <c r="A20" s="1"/>
      <c r="B20" s="1"/>
      <c r="C20" s="1"/>
      <c r="D20" s="2"/>
      <c r="E20" s="2"/>
      <c r="F20" s="15" t="s">
        <v>18</v>
      </c>
      <c r="G20" s="140"/>
      <c r="H20" s="17">
        <f>SUM(H21:H28)</f>
        <v>12</v>
      </c>
      <c r="I20" s="17"/>
      <c r="J20" s="137"/>
      <c r="K20" s="137"/>
      <c r="L20" s="137"/>
      <c r="M20" s="137"/>
    </row>
    <row r="21" spans="1:13" s="138" customFormat="1" ht="15">
      <c r="A21" s="8">
        <v>24</v>
      </c>
      <c r="B21" s="8">
        <v>1</v>
      </c>
      <c r="C21" s="8">
        <v>3</v>
      </c>
      <c r="D21" s="13" t="s">
        <v>5</v>
      </c>
      <c r="E21" s="13" t="s">
        <v>48</v>
      </c>
      <c r="F21" s="10" t="s">
        <v>86</v>
      </c>
      <c r="G21" s="8" t="s">
        <v>8</v>
      </c>
      <c r="H21" s="14">
        <v>1</v>
      </c>
      <c r="I21" s="14"/>
      <c r="J21" s="137"/>
      <c r="K21" s="137"/>
      <c r="L21" s="137"/>
      <c r="M21" s="137"/>
    </row>
    <row r="22" spans="1:13" s="138" customFormat="1" ht="15">
      <c r="A22" s="43"/>
      <c r="B22" s="31"/>
      <c r="C22" s="31"/>
      <c r="D22" s="106"/>
      <c r="E22" s="31"/>
      <c r="F22" s="31" t="s">
        <v>233</v>
      </c>
      <c r="G22" s="8"/>
      <c r="H22" s="43"/>
      <c r="I22" s="43"/>
      <c r="J22" s="137"/>
      <c r="K22" s="137"/>
      <c r="L22" s="137"/>
      <c r="M22" s="137"/>
    </row>
    <row r="23" spans="1:13" s="138" customFormat="1" ht="15">
      <c r="A23" s="43"/>
      <c r="B23" s="31"/>
      <c r="C23" s="31"/>
      <c r="D23" s="106"/>
      <c r="E23" s="31"/>
      <c r="F23" s="31"/>
      <c r="G23" s="8"/>
      <c r="H23" s="43"/>
      <c r="I23" s="43"/>
      <c r="J23" s="137"/>
      <c r="K23" s="137"/>
      <c r="L23" s="137"/>
      <c r="M23" s="137"/>
    </row>
    <row r="24" spans="1:13" s="138" customFormat="1" ht="15">
      <c r="A24" s="8">
        <v>24</v>
      </c>
      <c r="B24" s="8">
        <v>1</v>
      </c>
      <c r="C24" s="8">
        <v>3</v>
      </c>
      <c r="D24" s="13" t="s">
        <v>5</v>
      </c>
      <c r="E24" s="13" t="s">
        <v>49</v>
      </c>
      <c r="F24" s="10" t="s">
        <v>562</v>
      </c>
      <c r="G24" s="8" t="s">
        <v>7</v>
      </c>
      <c r="H24" s="114">
        <v>4</v>
      </c>
      <c r="I24" s="114"/>
      <c r="J24" s="137"/>
      <c r="K24" s="137"/>
      <c r="L24" s="137"/>
      <c r="M24" s="137"/>
    </row>
    <row r="25" spans="1:13" s="138" customFormat="1" ht="15">
      <c r="A25" s="8"/>
      <c r="B25" s="8"/>
      <c r="C25" s="8"/>
      <c r="D25" s="13"/>
      <c r="E25" s="13"/>
      <c r="F25" s="31"/>
      <c r="G25" s="8" t="s">
        <v>8</v>
      </c>
      <c r="H25" s="105">
        <v>1</v>
      </c>
      <c r="I25" s="105"/>
      <c r="J25" s="137"/>
      <c r="K25" s="137"/>
      <c r="L25" s="137"/>
      <c r="M25" s="137"/>
    </row>
    <row r="26" spans="1:13" s="138" customFormat="1" ht="15">
      <c r="A26" s="8"/>
      <c r="B26" s="8"/>
      <c r="C26" s="8"/>
      <c r="D26" s="13"/>
      <c r="E26" s="13"/>
      <c r="F26" s="31"/>
      <c r="G26" s="8" t="s">
        <v>9</v>
      </c>
      <c r="H26" s="105">
        <v>4</v>
      </c>
      <c r="I26" s="105"/>
      <c r="J26" s="137"/>
      <c r="K26" s="137"/>
      <c r="L26" s="137"/>
      <c r="M26" s="137"/>
    </row>
    <row r="27" spans="1:13" s="138" customFormat="1" ht="15">
      <c r="A27" s="8"/>
      <c r="B27" s="8"/>
      <c r="C27" s="8"/>
      <c r="D27" s="13"/>
      <c r="E27" s="13"/>
      <c r="F27" s="31"/>
      <c r="G27" s="8" t="s">
        <v>10</v>
      </c>
      <c r="H27" s="105">
        <v>2</v>
      </c>
      <c r="I27" s="105"/>
      <c r="J27" s="137"/>
      <c r="K27" s="137"/>
      <c r="L27" s="137"/>
      <c r="M27" s="137"/>
    </row>
    <row r="28" spans="1:9" ht="15">
      <c r="A28" s="1"/>
      <c r="B28" s="1"/>
      <c r="C28" s="1"/>
      <c r="D28" s="2"/>
      <c r="E28" s="13"/>
      <c r="F28" s="12"/>
      <c r="G28" s="8"/>
      <c r="H28" s="114"/>
      <c r="I28" s="114"/>
    </row>
    <row r="29" spans="1:9" ht="15">
      <c r="A29" s="32">
        <v>24</v>
      </c>
      <c r="B29" s="32">
        <v>1</v>
      </c>
      <c r="C29" s="32">
        <v>1</v>
      </c>
      <c r="D29" s="33" t="s">
        <v>6</v>
      </c>
      <c r="E29" s="33" t="s">
        <v>6</v>
      </c>
      <c r="F29" s="34" t="s">
        <v>166</v>
      </c>
      <c r="G29" s="32"/>
      <c r="H29" s="342">
        <f>+H30</f>
        <v>3</v>
      </c>
      <c r="I29" s="343"/>
    </row>
    <row r="30" spans="1:9" ht="15">
      <c r="A30" s="43"/>
      <c r="B30" s="31"/>
      <c r="C30" s="31"/>
      <c r="D30" s="106"/>
      <c r="E30" s="31"/>
      <c r="F30" s="28" t="s">
        <v>234</v>
      </c>
      <c r="G30" s="110"/>
      <c r="H30" s="111">
        <f>SUM(H31:H34)</f>
        <v>3</v>
      </c>
      <c r="I30" s="111"/>
    </row>
    <row r="31" spans="1:9" ht="15">
      <c r="A31" s="1">
        <v>24</v>
      </c>
      <c r="B31" s="1">
        <v>1</v>
      </c>
      <c r="C31" s="1">
        <v>1</v>
      </c>
      <c r="D31" s="2" t="s">
        <v>33</v>
      </c>
      <c r="E31" s="2" t="s">
        <v>92</v>
      </c>
      <c r="F31" s="25" t="s">
        <v>586</v>
      </c>
      <c r="G31" s="8" t="s">
        <v>12</v>
      </c>
      <c r="H31" s="114">
        <v>1</v>
      </c>
      <c r="I31" s="114"/>
    </row>
    <row r="32" spans="1:9" ht="15">
      <c r="A32" s="43"/>
      <c r="B32" s="31"/>
      <c r="C32" s="43"/>
      <c r="D32" s="106"/>
      <c r="E32" s="106"/>
      <c r="F32" s="31"/>
      <c r="G32" s="8" t="s">
        <v>19</v>
      </c>
      <c r="H32" s="114">
        <v>1</v>
      </c>
      <c r="I32" s="114"/>
    </row>
    <row r="33" spans="1:9" ht="15">
      <c r="A33" s="43"/>
      <c r="B33" s="31"/>
      <c r="C33" s="43"/>
      <c r="D33" s="106"/>
      <c r="E33" s="106"/>
      <c r="F33" s="31"/>
      <c r="G33" s="8" t="s">
        <v>13</v>
      </c>
      <c r="H33" s="114">
        <v>1</v>
      </c>
      <c r="I33" s="114"/>
    </row>
    <row r="34" spans="1:13" s="9" customFormat="1" ht="18" customHeight="1">
      <c r="A34" s="43"/>
      <c r="B34" s="31"/>
      <c r="C34" s="43"/>
      <c r="D34" s="106"/>
      <c r="E34" s="106"/>
      <c r="F34" s="31"/>
      <c r="G34" s="8"/>
      <c r="H34" s="114"/>
      <c r="I34" s="114"/>
      <c r="J34" s="99"/>
      <c r="K34" s="99"/>
      <c r="L34" s="99"/>
      <c r="M34" s="99"/>
    </row>
    <row r="35" spans="1:13" s="9" customFormat="1" ht="16.5" customHeight="1">
      <c r="A35" s="99"/>
      <c r="D35" s="122"/>
      <c r="E35" s="100"/>
      <c r="F35" s="291" t="s">
        <v>235</v>
      </c>
      <c r="G35" s="292"/>
      <c r="H35" s="293"/>
      <c r="I35" s="141">
        <f>+I8+I13</f>
        <v>51</v>
      </c>
      <c r="J35" s="99"/>
      <c r="K35" s="99"/>
      <c r="L35" s="99"/>
      <c r="M35" s="99"/>
    </row>
    <row r="36" spans="1:13" s="9" customFormat="1" ht="12.75" customHeight="1">
      <c r="A36" s="99"/>
      <c r="D36" s="122"/>
      <c r="F36" s="291" t="s">
        <v>236</v>
      </c>
      <c r="G36" s="292"/>
      <c r="H36" s="293"/>
      <c r="I36" s="71">
        <v>29</v>
      </c>
      <c r="J36" s="99"/>
      <c r="K36" s="99"/>
      <c r="L36" s="99"/>
      <c r="M36" s="99"/>
    </row>
    <row r="37" spans="1:9" ht="14.25" customHeight="1">
      <c r="A37" s="99"/>
      <c r="B37" s="9"/>
      <c r="C37" s="9"/>
      <c r="D37" s="122"/>
      <c r="E37" s="9"/>
      <c r="F37" s="291" t="s">
        <v>237</v>
      </c>
      <c r="G37" s="292"/>
      <c r="H37" s="293"/>
      <c r="I37" s="141">
        <f>+I35+I36</f>
        <v>80</v>
      </c>
    </row>
  </sheetData>
  <sheetProtection/>
  <mergeCells count="16">
    <mergeCell ref="A1:H1"/>
    <mergeCell ref="A3:G3"/>
    <mergeCell ref="A5:E5"/>
    <mergeCell ref="G5:G7"/>
    <mergeCell ref="H5:H7"/>
    <mergeCell ref="I5:I7"/>
    <mergeCell ref="B6:B7"/>
    <mergeCell ref="C6:C7"/>
    <mergeCell ref="D6:D7"/>
    <mergeCell ref="E6:E7"/>
    <mergeCell ref="F6:F7"/>
    <mergeCell ref="H14:I14"/>
    <mergeCell ref="H29:I29"/>
    <mergeCell ref="F35:H35"/>
    <mergeCell ref="F36:H36"/>
    <mergeCell ref="F37:H37"/>
  </mergeCells>
  <printOptions/>
  <pageMargins left="0.6299212598425197" right="0.2362204724409449" top="0.5511811023622047" bottom="0.1968503937007874" header="0.31496062992125984" footer="0.31496062992125984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74"/>
  <sheetViews>
    <sheetView zoomScalePageLayoutView="0" workbookViewId="0" topLeftCell="A550">
      <selection activeCell="A1" sqref="A1:H1"/>
    </sheetView>
  </sheetViews>
  <sheetFormatPr defaultColWidth="11.421875" defaultRowHeight="12.75"/>
  <cols>
    <col min="1" max="1" width="8.7109375" style="7" customWidth="1"/>
    <col min="2" max="2" width="6.421875" style="7" customWidth="1"/>
    <col min="3" max="3" width="9.421875" style="7" customWidth="1"/>
    <col min="4" max="4" width="7.00390625" style="125" customWidth="1"/>
    <col min="5" max="5" width="8.57421875" style="7" customWidth="1"/>
    <col min="6" max="6" width="66.140625" style="7" customWidth="1"/>
    <col min="7" max="7" width="6.7109375" style="7" customWidth="1"/>
    <col min="8" max="8" width="8.421875" style="102" customWidth="1"/>
    <col min="9" max="9" width="7.7109375" style="161" customWidth="1"/>
    <col min="10" max="33" width="11.421875" style="7" customWidth="1"/>
    <col min="34" max="16384" width="11.421875" style="7" customWidth="1"/>
  </cols>
  <sheetData>
    <row r="1" spans="1:9" ht="18">
      <c r="A1" s="281" t="s">
        <v>618</v>
      </c>
      <c r="B1" s="281"/>
      <c r="C1" s="281"/>
      <c r="D1" s="281"/>
      <c r="E1" s="281"/>
      <c r="F1" s="281"/>
      <c r="G1" s="281"/>
      <c r="H1" s="281"/>
      <c r="I1" s="159"/>
    </row>
    <row r="2" spans="5:7" ht="15">
      <c r="E2" s="160"/>
      <c r="G2" s="3"/>
    </row>
    <row r="3" spans="1:9" ht="18">
      <c r="A3" s="348" t="s">
        <v>298</v>
      </c>
      <c r="B3" s="348"/>
      <c r="C3" s="348"/>
      <c r="D3" s="348"/>
      <c r="E3" s="348"/>
      <c r="F3" s="348"/>
      <c r="G3" s="348"/>
      <c r="H3" s="348"/>
      <c r="I3" s="162"/>
    </row>
    <row r="4" spans="1:8" ht="15">
      <c r="A4" s="3"/>
      <c r="B4" s="277" t="s">
        <v>616</v>
      </c>
      <c r="C4" s="3"/>
      <c r="D4" s="4"/>
      <c r="E4" s="3"/>
      <c r="F4" s="3"/>
      <c r="G4" s="3"/>
      <c r="H4" s="3"/>
    </row>
    <row r="5" spans="1:9" s="50" customFormat="1" ht="12.75">
      <c r="A5" s="288" t="s">
        <v>1</v>
      </c>
      <c r="B5" s="288"/>
      <c r="C5" s="288"/>
      <c r="D5" s="288"/>
      <c r="E5" s="288"/>
      <c r="F5" s="49" t="s">
        <v>2</v>
      </c>
      <c r="G5" s="285" t="s">
        <v>0</v>
      </c>
      <c r="H5" s="294" t="s">
        <v>57</v>
      </c>
      <c r="I5" s="294" t="s">
        <v>61</v>
      </c>
    </row>
    <row r="6" spans="1:9" s="50" customFormat="1" ht="12.75">
      <c r="A6" s="163" t="s">
        <v>58</v>
      </c>
      <c r="B6" s="285" t="s">
        <v>36</v>
      </c>
      <c r="C6" s="285" t="s">
        <v>37</v>
      </c>
      <c r="D6" s="289" t="s">
        <v>26</v>
      </c>
      <c r="E6" s="285" t="s">
        <v>38</v>
      </c>
      <c r="F6" s="285" t="s">
        <v>39</v>
      </c>
      <c r="G6" s="286"/>
      <c r="H6" s="295"/>
      <c r="I6" s="295"/>
    </row>
    <row r="7" spans="1:9" s="50" customFormat="1" ht="12.75">
      <c r="A7" s="163" t="s">
        <v>59</v>
      </c>
      <c r="B7" s="287"/>
      <c r="C7" s="287"/>
      <c r="D7" s="290"/>
      <c r="E7" s="287"/>
      <c r="F7" s="287"/>
      <c r="G7" s="287"/>
      <c r="H7" s="296"/>
      <c r="I7" s="296"/>
    </row>
    <row r="8" spans="1:9" ht="15.75">
      <c r="A8" s="36">
        <v>18</v>
      </c>
      <c r="B8" s="36">
        <v>1</v>
      </c>
      <c r="C8" s="36">
        <v>0</v>
      </c>
      <c r="D8" s="37" t="s">
        <v>6</v>
      </c>
      <c r="E8" s="37" t="s">
        <v>3</v>
      </c>
      <c r="F8" s="39" t="s">
        <v>64</v>
      </c>
      <c r="G8" s="36"/>
      <c r="H8" s="164"/>
      <c r="I8" s="165">
        <f>+H9+H10+H15+H19+H50</f>
        <v>36</v>
      </c>
    </row>
    <row r="9" spans="1:9" ht="15">
      <c r="A9" s="8">
        <v>18</v>
      </c>
      <c r="B9" s="8">
        <v>1</v>
      </c>
      <c r="C9" s="8">
        <v>0</v>
      </c>
      <c r="D9" s="13" t="s">
        <v>6</v>
      </c>
      <c r="E9" s="2" t="s">
        <v>6</v>
      </c>
      <c r="F9" s="21" t="s">
        <v>299</v>
      </c>
      <c r="G9" s="140">
        <v>69</v>
      </c>
      <c r="H9" s="166">
        <v>1</v>
      </c>
      <c r="I9" s="167"/>
    </row>
    <row r="10" spans="1:9" ht="15">
      <c r="A10" s="8">
        <v>18</v>
      </c>
      <c r="B10" s="8">
        <v>1</v>
      </c>
      <c r="C10" s="8">
        <v>0</v>
      </c>
      <c r="D10" s="13" t="s">
        <v>6</v>
      </c>
      <c r="E10" s="2" t="s">
        <v>33</v>
      </c>
      <c r="F10" s="21" t="s">
        <v>217</v>
      </c>
      <c r="G10" s="140">
        <v>68</v>
      </c>
      <c r="H10" s="168">
        <v>4</v>
      </c>
      <c r="I10" s="169"/>
    </row>
    <row r="11" spans="1:9" ht="15">
      <c r="A11" s="8"/>
      <c r="B11" s="25"/>
      <c r="C11" s="25"/>
      <c r="D11" s="170"/>
      <c r="E11" s="13"/>
      <c r="F11" s="12" t="s">
        <v>300</v>
      </c>
      <c r="G11" s="8"/>
      <c r="H11" s="43"/>
      <c r="I11" s="171"/>
    </row>
    <row r="12" spans="1:9" ht="15">
      <c r="A12" s="43"/>
      <c r="B12" s="31"/>
      <c r="C12" s="31"/>
      <c r="D12" s="128"/>
      <c r="E12" s="106"/>
      <c r="F12" s="12" t="s">
        <v>301</v>
      </c>
      <c r="G12" s="8"/>
      <c r="H12" s="43"/>
      <c r="I12" s="171"/>
    </row>
    <row r="13" spans="1:9" ht="15">
      <c r="A13" s="43"/>
      <c r="B13" s="31"/>
      <c r="C13" s="31"/>
      <c r="D13" s="128"/>
      <c r="E13" s="106"/>
      <c r="F13" s="12" t="s">
        <v>436</v>
      </c>
      <c r="G13" s="8"/>
      <c r="H13" s="43"/>
      <c r="I13" s="171"/>
    </row>
    <row r="14" spans="1:9" ht="15">
      <c r="A14" s="43"/>
      <c r="B14" s="31"/>
      <c r="C14" s="31"/>
      <c r="D14" s="128"/>
      <c r="E14" s="106"/>
      <c r="F14" s="12" t="s">
        <v>615</v>
      </c>
      <c r="G14" s="8"/>
      <c r="H14" s="43"/>
      <c r="I14" s="171"/>
    </row>
    <row r="15" spans="1:9" ht="15">
      <c r="A15" s="8">
        <v>18</v>
      </c>
      <c r="B15" s="8">
        <v>1</v>
      </c>
      <c r="C15" s="8">
        <v>0</v>
      </c>
      <c r="D15" s="13" t="s">
        <v>6</v>
      </c>
      <c r="E15" s="2" t="s">
        <v>66</v>
      </c>
      <c r="F15" s="21" t="s">
        <v>302</v>
      </c>
      <c r="G15" s="140">
        <v>49</v>
      </c>
      <c r="H15" s="172">
        <v>3</v>
      </c>
      <c r="I15" s="173"/>
    </row>
    <row r="16" spans="1:9" ht="15">
      <c r="A16" s="43"/>
      <c r="B16" s="31"/>
      <c r="C16" s="31"/>
      <c r="D16" s="128"/>
      <c r="E16" s="106"/>
      <c r="F16" s="10" t="s">
        <v>602</v>
      </c>
      <c r="G16" s="8"/>
      <c r="H16" s="43"/>
      <c r="I16" s="171"/>
    </row>
    <row r="17" spans="1:9" ht="15">
      <c r="A17" s="43"/>
      <c r="B17" s="31"/>
      <c r="C17" s="31"/>
      <c r="D17" s="128"/>
      <c r="E17" s="106"/>
      <c r="F17" s="10" t="s">
        <v>609</v>
      </c>
      <c r="G17" s="8"/>
      <c r="H17" s="43"/>
      <c r="I17" s="171"/>
    </row>
    <row r="18" spans="1:9" ht="15">
      <c r="A18" s="43"/>
      <c r="B18" s="31"/>
      <c r="C18" s="31"/>
      <c r="D18" s="128"/>
      <c r="E18" s="106"/>
      <c r="F18" s="12" t="s">
        <v>603</v>
      </c>
      <c r="G18" s="8"/>
      <c r="H18" s="43"/>
      <c r="I18" s="171"/>
    </row>
    <row r="19" spans="1:9" ht="15">
      <c r="A19" s="8">
        <v>18</v>
      </c>
      <c r="B19" s="8">
        <v>1</v>
      </c>
      <c r="C19" s="8">
        <v>0</v>
      </c>
      <c r="D19" s="13" t="s">
        <v>6</v>
      </c>
      <c r="E19" s="2" t="s">
        <v>45</v>
      </c>
      <c r="F19" s="21" t="s">
        <v>303</v>
      </c>
      <c r="G19" s="140">
        <v>50</v>
      </c>
      <c r="H19" s="172">
        <v>25</v>
      </c>
      <c r="I19" s="173"/>
    </row>
    <row r="20" spans="1:9" ht="15">
      <c r="A20" s="43"/>
      <c r="B20" s="31"/>
      <c r="C20" s="31"/>
      <c r="D20" s="128"/>
      <c r="E20" s="107"/>
      <c r="F20" s="10" t="s">
        <v>304</v>
      </c>
      <c r="G20" s="1"/>
      <c r="H20" s="109"/>
      <c r="I20" s="174"/>
    </row>
    <row r="21" spans="1:9" ht="15">
      <c r="A21" s="43"/>
      <c r="B21" s="31"/>
      <c r="C21" s="31"/>
      <c r="D21" s="128"/>
      <c r="E21" s="107"/>
      <c r="F21" s="12" t="s">
        <v>29</v>
      </c>
      <c r="G21" s="1"/>
      <c r="H21" s="109"/>
      <c r="I21" s="174"/>
    </row>
    <row r="22" spans="1:9" ht="15">
      <c r="A22" s="43"/>
      <c r="B22" s="31"/>
      <c r="C22" s="31"/>
      <c r="D22" s="128"/>
      <c r="E22" s="107"/>
      <c r="F22" s="10" t="s">
        <v>305</v>
      </c>
      <c r="G22" s="1"/>
      <c r="H22" s="109"/>
      <c r="I22" s="174"/>
    </row>
    <row r="23" spans="1:9" ht="15">
      <c r="A23" s="43"/>
      <c r="B23" s="31"/>
      <c r="C23" s="31"/>
      <c r="D23" s="128"/>
      <c r="E23" s="107"/>
      <c r="F23" s="12" t="s">
        <v>360</v>
      </c>
      <c r="G23" s="1"/>
      <c r="H23" s="109"/>
      <c r="I23" s="174"/>
    </row>
    <row r="24" spans="1:9" ht="15">
      <c r="A24" s="43"/>
      <c r="B24" s="31"/>
      <c r="C24" s="31"/>
      <c r="D24" s="128"/>
      <c r="E24" s="107"/>
      <c r="F24" s="12" t="s">
        <v>76</v>
      </c>
      <c r="G24" s="1"/>
      <c r="H24" s="109"/>
      <c r="I24" s="174"/>
    </row>
    <row r="25" spans="1:9" ht="15">
      <c r="A25" s="43"/>
      <c r="B25" s="31"/>
      <c r="C25" s="31"/>
      <c r="D25" s="128"/>
      <c r="E25" s="107"/>
      <c r="F25" s="12" t="s">
        <v>70</v>
      </c>
      <c r="G25" s="1"/>
      <c r="H25" s="109"/>
      <c r="I25" s="174"/>
    </row>
    <row r="26" spans="1:9" ht="15">
      <c r="A26" s="43"/>
      <c r="B26" s="31"/>
      <c r="C26" s="31"/>
      <c r="D26" s="128"/>
      <c r="E26" s="107"/>
      <c r="F26" s="12" t="s">
        <v>74</v>
      </c>
      <c r="G26" s="1"/>
      <c r="H26" s="109"/>
      <c r="I26" s="174"/>
    </row>
    <row r="27" spans="1:9" ht="15">
      <c r="A27" s="43"/>
      <c r="B27" s="31"/>
      <c r="C27" s="31"/>
      <c r="D27" s="128"/>
      <c r="E27" s="107"/>
      <c r="F27" s="12" t="s">
        <v>306</v>
      </c>
      <c r="G27" s="1"/>
      <c r="H27" s="109"/>
      <c r="I27" s="174"/>
    </row>
    <row r="28" spans="1:9" ht="15">
      <c r="A28" s="43"/>
      <c r="B28" s="31"/>
      <c r="C28" s="31"/>
      <c r="D28" s="128"/>
      <c r="E28" s="107"/>
      <c r="F28" s="12" t="s">
        <v>177</v>
      </c>
      <c r="G28" s="1"/>
      <c r="H28" s="109"/>
      <c r="I28" s="174"/>
    </row>
    <row r="29" spans="1:9" ht="15">
      <c r="A29" s="43"/>
      <c r="B29" s="31"/>
      <c r="C29" s="31"/>
      <c r="D29" s="128"/>
      <c r="E29" s="107"/>
      <c r="F29" s="12" t="s">
        <v>361</v>
      </c>
      <c r="G29" s="1"/>
      <c r="H29" s="109"/>
      <c r="I29" s="174"/>
    </row>
    <row r="30" spans="1:9" ht="15">
      <c r="A30" s="43"/>
      <c r="B30" s="31"/>
      <c r="C30" s="31"/>
      <c r="D30" s="128"/>
      <c r="E30" s="107"/>
      <c r="F30" s="12" t="s">
        <v>307</v>
      </c>
      <c r="G30" s="1"/>
      <c r="H30" s="109"/>
      <c r="I30" s="174"/>
    </row>
    <row r="31" spans="1:9" ht="15">
      <c r="A31" s="43"/>
      <c r="B31" s="31"/>
      <c r="C31" s="31"/>
      <c r="D31" s="128"/>
      <c r="E31" s="107"/>
      <c r="F31" s="12" t="s">
        <v>69</v>
      </c>
      <c r="G31" s="1"/>
      <c r="H31" s="109"/>
      <c r="I31" s="174"/>
    </row>
    <row r="32" spans="1:9" ht="15">
      <c r="A32" s="43"/>
      <c r="B32" s="31"/>
      <c r="C32" s="31"/>
      <c r="D32" s="128"/>
      <c r="E32" s="107"/>
      <c r="F32" s="12" t="s">
        <v>362</v>
      </c>
      <c r="G32" s="1"/>
      <c r="H32" s="109"/>
      <c r="I32" s="174"/>
    </row>
    <row r="33" spans="1:9" ht="15">
      <c r="A33" s="43"/>
      <c r="B33" s="31"/>
      <c r="C33" s="31"/>
      <c r="D33" s="128"/>
      <c r="E33" s="107"/>
      <c r="F33" s="10" t="s">
        <v>308</v>
      </c>
      <c r="G33" s="1"/>
      <c r="H33" s="109"/>
      <c r="I33" s="174"/>
    </row>
    <row r="34" spans="1:9" ht="15">
      <c r="A34" s="43"/>
      <c r="B34" s="31"/>
      <c r="C34" s="31"/>
      <c r="D34" s="128"/>
      <c r="E34" s="107"/>
      <c r="F34" s="10" t="s">
        <v>243</v>
      </c>
      <c r="G34" s="1"/>
      <c r="H34" s="109"/>
      <c r="I34" s="174"/>
    </row>
    <row r="35" spans="1:9" ht="15">
      <c r="A35" s="43"/>
      <c r="B35" s="31"/>
      <c r="C35" s="31"/>
      <c r="D35" s="128"/>
      <c r="E35" s="107"/>
      <c r="F35" s="12" t="s">
        <v>357</v>
      </c>
      <c r="G35" s="1"/>
      <c r="H35" s="109"/>
      <c r="I35" s="174"/>
    </row>
    <row r="36" spans="1:9" ht="15">
      <c r="A36" s="43"/>
      <c r="B36" s="31"/>
      <c r="C36" s="31"/>
      <c r="D36" s="128"/>
      <c r="E36" s="107"/>
      <c r="F36" s="12" t="s">
        <v>262</v>
      </c>
      <c r="G36" s="1"/>
      <c r="H36" s="109"/>
      <c r="I36" s="174"/>
    </row>
    <row r="37" spans="1:9" ht="15">
      <c r="A37" s="43"/>
      <c r="B37" s="31"/>
      <c r="C37" s="31"/>
      <c r="D37" s="128"/>
      <c r="E37" s="107"/>
      <c r="F37" s="12" t="s">
        <v>356</v>
      </c>
      <c r="G37" s="1"/>
      <c r="H37" s="109"/>
      <c r="I37" s="174"/>
    </row>
    <row r="38" spans="1:9" ht="15">
      <c r="A38" s="43"/>
      <c r="B38" s="31"/>
      <c r="C38" s="31"/>
      <c r="D38" s="128"/>
      <c r="E38" s="107"/>
      <c r="F38" s="12" t="s">
        <v>358</v>
      </c>
      <c r="G38" s="1"/>
      <c r="H38" s="109"/>
      <c r="I38" s="174"/>
    </row>
    <row r="39" spans="1:9" ht="15">
      <c r="A39" s="43"/>
      <c r="B39" s="31"/>
      <c r="C39" s="31"/>
      <c r="D39" s="128"/>
      <c r="E39" s="107"/>
      <c r="F39" s="12" t="s">
        <v>244</v>
      </c>
      <c r="G39" s="1"/>
      <c r="H39" s="109"/>
      <c r="I39" s="174"/>
    </row>
    <row r="40" spans="1:9" ht="15">
      <c r="A40" s="43"/>
      <c r="B40" s="31"/>
      <c r="C40" s="31"/>
      <c r="D40" s="128"/>
      <c r="E40" s="107"/>
      <c r="F40" s="10" t="s">
        <v>398</v>
      </c>
      <c r="G40" s="1"/>
      <c r="H40" s="109"/>
      <c r="I40" s="174"/>
    </row>
    <row r="41" spans="1:9" ht="15">
      <c r="A41" s="43"/>
      <c r="B41" s="31"/>
      <c r="C41" s="31"/>
      <c r="D41" s="128"/>
      <c r="E41" s="107"/>
      <c r="F41" s="12" t="s">
        <v>28</v>
      </c>
      <c r="G41" s="1"/>
      <c r="H41" s="109"/>
      <c r="I41" s="174"/>
    </row>
    <row r="42" spans="1:9" ht="15">
      <c r="A42" s="43"/>
      <c r="B42" s="31"/>
      <c r="C42" s="31"/>
      <c r="D42" s="128"/>
      <c r="E42" s="107"/>
      <c r="F42" s="12" t="s">
        <v>437</v>
      </c>
      <c r="G42" s="1"/>
      <c r="H42" s="109"/>
      <c r="I42" s="174"/>
    </row>
    <row r="43" spans="1:9" ht="15">
      <c r="A43" s="43"/>
      <c r="B43" s="31"/>
      <c r="C43" s="31"/>
      <c r="D43" s="128"/>
      <c r="E43" s="107"/>
      <c r="F43" s="12" t="s">
        <v>30</v>
      </c>
      <c r="G43" s="1"/>
      <c r="H43" s="109"/>
      <c r="I43" s="174"/>
    </row>
    <row r="44" spans="1:9" ht="15">
      <c r="A44" s="43"/>
      <c r="B44" s="31"/>
      <c r="C44" s="31"/>
      <c r="D44" s="128"/>
      <c r="E44" s="107"/>
      <c r="F44" s="10" t="s">
        <v>309</v>
      </c>
      <c r="G44" s="1"/>
      <c r="H44" s="109"/>
      <c r="I44" s="174"/>
    </row>
    <row r="45" spans="1:9" ht="15">
      <c r="A45" s="43"/>
      <c r="B45" s="31"/>
      <c r="C45" s="31"/>
      <c r="D45" s="128"/>
      <c r="E45" s="107"/>
      <c r="F45" s="12" t="s">
        <v>412</v>
      </c>
      <c r="G45" s="1"/>
      <c r="H45" s="109"/>
      <c r="I45" s="174"/>
    </row>
    <row r="46" spans="1:9" ht="15">
      <c r="A46" s="43"/>
      <c r="B46" s="31"/>
      <c r="C46" s="31"/>
      <c r="D46" s="128"/>
      <c r="E46" s="107"/>
      <c r="F46" s="12" t="s">
        <v>413</v>
      </c>
      <c r="G46" s="1"/>
      <c r="H46" s="109"/>
      <c r="I46" s="174"/>
    </row>
    <row r="47" spans="1:9" ht="15">
      <c r="A47" s="43"/>
      <c r="B47" s="31"/>
      <c r="C47" s="31"/>
      <c r="D47" s="128"/>
      <c r="E47" s="107"/>
      <c r="F47" s="12" t="s">
        <v>310</v>
      </c>
      <c r="G47" s="1"/>
      <c r="H47" s="109"/>
      <c r="I47" s="174"/>
    </row>
    <row r="48" spans="1:9" ht="15">
      <c r="A48" s="43"/>
      <c r="B48" s="31"/>
      <c r="C48" s="31"/>
      <c r="D48" s="128"/>
      <c r="E48" s="107"/>
      <c r="F48" s="12" t="s">
        <v>414</v>
      </c>
      <c r="G48" s="1"/>
      <c r="H48" s="109"/>
      <c r="I48" s="174"/>
    </row>
    <row r="49" spans="1:9" ht="15">
      <c r="A49" s="43"/>
      <c r="B49" s="31"/>
      <c r="C49" s="31"/>
      <c r="D49" s="128"/>
      <c r="E49" s="107"/>
      <c r="F49" s="12" t="s">
        <v>162</v>
      </c>
      <c r="G49" s="1"/>
      <c r="H49" s="109"/>
      <c r="I49" s="174"/>
    </row>
    <row r="50" spans="1:9" ht="15">
      <c r="A50" s="8">
        <v>18</v>
      </c>
      <c r="B50" s="8">
        <v>1</v>
      </c>
      <c r="C50" s="8">
        <v>0</v>
      </c>
      <c r="D50" s="13" t="s">
        <v>6</v>
      </c>
      <c r="E50" s="2" t="s">
        <v>46</v>
      </c>
      <c r="F50" s="21" t="s">
        <v>311</v>
      </c>
      <c r="G50" s="140">
        <v>51</v>
      </c>
      <c r="H50" s="168">
        <v>3</v>
      </c>
      <c r="I50" s="169"/>
    </row>
    <row r="51" spans="1:9" ht="15">
      <c r="A51" s="8"/>
      <c r="B51" s="8"/>
      <c r="C51" s="8"/>
      <c r="D51" s="13"/>
      <c r="E51" s="2"/>
      <c r="F51" s="207" t="s">
        <v>312</v>
      </c>
      <c r="G51" s="176"/>
      <c r="H51" s="219"/>
      <c r="I51" s="220"/>
    </row>
    <row r="52" spans="1:9" ht="15">
      <c r="A52" s="8"/>
      <c r="B52" s="8"/>
      <c r="C52" s="8"/>
      <c r="D52" s="13"/>
      <c r="E52" s="2"/>
      <c r="F52" s="12" t="s">
        <v>439</v>
      </c>
      <c r="G52" s="176"/>
      <c r="H52" s="219"/>
      <c r="I52" s="220"/>
    </row>
    <row r="53" spans="1:9" ht="15">
      <c r="A53" s="43"/>
      <c r="B53" s="31"/>
      <c r="C53" s="31"/>
      <c r="D53" s="128"/>
      <c r="E53" s="107"/>
      <c r="F53" s="10" t="s">
        <v>314</v>
      </c>
      <c r="G53" s="1"/>
      <c r="H53" s="109"/>
      <c r="I53" s="174"/>
    </row>
    <row r="54" spans="1:9" ht="15">
      <c r="A54" s="43"/>
      <c r="B54" s="31"/>
      <c r="C54" s="31"/>
      <c r="D54" s="128"/>
      <c r="E54" s="107"/>
      <c r="F54" s="12" t="s">
        <v>315</v>
      </c>
      <c r="G54" s="1"/>
      <c r="H54" s="109"/>
      <c r="I54" s="174"/>
    </row>
    <row r="55" spans="1:9" ht="15">
      <c r="A55" s="43"/>
      <c r="B55" s="31"/>
      <c r="C55" s="31"/>
      <c r="D55" s="128"/>
      <c r="E55" s="107"/>
      <c r="F55" s="10" t="s">
        <v>316</v>
      </c>
      <c r="G55" s="1"/>
      <c r="H55" s="109"/>
      <c r="I55" s="174"/>
    </row>
    <row r="56" spans="1:9" ht="15">
      <c r="A56" s="43"/>
      <c r="B56" s="31"/>
      <c r="C56" s="31"/>
      <c r="D56" s="128"/>
      <c r="E56" s="107"/>
      <c r="F56" s="12" t="s">
        <v>415</v>
      </c>
      <c r="G56" s="1"/>
      <c r="H56" s="109"/>
      <c r="I56" s="174"/>
    </row>
    <row r="57" spans="1:9" ht="15.75">
      <c r="A57" s="36">
        <v>21</v>
      </c>
      <c r="B57" s="36">
        <v>1</v>
      </c>
      <c r="C57" s="36">
        <v>0</v>
      </c>
      <c r="D57" s="37" t="s">
        <v>6</v>
      </c>
      <c r="E57" s="33" t="s">
        <v>6</v>
      </c>
      <c r="F57" s="39" t="s">
        <v>15</v>
      </c>
      <c r="G57" s="36"/>
      <c r="H57" s="164"/>
      <c r="I57" s="165">
        <f>+H58+H110+H194+H297+H352</f>
        <v>996</v>
      </c>
    </row>
    <row r="58" spans="1:9" ht="15">
      <c r="A58" s="36">
        <v>21</v>
      </c>
      <c r="B58" s="36">
        <v>1</v>
      </c>
      <c r="C58" s="36">
        <v>1</v>
      </c>
      <c r="D58" s="37" t="s">
        <v>6</v>
      </c>
      <c r="E58" s="33" t="s">
        <v>6</v>
      </c>
      <c r="F58" s="39" t="s">
        <v>80</v>
      </c>
      <c r="G58" s="36"/>
      <c r="H58" s="323">
        <f>+H59+H65+H98</f>
        <v>216</v>
      </c>
      <c r="I58" s="324"/>
    </row>
    <row r="59" spans="1:9" ht="15">
      <c r="A59" s="1"/>
      <c r="B59" s="1"/>
      <c r="C59" s="1"/>
      <c r="D59" s="2"/>
      <c r="E59" s="2"/>
      <c r="F59" s="21" t="s">
        <v>81</v>
      </c>
      <c r="G59" s="110"/>
      <c r="H59" s="111">
        <f>SUM(H60:H60)</f>
        <v>2</v>
      </c>
      <c r="I59" s="175"/>
    </row>
    <row r="60" spans="1:9" ht="15">
      <c r="A60" s="8">
        <v>21</v>
      </c>
      <c r="B60" s="8">
        <v>1</v>
      </c>
      <c r="C60" s="8">
        <v>1</v>
      </c>
      <c r="D60" s="13" t="s">
        <v>44</v>
      </c>
      <c r="E60" s="13" t="s">
        <v>82</v>
      </c>
      <c r="F60" s="25" t="s">
        <v>83</v>
      </c>
      <c r="G60" s="112" t="s">
        <v>7</v>
      </c>
      <c r="H60" s="43">
        <v>2</v>
      </c>
      <c r="I60" s="171"/>
    </row>
    <row r="61" spans="1:9" ht="15">
      <c r="A61" s="8"/>
      <c r="B61" s="8"/>
      <c r="C61" s="8"/>
      <c r="D61" s="13"/>
      <c r="E61" s="13"/>
      <c r="F61" s="25" t="s">
        <v>314</v>
      </c>
      <c r="H61" s="43"/>
      <c r="I61" s="171"/>
    </row>
    <row r="62" spans="1:9" ht="15">
      <c r="A62" s="8"/>
      <c r="B62" s="8"/>
      <c r="C62" s="8"/>
      <c r="D62" s="13"/>
      <c r="E62" s="13"/>
      <c r="F62" s="31" t="s">
        <v>438</v>
      </c>
      <c r="G62" s="8"/>
      <c r="H62" s="43"/>
      <c r="I62" s="171"/>
    </row>
    <row r="63" spans="1:9" ht="15">
      <c r="A63" s="8"/>
      <c r="B63" s="8"/>
      <c r="C63" s="8"/>
      <c r="D63" s="13"/>
      <c r="E63" s="13"/>
      <c r="F63" s="10" t="s">
        <v>346</v>
      </c>
      <c r="G63" s="8"/>
      <c r="H63" s="43"/>
      <c r="I63" s="171"/>
    </row>
    <row r="64" spans="1:9" ht="15">
      <c r="A64" s="8"/>
      <c r="B64" s="8"/>
      <c r="C64" s="8"/>
      <c r="D64" s="13"/>
      <c r="E64" s="13"/>
      <c r="F64" s="12" t="s">
        <v>246</v>
      </c>
      <c r="G64" s="8"/>
      <c r="H64" s="43"/>
      <c r="I64" s="171"/>
    </row>
    <row r="65" spans="1:9" ht="15">
      <c r="A65" s="1"/>
      <c r="B65" s="1"/>
      <c r="C65" s="1"/>
      <c r="D65" s="2"/>
      <c r="E65" s="2"/>
      <c r="F65" s="21" t="s">
        <v>85</v>
      </c>
      <c r="G65" s="110"/>
      <c r="H65" s="111">
        <f>SUM(H66:H97)</f>
        <v>76</v>
      </c>
      <c r="I65" s="175"/>
    </row>
    <row r="66" spans="1:9" ht="15">
      <c r="A66" s="8">
        <v>21</v>
      </c>
      <c r="B66" s="8">
        <v>1</v>
      </c>
      <c r="C66" s="8">
        <v>1</v>
      </c>
      <c r="D66" s="13" t="s">
        <v>5</v>
      </c>
      <c r="E66" s="13" t="s">
        <v>48</v>
      </c>
      <c r="F66" s="25" t="s">
        <v>86</v>
      </c>
      <c r="G66" s="112" t="s">
        <v>8</v>
      </c>
      <c r="H66" s="43">
        <v>6</v>
      </c>
      <c r="I66" s="171"/>
    </row>
    <row r="67" spans="1:9" ht="15">
      <c r="A67" s="8"/>
      <c r="B67" s="8"/>
      <c r="C67" s="8"/>
      <c r="D67" s="13"/>
      <c r="E67" s="13"/>
      <c r="F67" s="25" t="s">
        <v>312</v>
      </c>
      <c r="G67" s="112"/>
      <c r="H67" s="43"/>
      <c r="I67" s="171"/>
    </row>
    <row r="68" spans="1:9" ht="15">
      <c r="A68" s="8"/>
      <c r="B68" s="8"/>
      <c r="C68" s="8"/>
      <c r="D68" s="13"/>
      <c r="E68" s="13"/>
      <c r="F68" s="31" t="s">
        <v>440</v>
      </c>
      <c r="G68" s="112"/>
      <c r="H68" s="43"/>
      <c r="I68" s="171"/>
    </row>
    <row r="69" spans="1:9" ht="15">
      <c r="A69" s="8"/>
      <c r="B69" s="8"/>
      <c r="C69" s="8"/>
      <c r="D69" s="13"/>
      <c r="E69" s="13"/>
      <c r="F69" s="25" t="s">
        <v>314</v>
      </c>
      <c r="G69" s="112"/>
      <c r="H69" s="43"/>
      <c r="I69" s="171"/>
    </row>
    <row r="70" spans="1:9" ht="15">
      <c r="A70" s="8"/>
      <c r="B70" s="8"/>
      <c r="C70" s="8"/>
      <c r="D70" s="13"/>
      <c r="E70" s="13"/>
      <c r="F70" s="31" t="s">
        <v>84</v>
      </c>
      <c r="G70" s="112"/>
      <c r="H70" s="43"/>
      <c r="I70" s="171"/>
    </row>
    <row r="71" spans="1:9" ht="15">
      <c r="A71" s="8"/>
      <c r="B71" s="8"/>
      <c r="C71" s="8"/>
      <c r="D71" s="13"/>
      <c r="E71" s="13"/>
      <c r="F71" s="31" t="s">
        <v>319</v>
      </c>
      <c r="G71" s="112"/>
      <c r="H71" s="43"/>
      <c r="I71" s="171"/>
    </row>
    <row r="72" spans="1:9" ht="15">
      <c r="A72" s="8"/>
      <c r="B72" s="8"/>
      <c r="C72" s="8"/>
      <c r="D72" s="13"/>
      <c r="E72" s="13"/>
      <c r="F72" s="10" t="s">
        <v>398</v>
      </c>
      <c r="G72" s="112"/>
      <c r="H72" s="43"/>
      <c r="I72" s="171"/>
    </row>
    <row r="73" spans="1:9" ht="15">
      <c r="A73" s="8"/>
      <c r="B73" s="8"/>
      <c r="C73" s="8"/>
      <c r="D73" s="13"/>
      <c r="E73" s="13"/>
      <c r="F73" s="12" t="s">
        <v>558</v>
      </c>
      <c r="G73" s="112"/>
      <c r="H73" s="43"/>
      <c r="I73" s="171"/>
    </row>
    <row r="74" spans="1:9" ht="15">
      <c r="A74" s="8"/>
      <c r="B74" s="8"/>
      <c r="C74" s="8"/>
      <c r="D74" s="13"/>
      <c r="E74" s="13"/>
      <c r="F74" s="10" t="s">
        <v>317</v>
      </c>
      <c r="G74" s="112"/>
      <c r="H74" s="43"/>
      <c r="I74" s="171"/>
    </row>
    <row r="75" spans="1:9" ht="15">
      <c r="A75" s="8"/>
      <c r="B75" s="8"/>
      <c r="C75" s="8"/>
      <c r="D75" s="13"/>
      <c r="E75" s="13"/>
      <c r="F75" s="31" t="s">
        <v>249</v>
      </c>
      <c r="G75" s="112"/>
      <c r="H75" s="43"/>
      <c r="I75" s="171"/>
    </row>
    <row r="76" spans="1:9" ht="15">
      <c r="A76" s="8"/>
      <c r="B76" s="8"/>
      <c r="C76" s="8"/>
      <c r="D76" s="13"/>
      <c r="E76" s="13"/>
      <c r="F76" s="25" t="s">
        <v>318</v>
      </c>
      <c r="G76" s="112"/>
      <c r="H76" s="43"/>
      <c r="I76" s="171"/>
    </row>
    <row r="77" spans="1:9" ht="15">
      <c r="A77" s="8"/>
      <c r="B77" s="8"/>
      <c r="C77" s="8"/>
      <c r="D77" s="13"/>
      <c r="E77" s="13"/>
      <c r="F77" s="31" t="s">
        <v>441</v>
      </c>
      <c r="G77" s="112"/>
      <c r="H77" s="43"/>
      <c r="I77" s="171"/>
    </row>
    <row r="78" spans="1:9" ht="15">
      <c r="A78" s="112">
        <v>21</v>
      </c>
      <c r="B78" s="112">
        <v>1</v>
      </c>
      <c r="C78" s="112">
        <v>1</v>
      </c>
      <c r="D78" s="116" t="s">
        <v>5</v>
      </c>
      <c r="E78" s="29" t="s">
        <v>117</v>
      </c>
      <c r="F78" s="25" t="s">
        <v>250</v>
      </c>
      <c r="G78" s="176" t="s">
        <v>9</v>
      </c>
      <c r="H78" s="43">
        <v>1</v>
      </c>
      <c r="I78" s="171"/>
    </row>
    <row r="79" spans="1:9" ht="15">
      <c r="A79" s="112"/>
      <c r="B79" s="112"/>
      <c r="C79" s="112"/>
      <c r="D79" s="116"/>
      <c r="E79" s="29"/>
      <c r="F79" s="25" t="s">
        <v>318</v>
      </c>
      <c r="H79" s="43"/>
      <c r="I79" s="171"/>
    </row>
    <row r="80" spans="1:9" ht="15">
      <c r="A80" s="112"/>
      <c r="B80" s="112"/>
      <c r="C80" s="112"/>
      <c r="D80" s="116"/>
      <c r="E80" s="29"/>
      <c r="F80" s="31" t="s">
        <v>320</v>
      </c>
      <c r="G80" s="176"/>
      <c r="H80" s="43"/>
      <c r="I80" s="171"/>
    </row>
    <row r="81" spans="1:9" ht="15">
      <c r="A81" s="112"/>
      <c r="B81" s="112"/>
      <c r="C81" s="112"/>
      <c r="D81" s="116"/>
      <c r="E81" s="29"/>
      <c r="F81" s="31"/>
      <c r="G81" s="176"/>
      <c r="H81" s="43"/>
      <c r="I81" s="171"/>
    </row>
    <row r="82" spans="1:9" ht="15">
      <c r="A82" s="8">
        <v>21</v>
      </c>
      <c r="B82" s="8">
        <v>1</v>
      </c>
      <c r="C82" s="8">
        <v>1</v>
      </c>
      <c r="D82" s="13" t="s">
        <v>5</v>
      </c>
      <c r="E82" s="13" t="s">
        <v>88</v>
      </c>
      <c r="F82" s="25" t="s">
        <v>89</v>
      </c>
      <c r="G82" s="112" t="s">
        <v>10</v>
      </c>
      <c r="H82" s="43">
        <v>3</v>
      </c>
      <c r="I82" s="171"/>
    </row>
    <row r="83" spans="1:9" ht="15">
      <c r="A83" s="8"/>
      <c r="B83" s="8"/>
      <c r="C83" s="8"/>
      <c r="D83" s="13"/>
      <c r="E83" s="13"/>
      <c r="F83" s="25" t="s">
        <v>312</v>
      </c>
      <c r="G83" s="112"/>
      <c r="H83" s="43"/>
      <c r="I83" s="171"/>
    </row>
    <row r="84" spans="1:9" ht="15">
      <c r="A84" s="8"/>
      <c r="B84" s="8"/>
      <c r="C84" s="8"/>
      <c r="D84" s="13"/>
      <c r="E84" s="13"/>
      <c r="F84" s="26"/>
      <c r="G84" s="112"/>
      <c r="H84" s="43"/>
      <c r="I84" s="171"/>
    </row>
    <row r="85" spans="1:9" ht="15">
      <c r="A85" s="8"/>
      <c r="B85" s="8"/>
      <c r="C85" s="8"/>
      <c r="D85" s="13"/>
      <c r="E85" s="13"/>
      <c r="F85" s="25" t="s">
        <v>318</v>
      </c>
      <c r="G85" s="31"/>
      <c r="H85" s="43"/>
      <c r="I85" s="171"/>
    </row>
    <row r="86" spans="1:9" ht="15">
      <c r="A86" s="8"/>
      <c r="B86" s="8"/>
      <c r="C86" s="8"/>
      <c r="D86" s="13"/>
      <c r="E86" s="13"/>
      <c r="F86" s="31" t="s">
        <v>321</v>
      </c>
      <c r="G86" s="112"/>
      <c r="H86" s="43"/>
      <c r="I86" s="171"/>
    </row>
    <row r="87" spans="1:9" ht="15">
      <c r="A87" s="8"/>
      <c r="B87" s="8"/>
      <c r="C87" s="8"/>
      <c r="D87" s="13"/>
      <c r="E87" s="13"/>
      <c r="F87" s="25"/>
      <c r="G87" s="112"/>
      <c r="H87" s="43"/>
      <c r="I87" s="171"/>
    </row>
    <row r="88" spans="1:9" ht="15">
      <c r="A88" s="8">
        <v>21</v>
      </c>
      <c r="B88" s="8">
        <v>1</v>
      </c>
      <c r="C88" s="8">
        <v>1</v>
      </c>
      <c r="D88" s="13" t="s">
        <v>5</v>
      </c>
      <c r="E88" s="13" t="s">
        <v>583</v>
      </c>
      <c r="F88" s="25" t="s">
        <v>570</v>
      </c>
      <c r="G88" s="112" t="s">
        <v>8</v>
      </c>
      <c r="H88" s="43">
        <v>3</v>
      </c>
      <c r="I88" s="171"/>
    </row>
    <row r="89" spans="1:9" ht="15">
      <c r="A89" s="8"/>
      <c r="B89" s="8"/>
      <c r="C89" s="8"/>
      <c r="D89" s="13"/>
      <c r="E89" s="13"/>
      <c r="F89" s="25"/>
      <c r="G89" s="112" t="s">
        <v>9</v>
      </c>
      <c r="H89" s="43">
        <v>5</v>
      </c>
      <c r="I89" s="171"/>
    </row>
    <row r="90" spans="1:9" ht="15">
      <c r="A90" s="8"/>
      <c r="B90" s="8"/>
      <c r="C90" s="8"/>
      <c r="D90" s="13"/>
      <c r="E90" s="13"/>
      <c r="F90" s="25"/>
      <c r="G90" s="112" t="s">
        <v>10</v>
      </c>
      <c r="H90" s="43">
        <v>31</v>
      </c>
      <c r="I90" s="171"/>
    </row>
    <row r="91" spans="1:9" ht="15">
      <c r="A91" s="8"/>
      <c r="B91" s="8"/>
      <c r="C91" s="8"/>
      <c r="D91" s="13"/>
      <c r="E91" s="13"/>
      <c r="F91" s="31"/>
      <c r="G91" s="112"/>
      <c r="H91" s="43"/>
      <c r="I91" s="171"/>
    </row>
    <row r="92" spans="1:9" ht="15">
      <c r="A92" s="8">
        <v>21</v>
      </c>
      <c r="B92" s="8">
        <v>1</v>
      </c>
      <c r="C92" s="8">
        <v>1</v>
      </c>
      <c r="D92" s="13" t="s">
        <v>5</v>
      </c>
      <c r="E92" s="13" t="s">
        <v>49</v>
      </c>
      <c r="F92" s="10" t="s">
        <v>562</v>
      </c>
      <c r="G92" s="112" t="s">
        <v>8</v>
      </c>
      <c r="H92" s="43">
        <v>5</v>
      </c>
      <c r="I92" s="171"/>
    </row>
    <row r="93" spans="1:9" ht="15">
      <c r="A93" s="8"/>
      <c r="B93" s="8"/>
      <c r="C93" s="8"/>
      <c r="D93" s="13"/>
      <c r="E93" s="13"/>
      <c r="F93" s="25"/>
      <c r="G93" s="112" t="s">
        <v>9</v>
      </c>
      <c r="H93" s="43">
        <v>2</v>
      </c>
      <c r="I93" s="171"/>
    </row>
    <row r="94" spans="1:9" ht="15">
      <c r="A94" s="8"/>
      <c r="B94" s="8"/>
      <c r="C94" s="8"/>
      <c r="D94" s="13"/>
      <c r="E94" s="13"/>
      <c r="F94" s="25"/>
      <c r="G94" s="112" t="s">
        <v>10</v>
      </c>
      <c r="H94" s="43">
        <v>6</v>
      </c>
      <c r="I94" s="171"/>
    </row>
    <row r="95" spans="1:9" ht="15">
      <c r="A95" s="8"/>
      <c r="B95" s="8"/>
      <c r="C95" s="8"/>
      <c r="D95" s="13"/>
      <c r="E95" s="13"/>
      <c r="F95" s="25"/>
      <c r="G95" s="112"/>
      <c r="H95" s="43"/>
      <c r="I95" s="171"/>
    </row>
    <row r="96" spans="1:9" ht="15">
      <c r="A96" s="8">
        <v>21</v>
      </c>
      <c r="B96" s="8">
        <v>1</v>
      </c>
      <c r="C96" s="8">
        <v>1</v>
      </c>
      <c r="D96" s="13" t="s">
        <v>5</v>
      </c>
      <c r="E96" s="13" t="s">
        <v>94</v>
      </c>
      <c r="F96" s="25" t="s">
        <v>601</v>
      </c>
      <c r="G96" s="112" t="s">
        <v>8</v>
      </c>
      <c r="H96" s="43">
        <v>2</v>
      </c>
      <c r="I96" s="171"/>
    </row>
    <row r="97" spans="1:9" ht="15">
      <c r="A97" s="8"/>
      <c r="B97" s="8"/>
      <c r="C97" s="8"/>
      <c r="D97" s="13"/>
      <c r="E97" s="13"/>
      <c r="F97" s="31"/>
      <c r="G97" s="8" t="s">
        <v>10</v>
      </c>
      <c r="H97" s="43">
        <v>12</v>
      </c>
      <c r="I97" s="171"/>
    </row>
    <row r="98" spans="1:9" ht="15">
      <c r="A98" s="1"/>
      <c r="B98" s="1"/>
      <c r="C98" s="1"/>
      <c r="D98" s="2"/>
      <c r="E98" s="2"/>
      <c r="F98" s="21" t="s">
        <v>90</v>
      </c>
      <c r="G98" s="110"/>
      <c r="H98" s="111">
        <f>SUM(H99:H108)</f>
        <v>138</v>
      </c>
      <c r="I98" s="175"/>
    </row>
    <row r="99" spans="1:9" ht="15">
      <c r="A99" s="8">
        <v>21</v>
      </c>
      <c r="B99" s="8">
        <v>1</v>
      </c>
      <c r="C99" s="8">
        <v>1</v>
      </c>
      <c r="D99" s="13" t="s">
        <v>33</v>
      </c>
      <c r="E99" s="13" t="s">
        <v>51</v>
      </c>
      <c r="F99" s="25" t="s">
        <v>341</v>
      </c>
      <c r="G99" s="112" t="s">
        <v>11</v>
      </c>
      <c r="H99" s="43">
        <v>3</v>
      </c>
      <c r="I99" s="171"/>
    </row>
    <row r="100" spans="1:9" ht="15">
      <c r="A100" s="8"/>
      <c r="B100" s="8"/>
      <c r="C100" s="8"/>
      <c r="D100" s="13"/>
      <c r="E100" s="13"/>
      <c r="F100" s="31"/>
      <c r="G100" s="112" t="s">
        <v>12</v>
      </c>
      <c r="H100" s="43">
        <v>2</v>
      </c>
      <c r="I100" s="171"/>
    </row>
    <row r="101" spans="1:9" ht="15">
      <c r="A101" s="8"/>
      <c r="B101" s="8"/>
      <c r="C101" s="8"/>
      <c r="D101" s="13"/>
      <c r="E101" s="13"/>
      <c r="F101" s="31"/>
      <c r="G101" s="112" t="s">
        <v>13</v>
      </c>
      <c r="H101" s="43">
        <v>1</v>
      </c>
      <c r="I101" s="171"/>
    </row>
    <row r="102" spans="1:9" ht="15">
      <c r="A102" s="8"/>
      <c r="B102" s="8"/>
      <c r="C102" s="8"/>
      <c r="D102" s="13"/>
      <c r="E102" s="13"/>
      <c r="F102" s="31"/>
      <c r="G102" s="112"/>
      <c r="H102" s="43"/>
      <c r="I102" s="171"/>
    </row>
    <row r="103" spans="1:9" ht="15">
      <c r="A103" s="8"/>
      <c r="B103" s="8"/>
      <c r="C103" s="8"/>
      <c r="D103" s="13"/>
      <c r="E103" s="13"/>
      <c r="F103" s="25"/>
      <c r="G103" s="112"/>
      <c r="H103" s="43"/>
      <c r="I103" s="171"/>
    </row>
    <row r="104" spans="1:9" ht="15">
      <c r="A104" s="8"/>
      <c r="B104" s="8"/>
      <c r="C104" s="8"/>
      <c r="D104" s="13"/>
      <c r="E104" s="13"/>
      <c r="F104" s="31"/>
      <c r="G104" s="112"/>
      <c r="H104" s="43"/>
      <c r="I104" s="171"/>
    </row>
    <row r="105" spans="1:9" ht="15">
      <c r="A105" s="8">
        <v>21</v>
      </c>
      <c r="B105" s="8">
        <v>1</v>
      </c>
      <c r="C105" s="8">
        <v>1</v>
      </c>
      <c r="D105" s="13" t="s">
        <v>33</v>
      </c>
      <c r="E105" s="13" t="s">
        <v>92</v>
      </c>
      <c r="F105" s="25" t="s">
        <v>586</v>
      </c>
      <c r="G105" s="112" t="s">
        <v>11</v>
      </c>
      <c r="H105" s="43">
        <v>30</v>
      </c>
      <c r="I105" s="171"/>
    </row>
    <row r="106" spans="1:9" ht="15">
      <c r="A106" s="8"/>
      <c r="B106" s="8"/>
      <c r="C106" s="8"/>
      <c r="D106" s="13"/>
      <c r="E106" s="13"/>
      <c r="F106" s="31"/>
      <c r="G106" s="112" t="s">
        <v>12</v>
      </c>
      <c r="H106" s="43">
        <v>38</v>
      </c>
      <c r="I106" s="171"/>
    </row>
    <row r="107" spans="1:9" ht="15">
      <c r="A107" s="8"/>
      <c r="B107" s="8"/>
      <c r="C107" s="8"/>
      <c r="D107" s="13"/>
      <c r="E107" s="13"/>
      <c r="F107" s="31"/>
      <c r="G107" s="112" t="s">
        <v>19</v>
      </c>
      <c r="H107" s="43">
        <v>33</v>
      </c>
      <c r="I107" s="171"/>
    </row>
    <row r="108" spans="1:9" ht="15">
      <c r="A108" s="8"/>
      <c r="B108" s="8"/>
      <c r="C108" s="8"/>
      <c r="D108" s="13"/>
      <c r="E108" s="13"/>
      <c r="F108" s="23"/>
      <c r="G108" s="112" t="s">
        <v>13</v>
      </c>
      <c r="H108" s="43">
        <v>31</v>
      </c>
      <c r="I108" s="171"/>
    </row>
    <row r="109" spans="1:9" ht="15">
      <c r="A109" s="8"/>
      <c r="B109" s="8"/>
      <c r="C109" s="8"/>
      <c r="D109" s="13"/>
      <c r="E109" s="13"/>
      <c r="F109" s="129"/>
      <c r="G109" s="112"/>
      <c r="H109" s="43"/>
      <c r="I109" s="171"/>
    </row>
    <row r="110" spans="1:9" ht="15">
      <c r="A110" s="36">
        <v>21</v>
      </c>
      <c r="B110" s="36">
        <v>1</v>
      </c>
      <c r="C110" s="36">
        <v>2</v>
      </c>
      <c r="D110" s="37" t="s">
        <v>6</v>
      </c>
      <c r="E110" s="33" t="s">
        <v>6</v>
      </c>
      <c r="F110" s="39" t="s">
        <v>96</v>
      </c>
      <c r="G110" s="36"/>
      <c r="H110" s="323">
        <f>+H111+H147+H185</f>
        <v>270</v>
      </c>
      <c r="I110" s="324"/>
    </row>
    <row r="111" spans="1:9" ht="15">
      <c r="A111" s="105"/>
      <c r="B111" s="105"/>
      <c r="C111" s="105"/>
      <c r="D111" s="107"/>
      <c r="E111" s="107"/>
      <c r="F111" s="21" t="s">
        <v>81</v>
      </c>
      <c r="G111" s="110"/>
      <c r="H111" s="111">
        <f>SUM(H112:H116)</f>
        <v>31</v>
      </c>
      <c r="I111" s="175"/>
    </row>
    <row r="112" spans="1:9" ht="15">
      <c r="A112" s="105"/>
      <c r="B112" s="105"/>
      <c r="C112" s="105"/>
      <c r="D112" s="107"/>
      <c r="E112" s="107"/>
      <c r="F112" s="10" t="s">
        <v>447</v>
      </c>
      <c r="G112" s="1"/>
      <c r="H112" s="105"/>
      <c r="I112" s="180"/>
    </row>
    <row r="113" spans="1:9" ht="15">
      <c r="A113" s="8">
        <v>21</v>
      </c>
      <c r="B113" s="8">
        <v>1</v>
      </c>
      <c r="C113" s="1">
        <v>2</v>
      </c>
      <c r="D113" s="2" t="s">
        <v>44</v>
      </c>
      <c r="E113" s="2" t="s">
        <v>97</v>
      </c>
      <c r="F113" s="10" t="s">
        <v>47</v>
      </c>
      <c r="G113" s="112" t="s">
        <v>22</v>
      </c>
      <c r="H113" s="43">
        <v>2</v>
      </c>
      <c r="I113" s="171"/>
    </row>
    <row r="114" spans="1:9" ht="15">
      <c r="A114" s="31"/>
      <c r="B114" s="31"/>
      <c r="C114" s="31"/>
      <c r="D114" s="128"/>
      <c r="E114" s="128"/>
      <c r="F114" s="12" t="s">
        <v>34</v>
      </c>
      <c r="G114" s="8"/>
      <c r="H114" s="43"/>
      <c r="I114" s="171"/>
    </row>
    <row r="115" spans="1:9" ht="15">
      <c r="A115" s="31"/>
      <c r="B115" s="31"/>
      <c r="C115" s="31"/>
      <c r="D115" s="128"/>
      <c r="E115" s="128"/>
      <c r="F115" s="12" t="s">
        <v>75</v>
      </c>
      <c r="G115" s="8"/>
      <c r="H115" s="43"/>
      <c r="I115" s="171"/>
    </row>
    <row r="116" spans="1:9" ht="15">
      <c r="A116" s="8">
        <v>21</v>
      </c>
      <c r="B116" s="8">
        <v>1</v>
      </c>
      <c r="C116" s="8">
        <v>2</v>
      </c>
      <c r="D116" s="13" t="s">
        <v>44</v>
      </c>
      <c r="E116" s="13" t="s">
        <v>82</v>
      </c>
      <c r="F116" s="25" t="s">
        <v>83</v>
      </c>
      <c r="G116" s="8" t="s">
        <v>7</v>
      </c>
      <c r="H116" s="43">
        <v>29</v>
      </c>
      <c r="I116" s="171"/>
    </row>
    <row r="117" spans="1:9" ht="15">
      <c r="A117" s="8"/>
      <c r="B117" s="8"/>
      <c r="C117" s="8"/>
      <c r="D117" s="13"/>
      <c r="E117" s="13"/>
      <c r="F117" s="10" t="s">
        <v>447</v>
      </c>
      <c r="G117" s="8"/>
      <c r="H117" s="43"/>
      <c r="I117" s="171"/>
    </row>
    <row r="118" spans="1:9" ht="15">
      <c r="A118" s="8"/>
      <c r="B118" s="8"/>
      <c r="C118" s="8"/>
      <c r="D118" s="13"/>
      <c r="E118" s="13"/>
      <c r="F118" s="79" t="s">
        <v>381</v>
      </c>
      <c r="G118" s="8"/>
      <c r="H118" s="43"/>
      <c r="I118" s="171"/>
    </row>
    <row r="119" spans="1:9" ht="15">
      <c r="A119" s="8"/>
      <c r="B119" s="8"/>
      <c r="C119" s="8"/>
      <c r="D119" s="13"/>
      <c r="E119" s="13"/>
      <c r="F119" s="79" t="s">
        <v>178</v>
      </c>
      <c r="G119" s="8"/>
      <c r="H119" s="43"/>
      <c r="I119" s="171"/>
    </row>
    <row r="120" spans="1:9" ht="15">
      <c r="A120" s="8"/>
      <c r="B120" s="8"/>
      <c r="C120" s="8"/>
      <c r="D120" s="13"/>
      <c r="E120" s="13"/>
      <c r="F120" s="79" t="s">
        <v>382</v>
      </c>
      <c r="G120" s="8"/>
      <c r="H120" s="43"/>
      <c r="I120" s="171"/>
    </row>
    <row r="121" spans="1:9" ht="15">
      <c r="A121" s="8"/>
      <c r="B121" s="8"/>
      <c r="C121" s="8"/>
      <c r="D121" s="13"/>
      <c r="E121" s="13"/>
      <c r="F121" s="79" t="s">
        <v>604</v>
      </c>
      <c r="G121" s="8"/>
      <c r="H121" s="43"/>
      <c r="I121" s="171"/>
    </row>
    <row r="122" spans="1:9" ht="15">
      <c r="A122" s="8"/>
      <c r="B122" s="8"/>
      <c r="C122" s="8"/>
      <c r="D122" s="13"/>
      <c r="E122" s="13"/>
      <c r="F122" s="31" t="s">
        <v>366</v>
      </c>
      <c r="G122" s="8"/>
      <c r="H122" s="43"/>
      <c r="I122" s="171"/>
    </row>
    <row r="123" spans="1:9" ht="15">
      <c r="A123" s="31"/>
      <c r="B123" s="31"/>
      <c r="C123" s="31"/>
      <c r="D123" s="128"/>
      <c r="E123" s="31"/>
      <c r="F123" s="31" t="s">
        <v>34</v>
      </c>
      <c r="G123" s="8"/>
      <c r="H123" s="43"/>
      <c r="I123" s="171"/>
    </row>
    <row r="124" spans="1:9" ht="15">
      <c r="A124" s="31"/>
      <c r="B124" s="31"/>
      <c r="C124" s="31"/>
      <c r="D124" s="128"/>
      <c r="E124" s="31"/>
      <c r="F124" s="31" t="s">
        <v>442</v>
      </c>
      <c r="G124" s="8"/>
      <c r="H124" s="43"/>
      <c r="I124" s="171"/>
    </row>
    <row r="125" spans="1:9" ht="15">
      <c r="A125" s="31"/>
      <c r="B125" s="31"/>
      <c r="C125" s="31"/>
      <c r="D125" s="128"/>
      <c r="E125" s="31"/>
      <c r="F125" s="31" t="s">
        <v>99</v>
      </c>
      <c r="G125" s="8"/>
      <c r="H125" s="43"/>
      <c r="I125" s="171"/>
    </row>
    <row r="126" spans="1:9" ht="15">
      <c r="A126" s="31"/>
      <c r="B126" s="31"/>
      <c r="C126" s="31"/>
      <c r="D126" s="128"/>
      <c r="E126" s="31"/>
      <c r="F126" s="31" t="s">
        <v>369</v>
      </c>
      <c r="G126" s="8"/>
      <c r="H126" s="43"/>
      <c r="I126" s="171"/>
    </row>
    <row r="127" spans="1:9" ht="15">
      <c r="A127" s="31"/>
      <c r="B127" s="31"/>
      <c r="C127" s="31"/>
      <c r="D127" s="128"/>
      <c r="E127" s="31"/>
      <c r="F127" s="31" t="s">
        <v>443</v>
      </c>
      <c r="G127" s="8"/>
      <c r="H127" s="43"/>
      <c r="I127" s="171"/>
    </row>
    <row r="128" spans="1:9" ht="15">
      <c r="A128" s="31"/>
      <c r="B128" s="31"/>
      <c r="C128" s="31"/>
      <c r="D128" s="128"/>
      <c r="E128" s="31"/>
      <c r="F128" s="31" t="s">
        <v>370</v>
      </c>
      <c r="G128" s="8"/>
      <c r="H128" s="43"/>
      <c r="I128" s="171"/>
    </row>
    <row r="129" spans="1:9" ht="15">
      <c r="A129" s="31"/>
      <c r="B129" s="31"/>
      <c r="C129" s="31"/>
      <c r="D129" s="128"/>
      <c r="E129" s="31"/>
      <c r="F129" s="31" t="s">
        <v>444</v>
      </c>
      <c r="G129" s="8"/>
      <c r="H129" s="43"/>
      <c r="I129" s="171"/>
    </row>
    <row r="130" spans="1:9" ht="15">
      <c r="A130" s="31"/>
      <c r="B130" s="31"/>
      <c r="C130" s="31"/>
      <c r="D130" s="128"/>
      <c r="E130" s="31"/>
      <c r="F130" s="31" t="s">
        <v>71</v>
      </c>
      <c r="G130" s="8"/>
      <c r="H130" s="43"/>
      <c r="I130" s="171"/>
    </row>
    <row r="131" spans="1:9" ht="15">
      <c r="A131" s="31"/>
      <c r="B131" s="31"/>
      <c r="C131" s="31"/>
      <c r="D131" s="128"/>
      <c r="E131" s="31"/>
      <c r="F131" s="31" t="s">
        <v>445</v>
      </c>
      <c r="G131" s="8"/>
      <c r="H131" s="43"/>
      <c r="I131" s="171"/>
    </row>
    <row r="132" spans="1:9" ht="15">
      <c r="A132" s="31"/>
      <c r="B132" s="31"/>
      <c r="C132" s="31"/>
      <c r="D132" s="128"/>
      <c r="E132" s="31"/>
      <c r="F132" s="31" t="s">
        <v>104</v>
      </c>
      <c r="G132" s="8"/>
      <c r="H132" s="43"/>
      <c r="I132" s="171"/>
    </row>
    <row r="133" spans="1:9" ht="15">
      <c r="A133" s="31"/>
      <c r="B133" s="31"/>
      <c r="C133" s="31"/>
      <c r="D133" s="128"/>
      <c r="E133" s="31"/>
      <c r="F133" s="31" t="s">
        <v>550</v>
      </c>
      <c r="G133" s="8"/>
      <c r="H133" s="43"/>
      <c r="I133" s="171"/>
    </row>
    <row r="134" spans="1:9" ht="15">
      <c r="A134" s="31"/>
      <c r="B134" s="31"/>
      <c r="C134" s="31"/>
      <c r="D134" s="128"/>
      <c r="E134" s="31"/>
      <c r="F134" s="31" t="s">
        <v>373</v>
      </c>
      <c r="G134" s="8"/>
      <c r="H134" s="43"/>
      <c r="I134" s="171"/>
    </row>
    <row r="135" spans="1:9" ht="15">
      <c r="A135" s="31"/>
      <c r="B135" s="31"/>
      <c r="C135" s="31"/>
      <c r="D135" s="128"/>
      <c r="E135" s="31"/>
      <c r="F135" s="31" t="s">
        <v>446</v>
      </c>
      <c r="G135" s="8"/>
      <c r="H135" s="43"/>
      <c r="I135" s="171"/>
    </row>
    <row r="136" spans="1:9" ht="15">
      <c r="A136" s="31"/>
      <c r="B136" s="31"/>
      <c r="C136" s="31"/>
      <c r="D136" s="128"/>
      <c r="E136" s="31"/>
      <c r="F136" s="31" t="s">
        <v>322</v>
      </c>
      <c r="G136" s="8"/>
      <c r="H136" s="43"/>
      <c r="I136" s="171"/>
    </row>
    <row r="137" spans="1:9" ht="15">
      <c r="A137" s="31"/>
      <c r="B137" s="31"/>
      <c r="C137" s="31"/>
      <c r="D137" s="128"/>
      <c r="E137" s="31"/>
      <c r="F137" s="31" t="s">
        <v>553</v>
      </c>
      <c r="G137" s="8"/>
      <c r="H137" s="43"/>
      <c r="I137" s="171"/>
    </row>
    <row r="138" spans="1:9" ht="15">
      <c r="A138" s="31"/>
      <c r="B138" s="31"/>
      <c r="C138" s="31"/>
      <c r="D138" s="128"/>
      <c r="E138" s="31"/>
      <c r="F138" s="31" t="s">
        <v>109</v>
      </c>
      <c r="G138" s="8"/>
      <c r="H138" s="43"/>
      <c r="I138" s="171"/>
    </row>
    <row r="139" spans="1:9" ht="15">
      <c r="A139" s="31"/>
      <c r="B139" s="31"/>
      <c r="C139" s="31"/>
      <c r="D139" s="128"/>
      <c r="E139" s="31"/>
      <c r="F139" s="31" t="s">
        <v>108</v>
      </c>
      <c r="G139" s="8"/>
      <c r="H139" s="43"/>
      <c r="I139" s="171"/>
    </row>
    <row r="140" spans="1:9" ht="15">
      <c r="A140" s="31"/>
      <c r="B140" s="31"/>
      <c r="C140" s="31"/>
      <c r="D140" s="128"/>
      <c r="E140" s="31"/>
      <c r="F140" s="31" t="s">
        <v>107</v>
      </c>
      <c r="G140" s="8"/>
      <c r="H140" s="43"/>
      <c r="I140" s="171"/>
    </row>
    <row r="141" spans="1:9" ht="15">
      <c r="A141" s="31"/>
      <c r="B141" s="31"/>
      <c r="C141" s="31"/>
      <c r="D141" s="128"/>
      <c r="E141" s="31"/>
      <c r="F141" s="31" t="s">
        <v>374</v>
      </c>
      <c r="G141" s="8"/>
      <c r="H141" s="43"/>
      <c r="I141" s="171"/>
    </row>
    <row r="142" spans="1:9" ht="15">
      <c r="A142" s="31"/>
      <c r="B142" s="31"/>
      <c r="C142" s="31"/>
      <c r="D142" s="128"/>
      <c r="E142" s="31"/>
      <c r="F142" s="31" t="s">
        <v>376</v>
      </c>
      <c r="G142" s="8"/>
      <c r="H142" s="43"/>
      <c r="I142" s="171"/>
    </row>
    <row r="143" spans="1:9" ht="15">
      <c r="A143" s="31"/>
      <c r="B143" s="31"/>
      <c r="C143" s="31"/>
      <c r="D143" s="128"/>
      <c r="E143" s="31"/>
      <c r="F143" s="31" t="s">
        <v>377</v>
      </c>
      <c r="G143" s="8"/>
      <c r="H143" s="43"/>
      <c r="I143" s="171"/>
    </row>
    <row r="144" spans="1:9" ht="15">
      <c r="A144" s="31"/>
      <c r="B144" s="31"/>
      <c r="C144" s="31"/>
      <c r="D144" s="128"/>
      <c r="E144" s="31"/>
      <c r="F144" s="10" t="s">
        <v>398</v>
      </c>
      <c r="G144" s="8"/>
      <c r="H144" s="43"/>
      <c r="I144" s="171"/>
    </row>
    <row r="145" spans="1:9" ht="15">
      <c r="A145" s="31"/>
      <c r="B145" s="31"/>
      <c r="C145" s="31"/>
      <c r="D145" s="128"/>
      <c r="E145" s="31"/>
      <c r="F145" s="12" t="s">
        <v>399</v>
      </c>
      <c r="G145" s="8"/>
      <c r="H145" s="43"/>
      <c r="I145" s="171"/>
    </row>
    <row r="146" spans="1:9" ht="15">
      <c r="A146" s="31"/>
      <c r="B146" s="31"/>
      <c r="C146" s="31"/>
      <c r="D146" s="128"/>
      <c r="E146" s="31"/>
      <c r="F146" s="12" t="s">
        <v>400</v>
      </c>
      <c r="G146" s="8"/>
      <c r="H146" s="43"/>
      <c r="I146" s="171"/>
    </row>
    <row r="147" spans="1:9" ht="15">
      <c r="A147" s="1"/>
      <c r="B147" s="1"/>
      <c r="C147" s="1"/>
      <c r="D147" s="2"/>
      <c r="E147" s="2"/>
      <c r="F147" s="21" t="s">
        <v>110</v>
      </c>
      <c r="G147" s="110"/>
      <c r="H147" s="111">
        <f>SUM(H148:H182)</f>
        <v>80</v>
      </c>
      <c r="I147" s="175"/>
    </row>
    <row r="148" spans="1:9" ht="15">
      <c r="A148" s="8">
        <v>21</v>
      </c>
      <c r="B148" s="8">
        <v>1</v>
      </c>
      <c r="C148" s="8">
        <v>2</v>
      </c>
      <c r="D148" s="13" t="s">
        <v>5</v>
      </c>
      <c r="E148" s="13" t="s">
        <v>48</v>
      </c>
      <c r="F148" s="25" t="s">
        <v>86</v>
      </c>
      <c r="G148" s="112" t="s">
        <v>8</v>
      </c>
      <c r="H148" s="43">
        <v>14</v>
      </c>
      <c r="I148" s="171"/>
    </row>
    <row r="149" spans="1:9" ht="15">
      <c r="A149" s="8"/>
      <c r="B149" s="8"/>
      <c r="C149" s="8"/>
      <c r="D149" s="13"/>
      <c r="E149" s="13"/>
      <c r="F149" s="10" t="s">
        <v>447</v>
      </c>
      <c r="G149" s="112"/>
      <c r="H149" s="43"/>
      <c r="I149" s="171"/>
    </row>
    <row r="150" spans="1:9" ht="15">
      <c r="A150" s="8"/>
      <c r="B150" s="8"/>
      <c r="C150" s="8"/>
      <c r="D150" s="13"/>
      <c r="E150" s="13"/>
      <c r="F150" s="31" t="s">
        <v>384</v>
      </c>
      <c r="G150" s="112"/>
      <c r="H150" s="43"/>
      <c r="I150" s="171"/>
    </row>
    <row r="151" spans="1:9" ht="15">
      <c r="A151" s="8"/>
      <c r="B151" s="8"/>
      <c r="C151" s="8"/>
      <c r="D151" s="13"/>
      <c r="E151" s="13"/>
      <c r="F151" s="31" t="s">
        <v>385</v>
      </c>
      <c r="G151" s="112"/>
      <c r="H151" s="43"/>
      <c r="I151" s="171"/>
    </row>
    <row r="152" spans="1:9" ht="15">
      <c r="A152" s="8"/>
      <c r="B152" s="8"/>
      <c r="C152" s="8"/>
      <c r="D152" s="13"/>
      <c r="E152" s="13"/>
      <c r="F152" s="31" t="s">
        <v>386</v>
      </c>
      <c r="G152" s="112"/>
      <c r="H152" s="43"/>
      <c r="I152" s="171"/>
    </row>
    <row r="153" spans="1:9" ht="15">
      <c r="A153" s="8"/>
      <c r="B153" s="8"/>
      <c r="C153" s="8"/>
      <c r="D153" s="13"/>
      <c r="E153" s="13"/>
      <c r="F153" s="31" t="s">
        <v>387</v>
      </c>
      <c r="G153" s="112"/>
      <c r="H153" s="43"/>
      <c r="I153" s="171"/>
    </row>
    <row r="154" spans="1:9" ht="15">
      <c r="A154" s="31"/>
      <c r="B154" s="31"/>
      <c r="C154" s="31"/>
      <c r="D154" s="128"/>
      <c r="E154" s="31"/>
      <c r="F154" s="31" t="s">
        <v>448</v>
      </c>
      <c r="G154" s="8"/>
      <c r="H154" s="43"/>
      <c r="I154" s="171"/>
    </row>
    <row r="155" spans="1:9" ht="15">
      <c r="A155" s="31"/>
      <c r="B155" s="31"/>
      <c r="C155" s="31"/>
      <c r="D155" s="128"/>
      <c r="E155" s="31"/>
      <c r="F155" s="31" t="s">
        <v>557</v>
      </c>
      <c r="G155" s="8"/>
      <c r="H155" s="43"/>
      <c r="I155" s="171"/>
    </row>
    <row r="156" spans="1:9" ht="15">
      <c r="A156" s="1"/>
      <c r="B156" s="1"/>
      <c r="C156" s="1"/>
      <c r="D156" s="2"/>
      <c r="E156" s="2"/>
      <c r="F156" s="217" t="s">
        <v>378</v>
      </c>
      <c r="G156" s="112"/>
      <c r="H156" s="198"/>
      <c r="I156" s="199"/>
    </row>
    <row r="157" spans="1:9" ht="15">
      <c r="A157" s="8"/>
      <c r="B157" s="8"/>
      <c r="C157" s="8"/>
      <c r="D157" s="13"/>
      <c r="E157" s="13"/>
      <c r="F157" s="31" t="s">
        <v>113</v>
      </c>
      <c r="G157" s="112"/>
      <c r="H157" s="43"/>
      <c r="I157" s="171"/>
    </row>
    <row r="158" spans="1:9" ht="15">
      <c r="A158" s="43"/>
      <c r="B158" s="43"/>
      <c r="C158" s="43"/>
      <c r="D158" s="106"/>
      <c r="E158" s="106"/>
      <c r="F158" s="31" t="s">
        <v>111</v>
      </c>
      <c r="G158" s="8"/>
      <c r="H158" s="43"/>
      <c r="I158" s="171"/>
    </row>
    <row r="159" spans="1:9" ht="15">
      <c r="A159" s="31"/>
      <c r="B159" s="31"/>
      <c r="C159" s="31"/>
      <c r="D159" s="128"/>
      <c r="E159" s="128"/>
      <c r="F159" s="31" t="s">
        <v>105</v>
      </c>
      <c r="G159" s="8"/>
      <c r="H159" s="106"/>
      <c r="I159" s="178"/>
    </row>
    <row r="160" spans="1:9" ht="15">
      <c r="A160" s="31"/>
      <c r="B160" s="31"/>
      <c r="C160" s="31"/>
      <c r="D160" s="128"/>
      <c r="E160" s="128"/>
      <c r="F160" s="31" t="s">
        <v>114</v>
      </c>
      <c r="G160" s="8"/>
      <c r="H160" s="106"/>
      <c r="I160" s="178"/>
    </row>
    <row r="161" spans="1:9" ht="15">
      <c r="A161" s="31"/>
      <c r="B161" s="31"/>
      <c r="C161" s="31"/>
      <c r="D161" s="128"/>
      <c r="E161" s="128"/>
      <c r="F161" s="31" t="s">
        <v>379</v>
      </c>
      <c r="G161" s="8"/>
      <c r="H161" s="106"/>
      <c r="I161" s="178"/>
    </row>
    <row r="162" spans="1:9" ht="15">
      <c r="A162" s="31"/>
      <c r="B162" s="31"/>
      <c r="C162" s="31"/>
      <c r="D162" s="128"/>
      <c r="E162" s="128"/>
      <c r="F162" s="31" t="s">
        <v>116</v>
      </c>
      <c r="G162" s="8"/>
      <c r="H162" s="106"/>
      <c r="I162" s="178"/>
    </row>
    <row r="163" spans="1:9" ht="15">
      <c r="A163" s="31"/>
      <c r="B163" s="31"/>
      <c r="C163" s="31"/>
      <c r="D163" s="128"/>
      <c r="E163" s="128"/>
      <c r="F163" s="31" t="s">
        <v>449</v>
      </c>
      <c r="G163" s="8"/>
      <c r="H163" s="106"/>
      <c r="I163" s="178"/>
    </row>
    <row r="164" spans="1:9" ht="15">
      <c r="A164" s="8">
        <v>21</v>
      </c>
      <c r="B164" s="8">
        <v>1</v>
      </c>
      <c r="C164" s="8">
        <v>2</v>
      </c>
      <c r="D164" s="13" t="s">
        <v>5</v>
      </c>
      <c r="E164" s="13" t="s">
        <v>117</v>
      </c>
      <c r="F164" s="25" t="s">
        <v>323</v>
      </c>
      <c r="G164" s="112" t="s">
        <v>9</v>
      </c>
      <c r="H164" s="114">
        <v>1</v>
      </c>
      <c r="I164" s="179"/>
    </row>
    <row r="165" spans="1:9" ht="15">
      <c r="A165" s="8"/>
      <c r="B165" s="8"/>
      <c r="C165" s="8"/>
      <c r="D165" s="13"/>
      <c r="E165" s="13"/>
      <c r="F165" s="10" t="s">
        <v>447</v>
      </c>
      <c r="G165" s="112"/>
      <c r="H165" s="114"/>
      <c r="I165" s="179"/>
    </row>
    <row r="166" spans="1:9" ht="15">
      <c r="A166" s="31"/>
      <c r="B166" s="31"/>
      <c r="C166" s="31"/>
      <c r="D166" s="128"/>
      <c r="E166" s="128"/>
      <c r="F166" s="31" t="s">
        <v>450</v>
      </c>
      <c r="G166" s="112"/>
      <c r="H166" s="106"/>
      <c r="I166" s="178"/>
    </row>
    <row r="167" spans="1:9" ht="15">
      <c r="A167" s="8">
        <v>21</v>
      </c>
      <c r="B167" s="8">
        <v>1</v>
      </c>
      <c r="C167" s="8">
        <v>2</v>
      </c>
      <c r="D167" s="13" t="s">
        <v>5</v>
      </c>
      <c r="E167" s="13" t="s">
        <v>88</v>
      </c>
      <c r="F167" s="206" t="s">
        <v>89</v>
      </c>
      <c r="G167" s="112" t="s">
        <v>10</v>
      </c>
      <c r="H167" s="114">
        <v>7</v>
      </c>
      <c r="I167" s="179"/>
    </row>
    <row r="168" spans="1:9" ht="15">
      <c r="A168" s="8"/>
      <c r="B168" s="8"/>
      <c r="C168" s="8"/>
      <c r="D168" s="13"/>
      <c r="E168" s="13"/>
      <c r="F168" s="10" t="s">
        <v>447</v>
      </c>
      <c r="G168" s="112"/>
      <c r="H168" s="114"/>
      <c r="I168" s="179"/>
    </row>
    <row r="169" spans="1:9" ht="15">
      <c r="A169" s="8"/>
      <c r="B169" s="8"/>
      <c r="C169" s="8"/>
      <c r="D169" s="13"/>
      <c r="E169" s="13"/>
      <c r="F169" s="31" t="s">
        <v>477</v>
      </c>
      <c r="G169" s="112"/>
      <c r="H169" s="114"/>
      <c r="I169" s="179"/>
    </row>
    <row r="170" spans="1:9" ht="15">
      <c r="A170" s="31"/>
      <c r="B170" s="31"/>
      <c r="C170" s="31"/>
      <c r="D170" s="128"/>
      <c r="E170" s="128"/>
      <c r="F170" s="31" t="s">
        <v>121</v>
      </c>
      <c r="G170" s="8"/>
      <c r="H170" s="106"/>
      <c r="I170" s="178"/>
    </row>
    <row r="171" spans="1:9" ht="15">
      <c r="A171" s="31"/>
      <c r="B171" s="31"/>
      <c r="C171" s="31"/>
      <c r="D171" s="128"/>
      <c r="E171" s="128"/>
      <c r="F171" s="31" t="s">
        <v>122</v>
      </c>
      <c r="G171" s="8"/>
      <c r="H171" s="106"/>
      <c r="I171" s="178"/>
    </row>
    <row r="172" spans="1:9" ht="15">
      <c r="A172" s="31"/>
      <c r="B172" s="31"/>
      <c r="C172" s="31"/>
      <c r="D172" s="128"/>
      <c r="E172" s="128"/>
      <c r="F172" s="31" t="s">
        <v>123</v>
      </c>
      <c r="G172" s="8"/>
      <c r="H172" s="106"/>
      <c r="I172" s="178"/>
    </row>
    <row r="173" spans="1:9" ht="15">
      <c r="A173" s="43"/>
      <c r="B173" s="43"/>
      <c r="C173" s="43"/>
      <c r="D173" s="106"/>
      <c r="E173" s="106"/>
      <c r="F173" s="31" t="s">
        <v>124</v>
      </c>
      <c r="G173" s="8"/>
      <c r="H173" s="106"/>
      <c r="I173" s="178"/>
    </row>
    <row r="174" spans="1:9" ht="15">
      <c r="A174" s="43"/>
      <c r="B174" s="43"/>
      <c r="C174" s="43"/>
      <c r="D174" s="106"/>
      <c r="E174" s="106"/>
      <c r="F174" s="31" t="s">
        <v>125</v>
      </c>
      <c r="G174" s="8"/>
      <c r="H174" s="106"/>
      <c r="I174" s="178"/>
    </row>
    <row r="175" spans="1:9" ht="15">
      <c r="A175" s="43"/>
      <c r="B175" s="43"/>
      <c r="C175" s="43"/>
      <c r="D175" s="106"/>
      <c r="E175" s="106"/>
      <c r="F175" s="31" t="s">
        <v>126</v>
      </c>
      <c r="G175" s="8"/>
      <c r="H175" s="106"/>
      <c r="I175" s="178"/>
    </row>
    <row r="176" spans="1:9" ht="15">
      <c r="A176" s="43"/>
      <c r="B176" s="43"/>
      <c r="C176" s="43"/>
      <c r="D176" s="106"/>
      <c r="E176" s="106"/>
      <c r="F176" s="31" t="s">
        <v>472</v>
      </c>
      <c r="G176" s="8"/>
      <c r="H176" s="106"/>
      <c r="I176" s="178"/>
    </row>
    <row r="177" spans="1:9" ht="15">
      <c r="A177" s="31"/>
      <c r="B177" s="31"/>
      <c r="C177" s="31"/>
      <c r="D177" s="128"/>
      <c r="E177" s="106"/>
      <c r="F177" s="218"/>
      <c r="G177" s="8"/>
      <c r="H177" s="106"/>
      <c r="I177" s="178"/>
    </row>
    <row r="178" spans="1:9" ht="15">
      <c r="A178" s="8">
        <v>21</v>
      </c>
      <c r="B178" s="8">
        <v>1</v>
      </c>
      <c r="C178" s="8">
        <v>2</v>
      </c>
      <c r="D178" s="13" t="s">
        <v>5</v>
      </c>
      <c r="E178" s="13" t="s">
        <v>49</v>
      </c>
      <c r="F178" s="10" t="s">
        <v>562</v>
      </c>
      <c r="G178" s="8" t="s">
        <v>8</v>
      </c>
      <c r="H178" s="114">
        <v>11</v>
      </c>
      <c r="I178" s="179"/>
    </row>
    <row r="179" spans="1:9" ht="15">
      <c r="A179" s="31"/>
      <c r="B179" s="31"/>
      <c r="C179" s="31"/>
      <c r="D179" s="128"/>
      <c r="E179" s="106"/>
      <c r="F179" s="31" t="s">
        <v>324</v>
      </c>
      <c r="G179" s="8" t="s">
        <v>9</v>
      </c>
      <c r="H179" s="114">
        <v>17</v>
      </c>
      <c r="I179" s="179"/>
    </row>
    <row r="180" spans="1:9" ht="15">
      <c r="A180" s="31"/>
      <c r="B180" s="31"/>
      <c r="C180" s="31"/>
      <c r="D180" s="128"/>
      <c r="E180" s="106"/>
      <c r="F180" s="31" t="s">
        <v>325</v>
      </c>
      <c r="G180" s="8" t="s">
        <v>10</v>
      </c>
      <c r="H180" s="114">
        <v>30</v>
      </c>
      <c r="I180" s="179"/>
    </row>
    <row r="181" spans="1:9" ht="15">
      <c r="A181" s="31"/>
      <c r="B181" s="31"/>
      <c r="C181" s="31"/>
      <c r="D181" s="128"/>
      <c r="E181" s="106"/>
      <c r="F181" s="31" t="s">
        <v>326</v>
      </c>
      <c r="G181" s="8"/>
      <c r="H181" s="114"/>
      <c r="I181" s="179"/>
    </row>
    <row r="182" spans="1:9" ht="15">
      <c r="A182" s="31"/>
      <c r="B182" s="31"/>
      <c r="C182" s="31"/>
      <c r="D182" s="128"/>
      <c r="E182" s="106"/>
      <c r="F182" s="31" t="s">
        <v>327</v>
      </c>
      <c r="G182" s="31"/>
      <c r="H182" s="43"/>
      <c r="I182" s="171"/>
    </row>
    <row r="183" spans="1:9" ht="15">
      <c r="A183" s="31"/>
      <c r="B183" s="31"/>
      <c r="C183" s="31"/>
      <c r="D183" s="128"/>
      <c r="E183" s="106"/>
      <c r="F183" s="31" t="s">
        <v>328</v>
      </c>
      <c r="G183" s="31"/>
      <c r="H183" s="43"/>
      <c r="I183" s="171"/>
    </row>
    <row r="184" spans="1:9" ht="15">
      <c r="A184" s="31"/>
      <c r="B184" s="31"/>
      <c r="C184" s="31"/>
      <c r="D184" s="128"/>
      <c r="E184" s="128"/>
      <c r="F184" s="31"/>
      <c r="G184" s="31"/>
      <c r="H184" s="43"/>
      <c r="I184" s="171"/>
    </row>
    <row r="185" spans="1:9" ht="15">
      <c r="A185" s="1"/>
      <c r="B185" s="1"/>
      <c r="C185" s="1"/>
      <c r="D185" s="2"/>
      <c r="E185" s="2"/>
      <c r="F185" s="21" t="s">
        <v>90</v>
      </c>
      <c r="G185" s="110"/>
      <c r="H185" s="111">
        <f>SUM(H186:H193)</f>
        <v>159</v>
      </c>
      <c r="I185" s="175"/>
    </row>
    <row r="186" spans="1:9" ht="15">
      <c r="A186" s="8">
        <v>21</v>
      </c>
      <c r="B186" s="8">
        <v>1</v>
      </c>
      <c r="C186" s="8">
        <v>2</v>
      </c>
      <c r="D186" s="13" t="s">
        <v>33</v>
      </c>
      <c r="E186" s="13" t="s">
        <v>51</v>
      </c>
      <c r="F186" s="25" t="s">
        <v>341</v>
      </c>
      <c r="G186" s="112" t="s">
        <v>11</v>
      </c>
      <c r="H186" s="43">
        <v>36</v>
      </c>
      <c r="I186" s="171"/>
    </row>
    <row r="187" spans="1:9" ht="15">
      <c r="A187" s="31"/>
      <c r="B187" s="31"/>
      <c r="C187" s="31"/>
      <c r="D187" s="128"/>
      <c r="E187" s="128"/>
      <c r="F187" s="25"/>
      <c r="G187" s="8" t="s">
        <v>12</v>
      </c>
      <c r="H187" s="114">
        <v>38</v>
      </c>
      <c r="I187" s="179"/>
    </row>
    <row r="188" spans="1:9" ht="15">
      <c r="A188" s="31"/>
      <c r="B188" s="31"/>
      <c r="C188" s="31"/>
      <c r="D188" s="128"/>
      <c r="E188" s="128"/>
      <c r="F188" s="25"/>
      <c r="G188" s="8" t="s">
        <v>19</v>
      </c>
      <c r="H188" s="114">
        <v>33</v>
      </c>
      <c r="I188" s="179"/>
    </row>
    <row r="189" spans="1:9" ht="15">
      <c r="A189" s="31"/>
      <c r="B189" s="31"/>
      <c r="C189" s="31"/>
      <c r="D189" s="128"/>
      <c r="E189" s="128"/>
      <c r="F189" s="25"/>
      <c r="G189" s="8" t="s">
        <v>13</v>
      </c>
      <c r="H189" s="114">
        <v>45</v>
      </c>
      <c r="I189" s="179"/>
    </row>
    <row r="190" spans="1:9" ht="15">
      <c r="A190" s="31"/>
      <c r="B190" s="31"/>
      <c r="C190" s="31"/>
      <c r="D190" s="128"/>
      <c r="E190" s="128"/>
      <c r="F190" s="25"/>
      <c r="G190" s="8"/>
      <c r="H190" s="114"/>
      <c r="I190" s="179"/>
    </row>
    <row r="191" spans="1:9" ht="15">
      <c r="A191" s="8">
        <v>21</v>
      </c>
      <c r="B191" s="8">
        <v>1</v>
      </c>
      <c r="C191" s="8">
        <v>2</v>
      </c>
      <c r="D191" s="13" t="s">
        <v>33</v>
      </c>
      <c r="E191" s="13" t="s">
        <v>52</v>
      </c>
      <c r="F191" s="25" t="s">
        <v>588</v>
      </c>
      <c r="G191" s="8" t="s">
        <v>22</v>
      </c>
      <c r="H191" s="114">
        <v>1</v>
      </c>
      <c r="I191" s="179"/>
    </row>
    <row r="192" spans="1:9" ht="15">
      <c r="A192" s="8"/>
      <c r="B192" s="8"/>
      <c r="C192" s="8"/>
      <c r="D192" s="13"/>
      <c r="E192" s="13"/>
      <c r="F192" s="26"/>
      <c r="G192" s="8" t="s">
        <v>7</v>
      </c>
      <c r="H192" s="114">
        <v>6</v>
      </c>
      <c r="I192" s="179"/>
    </row>
    <row r="193" spans="1:9" ht="15">
      <c r="A193" s="31"/>
      <c r="B193" s="31"/>
      <c r="C193" s="43"/>
      <c r="D193" s="106"/>
      <c r="E193" s="106"/>
      <c r="F193" s="26"/>
      <c r="G193" s="8"/>
      <c r="H193" s="114"/>
      <c r="I193" s="179"/>
    </row>
    <row r="194" spans="1:9" ht="15">
      <c r="A194" s="36">
        <v>21</v>
      </c>
      <c r="B194" s="36">
        <v>1</v>
      </c>
      <c r="C194" s="36">
        <v>3</v>
      </c>
      <c r="D194" s="37" t="s">
        <v>6</v>
      </c>
      <c r="E194" s="33" t="s">
        <v>6</v>
      </c>
      <c r="F194" s="39" t="s">
        <v>16</v>
      </c>
      <c r="G194" s="36"/>
      <c r="H194" s="323">
        <f>+H195+H234+H285</f>
        <v>336</v>
      </c>
      <c r="I194" s="324"/>
    </row>
    <row r="195" spans="1:9" ht="15">
      <c r="A195" s="31"/>
      <c r="B195" s="31"/>
      <c r="C195" s="105"/>
      <c r="D195" s="107"/>
      <c r="E195" s="107"/>
      <c r="F195" s="21" t="s">
        <v>17</v>
      </c>
      <c r="G195" s="110"/>
      <c r="H195" s="111">
        <f>SUM(H196:H233)</f>
        <v>31</v>
      </c>
      <c r="I195" s="175"/>
    </row>
    <row r="196" spans="1:9" ht="15">
      <c r="A196" s="8">
        <v>21</v>
      </c>
      <c r="B196" s="8">
        <v>1</v>
      </c>
      <c r="C196" s="1">
        <v>3</v>
      </c>
      <c r="D196" s="2" t="s">
        <v>44</v>
      </c>
      <c r="E196" s="2" t="s">
        <v>97</v>
      </c>
      <c r="F196" s="10" t="s">
        <v>329</v>
      </c>
      <c r="G196" s="1" t="s">
        <v>22</v>
      </c>
      <c r="H196" s="108">
        <v>9</v>
      </c>
      <c r="I196" s="177"/>
    </row>
    <row r="197" spans="1:9" ht="15">
      <c r="A197" s="43"/>
      <c r="B197" s="43"/>
      <c r="C197" s="105"/>
      <c r="D197" s="107"/>
      <c r="E197" s="107"/>
      <c r="F197" s="10" t="s">
        <v>308</v>
      </c>
      <c r="G197" s="31"/>
      <c r="H197" s="43"/>
      <c r="I197" s="171"/>
    </row>
    <row r="198" spans="1:9" ht="15">
      <c r="A198" s="43"/>
      <c r="B198" s="43"/>
      <c r="C198" s="105"/>
      <c r="D198" s="107"/>
      <c r="E198" s="107"/>
      <c r="F198" s="12" t="s">
        <v>257</v>
      </c>
      <c r="G198" s="1"/>
      <c r="H198" s="108"/>
      <c r="I198" s="177"/>
    </row>
    <row r="199" spans="1:9" ht="15">
      <c r="A199" s="31"/>
      <c r="B199" s="31"/>
      <c r="C199" s="105"/>
      <c r="D199" s="107"/>
      <c r="E199" s="107"/>
      <c r="F199" s="12" t="s">
        <v>451</v>
      </c>
      <c r="G199" s="1"/>
      <c r="H199" s="105"/>
      <c r="I199" s="180"/>
    </row>
    <row r="200" spans="1:9" ht="15">
      <c r="A200" s="31"/>
      <c r="B200" s="31"/>
      <c r="C200" s="105"/>
      <c r="D200" s="107"/>
      <c r="E200" s="107"/>
      <c r="F200" s="12" t="s">
        <v>260</v>
      </c>
      <c r="G200" s="1"/>
      <c r="H200" s="105"/>
      <c r="I200" s="180"/>
    </row>
    <row r="201" spans="1:9" ht="15">
      <c r="A201" s="31"/>
      <c r="B201" s="31"/>
      <c r="C201" s="105"/>
      <c r="D201" s="107"/>
      <c r="E201" s="107"/>
      <c r="F201" s="12" t="s">
        <v>356</v>
      </c>
      <c r="G201" s="1"/>
      <c r="H201" s="105"/>
      <c r="I201" s="180"/>
    </row>
    <row r="202" spans="1:9" ht="15">
      <c r="A202" s="31"/>
      <c r="B202" s="31"/>
      <c r="C202" s="105"/>
      <c r="D202" s="107"/>
      <c r="E202" s="107"/>
      <c r="F202" s="12" t="s">
        <v>261</v>
      </c>
      <c r="G202" s="1"/>
      <c r="H202" s="105"/>
      <c r="I202" s="180"/>
    </row>
    <row r="203" spans="1:9" ht="15">
      <c r="A203" s="31"/>
      <c r="B203" s="31"/>
      <c r="C203" s="105"/>
      <c r="D203" s="107"/>
      <c r="E203" s="107"/>
      <c r="F203" s="12" t="s">
        <v>330</v>
      </c>
      <c r="G203" s="1"/>
      <c r="H203" s="105"/>
      <c r="I203" s="180"/>
    </row>
    <row r="204" spans="1:9" ht="15">
      <c r="A204" s="31"/>
      <c r="B204" s="31"/>
      <c r="C204" s="105"/>
      <c r="D204" s="107"/>
      <c r="E204" s="107"/>
      <c r="F204" s="10" t="s">
        <v>398</v>
      </c>
      <c r="G204" s="1"/>
      <c r="H204" s="105"/>
      <c r="I204" s="180"/>
    </row>
    <row r="205" spans="1:9" ht="15">
      <c r="A205" s="31"/>
      <c r="B205" s="31"/>
      <c r="C205" s="105"/>
      <c r="D205" s="107"/>
      <c r="E205" s="107"/>
      <c r="F205" s="12" t="s">
        <v>397</v>
      </c>
      <c r="G205" s="1"/>
      <c r="H205" s="105"/>
      <c r="I205" s="180"/>
    </row>
    <row r="206" spans="1:9" ht="15">
      <c r="A206" s="31"/>
      <c r="B206" s="31"/>
      <c r="C206" s="105"/>
      <c r="D206" s="107"/>
      <c r="E206" s="107"/>
      <c r="F206" s="12" t="s">
        <v>353</v>
      </c>
      <c r="G206" s="1"/>
      <c r="H206" s="105"/>
      <c r="I206" s="180"/>
    </row>
    <row r="207" spans="1:9" ht="15">
      <c r="A207" s="31"/>
      <c r="B207" s="31"/>
      <c r="C207" s="105"/>
      <c r="D207" s="107"/>
      <c r="E207" s="107"/>
      <c r="F207" s="12" t="s">
        <v>130</v>
      </c>
      <c r="G207" s="1"/>
      <c r="H207" s="105"/>
      <c r="I207" s="180"/>
    </row>
    <row r="208" spans="1:9" ht="15">
      <c r="A208" s="8">
        <v>21</v>
      </c>
      <c r="B208" s="8">
        <v>1</v>
      </c>
      <c r="C208" s="8">
        <v>3</v>
      </c>
      <c r="D208" s="13" t="s">
        <v>44</v>
      </c>
      <c r="E208" s="13" t="s">
        <v>82</v>
      </c>
      <c r="F208" s="10" t="s">
        <v>32</v>
      </c>
      <c r="G208" s="8" t="s">
        <v>7</v>
      </c>
      <c r="H208" s="114">
        <v>22</v>
      </c>
      <c r="I208" s="179"/>
    </row>
    <row r="209" spans="1:9" ht="15">
      <c r="A209" s="31"/>
      <c r="B209" s="31"/>
      <c r="C209" s="31"/>
      <c r="D209" s="128"/>
      <c r="E209" s="128"/>
      <c r="F209" s="25" t="s">
        <v>452</v>
      </c>
      <c r="H209" s="43"/>
      <c r="I209" s="171"/>
    </row>
    <row r="210" spans="1:9" ht="15">
      <c r="A210" s="31"/>
      <c r="B210" s="31"/>
      <c r="C210" s="31"/>
      <c r="D210" s="128"/>
      <c r="E210" s="128"/>
      <c r="F210" s="31" t="s">
        <v>266</v>
      </c>
      <c r="G210" s="8"/>
      <c r="H210" s="43"/>
      <c r="I210" s="171"/>
    </row>
    <row r="211" spans="1:9" ht="15">
      <c r="A211" s="31"/>
      <c r="B211" s="31"/>
      <c r="C211" s="31"/>
      <c r="D211" s="128"/>
      <c r="E211" s="128"/>
      <c r="F211" s="12" t="s">
        <v>260</v>
      </c>
      <c r="G211" s="8"/>
      <c r="H211" s="43"/>
      <c r="I211" s="171"/>
    </row>
    <row r="212" spans="1:9" ht="15">
      <c r="A212" s="31"/>
      <c r="B212" s="31"/>
      <c r="C212" s="31"/>
      <c r="D212" s="128"/>
      <c r="E212" s="128"/>
      <c r="F212" s="12" t="s">
        <v>267</v>
      </c>
      <c r="G212" s="8"/>
      <c r="H212" s="43"/>
      <c r="I212" s="171"/>
    </row>
    <row r="213" spans="1:9" ht="15">
      <c r="A213" s="31"/>
      <c r="B213" s="31"/>
      <c r="C213" s="31"/>
      <c r="D213" s="128"/>
      <c r="E213" s="128"/>
      <c r="F213" s="12" t="s">
        <v>264</v>
      </c>
      <c r="G213" s="8"/>
      <c r="H213" s="43"/>
      <c r="I213" s="171"/>
    </row>
    <row r="214" spans="1:9" ht="15">
      <c r="A214" s="31"/>
      <c r="B214" s="31"/>
      <c r="C214" s="31"/>
      <c r="D214" s="128"/>
      <c r="E214" s="128"/>
      <c r="F214" s="12" t="s">
        <v>265</v>
      </c>
      <c r="G214" s="8"/>
      <c r="H214" s="43"/>
      <c r="I214" s="171"/>
    </row>
    <row r="215" spans="1:9" ht="15">
      <c r="A215" s="31"/>
      <c r="B215" s="31"/>
      <c r="C215" s="31"/>
      <c r="D215" s="128"/>
      <c r="E215" s="128"/>
      <c r="F215" s="12" t="s">
        <v>332</v>
      </c>
      <c r="G215" s="8"/>
      <c r="H215" s="43"/>
      <c r="I215" s="171"/>
    </row>
    <row r="216" spans="1:9" ht="15">
      <c r="A216" s="31"/>
      <c r="B216" s="31"/>
      <c r="C216" s="31"/>
      <c r="D216" s="128"/>
      <c r="E216" s="128"/>
      <c r="F216" s="12" t="s">
        <v>333</v>
      </c>
      <c r="G216" s="8"/>
      <c r="H216" s="43"/>
      <c r="I216" s="171"/>
    </row>
    <row r="217" spans="1:9" ht="15">
      <c r="A217" s="31"/>
      <c r="B217" s="31"/>
      <c r="C217" s="31"/>
      <c r="D217" s="128"/>
      <c r="E217" s="128"/>
      <c r="F217" s="12" t="s">
        <v>453</v>
      </c>
      <c r="G217" s="8"/>
      <c r="H217" s="43"/>
      <c r="I217" s="171"/>
    </row>
    <row r="218" spans="1:9" ht="15">
      <c r="A218" s="31"/>
      <c r="B218" s="31"/>
      <c r="C218" s="31"/>
      <c r="D218" s="128"/>
      <c r="E218" s="128"/>
      <c r="F218" s="12" t="s">
        <v>270</v>
      </c>
      <c r="G218" s="8"/>
      <c r="H218" s="43"/>
      <c r="I218" s="171"/>
    </row>
    <row r="219" spans="1:9" ht="15">
      <c r="A219" s="31"/>
      <c r="B219" s="31"/>
      <c r="C219" s="31"/>
      <c r="D219" s="128"/>
      <c r="E219" s="128"/>
      <c r="F219" s="12" t="s">
        <v>391</v>
      </c>
      <c r="G219" s="8"/>
      <c r="H219" s="43"/>
      <c r="I219" s="171"/>
    </row>
    <row r="220" spans="1:9" ht="15">
      <c r="A220" s="31"/>
      <c r="B220" s="31"/>
      <c r="C220" s="31"/>
      <c r="D220" s="128"/>
      <c r="E220" s="128"/>
      <c r="F220" s="31" t="s">
        <v>268</v>
      </c>
      <c r="G220" s="8"/>
      <c r="H220" s="43"/>
      <c r="I220" s="171"/>
    </row>
    <row r="221" spans="1:9" ht="15">
      <c r="A221" s="31"/>
      <c r="B221" s="31"/>
      <c r="C221" s="31"/>
      <c r="D221" s="128"/>
      <c r="E221" s="128"/>
      <c r="F221" s="12" t="s">
        <v>272</v>
      </c>
      <c r="G221" s="8"/>
      <c r="H221" s="43"/>
      <c r="I221" s="171"/>
    </row>
    <row r="222" spans="1:9" ht="15">
      <c r="A222" s="31"/>
      <c r="B222" s="31"/>
      <c r="C222" s="31"/>
      <c r="D222" s="128"/>
      <c r="E222" s="128"/>
      <c r="F222" s="25" t="s">
        <v>398</v>
      </c>
      <c r="G222" s="8"/>
      <c r="H222" s="43"/>
      <c r="I222" s="171"/>
    </row>
    <row r="223" spans="1:9" ht="15">
      <c r="A223" s="31"/>
      <c r="B223" s="31"/>
      <c r="C223" s="31"/>
      <c r="D223" s="128"/>
      <c r="E223" s="128"/>
      <c r="F223" s="31" t="s">
        <v>354</v>
      </c>
      <c r="G223" s="8"/>
      <c r="H223" s="43"/>
      <c r="I223" s="171"/>
    </row>
    <row r="224" spans="1:9" ht="15">
      <c r="A224" s="31"/>
      <c r="B224" s="31"/>
      <c r="C224" s="31"/>
      <c r="D224" s="128"/>
      <c r="E224" s="128"/>
      <c r="F224" s="31" t="s">
        <v>27</v>
      </c>
      <c r="G224" s="8"/>
      <c r="H224" s="43"/>
      <c r="I224" s="171"/>
    </row>
    <row r="225" spans="1:9" ht="15">
      <c r="A225" s="31"/>
      <c r="B225" s="31"/>
      <c r="C225" s="31"/>
      <c r="D225" s="128"/>
      <c r="E225" s="128"/>
      <c r="F225" s="31" t="s">
        <v>128</v>
      </c>
      <c r="G225" s="8"/>
      <c r="H225" s="43"/>
      <c r="I225" s="171"/>
    </row>
    <row r="226" spans="1:9" ht="15">
      <c r="A226" s="31"/>
      <c r="B226" s="31"/>
      <c r="C226" s="31"/>
      <c r="D226" s="128"/>
      <c r="E226" s="128"/>
      <c r="F226" s="31" t="s">
        <v>478</v>
      </c>
      <c r="G226" s="8"/>
      <c r="H226" s="43"/>
      <c r="I226" s="171"/>
    </row>
    <row r="227" spans="1:9" ht="15">
      <c r="A227" s="31"/>
      <c r="B227" s="31"/>
      <c r="C227" s="31"/>
      <c r="D227" s="128"/>
      <c r="E227" s="128"/>
      <c r="F227" s="31" t="s">
        <v>331</v>
      </c>
      <c r="G227" s="8"/>
      <c r="H227" s="43"/>
      <c r="I227" s="171"/>
    </row>
    <row r="228" spans="1:9" ht="15">
      <c r="A228" s="31"/>
      <c r="B228" s="31"/>
      <c r="C228" s="31"/>
      <c r="D228" s="128"/>
      <c r="E228" s="128"/>
      <c r="F228" s="31" t="s">
        <v>401</v>
      </c>
      <c r="G228" s="8"/>
      <c r="H228" s="43"/>
      <c r="I228" s="171"/>
    </row>
    <row r="229" spans="1:9" ht="15">
      <c r="A229" s="31"/>
      <c r="B229" s="31"/>
      <c r="C229" s="31"/>
      <c r="D229" s="128"/>
      <c r="E229" s="128"/>
      <c r="F229" s="31" t="s">
        <v>129</v>
      </c>
      <c r="G229" s="8"/>
      <c r="H229" s="43"/>
      <c r="I229" s="171"/>
    </row>
    <row r="230" spans="1:9" ht="15">
      <c r="A230" s="31"/>
      <c r="B230" s="31"/>
      <c r="C230" s="31"/>
      <c r="D230" s="128"/>
      <c r="E230" s="128"/>
      <c r="F230" s="31" t="s">
        <v>380</v>
      </c>
      <c r="G230" s="8"/>
      <c r="H230" s="43"/>
      <c r="I230" s="171"/>
    </row>
    <row r="231" spans="1:9" ht="15">
      <c r="A231" s="31"/>
      <c r="B231" s="31"/>
      <c r="C231" s="31"/>
      <c r="D231" s="128"/>
      <c r="E231" s="128"/>
      <c r="F231" s="31" t="s">
        <v>131</v>
      </c>
      <c r="G231" s="8"/>
      <c r="H231" s="43"/>
      <c r="I231" s="171"/>
    </row>
    <row r="232" spans="1:9" ht="15">
      <c r="A232" s="31"/>
      <c r="B232" s="31"/>
      <c r="C232" s="31"/>
      <c r="D232" s="128"/>
      <c r="E232" s="128"/>
      <c r="F232" s="25" t="s">
        <v>418</v>
      </c>
      <c r="G232" s="8"/>
      <c r="H232" s="43"/>
      <c r="I232" s="171"/>
    </row>
    <row r="233" spans="1:9" ht="15">
      <c r="A233" s="31"/>
      <c r="B233" s="31"/>
      <c r="C233" s="31"/>
      <c r="D233" s="128"/>
      <c r="E233" s="128"/>
      <c r="F233" s="31" t="s">
        <v>130</v>
      </c>
      <c r="G233" s="8"/>
      <c r="H233" s="43"/>
      <c r="I233" s="171"/>
    </row>
    <row r="234" spans="1:9" ht="15">
      <c r="A234" s="31"/>
      <c r="B234" s="31"/>
      <c r="C234" s="31"/>
      <c r="D234" s="128"/>
      <c r="E234" s="31"/>
      <c r="F234" s="21" t="s">
        <v>18</v>
      </c>
      <c r="G234" s="181"/>
      <c r="H234" s="111">
        <f>SUM(H235:H284)</f>
        <v>184</v>
      </c>
      <c r="I234" s="175"/>
    </row>
    <row r="235" spans="1:9" ht="15">
      <c r="A235" s="8">
        <v>21</v>
      </c>
      <c r="B235" s="8">
        <v>1</v>
      </c>
      <c r="C235" s="8">
        <v>3</v>
      </c>
      <c r="D235" s="13" t="s">
        <v>5</v>
      </c>
      <c r="E235" s="13" t="s">
        <v>48</v>
      </c>
      <c r="F235" s="25" t="s">
        <v>31</v>
      </c>
      <c r="G235" s="1" t="s">
        <v>8</v>
      </c>
      <c r="H235" s="43">
        <v>32</v>
      </c>
      <c r="I235" s="171"/>
    </row>
    <row r="236" spans="1:9" ht="15">
      <c r="A236" s="43"/>
      <c r="B236" s="43"/>
      <c r="C236" s="43"/>
      <c r="D236" s="106"/>
      <c r="E236" s="106"/>
      <c r="F236" s="25" t="s">
        <v>452</v>
      </c>
      <c r="H236" s="114"/>
      <c r="I236" s="179"/>
    </row>
    <row r="237" spans="1:9" ht="15">
      <c r="A237" s="43"/>
      <c r="B237" s="43"/>
      <c r="C237" s="43"/>
      <c r="D237" s="106"/>
      <c r="E237" s="106"/>
      <c r="F237" s="12" t="s">
        <v>336</v>
      </c>
      <c r="G237" s="8"/>
      <c r="H237" s="106"/>
      <c r="I237" s="178"/>
    </row>
    <row r="238" spans="1:9" ht="15">
      <c r="A238" s="43"/>
      <c r="B238" s="43"/>
      <c r="C238" s="43"/>
      <c r="D238" s="106"/>
      <c r="E238" s="106"/>
      <c r="F238" s="31" t="s">
        <v>392</v>
      </c>
      <c r="G238" s="8"/>
      <c r="H238" s="106"/>
      <c r="I238" s="178"/>
    </row>
    <row r="239" spans="1:9" ht="15">
      <c r="A239" s="43"/>
      <c r="B239" s="43"/>
      <c r="C239" s="43"/>
      <c r="D239" s="106"/>
      <c r="E239" s="106"/>
      <c r="F239" s="31" t="s">
        <v>337</v>
      </c>
      <c r="G239" s="8"/>
      <c r="H239" s="114"/>
      <c r="I239" s="179"/>
    </row>
    <row r="240" spans="1:9" ht="15">
      <c r="A240" s="43"/>
      <c r="B240" s="43"/>
      <c r="C240" s="43"/>
      <c r="D240" s="106"/>
      <c r="E240" s="106"/>
      <c r="F240" s="31" t="s">
        <v>274</v>
      </c>
      <c r="G240" s="8"/>
      <c r="H240" s="106"/>
      <c r="I240" s="178"/>
    </row>
    <row r="241" spans="1:9" ht="15">
      <c r="A241" s="43"/>
      <c r="B241" s="43"/>
      <c r="C241" s="43"/>
      <c r="D241" s="106"/>
      <c r="E241" s="106"/>
      <c r="F241" s="31" t="s">
        <v>276</v>
      </c>
      <c r="G241" s="8"/>
      <c r="H241" s="106"/>
      <c r="I241" s="178"/>
    </row>
    <row r="242" spans="1:9" ht="15">
      <c r="A242" s="43"/>
      <c r="B242" s="43"/>
      <c r="C242" s="43"/>
      <c r="D242" s="106"/>
      <c r="E242" s="106"/>
      <c r="F242" s="31" t="s">
        <v>454</v>
      </c>
      <c r="G242" s="8"/>
      <c r="H242" s="106"/>
      <c r="I242" s="178"/>
    </row>
    <row r="243" spans="1:9" ht="15">
      <c r="A243" s="43"/>
      <c r="B243" s="43"/>
      <c r="C243" s="43"/>
      <c r="D243" s="106"/>
      <c r="E243" s="106"/>
      <c r="F243" s="31" t="s">
        <v>277</v>
      </c>
      <c r="G243" s="8"/>
      <c r="H243" s="106"/>
      <c r="I243" s="178"/>
    </row>
    <row r="244" spans="1:9" ht="15">
      <c r="A244" s="43"/>
      <c r="B244" s="43"/>
      <c r="C244" s="43"/>
      <c r="D244" s="106"/>
      <c r="E244" s="106"/>
      <c r="F244" s="31" t="s">
        <v>455</v>
      </c>
      <c r="G244" s="8"/>
      <c r="H244" s="106"/>
      <c r="I244" s="178"/>
    </row>
    <row r="245" spans="1:9" ht="15">
      <c r="A245" s="43"/>
      <c r="B245" s="43"/>
      <c r="C245" s="43"/>
      <c r="D245" s="106"/>
      <c r="E245" s="106"/>
      <c r="F245" s="31" t="s">
        <v>339</v>
      </c>
      <c r="G245" s="8"/>
      <c r="H245" s="106"/>
      <c r="I245" s="178"/>
    </row>
    <row r="246" spans="1:9" ht="15">
      <c r="A246" s="43"/>
      <c r="B246" s="43"/>
      <c r="C246" s="43"/>
      <c r="D246" s="106"/>
      <c r="E246" s="106"/>
      <c r="F246" s="31" t="s">
        <v>278</v>
      </c>
      <c r="G246" s="8"/>
      <c r="H246" s="106"/>
      <c r="I246" s="178"/>
    </row>
    <row r="247" spans="1:9" ht="15">
      <c r="A247" s="43"/>
      <c r="B247" s="43"/>
      <c r="C247" s="43"/>
      <c r="D247" s="106"/>
      <c r="E247" s="106"/>
      <c r="F247" s="31" t="s">
        <v>456</v>
      </c>
      <c r="G247" s="8"/>
      <c r="H247" s="106"/>
      <c r="I247" s="178"/>
    </row>
    <row r="248" spans="1:9" ht="15">
      <c r="A248" s="43"/>
      <c r="B248" s="43"/>
      <c r="C248" s="43"/>
      <c r="D248" s="106"/>
      <c r="E248" s="106"/>
      <c r="F248" s="25" t="s">
        <v>398</v>
      </c>
      <c r="G248" s="8"/>
      <c r="H248" s="106"/>
      <c r="I248" s="178"/>
    </row>
    <row r="249" spans="1:9" ht="15">
      <c r="A249" s="43"/>
      <c r="B249" s="43"/>
      <c r="C249" s="43"/>
      <c r="D249" s="106"/>
      <c r="E249" s="106"/>
      <c r="F249" s="31" t="s">
        <v>551</v>
      </c>
      <c r="G249" s="8"/>
      <c r="H249" s="106"/>
      <c r="I249" s="178"/>
    </row>
    <row r="250" spans="1:9" ht="15">
      <c r="A250" s="43"/>
      <c r="B250" s="43"/>
      <c r="C250" s="43"/>
      <c r="D250" s="106"/>
      <c r="E250" s="106"/>
      <c r="F250" s="31" t="s">
        <v>334</v>
      </c>
      <c r="G250" s="8"/>
      <c r="H250" s="106"/>
      <c r="I250" s="178"/>
    </row>
    <row r="251" spans="1:9" ht="15">
      <c r="A251" s="43"/>
      <c r="B251" s="43"/>
      <c r="C251" s="43"/>
      <c r="D251" s="106"/>
      <c r="E251" s="106"/>
      <c r="F251" s="31" t="s">
        <v>556</v>
      </c>
      <c r="G251" s="8"/>
      <c r="H251" s="106"/>
      <c r="I251" s="178"/>
    </row>
    <row r="252" spans="1:9" ht="15">
      <c r="A252" s="43"/>
      <c r="B252" s="43"/>
      <c r="C252" s="43"/>
      <c r="D252" s="106"/>
      <c r="E252" s="106"/>
      <c r="F252" s="31" t="s">
        <v>554</v>
      </c>
      <c r="G252" s="8"/>
      <c r="H252" s="106"/>
      <c r="I252" s="178"/>
    </row>
    <row r="253" spans="1:9" ht="15">
      <c r="A253" s="43"/>
      <c r="B253" s="43"/>
      <c r="C253" s="43"/>
      <c r="D253" s="106"/>
      <c r="E253" s="106"/>
      <c r="F253" s="31" t="s">
        <v>457</v>
      </c>
      <c r="G253" s="8"/>
      <c r="H253" s="106"/>
      <c r="I253" s="178"/>
    </row>
    <row r="254" spans="1:9" ht="15">
      <c r="A254" s="43"/>
      <c r="B254" s="43"/>
      <c r="C254" s="43"/>
      <c r="D254" s="106"/>
      <c r="E254" s="106"/>
      <c r="F254" s="12" t="s">
        <v>458</v>
      </c>
      <c r="G254" s="8"/>
      <c r="H254" s="106"/>
      <c r="I254" s="178"/>
    </row>
    <row r="255" spans="1:9" ht="15">
      <c r="A255" s="43"/>
      <c r="B255" s="43"/>
      <c r="C255" s="43"/>
      <c r="D255" s="106"/>
      <c r="E255" s="106"/>
      <c r="F255" s="31" t="s">
        <v>335</v>
      </c>
      <c r="G255" s="8"/>
      <c r="H255" s="106"/>
      <c r="I255" s="178"/>
    </row>
    <row r="256" spans="1:9" ht="15">
      <c r="A256" s="43"/>
      <c r="B256" s="43"/>
      <c r="C256" s="43"/>
      <c r="D256" s="106"/>
      <c r="E256" s="106"/>
      <c r="F256" s="31" t="s">
        <v>136</v>
      </c>
      <c r="G256" s="8"/>
      <c r="H256" s="114"/>
      <c r="I256" s="179"/>
    </row>
    <row r="257" spans="1:9" ht="15">
      <c r="A257" s="43"/>
      <c r="B257" s="43"/>
      <c r="C257" s="43"/>
      <c r="D257" s="106"/>
      <c r="E257" s="106"/>
      <c r="F257" s="31" t="s">
        <v>459</v>
      </c>
      <c r="G257" s="8"/>
      <c r="H257" s="106"/>
      <c r="I257" s="178"/>
    </row>
    <row r="258" spans="1:9" ht="15">
      <c r="A258" s="43"/>
      <c r="B258" s="43"/>
      <c r="C258" s="43"/>
      <c r="D258" s="106"/>
      <c r="E258" s="106"/>
      <c r="F258" s="12" t="s">
        <v>129</v>
      </c>
      <c r="G258" s="8"/>
      <c r="H258" s="106"/>
      <c r="I258" s="178"/>
    </row>
    <row r="259" spans="1:9" ht="15">
      <c r="A259" s="43"/>
      <c r="B259" s="43"/>
      <c r="C259" s="43"/>
      <c r="D259" s="106"/>
      <c r="E259" s="106"/>
      <c r="F259" s="31" t="s">
        <v>135</v>
      </c>
      <c r="G259" s="8"/>
      <c r="H259" s="106"/>
      <c r="I259" s="178"/>
    </row>
    <row r="260" spans="1:9" ht="15">
      <c r="A260" s="43"/>
      <c r="B260" s="43"/>
      <c r="C260" s="43"/>
      <c r="D260" s="106"/>
      <c r="E260" s="106"/>
      <c r="F260" s="31" t="s">
        <v>460</v>
      </c>
      <c r="G260" s="8"/>
      <c r="H260" s="106"/>
      <c r="I260" s="178"/>
    </row>
    <row r="261" spans="1:9" ht="15">
      <c r="A261" s="43"/>
      <c r="B261" s="43"/>
      <c r="C261" s="43"/>
      <c r="D261" s="106"/>
      <c r="E261" s="106"/>
      <c r="F261" s="31" t="s">
        <v>404</v>
      </c>
      <c r="G261" s="8"/>
      <c r="H261" s="106"/>
      <c r="I261" s="178"/>
    </row>
    <row r="262" spans="1:9" ht="15">
      <c r="A262" s="43"/>
      <c r="B262" s="43"/>
      <c r="C262" s="43"/>
      <c r="D262" s="106"/>
      <c r="E262" s="106"/>
      <c r="F262" s="31" t="s">
        <v>405</v>
      </c>
      <c r="G262" s="8"/>
      <c r="H262" s="106"/>
      <c r="I262" s="178"/>
    </row>
    <row r="263" spans="1:9" ht="15">
      <c r="A263" s="43"/>
      <c r="B263" s="43"/>
      <c r="C263" s="43"/>
      <c r="D263" s="106"/>
      <c r="E263" s="106"/>
      <c r="F263" s="31" t="s">
        <v>406</v>
      </c>
      <c r="G263" s="8"/>
      <c r="H263" s="106"/>
      <c r="I263" s="178"/>
    </row>
    <row r="264" spans="1:9" ht="15">
      <c r="A264" s="43"/>
      <c r="B264" s="43"/>
      <c r="C264" s="43"/>
      <c r="D264" s="106"/>
      <c r="E264" s="106"/>
      <c r="F264" s="31" t="s">
        <v>132</v>
      </c>
      <c r="G264" s="8"/>
      <c r="H264" s="106"/>
      <c r="I264" s="178"/>
    </row>
    <row r="265" spans="1:9" ht="15">
      <c r="A265" s="43"/>
      <c r="B265" s="43"/>
      <c r="C265" s="43"/>
      <c r="D265" s="106"/>
      <c r="E265" s="106"/>
      <c r="F265" s="31" t="s">
        <v>133</v>
      </c>
      <c r="G265" s="8"/>
      <c r="H265" s="106"/>
      <c r="I265" s="178"/>
    </row>
    <row r="266" spans="1:9" ht="15">
      <c r="A266" s="31"/>
      <c r="B266" s="31"/>
      <c r="C266" s="31"/>
      <c r="D266" s="128"/>
      <c r="E266" s="128"/>
      <c r="F266" s="31" t="s">
        <v>134</v>
      </c>
      <c r="G266" s="8"/>
      <c r="H266" s="43"/>
      <c r="I266" s="171"/>
    </row>
    <row r="267" spans="1:9" ht="15">
      <c r="A267" s="31"/>
      <c r="B267" s="31"/>
      <c r="C267" s="31"/>
      <c r="D267" s="128"/>
      <c r="E267" s="128"/>
      <c r="F267" s="25" t="s">
        <v>418</v>
      </c>
      <c r="G267" s="8"/>
      <c r="H267" s="43"/>
      <c r="I267" s="171"/>
    </row>
    <row r="268" spans="1:9" ht="15">
      <c r="A268" s="8"/>
      <c r="B268" s="8"/>
      <c r="C268" s="8"/>
      <c r="D268" s="13"/>
      <c r="E268" s="13"/>
      <c r="F268" s="31" t="s">
        <v>419</v>
      </c>
      <c r="G268" s="8"/>
      <c r="H268" s="43"/>
      <c r="I268" s="171"/>
    </row>
    <row r="269" spans="1:9" ht="15">
      <c r="A269" s="8">
        <v>21</v>
      </c>
      <c r="B269" s="8">
        <v>1</v>
      </c>
      <c r="C269" s="8">
        <v>3</v>
      </c>
      <c r="D269" s="13" t="s">
        <v>5</v>
      </c>
      <c r="E269" s="13" t="s">
        <v>117</v>
      </c>
      <c r="F269" s="25" t="s">
        <v>250</v>
      </c>
      <c r="G269" s="8" t="s">
        <v>9</v>
      </c>
      <c r="H269" s="43">
        <v>5</v>
      </c>
      <c r="I269" s="171"/>
    </row>
    <row r="270" spans="1:9" ht="15">
      <c r="A270" s="31"/>
      <c r="B270" s="31"/>
      <c r="C270" s="31"/>
      <c r="D270" s="128"/>
      <c r="E270" s="128"/>
      <c r="F270" s="25" t="s">
        <v>461</v>
      </c>
      <c r="G270" s="8"/>
      <c r="H270" s="43"/>
      <c r="I270" s="171"/>
    </row>
    <row r="271" spans="1:9" ht="15">
      <c r="A271" s="31"/>
      <c r="B271" s="31"/>
      <c r="C271" s="31"/>
      <c r="D271" s="128"/>
      <c r="E271" s="128"/>
      <c r="F271" s="31" t="s">
        <v>281</v>
      </c>
      <c r="G271" s="8"/>
      <c r="H271" s="43"/>
      <c r="I271" s="171"/>
    </row>
    <row r="272" spans="1:9" ht="15">
      <c r="A272" s="31"/>
      <c r="B272" s="31"/>
      <c r="C272" s="31"/>
      <c r="D272" s="128"/>
      <c r="E272" s="128"/>
      <c r="F272" s="31" t="s">
        <v>338</v>
      </c>
      <c r="G272" s="8"/>
      <c r="H272" s="43"/>
      <c r="I272" s="171"/>
    </row>
    <row r="273" spans="1:9" ht="15">
      <c r="A273" s="31"/>
      <c r="B273" s="31"/>
      <c r="C273" s="31"/>
      <c r="D273" s="128"/>
      <c r="E273" s="128"/>
      <c r="F273" s="31" t="s">
        <v>181</v>
      </c>
      <c r="G273" s="8"/>
      <c r="H273" s="43"/>
      <c r="I273" s="171"/>
    </row>
    <row r="274" spans="1:9" ht="15">
      <c r="A274" s="31"/>
      <c r="B274" s="31"/>
      <c r="C274" s="31"/>
      <c r="D274" s="128"/>
      <c r="E274" s="128"/>
      <c r="F274" s="31" t="s">
        <v>340</v>
      </c>
      <c r="G274" s="8"/>
      <c r="H274" s="43"/>
      <c r="I274" s="171"/>
    </row>
    <row r="275" spans="1:9" ht="15">
      <c r="A275" s="8"/>
      <c r="B275" s="8"/>
      <c r="C275" s="8"/>
      <c r="D275" s="13"/>
      <c r="E275" s="13"/>
      <c r="F275" s="31" t="s">
        <v>284</v>
      </c>
      <c r="G275" s="8"/>
      <c r="H275" s="43"/>
      <c r="I275" s="171"/>
    </row>
    <row r="276" spans="1:9" ht="15">
      <c r="A276" s="8">
        <v>21</v>
      </c>
      <c r="B276" s="8">
        <v>1</v>
      </c>
      <c r="C276" s="8">
        <v>3</v>
      </c>
      <c r="D276" s="13" t="s">
        <v>5</v>
      </c>
      <c r="E276" s="13" t="s">
        <v>88</v>
      </c>
      <c r="F276" s="206" t="s">
        <v>89</v>
      </c>
      <c r="G276" s="8" t="s">
        <v>10</v>
      </c>
      <c r="H276" s="43">
        <v>1</v>
      </c>
      <c r="I276" s="171"/>
    </row>
    <row r="277" spans="1:9" ht="15">
      <c r="A277" s="31"/>
      <c r="B277" s="31"/>
      <c r="C277" s="31"/>
      <c r="D277" s="128"/>
      <c r="E277" s="128"/>
      <c r="F277" s="25" t="s">
        <v>461</v>
      </c>
      <c r="G277" s="8"/>
      <c r="H277" s="43"/>
      <c r="I277" s="171"/>
    </row>
    <row r="278" spans="1:9" ht="15">
      <c r="A278" s="31"/>
      <c r="B278" s="31"/>
      <c r="C278" s="31"/>
      <c r="D278" s="128"/>
      <c r="E278" s="128"/>
      <c r="F278" s="31" t="s">
        <v>286</v>
      </c>
      <c r="G278" s="8"/>
      <c r="H278" s="43"/>
      <c r="I278" s="171"/>
    </row>
    <row r="279" spans="1:9" ht="15">
      <c r="A279" s="31"/>
      <c r="B279" s="31"/>
      <c r="C279" s="31"/>
      <c r="D279" s="128"/>
      <c r="E279" s="128"/>
      <c r="F279" s="31"/>
      <c r="G279" s="8"/>
      <c r="H279" s="43"/>
      <c r="I279" s="171"/>
    </row>
    <row r="280" spans="1:9" ht="15">
      <c r="A280" s="8"/>
      <c r="B280" s="8"/>
      <c r="C280" s="8"/>
      <c r="D280" s="13"/>
      <c r="E280" s="13"/>
      <c r="F280" s="31"/>
      <c r="G280" s="8"/>
      <c r="H280" s="43"/>
      <c r="I280" s="171"/>
    </row>
    <row r="281" spans="1:9" ht="15">
      <c r="A281" s="8">
        <v>21</v>
      </c>
      <c r="B281" s="8">
        <v>1</v>
      </c>
      <c r="C281" s="8">
        <v>3</v>
      </c>
      <c r="D281" s="13" t="s">
        <v>5</v>
      </c>
      <c r="E281" s="13" t="s">
        <v>49</v>
      </c>
      <c r="F281" s="10" t="s">
        <v>562</v>
      </c>
      <c r="G281" s="8" t="s">
        <v>8</v>
      </c>
      <c r="H281" s="43">
        <v>33</v>
      </c>
      <c r="I281" s="171"/>
    </row>
    <row r="282" spans="1:9" ht="15">
      <c r="A282" s="31"/>
      <c r="B282" s="31"/>
      <c r="C282" s="31"/>
      <c r="D282" s="128"/>
      <c r="E282" s="128"/>
      <c r="F282" s="31"/>
      <c r="G282" s="8" t="s">
        <v>9</v>
      </c>
      <c r="H282" s="43">
        <v>21</v>
      </c>
      <c r="I282" s="171"/>
    </row>
    <row r="283" spans="1:9" ht="15">
      <c r="A283" s="31"/>
      <c r="B283" s="31"/>
      <c r="C283" s="31"/>
      <c r="D283" s="128"/>
      <c r="E283" s="128"/>
      <c r="F283" s="31"/>
      <c r="G283" s="8" t="s">
        <v>10</v>
      </c>
      <c r="H283" s="43">
        <v>92</v>
      </c>
      <c r="I283" s="171"/>
    </row>
    <row r="284" spans="1:9" ht="15">
      <c r="A284" s="182"/>
      <c r="B284" s="182"/>
      <c r="C284" s="182"/>
      <c r="D284" s="183"/>
      <c r="E284" s="182"/>
      <c r="F284" s="31"/>
      <c r="G284" s="8"/>
      <c r="H284" s="43"/>
      <c r="I284" s="171"/>
    </row>
    <row r="285" spans="1:9" ht="15">
      <c r="A285" s="8"/>
      <c r="B285" s="8"/>
      <c r="C285" s="8"/>
      <c r="D285" s="13"/>
      <c r="E285" s="13"/>
      <c r="F285" s="184" t="s">
        <v>24</v>
      </c>
      <c r="G285" s="185"/>
      <c r="H285" s="186">
        <f>SUM(H286:H296)</f>
        <v>121</v>
      </c>
      <c r="I285" s="187"/>
    </row>
    <row r="286" spans="1:9" ht="15">
      <c r="A286" s="8">
        <v>21</v>
      </c>
      <c r="B286" s="8">
        <v>1</v>
      </c>
      <c r="C286" s="8">
        <v>3</v>
      </c>
      <c r="D286" s="13" t="s">
        <v>33</v>
      </c>
      <c r="E286" s="13" t="s">
        <v>50</v>
      </c>
      <c r="F286" s="10" t="s">
        <v>587</v>
      </c>
      <c r="G286" s="8" t="s">
        <v>11</v>
      </c>
      <c r="H286" s="43">
        <v>1</v>
      </c>
      <c r="I286" s="171"/>
    </row>
    <row r="287" spans="1:9" ht="15">
      <c r="A287" s="8"/>
      <c r="B287" s="8"/>
      <c r="C287" s="8"/>
      <c r="D287" s="13"/>
      <c r="E287" s="13"/>
      <c r="F287" s="191"/>
      <c r="G287" s="192"/>
      <c r="H287" s="193"/>
      <c r="I287" s="194"/>
    </row>
    <row r="288" spans="1:9" ht="15">
      <c r="A288" s="8">
        <v>21</v>
      </c>
      <c r="B288" s="8">
        <v>1</v>
      </c>
      <c r="C288" s="8">
        <v>3</v>
      </c>
      <c r="D288" s="13" t="s">
        <v>33</v>
      </c>
      <c r="E288" s="13" t="s">
        <v>51</v>
      </c>
      <c r="F288" s="25" t="s">
        <v>341</v>
      </c>
      <c r="G288" s="8" t="s">
        <v>11</v>
      </c>
      <c r="H288" s="43">
        <v>42</v>
      </c>
      <c r="I288" s="171"/>
    </row>
    <row r="289" spans="1:9" ht="15">
      <c r="A289" s="31"/>
      <c r="B289" s="31"/>
      <c r="C289" s="31"/>
      <c r="D289" s="128"/>
      <c r="E289" s="128"/>
      <c r="F289" s="25"/>
      <c r="G289" s="8" t="s">
        <v>12</v>
      </c>
      <c r="H289" s="43">
        <v>27</v>
      </c>
      <c r="I289" s="171"/>
    </row>
    <row r="290" spans="1:244" s="190" customFormat="1" ht="15">
      <c r="A290" s="31"/>
      <c r="B290" s="31"/>
      <c r="C290" s="31"/>
      <c r="D290" s="128"/>
      <c r="E290" s="128"/>
      <c r="F290" s="25"/>
      <c r="G290" s="8" t="s">
        <v>19</v>
      </c>
      <c r="H290" s="43">
        <v>10</v>
      </c>
      <c r="I290" s="171"/>
      <c r="J290" s="189"/>
      <c r="K290" s="189"/>
      <c r="L290" s="189"/>
      <c r="M290" s="188"/>
      <c r="N290" s="188"/>
      <c r="O290" s="189"/>
      <c r="P290" s="189"/>
      <c r="Q290" s="189"/>
      <c r="R290" s="188"/>
      <c r="S290" s="188"/>
      <c r="T290" s="189"/>
      <c r="U290" s="189"/>
      <c r="V290" s="189"/>
      <c r="W290" s="188"/>
      <c r="X290" s="188"/>
      <c r="Y290" s="189"/>
      <c r="Z290" s="189"/>
      <c r="AA290" s="189"/>
      <c r="AB290" s="188"/>
      <c r="AC290" s="188"/>
      <c r="AD290" s="189"/>
      <c r="AE290" s="189"/>
      <c r="AF290" s="189"/>
      <c r="AG290" s="188"/>
      <c r="AH290" s="188"/>
      <c r="AI290" s="189"/>
      <c r="AJ290" s="189"/>
      <c r="AK290" s="189"/>
      <c r="AL290" s="188"/>
      <c r="AM290" s="188"/>
      <c r="AN290" s="189"/>
      <c r="AO290" s="189"/>
      <c r="AP290" s="189"/>
      <c r="AQ290" s="188"/>
      <c r="AR290" s="188"/>
      <c r="AS290" s="189"/>
      <c r="AT290" s="189"/>
      <c r="AU290" s="189"/>
      <c r="AV290" s="188"/>
      <c r="AW290" s="188"/>
      <c r="AX290" s="189"/>
      <c r="AY290" s="189"/>
      <c r="AZ290" s="189"/>
      <c r="BA290" s="188"/>
      <c r="BB290" s="188"/>
      <c r="BC290" s="189"/>
      <c r="BD290" s="189"/>
      <c r="BE290" s="189"/>
      <c r="BF290" s="188"/>
      <c r="BG290" s="188"/>
      <c r="BH290" s="189"/>
      <c r="BI290" s="189"/>
      <c r="BJ290" s="189"/>
      <c r="BK290" s="188"/>
      <c r="BL290" s="188"/>
      <c r="BM290" s="189"/>
      <c r="BN290" s="189"/>
      <c r="BO290" s="189"/>
      <c r="BP290" s="188"/>
      <c r="BQ290" s="188"/>
      <c r="BR290" s="189"/>
      <c r="BS290" s="189"/>
      <c r="BT290" s="189"/>
      <c r="BU290" s="188"/>
      <c r="BV290" s="188"/>
      <c r="BW290" s="189"/>
      <c r="BX290" s="189"/>
      <c r="BY290" s="189"/>
      <c r="BZ290" s="188"/>
      <c r="CA290" s="188"/>
      <c r="CB290" s="189"/>
      <c r="CC290" s="189"/>
      <c r="CD290" s="189"/>
      <c r="CE290" s="188"/>
      <c r="CF290" s="188"/>
      <c r="CG290" s="189"/>
      <c r="CH290" s="189"/>
      <c r="CI290" s="189"/>
      <c r="CJ290" s="188"/>
      <c r="CK290" s="188"/>
      <c r="CL290" s="189"/>
      <c r="CM290" s="189"/>
      <c r="CN290" s="189"/>
      <c r="CO290" s="188"/>
      <c r="CP290" s="188"/>
      <c r="CQ290" s="189"/>
      <c r="CR290" s="189"/>
      <c r="CS290" s="189"/>
      <c r="CT290" s="188"/>
      <c r="CU290" s="188"/>
      <c r="CV290" s="189"/>
      <c r="CW290" s="189"/>
      <c r="CX290" s="189"/>
      <c r="CY290" s="188"/>
      <c r="CZ290" s="188"/>
      <c r="DA290" s="189"/>
      <c r="DB290" s="189"/>
      <c r="DC290" s="189"/>
      <c r="DD290" s="188"/>
      <c r="DE290" s="188"/>
      <c r="DF290" s="189"/>
      <c r="DG290" s="189"/>
      <c r="DH290" s="189"/>
      <c r="DI290" s="188"/>
      <c r="DJ290" s="188"/>
      <c r="DK290" s="189"/>
      <c r="DL290" s="189"/>
      <c r="DM290" s="189"/>
      <c r="DN290" s="188"/>
      <c r="DO290" s="188"/>
      <c r="DP290" s="189"/>
      <c r="DQ290" s="189"/>
      <c r="DR290" s="189"/>
      <c r="DS290" s="188"/>
      <c r="DT290" s="188"/>
      <c r="DU290" s="189"/>
      <c r="DV290" s="189"/>
      <c r="DW290" s="189"/>
      <c r="DX290" s="188"/>
      <c r="DY290" s="188"/>
      <c r="DZ290" s="189"/>
      <c r="EA290" s="189"/>
      <c r="EB290" s="189"/>
      <c r="EC290" s="188"/>
      <c r="ED290" s="188"/>
      <c r="EE290" s="189"/>
      <c r="EF290" s="189"/>
      <c r="EG290" s="189"/>
      <c r="EH290" s="188"/>
      <c r="EI290" s="188"/>
      <c r="EJ290" s="189"/>
      <c r="EK290" s="189"/>
      <c r="EL290" s="189"/>
      <c r="EM290" s="188"/>
      <c r="EN290" s="188"/>
      <c r="EO290" s="189"/>
      <c r="EP290" s="189"/>
      <c r="EQ290" s="189"/>
      <c r="ER290" s="188"/>
      <c r="ES290" s="188"/>
      <c r="ET290" s="189"/>
      <c r="EU290" s="189"/>
      <c r="EV290" s="189"/>
      <c r="EW290" s="188"/>
      <c r="EX290" s="188"/>
      <c r="EY290" s="189"/>
      <c r="EZ290" s="189"/>
      <c r="FA290" s="189"/>
      <c r="FB290" s="188"/>
      <c r="FC290" s="188"/>
      <c r="FD290" s="189"/>
      <c r="FE290" s="189"/>
      <c r="FF290" s="189"/>
      <c r="FG290" s="188"/>
      <c r="FH290" s="188"/>
      <c r="FI290" s="189"/>
      <c r="FJ290" s="189"/>
      <c r="FK290" s="189"/>
      <c r="FL290" s="188"/>
      <c r="FM290" s="188"/>
      <c r="FN290" s="189"/>
      <c r="FO290" s="189"/>
      <c r="FP290" s="189"/>
      <c r="FQ290" s="188"/>
      <c r="FR290" s="188"/>
      <c r="FS290" s="189"/>
      <c r="FT290" s="189"/>
      <c r="FU290" s="189"/>
      <c r="FV290" s="188"/>
      <c r="FW290" s="188"/>
      <c r="FX290" s="189"/>
      <c r="FY290" s="189"/>
      <c r="FZ290" s="189"/>
      <c r="GA290" s="188"/>
      <c r="GB290" s="188"/>
      <c r="GC290" s="189"/>
      <c r="GD290" s="189"/>
      <c r="GE290" s="189"/>
      <c r="GF290" s="188"/>
      <c r="GG290" s="188"/>
      <c r="GH290" s="189"/>
      <c r="GI290" s="189"/>
      <c r="GJ290" s="189"/>
      <c r="GK290" s="188"/>
      <c r="GL290" s="188"/>
      <c r="GM290" s="189"/>
      <c r="GN290" s="189"/>
      <c r="GO290" s="189"/>
      <c r="GP290" s="188"/>
      <c r="GQ290" s="188"/>
      <c r="GR290" s="189"/>
      <c r="GS290" s="189"/>
      <c r="GT290" s="189"/>
      <c r="GU290" s="188"/>
      <c r="GV290" s="188"/>
      <c r="GW290" s="189"/>
      <c r="GX290" s="189"/>
      <c r="GY290" s="189"/>
      <c r="GZ290" s="188"/>
      <c r="HA290" s="188"/>
      <c r="HB290" s="189"/>
      <c r="HC290" s="189"/>
      <c r="HD290" s="189"/>
      <c r="HE290" s="188"/>
      <c r="HF290" s="188"/>
      <c r="HG290" s="189"/>
      <c r="HH290" s="189"/>
      <c r="HI290" s="189"/>
      <c r="HJ290" s="188"/>
      <c r="HK290" s="188"/>
      <c r="HL290" s="189"/>
      <c r="HM290" s="189"/>
      <c r="HN290" s="189"/>
      <c r="HO290" s="188"/>
      <c r="HP290" s="188"/>
      <c r="HQ290" s="189"/>
      <c r="HR290" s="189"/>
      <c r="HS290" s="189"/>
      <c r="HT290" s="188"/>
      <c r="HU290" s="188"/>
      <c r="HV290" s="189"/>
      <c r="HW290" s="189"/>
      <c r="HX290" s="189"/>
      <c r="HY290" s="188"/>
      <c r="HZ290" s="188"/>
      <c r="IA290" s="189"/>
      <c r="IB290" s="189"/>
      <c r="IC290" s="189"/>
      <c r="ID290" s="188"/>
      <c r="IE290" s="188"/>
      <c r="IF290" s="189"/>
      <c r="IG290" s="189"/>
      <c r="IH290" s="189"/>
      <c r="II290" s="188"/>
      <c r="IJ290" s="188"/>
    </row>
    <row r="291" spans="1:9" ht="15">
      <c r="A291" s="31"/>
      <c r="B291" s="31"/>
      <c r="C291" s="31"/>
      <c r="D291" s="128"/>
      <c r="E291" s="128"/>
      <c r="F291" s="10"/>
      <c r="G291" s="8" t="s">
        <v>13</v>
      </c>
      <c r="H291" s="43">
        <v>26</v>
      </c>
      <c r="I291" s="171"/>
    </row>
    <row r="292" spans="1:9" ht="15">
      <c r="A292" s="8"/>
      <c r="B292" s="8"/>
      <c r="C292" s="8"/>
      <c r="D292" s="13"/>
      <c r="E292" s="13"/>
      <c r="F292" s="10"/>
      <c r="G292" s="8"/>
      <c r="H292" s="43"/>
      <c r="I292" s="171"/>
    </row>
    <row r="293" spans="1:9" ht="15">
      <c r="A293" s="8">
        <v>21</v>
      </c>
      <c r="B293" s="8">
        <v>1</v>
      </c>
      <c r="C293" s="8">
        <v>3</v>
      </c>
      <c r="D293" s="13" t="s">
        <v>33</v>
      </c>
      <c r="E293" s="13" t="s">
        <v>52</v>
      </c>
      <c r="F293" s="10" t="s">
        <v>91</v>
      </c>
      <c r="G293" s="8" t="s">
        <v>7</v>
      </c>
      <c r="H293" s="43">
        <v>15</v>
      </c>
      <c r="I293" s="171"/>
    </row>
    <row r="294" spans="1:9" ht="15">
      <c r="A294" s="31"/>
      <c r="B294" s="31"/>
      <c r="C294" s="31"/>
      <c r="D294" s="128"/>
      <c r="E294" s="128"/>
      <c r="F294" s="31"/>
      <c r="G294" s="8"/>
      <c r="H294" s="43"/>
      <c r="I294" s="171"/>
    </row>
    <row r="295" spans="1:9" ht="15">
      <c r="A295" s="31"/>
      <c r="B295" s="31"/>
      <c r="C295" s="31"/>
      <c r="D295" s="128"/>
      <c r="E295" s="128"/>
      <c r="F295" s="31"/>
      <c r="G295" s="8"/>
      <c r="H295" s="43"/>
      <c r="I295" s="171"/>
    </row>
    <row r="296" spans="1:9" ht="15">
      <c r="A296" s="1"/>
      <c r="B296" s="1"/>
      <c r="C296" s="1"/>
      <c r="D296" s="2"/>
      <c r="E296" s="2"/>
      <c r="F296" s="10"/>
      <c r="G296" s="8"/>
      <c r="H296" s="43"/>
      <c r="I296" s="171"/>
    </row>
    <row r="297" spans="1:9" ht="15">
      <c r="A297" s="36">
        <v>21</v>
      </c>
      <c r="B297" s="36">
        <v>1</v>
      </c>
      <c r="C297" s="36">
        <v>4</v>
      </c>
      <c r="D297" s="37" t="s">
        <v>6</v>
      </c>
      <c r="E297" s="33" t="s">
        <v>6</v>
      </c>
      <c r="F297" s="39" t="s">
        <v>169</v>
      </c>
      <c r="G297" s="36"/>
      <c r="H297" s="323">
        <f>+H298+H323+H348</f>
        <v>159</v>
      </c>
      <c r="I297" s="324"/>
    </row>
    <row r="298" spans="1:9" ht="15">
      <c r="A298" s="8"/>
      <c r="B298" s="8"/>
      <c r="C298" s="8"/>
      <c r="D298" s="13"/>
      <c r="E298" s="13"/>
      <c r="F298" s="21" t="s">
        <v>81</v>
      </c>
      <c r="G298" s="110"/>
      <c r="H298" s="111">
        <f>SUM(H299:H321)</f>
        <v>20</v>
      </c>
      <c r="I298" s="175"/>
    </row>
    <row r="299" spans="1:9" ht="15">
      <c r="A299" s="176">
        <v>21</v>
      </c>
      <c r="B299" s="176">
        <v>1</v>
      </c>
      <c r="C299" s="176">
        <v>4</v>
      </c>
      <c r="D299" s="205" t="s">
        <v>44</v>
      </c>
      <c r="E299" s="205" t="s">
        <v>97</v>
      </c>
      <c r="F299" s="207" t="s">
        <v>329</v>
      </c>
      <c r="G299" s="176" t="s">
        <v>22</v>
      </c>
      <c r="H299" s="105">
        <v>1</v>
      </c>
      <c r="I299" s="105"/>
    </row>
    <row r="300" spans="1:9" ht="15">
      <c r="A300" s="176"/>
      <c r="B300" s="176"/>
      <c r="C300" s="176"/>
      <c r="D300" s="205"/>
      <c r="E300" s="205"/>
      <c r="F300" s="207" t="s">
        <v>413</v>
      </c>
      <c r="G300" s="176"/>
      <c r="H300" s="105"/>
      <c r="I300" s="105"/>
    </row>
    <row r="301" spans="1:9" ht="15">
      <c r="A301" s="105"/>
      <c r="B301" s="105"/>
      <c r="C301" s="105"/>
      <c r="D301" s="107"/>
      <c r="E301" s="107"/>
      <c r="F301" s="12" t="s">
        <v>559</v>
      </c>
      <c r="G301" s="1"/>
      <c r="H301" s="105"/>
      <c r="I301" s="105"/>
    </row>
    <row r="302" spans="1:9" ht="15">
      <c r="A302" s="8">
        <v>21</v>
      </c>
      <c r="B302" s="8">
        <v>1</v>
      </c>
      <c r="C302" s="8">
        <v>4</v>
      </c>
      <c r="D302" s="13" t="s">
        <v>44</v>
      </c>
      <c r="E302" s="13" t="s">
        <v>82</v>
      </c>
      <c r="F302" s="25" t="s">
        <v>83</v>
      </c>
      <c r="G302" s="112" t="s">
        <v>7</v>
      </c>
      <c r="H302" s="114">
        <v>19</v>
      </c>
      <c r="I302" s="179"/>
    </row>
    <row r="303" spans="1:9" ht="15">
      <c r="A303" s="31"/>
      <c r="B303" s="31"/>
      <c r="C303" s="31"/>
      <c r="D303" s="128"/>
      <c r="E303" s="128"/>
      <c r="F303" s="25" t="s">
        <v>314</v>
      </c>
      <c r="G303" s="112"/>
      <c r="H303" s="114"/>
      <c r="I303" s="179"/>
    </row>
    <row r="304" spans="1:9" ht="15">
      <c r="A304" s="31"/>
      <c r="B304" s="31"/>
      <c r="C304" s="31"/>
      <c r="D304" s="128"/>
      <c r="E304" s="128"/>
      <c r="F304" s="31" t="s">
        <v>462</v>
      </c>
      <c r="G304" s="31"/>
      <c r="H304" s="114"/>
      <c r="I304" s="179"/>
    </row>
    <row r="305" spans="1:9" ht="15">
      <c r="A305" s="31"/>
      <c r="B305" s="31"/>
      <c r="C305" s="31"/>
      <c r="D305" s="128"/>
      <c r="E305" s="128"/>
      <c r="F305" s="31" t="s">
        <v>463</v>
      </c>
      <c r="G305" s="31"/>
      <c r="H305" s="114"/>
      <c r="I305" s="179"/>
    </row>
    <row r="306" spans="1:9" ht="15">
      <c r="A306" s="31"/>
      <c r="B306" s="31"/>
      <c r="C306" s="31"/>
      <c r="D306" s="128"/>
      <c r="E306" s="128"/>
      <c r="F306" s="31" t="s">
        <v>464</v>
      </c>
      <c r="G306" s="31"/>
      <c r="H306" s="114"/>
      <c r="I306" s="179"/>
    </row>
    <row r="307" spans="1:9" ht="15">
      <c r="A307" s="31"/>
      <c r="B307" s="31"/>
      <c r="C307" s="31"/>
      <c r="D307" s="128"/>
      <c r="E307" s="128"/>
      <c r="F307" s="31" t="s">
        <v>383</v>
      </c>
      <c r="G307" s="31"/>
      <c r="H307" s="114"/>
      <c r="I307" s="179"/>
    </row>
    <row r="308" spans="1:9" ht="15">
      <c r="A308" s="31"/>
      <c r="B308" s="31"/>
      <c r="C308" s="31"/>
      <c r="D308" s="128"/>
      <c r="E308" s="128"/>
      <c r="F308" s="31" t="s">
        <v>145</v>
      </c>
      <c r="G308" s="31"/>
      <c r="H308" s="114"/>
      <c r="I308" s="179"/>
    </row>
    <row r="309" spans="1:9" ht="15">
      <c r="A309" s="31"/>
      <c r="B309" s="31"/>
      <c r="C309" s="31"/>
      <c r="D309" s="128"/>
      <c r="E309" s="128"/>
      <c r="F309" s="31" t="s">
        <v>549</v>
      </c>
      <c r="G309" s="31"/>
      <c r="H309" s="114"/>
      <c r="I309" s="179"/>
    </row>
    <row r="310" spans="1:9" ht="15">
      <c r="A310" s="31"/>
      <c r="B310" s="31"/>
      <c r="C310" s="31"/>
      <c r="D310" s="128"/>
      <c r="E310" s="128"/>
      <c r="F310" s="31" t="s">
        <v>69</v>
      </c>
      <c r="G310" s="31"/>
      <c r="H310" s="114"/>
      <c r="I310" s="179"/>
    </row>
    <row r="311" spans="1:9" ht="15">
      <c r="A311" s="31"/>
      <c r="B311" s="31"/>
      <c r="C311" s="31"/>
      <c r="D311" s="128"/>
      <c r="E311" s="128"/>
      <c r="F311" s="31" t="s">
        <v>141</v>
      </c>
      <c r="G311" s="31"/>
      <c r="H311" s="114"/>
      <c r="I311" s="179"/>
    </row>
    <row r="312" spans="1:9" ht="15">
      <c r="A312" s="31"/>
      <c r="B312" s="31"/>
      <c r="C312" s="31"/>
      <c r="D312" s="128"/>
      <c r="E312" s="128"/>
      <c r="F312" s="25" t="s">
        <v>318</v>
      </c>
      <c r="G312" s="31"/>
      <c r="H312" s="114"/>
      <c r="I312" s="179"/>
    </row>
    <row r="313" spans="1:9" ht="15">
      <c r="A313" s="31"/>
      <c r="B313" s="31"/>
      <c r="C313" s="31"/>
      <c r="D313" s="128"/>
      <c r="E313" s="128"/>
      <c r="F313" s="12" t="s">
        <v>342</v>
      </c>
      <c r="G313" s="8"/>
      <c r="H313" s="106"/>
      <c r="I313" s="178"/>
    </row>
    <row r="314" spans="1:9" ht="15">
      <c r="A314" s="31"/>
      <c r="B314" s="31"/>
      <c r="C314" s="31"/>
      <c r="D314" s="128"/>
      <c r="E314" s="128"/>
      <c r="F314" s="12" t="s">
        <v>173</v>
      </c>
      <c r="G314" s="8"/>
      <c r="H314" s="106"/>
      <c r="I314" s="178"/>
    </row>
    <row r="315" spans="1:9" ht="15">
      <c r="A315" s="31"/>
      <c r="B315" s="31"/>
      <c r="C315" s="31"/>
      <c r="D315" s="128"/>
      <c r="E315" s="128"/>
      <c r="F315" s="12" t="s">
        <v>172</v>
      </c>
      <c r="G315" s="8"/>
      <c r="H315" s="106"/>
      <c r="I315" s="178"/>
    </row>
    <row r="316" spans="1:9" ht="15">
      <c r="A316" s="31"/>
      <c r="B316" s="31"/>
      <c r="C316" s="31"/>
      <c r="D316" s="128"/>
      <c r="E316" s="128"/>
      <c r="F316" s="31" t="s">
        <v>420</v>
      </c>
      <c r="G316" s="8"/>
      <c r="H316" s="106"/>
      <c r="I316" s="178"/>
    </row>
    <row r="317" spans="1:9" ht="15">
      <c r="A317" s="31"/>
      <c r="B317" s="31"/>
      <c r="C317" s="31"/>
      <c r="D317" s="128"/>
      <c r="E317" s="128"/>
      <c r="F317" s="12" t="s">
        <v>164</v>
      </c>
      <c r="G317" s="8"/>
      <c r="H317" s="106"/>
      <c r="I317" s="178"/>
    </row>
    <row r="318" spans="1:9" ht="15">
      <c r="A318" s="31"/>
      <c r="B318" s="31"/>
      <c r="C318" s="31"/>
      <c r="D318" s="128"/>
      <c r="E318" s="128"/>
      <c r="F318" s="12" t="s">
        <v>176</v>
      </c>
      <c r="G318" s="8"/>
      <c r="H318" s="106"/>
      <c r="I318" s="178"/>
    </row>
    <row r="319" spans="1:9" ht="15">
      <c r="A319" s="31"/>
      <c r="B319" s="31"/>
      <c r="C319" s="31"/>
      <c r="D319" s="128"/>
      <c r="E319" s="128"/>
      <c r="F319" s="31" t="s">
        <v>421</v>
      </c>
      <c r="G319" s="8"/>
      <c r="H319" s="106"/>
      <c r="I319" s="178"/>
    </row>
    <row r="320" spans="1:9" ht="15">
      <c r="A320" s="31"/>
      <c r="B320" s="31"/>
      <c r="C320" s="31"/>
      <c r="D320" s="128"/>
      <c r="E320" s="128"/>
      <c r="F320" s="12" t="s">
        <v>175</v>
      </c>
      <c r="G320" s="8"/>
      <c r="H320" s="114"/>
      <c r="I320" s="179"/>
    </row>
    <row r="321" spans="1:9" ht="15">
      <c r="A321" s="1"/>
      <c r="B321" s="1"/>
      <c r="C321" s="1"/>
      <c r="D321" s="2"/>
      <c r="E321" s="2"/>
      <c r="F321" s="12" t="s">
        <v>170</v>
      </c>
      <c r="G321" s="8"/>
      <c r="H321" s="106"/>
      <c r="I321" s="178"/>
    </row>
    <row r="322" spans="1:9" ht="15">
      <c r="A322" s="8"/>
      <c r="B322" s="8"/>
      <c r="C322" s="8"/>
      <c r="D322" s="13"/>
      <c r="E322" s="13"/>
      <c r="F322" s="10"/>
      <c r="G322" s="1"/>
      <c r="H322" s="105"/>
      <c r="I322" s="180"/>
    </row>
    <row r="323" spans="1:9" ht="15">
      <c r="A323" s="8"/>
      <c r="B323" s="8"/>
      <c r="C323" s="8"/>
      <c r="D323" s="13"/>
      <c r="E323" s="13"/>
      <c r="F323" s="21" t="s">
        <v>600</v>
      </c>
      <c r="G323" s="110"/>
      <c r="H323" s="111">
        <f>SUM(H324:H346)</f>
        <v>138</v>
      </c>
      <c r="I323" s="175"/>
    </row>
    <row r="324" spans="1:9" ht="15">
      <c r="A324" s="8">
        <v>21</v>
      </c>
      <c r="B324" s="8">
        <v>1</v>
      </c>
      <c r="C324" s="8">
        <v>4</v>
      </c>
      <c r="D324" s="13" t="s">
        <v>5</v>
      </c>
      <c r="E324" s="13" t="s">
        <v>48</v>
      </c>
      <c r="F324" s="25" t="s">
        <v>86</v>
      </c>
      <c r="G324" s="112" t="s">
        <v>8</v>
      </c>
      <c r="H324" s="43">
        <v>11</v>
      </c>
      <c r="I324" s="171"/>
    </row>
    <row r="325" spans="1:9" ht="15">
      <c r="A325" s="8"/>
      <c r="B325" s="8"/>
      <c r="C325" s="8"/>
      <c r="D325" s="13"/>
      <c r="E325" s="13"/>
      <c r="F325" s="25" t="s">
        <v>314</v>
      </c>
      <c r="G325" s="31"/>
      <c r="H325" s="43"/>
      <c r="I325" s="171"/>
    </row>
    <row r="326" spans="1:9" ht="15">
      <c r="A326" s="8"/>
      <c r="B326" s="8"/>
      <c r="C326" s="8"/>
      <c r="D326" s="13"/>
      <c r="E326" s="13"/>
      <c r="F326" s="31" t="s">
        <v>146</v>
      </c>
      <c r="G326" s="31"/>
      <c r="H326" s="43"/>
      <c r="I326" s="171"/>
    </row>
    <row r="327" spans="1:9" ht="15">
      <c r="A327" s="8"/>
      <c r="B327" s="8"/>
      <c r="C327" s="8"/>
      <c r="D327" s="13"/>
      <c r="E327" s="13"/>
      <c r="F327" s="31" t="s">
        <v>388</v>
      </c>
      <c r="G327" s="31"/>
      <c r="H327" s="43"/>
      <c r="I327" s="171"/>
    </row>
    <row r="328" spans="1:9" ht="15">
      <c r="A328" s="8"/>
      <c r="B328" s="8"/>
      <c r="C328" s="8"/>
      <c r="D328" s="13"/>
      <c r="E328" s="13"/>
      <c r="F328" s="31" t="s">
        <v>560</v>
      </c>
      <c r="G328" s="31"/>
      <c r="H328" s="43"/>
      <c r="I328" s="171"/>
    </row>
    <row r="329" spans="1:9" ht="15">
      <c r="A329" s="8"/>
      <c r="B329" s="8"/>
      <c r="C329" s="8"/>
      <c r="D329" s="13"/>
      <c r="E329" s="13"/>
      <c r="F329" s="25" t="s">
        <v>465</v>
      </c>
      <c r="G329" s="31"/>
      <c r="H329" s="43"/>
      <c r="I329" s="171"/>
    </row>
    <row r="330" spans="1:9" ht="15">
      <c r="A330" s="8"/>
      <c r="B330" s="8"/>
      <c r="C330" s="8"/>
      <c r="D330" s="13"/>
      <c r="E330" s="13"/>
      <c r="F330" s="31" t="s">
        <v>466</v>
      </c>
      <c r="G330" s="31"/>
      <c r="H330" s="43"/>
      <c r="I330" s="171"/>
    </row>
    <row r="331" spans="1:9" ht="15">
      <c r="A331" s="8"/>
      <c r="B331" s="8"/>
      <c r="C331" s="8"/>
      <c r="D331" s="13"/>
      <c r="E331" s="13"/>
      <c r="F331" s="31" t="s">
        <v>182</v>
      </c>
      <c r="G331" s="31"/>
      <c r="H331" s="43"/>
      <c r="I331" s="171"/>
    </row>
    <row r="332" spans="1:9" ht="15">
      <c r="A332" s="8"/>
      <c r="B332" s="8"/>
      <c r="C332" s="8"/>
      <c r="D332" s="13"/>
      <c r="E332" s="13"/>
      <c r="F332" s="31" t="s">
        <v>183</v>
      </c>
      <c r="G332" s="31"/>
      <c r="H332" s="43"/>
      <c r="I332" s="171"/>
    </row>
    <row r="333" spans="1:9" ht="15">
      <c r="A333" s="8"/>
      <c r="B333" s="8"/>
      <c r="C333" s="8"/>
      <c r="D333" s="13"/>
      <c r="E333" s="13"/>
      <c r="F333" s="31" t="s">
        <v>344</v>
      </c>
      <c r="G333" s="31"/>
      <c r="H333" s="43"/>
      <c r="I333" s="171"/>
    </row>
    <row r="334" spans="1:9" ht="15">
      <c r="A334" s="8"/>
      <c r="B334" s="8"/>
      <c r="C334" s="8"/>
      <c r="D334" s="13"/>
      <c r="E334" s="13"/>
      <c r="F334" s="31" t="s">
        <v>424</v>
      </c>
      <c r="G334" s="31"/>
      <c r="H334" s="43"/>
      <c r="I334" s="171"/>
    </row>
    <row r="335" spans="1:9" ht="15">
      <c r="A335" s="8"/>
      <c r="B335" s="8"/>
      <c r="C335" s="8"/>
      <c r="D335" s="13"/>
      <c r="E335" s="13"/>
      <c r="F335" s="31" t="s">
        <v>430</v>
      </c>
      <c r="G335" s="31"/>
      <c r="H335" s="43"/>
      <c r="I335" s="171"/>
    </row>
    <row r="336" spans="1:9" ht="15">
      <c r="A336" s="8"/>
      <c r="B336" s="8"/>
      <c r="C336" s="8"/>
      <c r="D336" s="13"/>
      <c r="E336" s="13"/>
      <c r="F336" s="31" t="s">
        <v>431</v>
      </c>
      <c r="G336" s="31"/>
      <c r="H336" s="43"/>
      <c r="I336" s="171"/>
    </row>
    <row r="337" spans="1:9" ht="15">
      <c r="A337" s="8"/>
      <c r="B337" s="8"/>
      <c r="C337" s="8"/>
      <c r="D337" s="13"/>
      <c r="E337" s="13"/>
      <c r="F337" s="31" t="s">
        <v>561</v>
      </c>
      <c r="G337" s="31"/>
      <c r="H337" s="43"/>
      <c r="I337" s="171"/>
    </row>
    <row r="338" spans="1:9" ht="15">
      <c r="A338" s="1"/>
      <c r="B338" s="1"/>
      <c r="C338" s="1"/>
      <c r="D338" s="2"/>
      <c r="E338" s="2"/>
      <c r="F338" s="218"/>
      <c r="G338" s="112"/>
      <c r="H338" s="43"/>
      <c r="I338" s="171"/>
    </row>
    <row r="339" spans="1:9" ht="15">
      <c r="A339" s="1">
        <v>21</v>
      </c>
      <c r="B339" s="1">
        <v>1</v>
      </c>
      <c r="C339" s="1">
        <v>4</v>
      </c>
      <c r="D339" s="2" t="s">
        <v>5</v>
      </c>
      <c r="E339" s="2" t="s">
        <v>117</v>
      </c>
      <c r="F339" s="10" t="s">
        <v>118</v>
      </c>
      <c r="G339" s="112" t="s">
        <v>9</v>
      </c>
      <c r="H339" s="43">
        <v>1</v>
      </c>
      <c r="I339" s="171"/>
    </row>
    <row r="340" spans="1:9" ht="15">
      <c r="A340" s="31"/>
      <c r="B340" s="31"/>
      <c r="C340" s="31"/>
      <c r="D340" s="128"/>
      <c r="E340" s="128"/>
      <c r="F340" s="25" t="s">
        <v>465</v>
      </c>
      <c r="G340" s="112"/>
      <c r="H340" s="106"/>
      <c r="I340" s="178"/>
    </row>
    <row r="341" spans="1:9" ht="15">
      <c r="A341" s="31"/>
      <c r="B341" s="31"/>
      <c r="C341" s="31"/>
      <c r="D341" s="128"/>
      <c r="E341" s="128"/>
      <c r="F341" s="31" t="s">
        <v>467</v>
      </c>
      <c r="G341" s="112"/>
      <c r="H341" s="106"/>
      <c r="I341" s="178"/>
    </row>
    <row r="342" spans="1:9" ht="15">
      <c r="A342" s="31"/>
      <c r="B342" s="31"/>
      <c r="C342" s="31"/>
      <c r="D342" s="128"/>
      <c r="E342" s="128"/>
      <c r="F342" s="218"/>
      <c r="G342" s="112"/>
      <c r="H342" s="106"/>
      <c r="I342" s="178"/>
    </row>
    <row r="343" spans="1:9" ht="15">
      <c r="A343" s="1">
        <v>21</v>
      </c>
      <c r="B343" s="1">
        <v>1</v>
      </c>
      <c r="C343" s="1">
        <v>4</v>
      </c>
      <c r="D343" s="2" t="s">
        <v>5</v>
      </c>
      <c r="E343" s="2" t="s">
        <v>49</v>
      </c>
      <c r="F343" s="10" t="s">
        <v>562</v>
      </c>
      <c r="G343" s="112" t="s">
        <v>8</v>
      </c>
      <c r="H343" s="105">
        <v>7</v>
      </c>
      <c r="I343" s="180"/>
    </row>
    <row r="344" spans="1:9" ht="15">
      <c r="A344" s="1"/>
      <c r="B344" s="1"/>
      <c r="C344" s="1"/>
      <c r="D344" s="2"/>
      <c r="E344" s="2"/>
      <c r="F344" s="26"/>
      <c r="G344" s="112" t="s">
        <v>9</v>
      </c>
      <c r="H344" s="105">
        <v>36</v>
      </c>
      <c r="I344" s="180"/>
    </row>
    <row r="345" spans="1:9" ht="15">
      <c r="A345" s="1"/>
      <c r="B345" s="1"/>
      <c r="C345" s="1"/>
      <c r="D345" s="2"/>
      <c r="E345" s="2"/>
      <c r="F345" s="31"/>
      <c r="G345" s="112" t="s">
        <v>10</v>
      </c>
      <c r="H345" s="105">
        <v>83</v>
      </c>
      <c r="I345" s="180"/>
    </row>
    <row r="346" spans="1:9" ht="15">
      <c r="A346" s="1"/>
      <c r="B346" s="1"/>
      <c r="C346" s="1"/>
      <c r="D346" s="2"/>
      <c r="E346" s="2"/>
      <c r="F346" s="31"/>
      <c r="G346" s="112"/>
      <c r="H346" s="105"/>
      <c r="I346" s="180"/>
    </row>
    <row r="347" spans="1:9" ht="15">
      <c r="A347" s="31"/>
      <c r="B347" s="31"/>
      <c r="C347" s="31"/>
      <c r="D347" s="128"/>
      <c r="E347" s="31"/>
      <c r="F347" s="129"/>
      <c r="G347" s="1"/>
      <c r="H347" s="105"/>
      <c r="I347" s="180"/>
    </row>
    <row r="348" spans="1:9" ht="15">
      <c r="A348" s="1"/>
      <c r="B348" s="1"/>
      <c r="C348" s="1"/>
      <c r="D348" s="2"/>
      <c r="E348" s="2"/>
      <c r="F348" s="21" t="s">
        <v>90</v>
      </c>
      <c r="G348" s="110"/>
      <c r="H348" s="111">
        <f>H349</f>
        <v>1</v>
      </c>
      <c r="I348" s="175"/>
    </row>
    <row r="349" spans="1:9" ht="15">
      <c r="A349" s="8">
        <v>21</v>
      </c>
      <c r="B349" s="8">
        <v>1</v>
      </c>
      <c r="C349" s="8">
        <v>4</v>
      </c>
      <c r="D349" s="13" t="s">
        <v>33</v>
      </c>
      <c r="E349" s="13" t="s">
        <v>52</v>
      </c>
      <c r="F349" s="25" t="s">
        <v>255</v>
      </c>
      <c r="G349" s="112" t="s">
        <v>7</v>
      </c>
      <c r="H349" s="43">
        <v>1</v>
      </c>
      <c r="I349" s="171"/>
    </row>
    <row r="350" spans="1:9" ht="15">
      <c r="A350" s="8"/>
      <c r="B350" s="8"/>
      <c r="C350" s="8"/>
      <c r="D350" s="13"/>
      <c r="E350" s="13"/>
      <c r="F350" s="26"/>
      <c r="G350" s="112"/>
      <c r="H350" s="43"/>
      <c r="I350" s="171"/>
    </row>
    <row r="351" spans="1:9" ht="15">
      <c r="A351" s="1"/>
      <c r="B351" s="1"/>
      <c r="C351" s="1"/>
      <c r="D351" s="2"/>
      <c r="E351" s="2"/>
      <c r="F351" s="129"/>
      <c r="G351" s="8"/>
      <c r="H351" s="236"/>
      <c r="I351" s="171"/>
    </row>
    <row r="352" spans="1:9" ht="15">
      <c r="A352" s="32">
        <v>21</v>
      </c>
      <c r="B352" s="32">
        <v>1</v>
      </c>
      <c r="C352" s="32">
        <v>5</v>
      </c>
      <c r="D352" s="33" t="s">
        <v>6</v>
      </c>
      <c r="E352" s="33" t="s">
        <v>6</v>
      </c>
      <c r="F352" s="35" t="s">
        <v>287</v>
      </c>
      <c r="G352" s="32"/>
      <c r="H352" s="346">
        <f>+H353+H357+H373</f>
        <v>15</v>
      </c>
      <c r="I352" s="347"/>
    </row>
    <row r="353" spans="1:9" ht="15">
      <c r="A353" s="1"/>
      <c r="B353" s="1"/>
      <c r="C353" s="1"/>
      <c r="D353" s="2"/>
      <c r="E353" s="2"/>
      <c r="F353" s="16" t="s">
        <v>81</v>
      </c>
      <c r="G353" s="110"/>
      <c r="H353" s="195">
        <f>SUM(H354:H356)</f>
        <v>1</v>
      </c>
      <c r="I353" s="196"/>
    </row>
    <row r="354" spans="1:9" ht="15">
      <c r="A354" s="1">
        <v>21</v>
      </c>
      <c r="B354" s="1">
        <v>1</v>
      </c>
      <c r="C354" s="1">
        <v>5</v>
      </c>
      <c r="D354" s="2" t="s">
        <v>44</v>
      </c>
      <c r="E354" s="2" t="s">
        <v>82</v>
      </c>
      <c r="F354" s="10" t="s">
        <v>288</v>
      </c>
      <c r="G354" s="112" t="s">
        <v>7</v>
      </c>
      <c r="H354" s="108">
        <v>1</v>
      </c>
      <c r="I354" s="177"/>
    </row>
    <row r="355" spans="1:9" ht="15">
      <c r="A355" s="12"/>
      <c r="B355" s="105"/>
      <c r="C355" s="105"/>
      <c r="D355" s="107"/>
      <c r="E355" s="107"/>
      <c r="F355" s="10" t="s">
        <v>317</v>
      </c>
      <c r="G355" s="112"/>
      <c r="H355" s="108"/>
      <c r="I355" s="177"/>
    </row>
    <row r="356" spans="1:9" ht="15">
      <c r="A356" s="31"/>
      <c r="B356" s="31"/>
      <c r="C356" s="31"/>
      <c r="D356" s="128"/>
      <c r="E356" s="31"/>
      <c r="F356" s="12" t="s">
        <v>396</v>
      </c>
      <c r="H356" s="108"/>
      <c r="I356" s="177"/>
    </row>
    <row r="357" spans="1:9" ht="15">
      <c r="A357" s="1"/>
      <c r="B357" s="1"/>
      <c r="C357" s="1"/>
      <c r="D357" s="2"/>
      <c r="E357" s="2"/>
      <c r="F357" s="16" t="s">
        <v>110</v>
      </c>
      <c r="G357" s="197"/>
      <c r="H357" s="195">
        <f>SUM(H358:H371)</f>
        <v>11</v>
      </c>
      <c r="I357" s="196"/>
    </row>
    <row r="358" spans="1:9" ht="15">
      <c r="A358" s="1">
        <v>21</v>
      </c>
      <c r="B358" s="1">
        <v>1</v>
      </c>
      <c r="C358" s="1">
        <v>5</v>
      </c>
      <c r="D358" s="2" t="s">
        <v>5</v>
      </c>
      <c r="E358" s="2" t="s">
        <v>48</v>
      </c>
      <c r="F358" s="10" t="s">
        <v>289</v>
      </c>
      <c r="G358" s="112" t="s">
        <v>8</v>
      </c>
      <c r="H358" s="108">
        <v>4</v>
      </c>
      <c r="I358" s="177"/>
    </row>
    <row r="359" spans="1:9" ht="15">
      <c r="A359" s="12"/>
      <c r="B359" s="105"/>
      <c r="C359" s="105"/>
      <c r="D359" s="107"/>
      <c r="E359" s="107"/>
      <c r="F359" s="12" t="s">
        <v>345</v>
      </c>
      <c r="G359" s="112"/>
      <c r="H359" s="108"/>
      <c r="I359" s="177"/>
    </row>
    <row r="360" spans="1:9" ht="15">
      <c r="A360" s="12"/>
      <c r="B360" s="105"/>
      <c r="C360" s="105"/>
      <c r="D360" s="107"/>
      <c r="E360" s="107"/>
      <c r="F360" s="12" t="s">
        <v>291</v>
      </c>
      <c r="G360" s="112"/>
      <c r="H360" s="105"/>
      <c r="I360" s="180"/>
    </row>
    <row r="361" spans="1:9" ht="15">
      <c r="A361" s="12"/>
      <c r="B361" s="105"/>
      <c r="C361" s="105"/>
      <c r="D361" s="107"/>
      <c r="E361" s="107"/>
      <c r="F361" s="12" t="s">
        <v>292</v>
      </c>
      <c r="G361" s="112"/>
      <c r="H361" s="105"/>
      <c r="I361" s="180"/>
    </row>
    <row r="362" spans="1:9" ht="15">
      <c r="A362" s="12"/>
      <c r="B362" s="105"/>
      <c r="C362" s="105"/>
      <c r="D362" s="107"/>
      <c r="E362" s="107"/>
      <c r="F362" s="12" t="s">
        <v>471</v>
      </c>
      <c r="G362" s="112"/>
      <c r="H362" s="105"/>
      <c r="I362" s="180"/>
    </row>
    <row r="363" spans="1:9" ht="15">
      <c r="A363" s="12"/>
      <c r="B363" s="105"/>
      <c r="C363" s="105"/>
      <c r="D363" s="107"/>
      <c r="E363" s="107"/>
      <c r="F363" s="12"/>
      <c r="G363" s="112"/>
      <c r="H363" s="105"/>
      <c r="I363" s="180"/>
    </row>
    <row r="364" spans="1:9" ht="15">
      <c r="A364" s="1">
        <v>21</v>
      </c>
      <c r="B364" s="1">
        <v>1</v>
      </c>
      <c r="C364" s="1">
        <v>5</v>
      </c>
      <c r="D364" s="2" t="s">
        <v>5</v>
      </c>
      <c r="E364" s="2" t="s">
        <v>49</v>
      </c>
      <c r="F364" s="10" t="s">
        <v>562</v>
      </c>
      <c r="G364" s="112" t="s">
        <v>8</v>
      </c>
      <c r="H364" s="105">
        <v>2</v>
      </c>
      <c r="I364" s="180"/>
    </row>
    <row r="365" spans="1:9" ht="15">
      <c r="A365" s="1"/>
      <c r="B365" s="1"/>
      <c r="C365" s="1"/>
      <c r="D365" s="2"/>
      <c r="E365" s="2"/>
      <c r="F365" s="25"/>
      <c r="G365" s="112" t="s">
        <v>9</v>
      </c>
      <c r="H365" s="105">
        <v>1</v>
      </c>
      <c r="I365" s="180"/>
    </row>
    <row r="366" spans="1:9" ht="15">
      <c r="A366" s="1"/>
      <c r="B366" s="1"/>
      <c r="C366" s="1"/>
      <c r="D366" s="2"/>
      <c r="E366" s="2"/>
      <c r="F366" s="31"/>
      <c r="G366" s="112" t="s">
        <v>10</v>
      </c>
      <c r="H366" s="105"/>
      <c r="I366" s="180"/>
    </row>
    <row r="367" spans="1:9" ht="15">
      <c r="A367" s="12"/>
      <c r="B367" s="105"/>
      <c r="C367" s="105"/>
      <c r="D367" s="107"/>
      <c r="E367" s="107"/>
      <c r="F367" s="12"/>
      <c r="G367" s="112"/>
      <c r="H367" s="105"/>
      <c r="I367" s="180"/>
    </row>
    <row r="368" spans="1:9" ht="15">
      <c r="A368" s="1">
        <v>21</v>
      </c>
      <c r="B368" s="1">
        <v>1</v>
      </c>
      <c r="C368" s="1">
        <v>5</v>
      </c>
      <c r="D368" s="2" t="s">
        <v>5</v>
      </c>
      <c r="E368" s="2" t="s">
        <v>293</v>
      </c>
      <c r="F368" s="10" t="s">
        <v>294</v>
      </c>
      <c r="G368" s="112" t="s">
        <v>8</v>
      </c>
      <c r="H368" s="105">
        <v>2</v>
      </c>
      <c r="I368" s="180"/>
    </row>
    <row r="369" spans="1:9" ht="15">
      <c r="A369" s="1"/>
      <c r="B369" s="1"/>
      <c r="C369" s="1"/>
      <c r="D369" s="2"/>
      <c r="E369" s="2"/>
      <c r="F369" s="10"/>
      <c r="G369" s="112" t="s">
        <v>9</v>
      </c>
      <c r="H369" s="105">
        <v>1</v>
      </c>
      <c r="I369" s="180"/>
    </row>
    <row r="370" spans="1:9" ht="15">
      <c r="A370" s="1"/>
      <c r="B370" s="1"/>
      <c r="C370" s="1"/>
      <c r="D370" s="2"/>
      <c r="E370" s="2"/>
      <c r="F370" s="10"/>
      <c r="G370" s="112"/>
      <c r="H370" s="105"/>
      <c r="I370" s="180"/>
    </row>
    <row r="371" spans="1:9" ht="15">
      <c r="A371" s="1">
        <v>21</v>
      </c>
      <c r="B371" s="1">
        <v>1</v>
      </c>
      <c r="C371" s="1">
        <v>5</v>
      </c>
      <c r="D371" s="2" t="s">
        <v>5</v>
      </c>
      <c r="E371" s="2" t="s">
        <v>295</v>
      </c>
      <c r="F371" s="10" t="s">
        <v>296</v>
      </c>
      <c r="G371" s="112" t="s">
        <v>10</v>
      </c>
      <c r="H371" s="105">
        <v>1</v>
      </c>
      <c r="I371" s="180"/>
    </row>
    <row r="372" spans="1:9" ht="15">
      <c r="A372" s="1"/>
      <c r="B372" s="1"/>
      <c r="C372" s="1"/>
      <c r="D372" s="2"/>
      <c r="E372" s="2"/>
      <c r="F372" s="10"/>
      <c r="G372" s="112"/>
      <c r="H372" s="105"/>
      <c r="I372" s="180"/>
    </row>
    <row r="373" spans="1:9" ht="15">
      <c r="A373" s="78"/>
      <c r="B373" s="79"/>
      <c r="C373" s="79"/>
      <c r="D373" s="80"/>
      <c r="E373" s="79"/>
      <c r="F373" s="89" t="s">
        <v>21</v>
      </c>
      <c r="G373" s="93"/>
      <c r="H373" s="90">
        <f>SUM(H374:H375)</f>
        <v>3</v>
      </c>
      <c r="I373" s="90"/>
    </row>
    <row r="374" spans="1:9" ht="15">
      <c r="A374" s="75">
        <v>21</v>
      </c>
      <c r="B374" s="75">
        <v>1</v>
      </c>
      <c r="C374" s="75">
        <v>5</v>
      </c>
      <c r="D374" s="73" t="s">
        <v>33</v>
      </c>
      <c r="E374" s="73" t="s">
        <v>51</v>
      </c>
      <c r="F374" s="83" t="s">
        <v>610</v>
      </c>
      <c r="G374" s="75" t="s">
        <v>12</v>
      </c>
      <c r="H374" s="143">
        <v>1</v>
      </c>
      <c r="I374" s="143"/>
    </row>
    <row r="375" spans="1:9" ht="15">
      <c r="A375" s="75"/>
      <c r="B375" s="75"/>
      <c r="C375" s="75"/>
      <c r="D375" s="73"/>
      <c r="E375" s="73"/>
      <c r="F375" s="92"/>
      <c r="G375" s="75" t="s">
        <v>13</v>
      </c>
      <c r="H375" s="143">
        <v>2</v>
      </c>
      <c r="I375" s="143"/>
    </row>
    <row r="376" spans="1:9" ht="15">
      <c r="A376" s="1"/>
      <c r="B376" s="1"/>
      <c r="C376" s="1"/>
      <c r="D376" s="2"/>
      <c r="E376" s="2"/>
      <c r="F376" s="19"/>
      <c r="G376" s="112"/>
      <c r="H376" s="105"/>
      <c r="I376" s="180"/>
    </row>
    <row r="377" spans="1:9" ht="15">
      <c r="A377" s="1"/>
      <c r="B377" s="1"/>
      <c r="C377" s="1"/>
      <c r="D377" s="2"/>
      <c r="E377" s="2"/>
      <c r="F377" s="19"/>
      <c r="G377" s="112"/>
      <c r="H377" s="108"/>
      <c r="I377" s="177"/>
    </row>
    <row r="378" spans="1:9" ht="15.75">
      <c r="A378" s="36">
        <v>21</v>
      </c>
      <c r="B378" s="36">
        <v>2</v>
      </c>
      <c r="C378" s="36">
        <v>0</v>
      </c>
      <c r="D378" s="37" t="s">
        <v>6</v>
      </c>
      <c r="E378" s="37" t="s">
        <v>6</v>
      </c>
      <c r="F378" s="39" t="s">
        <v>20</v>
      </c>
      <c r="G378" s="36"/>
      <c r="H378" s="164"/>
      <c r="I378" s="258">
        <f>+H379+H439</f>
        <v>709</v>
      </c>
    </row>
    <row r="379" spans="1:9" ht="15">
      <c r="A379" s="36">
        <v>21</v>
      </c>
      <c r="B379" s="36">
        <v>2</v>
      </c>
      <c r="C379" s="36">
        <v>6</v>
      </c>
      <c r="D379" s="37" t="s">
        <v>6</v>
      </c>
      <c r="E379" s="37" t="s">
        <v>6</v>
      </c>
      <c r="F379" s="39" t="s">
        <v>186</v>
      </c>
      <c r="G379" s="36"/>
      <c r="H379" s="325">
        <f>+H380+H400+H423</f>
        <v>619</v>
      </c>
      <c r="I379" s="340"/>
    </row>
    <row r="380" spans="1:9" ht="15">
      <c r="A380" s="105"/>
      <c r="B380" s="105"/>
      <c r="C380" s="105"/>
      <c r="D380" s="107"/>
      <c r="E380" s="107"/>
      <c r="F380" s="21" t="s">
        <v>81</v>
      </c>
      <c r="G380" s="110"/>
      <c r="H380" s="111">
        <f>SUM(H381:H399)</f>
        <v>14</v>
      </c>
      <c r="I380" s="175"/>
    </row>
    <row r="381" spans="1:9" ht="15">
      <c r="A381" s="8">
        <v>21</v>
      </c>
      <c r="B381" s="8">
        <v>2</v>
      </c>
      <c r="C381" s="1">
        <v>6</v>
      </c>
      <c r="D381" s="2" t="s">
        <v>44</v>
      </c>
      <c r="E381" s="2" t="s">
        <v>97</v>
      </c>
      <c r="F381" s="10" t="s">
        <v>187</v>
      </c>
      <c r="G381" s="112" t="s">
        <v>22</v>
      </c>
      <c r="H381" s="108">
        <v>1</v>
      </c>
      <c r="I381" s="177"/>
    </row>
    <row r="382" spans="1:9" ht="15">
      <c r="A382" s="8"/>
      <c r="B382" s="8"/>
      <c r="C382" s="1"/>
      <c r="D382" s="2"/>
      <c r="E382" s="2"/>
      <c r="F382" s="10" t="s">
        <v>346</v>
      </c>
      <c r="G382" s="112"/>
      <c r="H382" s="108"/>
      <c r="I382" s="177"/>
    </row>
    <row r="383" spans="1:9" ht="15">
      <c r="A383" s="8"/>
      <c r="B383" s="8"/>
      <c r="C383" s="1"/>
      <c r="D383" s="2"/>
      <c r="E383" s="2"/>
      <c r="F383" s="12" t="s">
        <v>474</v>
      </c>
      <c r="G383" s="112"/>
      <c r="H383" s="108"/>
      <c r="I383" s="177"/>
    </row>
    <row r="384" spans="1:9" ht="15">
      <c r="A384" s="31"/>
      <c r="B384" s="31"/>
      <c r="C384" s="43"/>
      <c r="D384" s="106"/>
      <c r="E384" s="106"/>
      <c r="F384" s="12"/>
      <c r="G384" s="112"/>
      <c r="H384" s="108"/>
      <c r="I384" s="177"/>
    </row>
    <row r="385" spans="1:9" ht="15">
      <c r="A385" s="8">
        <v>21</v>
      </c>
      <c r="B385" s="8">
        <v>2</v>
      </c>
      <c r="C385" s="8">
        <v>6</v>
      </c>
      <c r="D385" s="13" t="s">
        <v>44</v>
      </c>
      <c r="E385" s="13" t="s">
        <v>82</v>
      </c>
      <c r="F385" s="10" t="s">
        <v>32</v>
      </c>
      <c r="G385" s="112" t="s">
        <v>7</v>
      </c>
      <c r="H385" s="114">
        <v>13</v>
      </c>
      <c r="I385" s="179"/>
    </row>
    <row r="386" spans="1:9" ht="15">
      <c r="A386" s="8"/>
      <c r="B386" s="8"/>
      <c r="C386" s="8"/>
      <c r="D386" s="13"/>
      <c r="E386" s="13"/>
      <c r="F386" s="10" t="s">
        <v>346</v>
      </c>
      <c r="H386" s="114"/>
      <c r="I386" s="179"/>
    </row>
    <row r="387" spans="1:9" ht="15">
      <c r="A387" s="8"/>
      <c r="B387" s="8"/>
      <c r="C387" s="8"/>
      <c r="D387" s="13"/>
      <c r="E387" s="13"/>
      <c r="F387" s="12" t="s">
        <v>192</v>
      </c>
      <c r="G387" s="112"/>
      <c r="H387" s="114"/>
      <c r="I387" s="179"/>
    </row>
    <row r="388" spans="1:9" ht="15">
      <c r="A388" s="31"/>
      <c r="B388" s="31"/>
      <c r="C388" s="31"/>
      <c r="D388" s="128"/>
      <c r="E388" s="128"/>
      <c r="F388" s="12" t="s">
        <v>189</v>
      </c>
      <c r="G388" s="112"/>
      <c r="H388" s="114"/>
      <c r="I388" s="179"/>
    </row>
    <row r="389" spans="1:9" ht="15">
      <c r="A389" s="31"/>
      <c r="B389" s="31"/>
      <c r="C389" s="31"/>
      <c r="D389" s="128"/>
      <c r="E389" s="128"/>
      <c r="F389" s="12" t="s">
        <v>355</v>
      </c>
      <c r="G389" s="8"/>
      <c r="H389" s="43"/>
      <c r="I389" s="171"/>
    </row>
    <row r="390" spans="1:9" ht="15">
      <c r="A390" s="31"/>
      <c r="B390" s="31"/>
      <c r="C390" s="31"/>
      <c r="D390" s="128"/>
      <c r="E390" s="128"/>
      <c r="F390" s="12" t="s">
        <v>347</v>
      </c>
      <c r="G390" s="8"/>
      <c r="H390" s="43"/>
      <c r="I390" s="171"/>
    </row>
    <row r="391" spans="1:9" ht="15">
      <c r="A391" s="31"/>
      <c r="B391" s="31"/>
      <c r="C391" s="31"/>
      <c r="D391" s="128"/>
      <c r="E391" s="128"/>
      <c r="F391" s="12" t="s">
        <v>190</v>
      </c>
      <c r="G391" s="8"/>
      <c r="H391" s="43"/>
      <c r="I391" s="171"/>
    </row>
    <row r="392" spans="1:9" ht="15">
      <c r="A392" s="31"/>
      <c r="B392" s="31"/>
      <c r="C392" s="31"/>
      <c r="D392" s="128"/>
      <c r="E392" s="128"/>
      <c r="F392" s="12" t="s">
        <v>193</v>
      </c>
      <c r="G392" s="8"/>
      <c r="H392" s="43"/>
      <c r="I392" s="171"/>
    </row>
    <row r="393" spans="1:9" ht="15">
      <c r="A393" s="31"/>
      <c r="B393" s="31"/>
      <c r="C393" s="31"/>
      <c r="D393" s="128"/>
      <c r="E393" s="128"/>
      <c r="F393" s="12" t="s">
        <v>191</v>
      </c>
      <c r="G393" s="8"/>
      <c r="H393" s="43"/>
      <c r="I393" s="171"/>
    </row>
    <row r="394" spans="1:9" ht="15">
      <c r="A394" s="31"/>
      <c r="B394" s="31"/>
      <c r="C394" s="31"/>
      <c r="D394" s="128"/>
      <c r="E394" s="128"/>
      <c r="F394" s="12" t="s">
        <v>468</v>
      </c>
      <c r="G394" s="8"/>
      <c r="H394" s="43"/>
      <c r="I394" s="171"/>
    </row>
    <row r="395" spans="1:9" ht="15">
      <c r="A395" s="31"/>
      <c r="B395" s="31"/>
      <c r="C395" s="31"/>
      <c r="D395" s="128"/>
      <c r="E395" s="128"/>
      <c r="F395" s="12" t="s">
        <v>196</v>
      </c>
      <c r="G395" s="8"/>
      <c r="H395" s="43"/>
      <c r="I395" s="171"/>
    </row>
    <row r="396" spans="1:9" ht="15">
      <c r="A396" s="31"/>
      <c r="B396" s="31"/>
      <c r="C396" s="31"/>
      <c r="D396" s="128"/>
      <c r="E396" s="128"/>
      <c r="F396" s="12" t="s">
        <v>197</v>
      </c>
      <c r="G396" s="8"/>
      <c r="H396" s="43"/>
      <c r="I396" s="171"/>
    </row>
    <row r="397" spans="1:9" ht="15">
      <c r="A397" s="31"/>
      <c r="B397" s="31"/>
      <c r="C397" s="31"/>
      <c r="D397" s="128"/>
      <c r="E397" s="128"/>
      <c r="F397" s="12" t="s">
        <v>195</v>
      </c>
      <c r="G397" s="8"/>
      <c r="H397" s="43"/>
      <c r="I397" s="171"/>
    </row>
    <row r="398" spans="1:9" ht="15">
      <c r="A398" s="31"/>
      <c r="B398" s="31"/>
      <c r="C398" s="31"/>
      <c r="D398" s="128"/>
      <c r="E398" s="128"/>
      <c r="F398" s="12" t="s">
        <v>194</v>
      </c>
      <c r="G398" s="8"/>
      <c r="H398" s="43"/>
      <c r="I398" s="171"/>
    </row>
    <row r="399" spans="1:9" ht="15">
      <c r="A399" s="31"/>
      <c r="B399" s="31"/>
      <c r="C399" s="31"/>
      <c r="D399" s="128"/>
      <c r="E399" s="128"/>
      <c r="F399" s="12" t="s">
        <v>469</v>
      </c>
      <c r="G399" s="8"/>
      <c r="H399" s="43"/>
      <c r="I399" s="171"/>
    </row>
    <row r="400" spans="1:9" ht="15">
      <c r="A400" s="31"/>
      <c r="B400" s="31"/>
      <c r="C400" s="31"/>
      <c r="D400" s="128"/>
      <c r="E400" s="31"/>
      <c r="F400" s="21" t="s">
        <v>110</v>
      </c>
      <c r="G400" s="110"/>
      <c r="H400" s="17">
        <f>SUM(H401:H422)</f>
        <v>59</v>
      </c>
      <c r="I400" s="175"/>
    </row>
    <row r="401" spans="1:9" ht="15">
      <c r="A401" s="1">
        <v>21</v>
      </c>
      <c r="B401" s="1">
        <v>2</v>
      </c>
      <c r="C401" s="1">
        <v>6</v>
      </c>
      <c r="D401" s="2" t="s">
        <v>5</v>
      </c>
      <c r="E401" s="2" t="s">
        <v>48</v>
      </c>
      <c r="F401" s="25" t="s">
        <v>348</v>
      </c>
      <c r="G401" s="112" t="s">
        <v>8</v>
      </c>
      <c r="H401" s="14">
        <v>4</v>
      </c>
      <c r="I401" s="180"/>
    </row>
    <row r="402" spans="1:9" ht="15">
      <c r="A402" s="31"/>
      <c r="B402" s="31"/>
      <c r="C402" s="31"/>
      <c r="D402" s="128"/>
      <c r="E402" s="128"/>
      <c r="F402" s="10" t="s">
        <v>346</v>
      </c>
      <c r="G402" s="112"/>
      <c r="H402" s="14"/>
      <c r="I402" s="171"/>
    </row>
    <row r="403" spans="1:9" ht="15">
      <c r="A403" s="31"/>
      <c r="B403" s="31"/>
      <c r="C403" s="31"/>
      <c r="D403" s="128"/>
      <c r="E403" s="128"/>
      <c r="F403" s="31" t="s">
        <v>428</v>
      </c>
      <c r="G403" s="31"/>
      <c r="H403" s="14"/>
      <c r="I403" s="171"/>
    </row>
    <row r="404" spans="1:9" ht="15">
      <c r="A404" s="31"/>
      <c r="B404" s="31"/>
      <c r="C404" s="31"/>
      <c r="D404" s="128"/>
      <c r="E404" s="128"/>
      <c r="F404" s="31" t="s">
        <v>429</v>
      </c>
      <c r="G404" s="8"/>
      <c r="H404" s="14"/>
      <c r="I404" s="171"/>
    </row>
    <row r="405" spans="1:9" ht="15">
      <c r="A405" s="31"/>
      <c r="B405" s="31"/>
      <c r="C405" s="31"/>
      <c r="D405" s="128"/>
      <c r="E405" s="128"/>
      <c r="F405" s="31" t="s">
        <v>199</v>
      </c>
      <c r="G405" s="8"/>
      <c r="H405" s="14"/>
      <c r="I405" s="171"/>
    </row>
    <row r="406" spans="1:9" ht="15">
      <c r="A406" s="31"/>
      <c r="B406" s="31"/>
      <c r="C406" s="31"/>
      <c r="D406" s="128"/>
      <c r="E406" s="128"/>
      <c r="F406" s="31" t="s">
        <v>200</v>
      </c>
      <c r="G406" s="8"/>
      <c r="H406" s="14"/>
      <c r="I406" s="171"/>
    </row>
    <row r="407" spans="1:9" ht="15">
      <c r="A407" s="31"/>
      <c r="B407" s="31"/>
      <c r="C407" s="31"/>
      <c r="D407" s="128"/>
      <c r="E407" s="128"/>
      <c r="F407" s="31"/>
      <c r="G407" s="8"/>
      <c r="H407" s="14"/>
      <c r="I407" s="171"/>
    </row>
    <row r="408" spans="1:9" ht="15">
      <c r="A408" s="8">
        <v>21</v>
      </c>
      <c r="B408" s="8">
        <v>2</v>
      </c>
      <c r="C408" s="8">
        <v>6</v>
      </c>
      <c r="D408" s="13" t="s">
        <v>5</v>
      </c>
      <c r="E408" s="13" t="s">
        <v>117</v>
      </c>
      <c r="F408" s="25" t="s">
        <v>118</v>
      </c>
      <c r="G408" s="112" t="s">
        <v>9</v>
      </c>
      <c r="H408" s="14">
        <v>3</v>
      </c>
      <c r="I408" s="171"/>
    </row>
    <row r="409" spans="1:9" ht="15">
      <c r="A409" s="31"/>
      <c r="B409" s="31"/>
      <c r="C409" s="31"/>
      <c r="D409" s="128"/>
      <c r="E409" s="128"/>
      <c r="F409" s="10" t="s">
        <v>346</v>
      </c>
      <c r="G409" s="112"/>
      <c r="H409" s="14"/>
      <c r="I409" s="171"/>
    </row>
    <row r="410" spans="1:9" ht="15">
      <c r="A410" s="31"/>
      <c r="B410" s="31"/>
      <c r="C410" s="31"/>
      <c r="D410" s="128"/>
      <c r="E410" s="128"/>
      <c r="F410" s="31" t="s">
        <v>202</v>
      </c>
      <c r="G410" s="31"/>
      <c r="H410" s="257"/>
      <c r="I410" s="171"/>
    </row>
    <row r="411" spans="1:9" ht="15">
      <c r="A411" s="31"/>
      <c r="B411" s="31"/>
      <c r="C411" s="31"/>
      <c r="D411" s="128"/>
      <c r="E411" s="128"/>
      <c r="F411" s="31" t="s">
        <v>131</v>
      </c>
      <c r="G411" s="8"/>
      <c r="H411" s="14"/>
      <c r="I411" s="178"/>
    </row>
    <row r="412" spans="1:9" ht="15">
      <c r="A412" s="31"/>
      <c r="B412" s="31"/>
      <c r="C412" s="31"/>
      <c r="D412" s="128"/>
      <c r="E412" s="128"/>
      <c r="F412" s="31" t="s">
        <v>470</v>
      </c>
      <c r="G412" s="8"/>
      <c r="H412" s="14"/>
      <c r="I412" s="178"/>
    </row>
    <row r="413" spans="1:9" ht="15">
      <c r="A413" s="31"/>
      <c r="B413" s="31"/>
      <c r="C413" s="31"/>
      <c r="D413" s="128"/>
      <c r="E413" s="128"/>
      <c r="F413" s="31"/>
      <c r="G413" s="8"/>
      <c r="H413" s="14"/>
      <c r="I413" s="178"/>
    </row>
    <row r="414" spans="1:9" ht="15">
      <c r="A414" s="8">
        <v>21</v>
      </c>
      <c r="B414" s="8">
        <v>2</v>
      </c>
      <c r="C414" s="8">
        <v>6</v>
      </c>
      <c r="D414" s="13" t="s">
        <v>5</v>
      </c>
      <c r="E414" s="13" t="s">
        <v>88</v>
      </c>
      <c r="F414" s="206" t="s">
        <v>89</v>
      </c>
      <c r="G414" s="112" t="s">
        <v>10</v>
      </c>
      <c r="H414" s="14">
        <v>1</v>
      </c>
      <c r="I414" s="178"/>
    </row>
    <row r="415" spans="1:9" ht="15">
      <c r="A415" s="31"/>
      <c r="B415" s="31"/>
      <c r="C415" s="31"/>
      <c r="D415" s="128"/>
      <c r="E415" s="106"/>
      <c r="F415" s="10" t="s">
        <v>346</v>
      </c>
      <c r="G415" s="112"/>
      <c r="H415" s="14"/>
      <c r="I415" s="179"/>
    </row>
    <row r="416" spans="1:9" ht="15">
      <c r="A416" s="31"/>
      <c r="B416" s="31"/>
      <c r="C416" s="31"/>
      <c r="D416" s="128"/>
      <c r="E416" s="106"/>
      <c r="F416" s="31" t="s">
        <v>204</v>
      </c>
      <c r="G416" s="31"/>
      <c r="H416" s="257"/>
      <c r="I416" s="179"/>
    </row>
    <row r="417" spans="1:9" ht="15">
      <c r="A417" s="31"/>
      <c r="B417" s="31"/>
      <c r="C417" s="31"/>
      <c r="D417" s="128"/>
      <c r="E417" s="106"/>
      <c r="F417" s="31"/>
      <c r="G417" s="112"/>
      <c r="H417" s="14"/>
      <c r="I417" s="178"/>
    </row>
    <row r="418" spans="1:9" ht="15">
      <c r="A418" s="8">
        <v>21</v>
      </c>
      <c r="B418" s="8">
        <v>2</v>
      </c>
      <c r="C418" s="8">
        <v>6</v>
      </c>
      <c r="D418" s="13" t="s">
        <v>5</v>
      </c>
      <c r="E418" s="2" t="s">
        <v>205</v>
      </c>
      <c r="F418" s="10" t="s">
        <v>598</v>
      </c>
      <c r="G418" s="112" t="s">
        <v>8</v>
      </c>
      <c r="H418" s="11">
        <v>15</v>
      </c>
      <c r="I418" s="177"/>
    </row>
    <row r="419" spans="1:9" ht="15">
      <c r="A419" s="31"/>
      <c r="B419" s="31"/>
      <c r="C419" s="31"/>
      <c r="D419" s="128"/>
      <c r="E419" s="128"/>
      <c r="F419" s="10"/>
      <c r="G419" s="112"/>
      <c r="H419" s="11"/>
      <c r="I419" s="177"/>
    </row>
    <row r="420" spans="1:9" ht="15">
      <c r="A420" s="8">
        <v>21</v>
      </c>
      <c r="B420" s="8">
        <v>2</v>
      </c>
      <c r="C420" s="8">
        <v>6</v>
      </c>
      <c r="D420" s="13" t="s">
        <v>5</v>
      </c>
      <c r="E420" s="13" t="s">
        <v>206</v>
      </c>
      <c r="F420" s="10" t="s">
        <v>589</v>
      </c>
      <c r="G420" s="112" t="s">
        <v>9</v>
      </c>
      <c r="H420" s="11">
        <v>10</v>
      </c>
      <c r="I420" s="178"/>
    </row>
    <row r="421" spans="1:9" ht="15">
      <c r="A421" s="43"/>
      <c r="B421" s="43"/>
      <c r="C421" s="43"/>
      <c r="D421" s="106"/>
      <c r="E421" s="106"/>
      <c r="F421" s="10"/>
      <c r="G421" s="112" t="s">
        <v>10</v>
      </c>
      <c r="H421" s="14">
        <v>26</v>
      </c>
      <c r="I421" s="177"/>
    </row>
    <row r="422" spans="1:9" ht="15">
      <c r="A422" s="31"/>
      <c r="B422" s="31"/>
      <c r="C422" s="31"/>
      <c r="D422" s="128"/>
      <c r="E422" s="128"/>
      <c r="F422" s="25"/>
      <c r="G422" s="112"/>
      <c r="H422" s="14"/>
      <c r="I422" s="179"/>
    </row>
    <row r="423" spans="1:9" ht="15">
      <c r="A423" s="105"/>
      <c r="B423" s="105"/>
      <c r="C423" s="105"/>
      <c r="D423" s="107"/>
      <c r="E423" s="107"/>
      <c r="F423" s="21" t="s">
        <v>90</v>
      </c>
      <c r="G423" s="110"/>
      <c r="H423" s="111">
        <f>SUM(H424:H438)</f>
        <v>546</v>
      </c>
      <c r="I423" s="175"/>
    </row>
    <row r="424" spans="1:9" ht="15">
      <c r="A424" s="112">
        <v>21</v>
      </c>
      <c r="B424" s="112">
        <v>2</v>
      </c>
      <c r="C424" s="112">
        <v>6</v>
      </c>
      <c r="D424" s="116" t="s">
        <v>33</v>
      </c>
      <c r="E424" s="29" t="s">
        <v>51</v>
      </c>
      <c r="F424" s="113" t="s">
        <v>341</v>
      </c>
      <c r="G424" s="112" t="s">
        <v>19</v>
      </c>
      <c r="H424" s="198">
        <v>2</v>
      </c>
      <c r="I424" s="180"/>
    </row>
    <row r="425" spans="1:9" ht="15">
      <c r="A425" s="198"/>
      <c r="B425" s="198"/>
      <c r="C425" s="198"/>
      <c r="D425" s="200"/>
      <c r="E425" s="200"/>
      <c r="F425" s="25"/>
      <c r="G425" s="112" t="s">
        <v>13</v>
      </c>
      <c r="H425" s="198">
        <v>2</v>
      </c>
      <c r="I425" s="180"/>
    </row>
    <row r="426" spans="1:9" ht="15">
      <c r="A426" s="105"/>
      <c r="B426" s="105"/>
      <c r="C426" s="105"/>
      <c r="D426" s="107"/>
      <c r="E426" s="107"/>
      <c r="F426" s="10"/>
      <c r="G426" s="1"/>
      <c r="H426" s="105"/>
      <c r="I426" s="180"/>
    </row>
    <row r="427" spans="1:9" ht="15">
      <c r="A427" s="112">
        <v>21</v>
      </c>
      <c r="B427" s="112">
        <v>2</v>
      </c>
      <c r="C427" s="112">
        <v>6</v>
      </c>
      <c r="D427" s="116" t="s">
        <v>33</v>
      </c>
      <c r="E427" s="29" t="s">
        <v>207</v>
      </c>
      <c r="F427" s="113" t="s">
        <v>594</v>
      </c>
      <c r="G427" s="112" t="s">
        <v>8</v>
      </c>
      <c r="H427" s="198">
        <v>3</v>
      </c>
      <c r="I427" s="180"/>
    </row>
    <row r="428" spans="1:9" ht="15">
      <c r="A428" s="198"/>
      <c r="B428" s="198"/>
      <c r="C428" s="198"/>
      <c r="D428" s="200"/>
      <c r="E428" s="200"/>
      <c r="F428" s="25"/>
      <c r="G428" s="112" t="s">
        <v>9</v>
      </c>
      <c r="H428" s="198"/>
      <c r="I428" s="199"/>
    </row>
    <row r="429" spans="1:9" ht="15">
      <c r="A429" s="198"/>
      <c r="B429" s="198"/>
      <c r="C429" s="198"/>
      <c r="D429" s="200"/>
      <c r="E429" s="200"/>
      <c r="F429" s="25"/>
      <c r="G429" s="112" t="s">
        <v>10</v>
      </c>
      <c r="H429" s="198">
        <v>140</v>
      </c>
      <c r="I429" s="199"/>
    </row>
    <row r="430" spans="1:9" ht="15">
      <c r="A430" s="198"/>
      <c r="B430" s="198"/>
      <c r="C430" s="198"/>
      <c r="D430" s="200"/>
      <c r="E430" s="200"/>
      <c r="F430" s="25"/>
      <c r="G430" s="112"/>
      <c r="H430" s="198"/>
      <c r="I430" s="199"/>
    </row>
    <row r="431" spans="1:9" ht="15">
      <c r="A431" s="112">
        <v>21</v>
      </c>
      <c r="B431" s="112">
        <v>2</v>
      </c>
      <c r="C431" s="112">
        <v>6</v>
      </c>
      <c r="D431" s="116" t="s">
        <v>33</v>
      </c>
      <c r="E431" s="29" t="s">
        <v>208</v>
      </c>
      <c r="F431" s="113" t="s">
        <v>595</v>
      </c>
      <c r="G431" s="112" t="s">
        <v>11</v>
      </c>
      <c r="H431" s="105">
        <v>60</v>
      </c>
      <c r="I431" s="199"/>
    </row>
    <row r="432" spans="1:9" ht="15">
      <c r="A432" s="31"/>
      <c r="B432" s="31"/>
      <c r="C432" s="31"/>
      <c r="D432" s="128"/>
      <c r="E432" s="128"/>
      <c r="F432" s="10"/>
      <c r="G432" s="112"/>
      <c r="H432" s="105"/>
      <c r="I432" s="180"/>
    </row>
    <row r="433" spans="1:9" ht="15">
      <c r="A433" s="112">
        <v>21</v>
      </c>
      <c r="B433" s="112">
        <v>2</v>
      </c>
      <c r="C433" s="112">
        <v>6</v>
      </c>
      <c r="D433" s="116" t="s">
        <v>33</v>
      </c>
      <c r="E433" s="29" t="s">
        <v>209</v>
      </c>
      <c r="F433" s="113" t="s">
        <v>590</v>
      </c>
      <c r="G433" s="112" t="s">
        <v>12</v>
      </c>
      <c r="H433" s="198">
        <v>168</v>
      </c>
      <c r="I433" s="178"/>
    </row>
    <row r="434" spans="1:9" ht="15">
      <c r="A434" s="31"/>
      <c r="B434" s="31"/>
      <c r="C434" s="31"/>
      <c r="D434" s="128"/>
      <c r="E434" s="128"/>
      <c r="F434" s="25"/>
      <c r="G434" s="112"/>
      <c r="H434" s="198"/>
      <c r="I434" s="199"/>
    </row>
    <row r="435" spans="1:9" ht="15">
      <c r="A435" s="112">
        <v>21</v>
      </c>
      <c r="B435" s="112">
        <v>2</v>
      </c>
      <c r="C435" s="112">
        <v>6</v>
      </c>
      <c r="D435" s="116" t="s">
        <v>33</v>
      </c>
      <c r="E435" s="29" t="s">
        <v>210</v>
      </c>
      <c r="F435" s="113" t="s">
        <v>596</v>
      </c>
      <c r="G435" s="112" t="s">
        <v>19</v>
      </c>
      <c r="H435" s="198">
        <v>58</v>
      </c>
      <c r="I435" s="178"/>
    </row>
    <row r="436" spans="1:9" ht="15">
      <c r="A436" s="31"/>
      <c r="B436" s="31"/>
      <c r="C436" s="31"/>
      <c r="D436" s="128"/>
      <c r="E436" s="128"/>
      <c r="F436" s="25"/>
      <c r="G436" s="112"/>
      <c r="H436" s="198"/>
      <c r="I436" s="199"/>
    </row>
    <row r="437" spans="1:9" ht="15">
      <c r="A437" s="112">
        <v>21</v>
      </c>
      <c r="B437" s="112">
        <v>2</v>
      </c>
      <c r="C437" s="112">
        <v>6</v>
      </c>
      <c r="D437" s="116" t="s">
        <v>33</v>
      </c>
      <c r="E437" s="29" t="s">
        <v>167</v>
      </c>
      <c r="F437" s="113" t="s">
        <v>591</v>
      </c>
      <c r="G437" s="112" t="s">
        <v>13</v>
      </c>
      <c r="H437" s="198">
        <v>113</v>
      </c>
      <c r="I437" s="178"/>
    </row>
    <row r="438" spans="1:9" ht="15">
      <c r="A438" s="198"/>
      <c r="B438" s="198"/>
      <c r="C438" s="198"/>
      <c r="D438" s="200"/>
      <c r="E438" s="200"/>
      <c r="F438" s="113"/>
      <c r="G438" s="112"/>
      <c r="H438" s="198"/>
      <c r="I438" s="199"/>
    </row>
    <row r="439" spans="1:9" ht="15">
      <c r="A439" s="36">
        <v>21</v>
      </c>
      <c r="B439" s="36">
        <v>2</v>
      </c>
      <c r="C439" s="36">
        <v>7</v>
      </c>
      <c r="D439" s="37" t="s">
        <v>6</v>
      </c>
      <c r="E439" s="37" t="s">
        <v>6</v>
      </c>
      <c r="F439" s="39" t="s">
        <v>147</v>
      </c>
      <c r="G439" s="36"/>
      <c r="H439" s="323">
        <f>+H440+H445+H448</f>
        <v>90</v>
      </c>
      <c r="I439" s="324"/>
    </row>
    <row r="440" spans="1:9" ht="15">
      <c r="A440" s="105"/>
      <c r="B440" s="105"/>
      <c r="C440" s="105"/>
      <c r="D440" s="107"/>
      <c r="E440" s="107"/>
      <c r="F440" s="21" t="s">
        <v>81</v>
      </c>
      <c r="G440" s="110"/>
      <c r="H440" s="111">
        <f>SUM(H441:H443)</f>
        <v>1</v>
      </c>
      <c r="I440" s="175"/>
    </row>
    <row r="441" spans="1:9" ht="15">
      <c r="A441" s="8">
        <v>21</v>
      </c>
      <c r="B441" s="8">
        <v>2</v>
      </c>
      <c r="C441" s="8">
        <v>7</v>
      </c>
      <c r="D441" s="13" t="s">
        <v>44</v>
      </c>
      <c r="E441" s="13" t="s">
        <v>97</v>
      </c>
      <c r="F441" s="25" t="s">
        <v>329</v>
      </c>
      <c r="G441" s="112" t="s">
        <v>22</v>
      </c>
      <c r="H441" s="114">
        <v>1</v>
      </c>
      <c r="I441" s="179"/>
    </row>
    <row r="442" spans="1:9" ht="15">
      <c r="A442" s="8"/>
      <c r="B442" s="8"/>
      <c r="C442" s="8"/>
      <c r="D442" s="13"/>
      <c r="E442" s="13"/>
      <c r="F442" s="10" t="s">
        <v>346</v>
      </c>
      <c r="G442" s="112"/>
      <c r="H442" s="114"/>
      <c r="I442" s="179"/>
    </row>
    <row r="443" spans="1:9" ht="15">
      <c r="A443" s="8"/>
      <c r="B443" s="8"/>
      <c r="C443" s="8"/>
      <c r="D443" s="13"/>
      <c r="E443" s="13"/>
      <c r="F443" s="31" t="s">
        <v>434</v>
      </c>
      <c r="G443" s="112"/>
      <c r="H443" s="114"/>
      <c r="I443" s="179"/>
    </row>
    <row r="444" spans="1:9" ht="15">
      <c r="A444" s="8"/>
      <c r="B444" s="8"/>
      <c r="C444" s="8"/>
      <c r="D444" s="13"/>
      <c r="E444" s="13"/>
      <c r="F444" s="31"/>
      <c r="G444" s="112"/>
      <c r="H444" s="114"/>
      <c r="I444" s="179"/>
    </row>
    <row r="445" spans="1:9" ht="15">
      <c r="A445" s="1"/>
      <c r="B445" s="1"/>
      <c r="C445" s="1"/>
      <c r="D445" s="2"/>
      <c r="E445" s="2"/>
      <c r="F445" s="21" t="s">
        <v>110</v>
      </c>
      <c r="G445" s="110"/>
      <c r="H445" s="111">
        <f>H446</f>
        <v>1</v>
      </c>
      <c r="I445" s="175"/>
    </row>
    <row r="446" spans="1:9" ht="15">
      <c r="A446" s="8">
        <v>21</v>
      </c>
      <c r="B446" s="8">
        <v>2</v>
      </c>
      <c r="C446" s="8">
        <v>7</v>
      </c>
      <c r="D446" s="13" t="s">
        <v>5</v>
      </c>
      <c r="E446" s="13" t="s">
        <v>49</v>
      </c>
      <c r="F446" s="10" t="s">
        <v>562</v>
      </c>
      <c r="G446" s="112" t="s">
        <v>9</v>
      </c>
      <c r="H446" s="114">
        <v>1</v>
      </c>
      <c r="I446" s="179"/>
    </row>
    <row r="447" spans="1:9" ht="15">
      <c r="A447" s="31"/>
      <c r="B447" s="31"/>
      <c r="C447" s="31"/>
      <c r="D447" s="128"/>
      <c r="E447" s="31"/>
      <c r="F447" s="207"/>
      <c r="G447" s="112"/>
      <c r="H447" s="106"/>
      <c r="I447" s="178"/>
    </row>
    <row r="448" spans="1:9" ht="15">
      <c r="A448" s="1"/>
      <c r="B448" s="1"/>
      <c r="C448" s="1"/>
      <c r="D448" s="2"/>
      <c r="E448" s="2"/>
      <c r="F448" s="21" t="s">
        <v>90</v>
      </c>
      <c r="G448" s="110"/>
      <c r="H448" s="111">
        <f>SUM(H449:H457)</f>
        <v>88</v>
      </c>
      <c r="I448" s="175"/>
    </row>
    <row r="449" spans="1:9" ht="15">
      <c r="A449" s="1">
        <v>21</v>
      </c>
      <c r="B449" s="1">
        <v>2</v>
      </c>
      <c r="C449" s="1">
        <v>7</v>
      </c>
      <c r="D449" s="2" t="s">
        <v>33</v>
      </c>
      <c r="E449" s="2" t="s">
        <v>148</v>
      </c>
      <c r="F449" s="113" t="s">
        <v>149</v>
      </c>
      <c r="G449" s="112" t="s">
        <v>9</v>
      </c>
      <c r="H449" s="198">
        <v>7</v>
      </c>
      <c r="I449" s="199"/>
    </row>
    <row r="450" spans="1:9" ht="15">
      <c r="A450" s="1"/>
      <c r="B450" s="1"/>
      <c r="C450" s="1"/>
      <c r="D450" s="2"/>
      <c r="E450" s="2"/>
      <c r="F450" s="117"/>
      <c r="G450" s="112" t="s">
        <v>10</v>
      </c>
      <c r="H450" s="198">
        <v>9</v>
      </c>
      <c r="I450" s="199"/>
    </row>
    <row r="451" spans="1:9" ht="15">
      <c r="A451" s="1"/>
      <c r="B451" s="1"/>
      <c r="C451" s="1"/>
      <c r="D451" s="2"/>
      <c r="E451" s="2"/>
      <c r="F451" s="117"/>
      <c r="G451" s="112"/>
      <c r="H451" s="198"/>
      <c r="I451" s="199"/>
    </row>
    <row r="452" spans="1:9" ht="15">
      <c r="A452" s="1"/>
      <c r="B452" s="1"/>
      <c r="C452" s="1"/>
      <c r="D452" s="2"/>
      <c r="E452" s="2"/>
      <c r="F452" s="117"/>
      <c r="G452" s="112"/>
      <c r="H452" s="198"/>
      <c r="I452" s="199"/>
    </row>
    <row r="453" spans="1:9" ht="15">
      <c r="A453" s="112">
        <v>21</v>
      </c>
      <c r="B453" s="112">
        <v>2</v>
      </c>
      <c r="C453" s="112">
        <v>7</v>
      </c>
      <c r="D453" s="116" t="s">
        <v>33</v>
      </c>
      <c r="E453" s="29" t="s">
        <v>55</v>
      </c>
      <c r="F453" s="113" t="s">
        <v>592</v>
      </c>
      <c r="G453" s="112" t="s">
        <v>9</v>
      </c>
      <c r="H453" s="198">
        <v>1</v>
      </c>
      <c r="I453" s="199"/>
    </row>
    <row r="454" spans="1:9" ht="15">
      <c r="A454" s="112"/>
      <c r="B454" s="112"/>
      <c r="C454" s="112"/>
      <c r="D454" s="116"/>
      <c r="E454" s="29"/>
      <c r="F454" s="117"/>
      <c r="G454" s="112" t="s">
        <v>10</v>
      </c>
      <c r="H454" s="198">
        <v>70</v>
      </c>
      <c r="I454" s="199"/>
    </row>
    <row r="455" spans="1:9" ht="15">
      <c r="A455" s="112"/>
      <c r="B455" s="112"/>
      <c r="C455" s="112"/>
      <c r="D455" s="116"/>
      <c r="E455" s="29"/>
      <c r="F455" s="117"/>
      <c r="G455" s="112" t="s">
        <v>12</v>
      </c>
      <c r="H455" s="198">
        <v>1</v>
      </c>
      <c r="I455" s="199"/>
    </row>
    <row r="456" spans="1:9" ht="15">
      <c r="A456" s="112"/>
      <c r="B456" s="112"/>
      <c r="C456" s="112"/>
      <c r="D456" s="116"/>
      <c r="E456" s="29"/>
      <c r="F456" s="117"/>
      <c r="G456" s="112"/>
      <c r="H456" s="198"/>
      <c r="I456" s="199"/>
    </row>
    <row r="457" spans="1:9" ht="15">
      <c r="A457" s="8"/>
      <c r="B457" s="8"/>
      <c r="C457" s="8"/>
      <c r="D457" s="13"/>
      <c r="E457" s="13"/>
      <c r="F457" s="25"/>
      <c r="G457" s="1"/>
      <c r="H457" s="118"/>
      <c r="I457" s="118"/>
    </row>
    <row r="458" spans="1:9" ht="15.75" customHeight="1">
      <c r="A458" s="36">
        <v>21</v>
      </c>
      <c r="B458" s="36">
        <v>3</v>
      </c>
      <c r="C458" s="36">
        <v>0</v>
      </c>
      <c r="D458" s="37" t="s">
        <v>6</v>
      </c>
      <c r="E458" s="33" t="s">
        <v>6</v>
      </c>
      <c r="F458" s="39" t="s">
        <v>43</v>
      </c>
      <c r="G458" s="36"/>
      <c r="H458" s="164"/>
      <c r="I458" s="258">
        <f>+H459+H556</f>
        <v>160</v>
      </c>
    </row>
    <row r="459" spans="1:9" ht="15.75" customHeight="1">
      <c r="A459" s="36">
        <v>21</v>
      </c>
      <c r="B459" s="36">
        <v>3</v>
      </c>
      <c r="C459" s="36">
        <v>8</v>
      </c>
      <c r="D459" s="37" t="s">
        <v>6</v>
      </c>
      <c r="E459" s="33" t="s">
        <v>6</v>
      </c>
      <c r="F459" s="39" t="s">
        <v>150</v>
      </c>
      <c r="G459" s="36"/>
      <c r="H459" s="325">
        <f>SUM(H460+H465+H494)</f>
        <v>153</v>
      </c>
      <c r="I459" s="324"/>
    </row>
    <row r="460" spans="1:9" ht="15.75" customHeight="1">
      <c r="A460" s="1"/>
      <c r="B460" s="1"/>
      <c r="C460" s="1"/>
      <c r="D460" s="2"/>
      <c r="E460" s="2"/>
      <c r="F460" s="21" t="s">
        <v>81</v>
      </c>
      <c r="G460" s="110"/>
      <c r="H460" s="111">
        <f>SUM(H461)</f>
        <v>2</v>
      </c>
      <c r="I460" s="175"/>
    </row>
    <row r="461" spans="1:9" ht="15.75" customHeight="1">
      <c r="A461" s="8">
        <v>21</v>
      </c>
      <c r="B461" s="8">
        <v>3</v>
      </c>
      <c r="C461" s="8">
        <v>8</v>
      </c>
      <c r="D461" s="13" t="s">
        <v>44</v>
      </c>
      <c r="E461" s="13" t="s">
        <v>56</v>
      </c>
      <c r="F461" s="25" t="s">
        <v>481</v>
      </c>
      <c r="G461" s="112" t="s">
        <v>22</v>
      </c>
      <c r="H461" s="43">
        <v>2</v>
      </c>
      <c r="I461" s="180"/>
    </row>
    <row r="462" spans="1:9" ht="15.75" customHeight="1">
      <c r="A462" s="8"/>
      <c r="B462" s="8"/>
      <c r="C462" s="8"/>
      <c r="D462" s="13"/>
      <c r="E462" s="13"/>
      <c r="F462" s="240" t="s">
        <v>503</v>
      </c>
      <c r="G462" s="112"/>
      <c r="H462" s="43"/>
      <c r="I462" s="171"/>
    </row>
    <row r="463" spans="1:9" ht="15.75" customHeight="1">
      <c r="A463" s="8"/>
      <c r="B463" s="8"/>
      <c r="C463" s="8"/>
      <c r="D463" s="13"/>
      <c r="E463" s="13"/>
      <c r="F463" s="82" t="s">
        <v>500</v>
      </c>
      <c r="G463" s="112"/>
      <c r="H463" s="43"/>
      <c r="I463" s="171"/>
    </row>
    <row r="464" spans="1:9" ht="15.75" customHeight="1">
      <c r="A464" s="8"/>
      <c r="B464" s="8"/>
      <c r="C464" s="8"/>
      <c r="D464" s="13"/>
      <c r="E464" s="13"/>
      <c r="F464" s="79"/>
      <c r="G464" s="112"/>
      <c r="H464" s="43"/>
      <c r="I464" s="171"/>
    </row>
    <row r="465" spans="1:9" ht="15.75" customHeight="1">
      <c r="A465" s="1"/>
      <c r="B465" s="1"/>
      <c r="C465" s="1"/>
      <c r="D465" s="2"/>
      <c r="E465" s="2"/>
      <c r="F465" s="21" t="s">
        <v>110</v>
      </c>
      <c r="G465" s="110"/>
      <c r="H465" s="111">
        <f>H466</f>
        <v>59</v>
      </c>
      <c r="I465" s="175"/>
    </row>
    <row r="466" spans="1:9" ht="15.75" customHeight="1">
      <c r="A466" s="8">
        <v>21</v>
      </c>
      <c r="B466" s="8">
        <v>3</v>
      </c>
      <c r="C466" s="8">
        <v>8</v>
      </c>
      <c r="D466" s="13" t="s">
        <v>5</v>
      </c>
      <c r="E466" s="13" t="s">
        <v>56</v>
      </c>
      <c r="F466" s="25" t="s">
        <v>481</v>
      </c>
      <c r="G466" s="112" t="s">
        <v>7</v>
      </c>
      <c r="H466" s="43">
        <v>59</v>
      </c>
      <c r="I466" s="180"/>
    </row>
    <row r="467" spans="1:9" ht="15.75" customHeight="1">
      <c r="A467" s="8"/>
      <c r="B467" s="8"/>
      <c r="C467" s="8"/>
      <c r="D467" s="13"/>
      <c r="E467" s="13"/>
      <c r="F467" s="12" t="s">
        <v>152</v>
      </c>
      <c r="G467" s="112"/>
      <c r="H467" s="43"/>
      <c r="I467" s="171"/>
    </row>
    <row r="468" spans="1:9" ht="15.75" customHeight="1">
      <c r="A468" s="8"/>
      <c r="B468" s="8"/>
      <c r="C468" s="8"/>
      <c r="D468" s="13"/>
      <c r="E468" s="13"/>
      <c r="F468" s="82" t="s">
        <v>484</v>
      </c>
      <c r="G468" s="112"/>
      <c r="H468" s="43"/>
      <c r="I468" s="171"/>
    </row>
    <row r="469" spans="1:9" ht="15.75" customHeight="1">
      <c r="A469" s="8"/>
      <c r="B469" s="8"/>
      <c r="C469" s="8"/>
      <c r="D469" s="13"/>
      <c r="E469" s="13"/>
      <c r="F469" s="82" t="s">
        <v>490</v>
      </c>
      <c r="G469" s="112"/>
      <c r="H469" s="43"/>
      <c r="I469" s="171"/>
    </row>
    <row r="470" spans="1:9" ht="15.75" customHeight="1">
      <c r="A470" s="8"/>
      <c r="B470" s="8"/>
      <c r="C470" s="8"/>
      <c r="D470" s="13"/>
      <c r="E470" s="13"/>
      <c r="F470" s="82" t="s">
        <v>407</v>
      </c>
      <c r="G470" s="112"/>
      <c r="H470" s="43"/>
      <c r="I470" s="171"/>
    </row>
    <row r="471" spans="1:9" ht="15.75" customHeight="1">
      <c r="A471" s="8"/>
      <c r="B471" s="8"/>
      <c r="C471" s="8"/>
      <c r="D471" s="13"/>
      <c r="E471" s="13"/>
      <c r="F471" s="82" t="s">
        <v>491</v>
      </c>
      <c r="G471" s="112"/>
      <c r="H471" s="43"/>
      <c r="I471" s="171"/>
    </row>
    <row r="472" spans="1:9" ht="15.75" customHeight="1">
      <c r="A472" s="8"/>
      <c r="B472" s="8"/>
      <c r="C472" s="8"/>
      <c r="D472" s="13"/>
      <c r="E472" s="13"/>
      <c r="F472" s="82" t="s">
        <v>495</v>
      </c>
      <c r="G472" s="112"/>
      <c r="H472" s="43"/>
      <c r="I472" s="171"/>
    </row>
    <row r="473" spans="1:9" ht="15.75" customHeight="1">
      <c r="A473" s="8"/>
      <c r="B473" s="8"/>
      <c r="C473" s="8"/>
      <c r="D473" s="13"/>
      <c r="E473" s="13"/>
      <c r="F473" s="82" t="s">
        <v>496</v>
      </c>
      <c r="G473" s="112"/>
      <c r="H473" s="43"/>
      <c r="I473" s="171"/>
    </row>
    <row r="474" spans="1:9" ht="15.75" customHeight="1">
      <c r="A474" s="8"/>
      <c r="B474" s="8"/>
      <c r="C474" s="8"/>
      <c r="D474" s="13"/>
      <c r="E474" s="13"/>
      <c r="F474" s="82" t="s">
        <v>498</v>
      </c>
      <c r="G474" s="112"/>
      <c r="H474" s="43"/>
      <c r="I474" s="171"/>
    </row>
    <row r="475" spans="1:9" ht="15.75" customHeight="1">
      <c r="A475" s="8"/>
      <c r="B475" s="8"/>
      <c r="C475" s="8"/>
      <c r="D475" s="13"/>
      <c r="E475" s="13"/>
      <c r="F475" s="82" t="s">
        <v>505</v>
      </c>
      <c r="G475" s="112"/>
      <c r="H475" s="43"/>
      <c r="I475" s="171"/>
    </row>
    <row r="476" spans="1:9" ht="15.75" customHeight="1">
      <c r="A476" s="8"/>
      <c r="B476" s="8"/>
      <c r="C476" s="8"/>
      <c r="D476" s="13"/>
      <c r="E476" s="13"/>
      <c r="F476" s="82" t="s">
        <v>509</v>
      </c>
      <c r="G476" s="112"/>
      <c r="H476" s="43"/>
      <c r="I476" s="171"/>
    </row>
    <row r="477" spans="1:9" ht="15.75" customHeight="1">
      <c r="A477" s="8"/>
      <c r="B477" s="8"/>
      <c r="C477" s="8"/>
      <c r="D477" s="13"/>
      <c r="E477" s="13"/>
      <c r="F477" s="82" t="s">
        <v>151</v>
      </c>
      <c r="G477" s="112"/>
      <c r="H477" s="43"/>
      <c r="I477" s="171"/>
    </row>
    <row r="478" spans="1:9" ht="15.75" customHeight="1">
      <c r="A478" s="8"/>
      <c r="B478" s="8"/>
      <c r="C478" s="8"/>
      <c r="D478" s="13"/>
      <c r="E478" s="13"/>
      <c r="F478" s="82" t="s">
        <v>530</v>
      </c>
      <c r="G478" s="112"/>
      <c r="H478" s="43"/>
      <c r="I478" s="171"/>
    </row>
    <row r="479" spans="1:9" ht="15.75" customHeight="1">
      <c r="A479" s="8"/>
      <c r="B479" s="8"/>
      <c r="C479" s="8"/>
      <c r="D479" s="13"/>
      <c r="E479" s="13"/>
      <c r="F479" s="82" t="s">
        <v>532</v>
      </c>
      <c r="G479" s="112"/>
      <c r="H479" s="43"/>
      <c r="I479" s="171"/>
    </row>
    <row r="480" spans="1:9" ht="15.75" customHeight="1">
      <c r="A480" s="8"/>
      <c r="B480" s="8"/>
      <c r="C480" s="8"/>
      <c r="D480" s="13"/>
      <c r="E480" s="13"/>
      <c r="F480" s="82" t="s">
        <v>492</v>
      </c>
      <c r="G480" s="112"/>
      <c r="H480" s="43"/>
      <c r="I480" s="171"/>
    </row>
    <row r="481" spans="1:9" ht="15.75" customHeight="1">
      <c r="A481" s="8"/>
      <c r="B481" s="8"/>
      <c r="C481" s="8"/>
      <c r="D481" s="13"/>
      <c r="E481" s="13"/>
      <c r="F481" s="82" t="s">
        <v>501</v>
      </c>
      <c r="G481" s="112"/>
      <c r="H481" s="43"/>
      <c r="I481" s="171"/>
    </row>
    <row r="482" spans="1:9" ht="15.75" customHeight="1">
      <c r="A482" s="8"/>
      <c r="B482" s="8"/>
      <c r="C482" s="8"/>
      <c r="D482" s="13"/>
      <c r="E482" s="13"/>
      <c r="F482" s="82" t="s">
        <v>504</v>
      </c>
      <c r="G482" s="112"/>
      <c r="H482" s="43"/>
      <c r="I482" s="171"/>
    </row>
    <row r="483" spans="1:9" ht="15.75" customHeight="1">
      <c r="A483" s="8"/>
      <c r="B483" s="8"/>
      <c r="C483" s="8"/>
      <c r="D483" s="13"/>
      <c r="E483" s="13"/>
      <c r="F483" s="82" t="s">
        <v>518</v>
      </c>
      <c r="G483" s="112"/>
      <c r="H483" s="43"/>
      <c r="I483" s="171"/>
    </row>
    <row r="484" spans="1:9" ht="15.75" customHeight="1">
      <c r="A484" s="8"/>
      <c r="B484" s="8"/>
      <c r="C484" s="8"/>
      <c r="D484" s="13"/>
      <c r="E484" s="13"/>
      <c r="F484" s="12" t="s">
        <v>486</v>
      </c>
      <c r="G484" s="112"/>
      <c r="H484" s="43"/>
      <c r="I484" s="171"/>
    </row>
    <row r="485" spans="1:9" ht="15.75" customHeight="1">
      <c r="A485" s="8"/>
      <c r="B485" s="8"/>
      <c r="C485" s="8"/>
      <c r="D485" s="13"/>
      <c r="E485" s="13"/>
      <c r="F485" s="12" t="s">
        <v>543</v>
      </c>
      <c r="G485" s="112"/>
      <c r="H485" s="43"/>
      <c r="I485" s="171"/>
    </row>
    <row r="486" spans="1:9" ht="15.75" customHeight="1">
      <c r="A486" s="8"/>
      <c r="B486" s="8"/>
      <c r="C486" s="8"/>
      <c r="D486" s="13"/>
      <c r="E486" s="13"/>
      <c r="F486" s="12" t="s">
        <v>572</v>
      </c>
      <c r="G486" s="112"/>
      <c r="H486" s="43"/>
      <c r="I486" s="171"/>
    </row>
    <row r="487" spans="1:9" ht="15.75" customHeight="1">
      <c r="A487" s="8"/>
      <c r="B487" s="8"/>
      <c r="C487" s="8"/>
      <c r="D487" s="13"/>
      <c r="E487" s="13"/>
      <c r="F487" s="82" t="s">
        <v>482</v>
      </c>
      <c r="G487" s="112"/>
      <c r="H487" s="43"/>
      <c r="I487" s="171"/>
    </row>
    <row r="488" spans="1:9" ht="15.75" customHeight="1">
      <c r="A488" s="8"/>
      <c r="B488" s="8"/>
      <c r="C488" s="8"/>
      <c r="D488" s="13"/>
      <c r="E488" s="13"/>
      <c r="F488" s="82" t="s">
        <v>488</v>
      </c>
      <c r="G488" s="112"/>
      <c r="H488" s="43"/>
      <c r="I488" s="171"/>
    </row>
    <row r="489" spans="1:9" ht="15.75" customHeight="1">
      <c r="A489" s="8"/>
      <c r="B489" s="8"/>
      <c r="C489" s="8"/>
      <c r="D489" s="13"/>
      <c r="E489" s="13"/>
      <c r="F489" s="82" t="s">
        <v>489</v>
      </c>
      <c r="G489" s="112"/>
      <c r="H489" s="43"/>
      <c r="I489" s="171"/>
    </row>
    <row r="490" spans="1:9" ht="15.75" customHeight="1">
      <c r="A490" s="8"/>
      <c r="B490" s="8"/>
      <c r="C490" s="8"/>
      <c r="D490" s="13"/>
      <c r="E490" s="13"/>
      <c r="F490" s="82" t="s">
        <v>492</v>
      </c>
      <c r="G490" s="112"/>
      <c r="H490" s="43"/>
      <c r="I490" s="171"/>
    </row>
    <row r="491" spans="1:9" ht="15.75" customHeight="1">
      <c r="A491" s="8"/>
      <c r="B491" s="8"/>
      <c r="C491" s="8"/>
      <c r="D491" s="13"/>
      <c r="E491" s="13"/>
      <c r="F491" s="82" t="s">
        <v>483</v>
      </c>
      <c r="G491" s="112"/>
      <c r="H491" s="43"/>
      <c r="I491" s="171"/>
    </row>
    <row r="492" spans="1:9" ht="15.75" customHeight="1">
      <c r="A492" s="8"/>
      <c r="B492" s="8"/>
      <c r="C492" s="8"/>
      <c r="D492" s="13"/>
      <c r="E492" s="13"/>
      <c r="F492" s="79"/>
      <c r="G492" s="112"/>
      <c r="H492" s="43"/>
      <c r="I492" s="171"/>
    </row>
    <row r="493" spans="1:9" ht="15.75" customHeight="1">
      <c r="A493" s="8"/>
      <c r="B493" s="8"/>
      <c r="C493" s="8"/>
      <c r="D493" s="13"/>
      <c r="E493" s="13"/>
      <c r="F493" s="31"/>
      <c r="G493" s="112"/>
      <c r="H493" s="43"/>
      <c r="I493" s="171"/>
    </row>
    <row r="494" spans="1:9" ht="15.75" customHeight="1">
      <c r="A494" s="1"/>
      <c r="B494" s="1"/>
      <c r="C494" s="1"/>
      <c r="D494" s="2"/>
      <c r="E494" s="2"/>
      <c r="F494" s="21" t="s">
        <v>584</v>
      </c>
      <c r="G494" s="110"/>
      <c r="H494" s="17">
        <v>92</v>
      </c>
      <c r="I494" s="256"/>
    </row>
    <row r="495" spans="1:9" ht="15.75" customHeight="1">
      <c r="A495" s="8">
        <v>21</v>
      </c>
      <c r="B495" s="8">
        <v>3</v>
      </c>
      <c r="C495" s="8">
        <v>8</v>
      </c>
      <c r="D495" s="13" t="s">
        <v>33</v>
      </c>
      <c r="E495" s="13" t="s">
        <v>56</v>
      </c>
      <c r="F495" s="25" t="s">
        <v>481</v>
      </c>
      <c r="G495" s="112" t="s">
        <v>8</v>
      </c>
      <c r="H495" s="43"/>
      <c r="I495" s="180"/>
    </row>
    <row r="496" spans="1:9" ht="15.75" customHeight="1">
      <c r="A496" s="43"/>
      <c r="B496" s="43"/>
      <c r="C496" s="43"/>
      <c r="D496" s="106"/>
      <c r="E496" s="106"/>
      <c r="F496" s="82" t="s">
        <v>494</v>
      </c>
      <c r="G496" s="8"/>
      <c r="H496" s="114"/>
      <c r="I496" s="178"/>
    </row>
    <row r="497" spans="1:9" ht="15.75" customHeight="1">
      <c r="A497" s="31"/>
      <c r="B497" s="31"/>
      <c r="C497" s="31"/>
      <c r="D497" s="128"/>
      <c r="E497" s="128"/>
      <c r="F497" s="82" t="s">
        <v>502</v>
      </c>
      <c r="G497" s="8"/>
      <c r="H497" s="114"/>
      <c r="I497" s="178"/>
    </row>
    <row r="498" spans="1:9" ht="15.75" customHeight="1">
      <c r="A498" s="31"/>
      <c r="B498" s="31"/>
      <c r="C498" s="31"/>
      <c r="D498" s="128"/>
      <c r="E498" s="128"/>
      <c r="F498" s="82" t="s">
        <v>506</v>
      </c>
      <c r="G498" s="8"/>
      <c r="H498" s="114"/>
      <c r="I498" s="178"/>
    </row>
    <row r="499" spans="1:9" ht="16.5" customHeight="1">
      <c r="A499" s="31"/>
      <c r="B499" s="31"/>
      <c r="C499" s="31"/>
      <c r="D499" s="128"/>
      <c r="E499" s="128"/>
      <c r="F499" s="82" t="s">
        <v>579</v>
      </c>
      <c r="G499" s="8"/>
      <c r="H499" s="114"/>
      <c r="I499" s="178"/>
    </row>
    <row r="500" spans="1:9" ht="16.5" customHeight="1">
      <c r="A500" s="31"/>
      <c r="B500" s="31"/>
      <c r="C500" s="31"/>
      <c r="D500" s="128"/>
      <c r="E500" s="128"/>
      <c r="F500" s="82" t="s">
        <v>509</v>
      </c>
      <c r="G500" s="8"/>
      <c r="H500" s="114"/>
      <c r="I500" s="178"/>
    </row>
    <row r="501" spans="1:9" ht="16.5" customHeight="1">
      <c r="A501" s="31"/>
      <c r="B501" s="31"/>
      <c r="C501" s="31"/>
      <c r="D501" s="128"/>
      <c r="E501" s="128"/>
      <c r="F501" s="82" t="s">
        <v>526</v>
      </c>
      <c r="G501" s="8"/>
      <c r="H501" s="114"/>
      <c r="I501" s="178"/>
    </row>
    <row r="502" spans="1:9" ht="16.5" customHeight="1">
      <c r="A502" s="31"/>
      <c r="B502" s="31"/>
      <c r="C502" s="31"/>
      <c r="D502" s="128"/>
      <c r="E502" s="128"/>
      <c r="F502" s="82" t="s">
        <v>155</v>
      </c>
      <c r="G502" s="8"/>
      <c r="H502" s="114"/>
      <c r="I502" s="178"/>
    </row>
    <row r="503" spans="1:9" ht="16.5" customHeight="1">
      <c r="A503" s="31"/>
      <c r="B503" s="31"/>
      <c r="C503" s="31"/>
      <c r="D503" s="128"/>
      <c r="E503" s="128"/>
      <c r="F503" s="82" t="s">
        <v>538</v>
      </c>
      <c r="G503" s="8"/>
      <c r="H503" s="114"/>
      <c r="I503" s="178"/>
    </row>
    <row r="504" spans="1:9" ht="16.5" customHeight="1">
      <c r="A504" s="31"/>
      <c r="B504" s="31"/>
      <c r="C504" s="31"/>
      <c r="D504" s="128"/>
      <c r="E504" s="128"/>
      <c r="F504" s="82" t="s">
        <v>491</v>
      </c>
      <c r="G504" s="8"/>
      <c r="H504" s="114"/>
      <c r="I504" s="178"/>
    </row>
    <row r="505" spans="1:9" ht="16.5" customHeight="1">
      <c r="A505" s="31"/>
      <c r="B505" s="31"/>
      <c r="C505" s="31"/>
      <c r="D505" s="128"/>
      <c r="E505" s="128"/>
      <c r="F505" s="82" t="s">
        <v>497</v>
      </c>
      <c r="G505" s="8"/>
      <c r="H505" s="114"/>
      <c r="I505" s="178"/>
    </row>
    <row r="506" spans="1:9" ht="16.5" customHeight="1">
      <c r="A506" s="31"/>
      <c r="B506" s="31"/>
      <c r="C506" s="31"/>
      <c r="D506" s="128"/>
      <c r="E506" s="128"/>
      <c r="F506" s="82" t="s">
        <v>510</v>
      </c>
      <c r="G506" s="8"/>
      <c r="H506" s="114"/>
      <c r="I506" s="178"/>
    </row>
    <row r="507" spans="1:9" ht="16.5" customHeight="1">
      <c r="A507" s="31"/>
      <c r="B507" s="31"/>
      <c r="C507" s="31"/>
      <c r="D507" s="128"/>
      <c r="E507" s="128"/>
      <c r="F507" s="82" t="s">
        <v>521</v>
      </c>
      <c r="G507" s="8"/>
      <c r="H507" s="114"/>
      <c r="I507" s="178"/>
    </row>
    <row r="508" spans="1:9" ht="16.5" customHeight="1">
      <c r="A508" s="31"/>
      <c r="B508" s="31"/>
      <c r="C508" s="31"/>
      <c r="D508" s="128"/>
      <c r="E508" s="128"/>
      <c r="F508" s="82" t="s">
        <v>504</v>
      </c>
      <c r="G508" s="8"/>
      <c r="H508" s="114"/>
      <c r="I508" s="178"/>
    </row>
    <row r="509" spans="1:9" ht="16.5" customHeight="1">
      <c r="A509" s="31"/>
      <c r="B509" s="31"/>
      <c r="C509" s="31"/>
      <c r="D509" s="128"/>
      <c r="E509" s="128"/>
      <c r="F509" s="82" t="s">
        <v>539</v>
      </c>
      <c r="G509" s="8"/>
      <c r="H509" s="114"/>
      <c r="I509" s="178"/>
    </row>
    <row r="510" spans="1:9" ht="16.5" customHeight="1">
      <c r="A510" s="31"/>
      <c r="B510" s="31"/>
      <c r="C510" s="31"/>
      <c r="D510" s="128"/>
      <c r="E510" s="128"/>
      <c r="F510" s="12" t="s">
        <v>407</v>
      </c>
      <c r="G510" s="8"/>
      <c r="H510" s="114"/>
      <c r="I510" s="178"/>
    </row>
    <row r="511" spans="1:9" ht="16.5" customHeight="1">
      <c r="A511" s="31"/>
      <c r="B511" s="31"/>
      <c r="C511" s="31"/>
      <c r="D511" s="128"/>
      <c r="E511" s="128"/>
      <c r="F511" s="12" t="s">
        <v>485</v>
      </c>
      <c r="G511" s="8"/>
      <c r="H511" s="114"/>
      <c r="I511" s="178"/>
    </row>
    <row r="512" spans="1:9" ht="16.5" customHeight="1">
      <c r="A512" s="31"/>
      <c r="B512" s="31"/>
      <c r="C512" s="31"/>
      <c r="D512" s="128"/>
      <c r="E512" s="128"/>
      <c r="F512" s="82" t="s">
        <v>513</v>
      </c>
      <c r="G512" s="8"/>
      <c r="H512" s="114"/>
      <c r="I512" s="178"/>
    </row>
    <row r="513" spans="1:9" ht="16.5" customHeight="1">
      <c r="A513" s="31"/>
      <c r="B513" s="31"/>
      <c r="C513" s="31"/>
      <c r="D513" s="128"/>
      <c r="E513" s="128"/>
      <c r="F513" s="82" t="s">
        <v>492</v>
      </c>
      <c r="G513" s="8"/>
      <c r="H513" s="114"/>
      <c r="I513" s="178"/>
    </row>
    <row r="514" spans="1:9" ht="16.5" customHeight="1">
      <c r="A514" s="31"/>
      <c r="B514" s="31"/>
      <c r="C514" s="31"/>
      <c r="D514" s="128"/>
      <c r="E514" s="128"/>
      <c r="F514" s="82" t="s">
        <v>153</v>
      </c>
      <c r="G514" s="8"/>
      <c r="H514" s="114"/>
      <c r="I514" s="178"/>
    </row>
    <row r="515" spans="1:9" ht="16.5" customHeight="1">
      <c r="A515" s="31"/>
      <c r="B515" s="31"/>
      <c r="C515" s="31"/>
      <c r="D515" s="128"/>
      <c r="E515" s="128"/>
      <c r="F515" s="82" t="s">
        <v>576</v>
      </c>
      <c r="G515" s="8"/>
      <c r="H515" s="114"/>
      <c r="I515" s="178"/>
    </row>
    <row r="516" spans="1:9" ht="16.5" customHeight="1">
      <c r="A516" s="31"/>
      <c r="B516" s="31"/>
      <c r="C516" s="31"/>
      <c r="D516" s="128"/>
      <c r="E516" s="128"/>
      <c r="F516" s="79"/>
      <c r="G516" s="8"/>
      <c r="H516" s="14"/>
      <c r="I516" s="178"/>
    </row>
    <row r="517" spans="1:9" ht="16.5" customHeight="1">
      <c r="A517" s="31"/>
      <c r="B517" s="31"/>
      <c r="C517" s="31"/>
      <c r="D517" s="128"/>
      <c r="E517" s="128"/>
      <c r="F517" s="79"/>
      <c r="G517" s="8"/>
      <c r="H517" s="14"/>
      <c r="I517" s="178"/>
    </row>
    <row r="518" spans="1:9" ht="16.5" customHeight="1">
      <c r="A518" s="31"/>
      <c r="B518" s="31"/>
      <c r="C518" s="31"/>
      <c r="D518" s="128"/>
      <c r="E518" s="128"/>
      <c r="F518" s="82" t="s">
        <v>516</v>
      </c>
      <c r="G518" s="8" t="s">
        <v>9</v>
      </c>
      <c r="H518" s="114"/>
      <c r="I518" s="178"/>
    </row>
    <row r="519" spans="1:9" ht="16.5" customHeight="1">
      <c r="A519" s="31"/>
      <c r="B519" s="31"/>
      <c r="C519" s="31"/>
      <c r="D519" s="128"/>
      <c r="E519" s="128"/>
      <c r="F519" s="82" t="s">
        <v>493</v>
      </c>
      <c r="G519" s="8"/>
      <c r="H519" s="114"/>
      <c r="I519" s="178"/>
    </row>
    <row r="520" spans="1:9" ht="16.5" customHeight="1">
      <c r="A520" s="31"/>
      <c r="B520" s="31"/>
      <c r="C520" s="31"/>
      <c r="D520" s="128"/>
      <c r="E520" s="128"/>
      <c r="F520" s="82" t="s">
        <v>499</v>
      </c>
      <c r="G520" s="8"/>
      <c r="H520" s="114"/>
      <c r="I520" s="178"/>
    </row>
    <row r="521" spans="1:9" ht="16.5" customHeight="1">
      <c r="A521" s="31"/>
      <c r="B521" s="31"/>
      <c r="C521" s="31"/>
      <c r="D521" s="128"/>
      <c r="E521" s="128"/>
      <c r="F521" s="82" t="s">
        <v>508</v>
      </c>
      <c r="G521" s="8"/>
      <c r="H521" s="114"/>
      <c r="I521" s="178"/>
    </row>
    <row r="522" spans="1:9" ht="16.5" customHeight="1">
      <c r="A522" s="31"/>
      <c r="B522" s="31"/>
      <c r="C522" s="31"/>
      <c r="D522" s="128"/>
      <c r="E522" s="128"/>
      <c r="F522" s="82" t="s">
        <v>515</v>
      </c>
      <c r="G522" s="8"/>
      <c r="H522" s="114"/>
      <c r="I522" s="178"/>
    </row>
    <row r="523" spans="1:9" ht="16.5" customHeight="1">
      <c r="A523" s="31"/>
      <c r="B523" s="31"/>
      <c r="C523" s="31"/>
      <c r="D523" s="128"/>
      <c r="E523" s="128"/>
      <c r="F523" s="82" t="s">
        <v>519</v>
      </c>
      <c r="G523" s="8"/>
      <c r="H523" s="114"/>
      <c r="I523" s="178"/>
    </row>
    <row r="524" spans="1:9" ht="16.5" customHeight="1">
      <c r="A524" s="31"/>
      <c r="B524" s="31"/>
      <c r="C524" s="31"/>
      <c r="D524" s="128"/>
      <c r="E524" s="128"/>
      <c r="F524" s="82" t="s">
        <v>484</v>
      </c>
      <c r="G524" s="8"/>
      <c r="H524" s="114"/>
      <c r="I524" s="178"/>
    </row>
    <row r="525" spans="1:9" ht="16.5" customHeight="1">
      <c r="A525" s="31"/>
      <c r="B525" s="31"/>
      <c r="C525" s="31"/>
      <c r="D525" s="128"/>
      <c r="E525" s="128"/>
      <c r="F525" s="82" t="s">
        <v>407</v>
      </c>
      <c r="G525" s="8"/>
      <c r="H525" s="114"/>
      <c r="I525" s="178"/>
    </row>
    <row r="526" spans="1:9" ht="16.5" customHeight="1">
      <c r="A526" s="31"/>
      <c r="B526" s="31"/>
      <c r="C526" s="31"/>
      <c r="D526" s="128"/>
      <c r="E526" s="128"/>
      <c r="F526" s="82" t="s">
        <v>522</v>
      </c>
      <c r="G526" s="8"/>
      <c r="H526" s="114"/>
      <c r="I526" s="178"/>
    </row>
    <row r="527" spans="1:9" ht="16.5" customHeight="1">
      <c r="A527" s="31"/>
      <c r="B527" s="31"/>
      <c r="C527" s="31"/>
      <c r="D527" s="128"/>
      <c r="E527" s="128"/>
      <c r="F527" s="82" t="s">
        <v>523</v>
      </c>
      <c r="G527" s="8"/>
      <c r="H527" s="114"/>
      <c r="I527" s="178"/>
    </row>
    <row r="528" spans="1:9" ht="16.5" customHeight="1">
      <c r="A528" s="31"/>
      <c r="B528" s="31"/>
      <c r="C528" s="31"/>
      <c r="D528" s="128"/>
      <c r="E528" s="128"/>
      <c r="F528" s="82" t="s">
        <v>155</v>
      </c>
      <c r="G528" s="8"/>
      <c r="H528" s="114"/>
      <c r="I528" s="178"/>
    </row>
    <row r="529" spans="1:9" ht="16.5" customHeight="1">
      <c r="A529" s="31"/>
      <c r="B529" s="31"/>
      <c r="C529" s="31"/>
      <c r="D529" s="128"/>
      <c r="E529" s="128"/>
      <c r="F529" s="82" t="s">
        <v>531</v>
      </c>
      <c r="G529" s="8"/>
      <c r="H529" s="114"/>
      <c r="I529" s="178"/>
    </row>
    <row r="530" spans="1:9" ht="16.5" customHeight="1">
      <c r="A530" s="31"/>
      <c r="B530" s="31"/>
      <c r="C530" s="31"/>
      <c r="D530" s="128"/>
      <c r="E530" s="128"/>
      <c r="F530" s="82" t="s">
        <v>491</v>
      </c>
      <c r="G530" s="8"/>
      <c r="H530" s="114"/>
      <c r="I530" s="178"/>
    </row>
    <row r="531" spans="1:9" ht="16.5" customHeight="1">
      <c r="A531" s="31"/>
      <c r="B531" s="31"/>
      <c r="C531" s="31"/>
      <c r="D531" s="128"/>
      <c r="E531" s="128"/>
      <c r="F531" s="82" t="s">
        <v>535</v>
      </c>
      <c r="G531" s="8"/>
      <c r="H531" s="114"/>
      <c r="I531" s="178"/>
    </row>
    <row r="532" spans="1:9" ht="16.5" customHeight="1">
      <c r="A532" s="31"/>
      <c r="B532" s="31"/>
      <c r="C532" s="31"/>
      <c r="D532" s="128"/>
      <c r="E532" s="128"/>
      <c r="F532" s="82" t="s">
        <v>540</v>
      </c>
      <c r="G532" s="8"/>
      <c r="H532" s="114"/>
      <c r="I532" s="178"/>
    </row>
    <row r="533" spans="1:9" ht="16.5" customHeight="1">
      <c r="A533" s="31"/>
      <c r="B533" s="31"/>
      <c r="C533" s="31"/>
      <c r="D533" s="128"/>
      <c r="E533" s="128"/>
      <c r="F533" s="82" t="s">
        <v>542</v>
      </c>
      <c r="G533" s="8"/>
      <c r="H533" s="114"/>
      <c r="I533" s="178"/>
    </row>
    <row r="534" spans="1:9" ht="16.5" customHeight="1">
      <c r="A534" s="31"/>
      <c r="B534" s="31"/>
      <c r="C534" s="31"/>
      <c r="D534" s="128"/>
      <c r="E534" s="128"/>
      <c r="F534" s="82" t="s">
        <v>525</v>
      </c>
      <c r="G534" s="8"/>
      <c r="H534" s="114"/>
      <c r="I534" s="178"/>
    </row>
    <row r="535" spans="1:9" ht="16.5" customHeight="1">
      <c r="A535" s="31"/>
      <c r="B535" s="31"/>
      <c r="C535" s="31"/>
      <c r="D535" s="128"/>
      <c r="E535" s="128"/>
      <c r="F535" s="82" t="s">
        <v>546</v>
      </c>
      <c r="G535" s="8"/>
      <c r="H535" s="114"/>
      <c r="I535" s="178"/>
    </row>
    <row r="536" spans="1:9" ht="16.5" customHeight="1">
      <c r="A536" s="31"/>
      <c r="B536" s="31"/>
      <c r="C536" s="31"/>
      <c r="D536" s="128"/>
      <c r="E536" s="128"/>
      <c r="F536" s="82" t="s">
        <v>524</v>
      </c>
      <c r="G536" s="8"/>
      <c r="H536" s="114"/>
      <c r="I536" s="178"/>
    </row>
    <row r="537" spans="1:9" ht="16.5" customHeight="1">
      <c r="A537" s="31"/>
      <c r="B537" s="31"/>
      <c r="C537" s="31"/>
      <c r="D537" s="128"/>
      <c r="E537" s="128"/>
      <c r="F537" s="82" t="s">
        <v>527</v>
      </c>
      <c r="G537" s="8"/>
      <c r="H537" s="114"/>
      <c r="I537" s="178"/>
    </row>
    <row r="538" spans="1:9" ht="16.5" customHeight="1">
      <c r="A538" s="31"/>
      <c r="B538" s="31"/>
      <c r="C538" s="31"/>
      <c r="D538" s="128"/>
      <c r="E538" s="128"/>
      <c r="F538" s="82" t="s">
        <v>528</v>
      </c>
      <c r="G538" s="8"/>
      <c r="H538" s="114"/>
      <c r="I538" s="178"/>
    </row>
    <row r="539" spans="1:9" ht="16.5" customHeight="1">
      <c r="A539" s="31"/>
      <c r="B539" s="31"/>
      <c r="C539" s="31"/>
      <c r="D539" s="128"/>
      <c r="E539" s="128"/>
      <c r="F539" s="82" t="s">
        <v>529</v>
      </c>
      <c r="G539" s="8"/>
      <c r="H539" s="114"/>
      <c r="I539" s="178"/>
    </row>
    <row r="540" spans="1:9" ht="16.5" customHeight="1">
      <c r="A540" s="31"/>
      <c r="B540" s="31"/>
      <c r="C540" s="31"/>
      <c r="D540" s="128"/>
      <c r="E540" s="128"/>
      <c r="F540" s="82" t="s">
        <v>533</v>
      </c>
      <c r="G540" s="8"/>
      <c r="H540" s="114"/>
      <c r="I540" s="178"/>
    </row>
    <row r="541" spans="1:9" ht="16.5" customHeight="1">
      <c r="A541" s="31"/>
      <c r="B541" s="31"/>
      <c r="C541" s="31"/>
      <c r="D541" s="128"/>
      <c r="E541" s="128"/>
      <c r="F541" s="82" t="s">
        <v>534</v>
      </c>
      <c r="G541" s="8"/>
      <c r="H541" s="114"/>
      <c r="I541" s="178"/>
    </row>
    <row r="542" spans="1:9" ht="16.5" customHeight="1">
      <c r="A542" s="31"/>
      <c r="B542" s="31"/>
      <c r="C542" s="31"/>
      <c r="D542" s="128"/>
      <c r="E542" s="128"/>
      <c r="F542" s="82" t="s">
        <v>501</v>
      </c>
      <c r="G542" s="8"/>
      <c r="H542" s="114"/>
      <c r="I542" s="178"/>
    </row>
    <row r="543" spans="1:9" ht="16.5" customHeight="1">
      <c r="A543" s="31"/>
      <c r="B543" s="31"/>
      <c r="C543" s="31"/>
      <c r="D543" s="128"/>
      <c r="E543" s="128"/>
      <c r="F543" s="82" t="s">
        <v>537</v>
      </c>
      <c r="G543" s="8"/>
      <c r="H543" s="114"/>
      <c r="I543" s="178"/>
    </row>
    <row r="544" spans="1:9" ht="16.5" customHeight="1">
      <c r="A544" s="31"/>
      <c r="B544" s="31"/>
      <c r="C544" s="31"/>
      <c r="D544" s="128"/>
      <c r="E544" s="128"/>
      <c r="F544" s="82" t="s">
        <v>541</v>
      </c>
      <c r="G544" s="8"/>
      <c r="H544" s="114"/>
      <c r="I544" s="178"/>
    </row>
    <row r="545" spans="1:9" ht="16.5" customHeight="1">
      <c r="A545" s="31"/>
      <c r="B545" s="31"/>
      <c r="C545" s="31"/>
      <c r="D545" s="128"/>
      <c r="E545" s="128"/>
      <c r="F545" s="12" t="s">
        <v>409</v>
      </c>
      <c r="G545" s="8"/>
      <c r="H545" s="114"/>
      <c r="I545" s="178"/>
    </row>
    <row r="546" spans="1:9" ht="16.5" customHeight="1">
      <c r="A546" s="31"/>
      <c r="B546" s="31"/>
      <c r="C546" s="31"/>
      <c r="D546" s="128"/>
      <c r="E546" s="128"/>
      <c r="F546" s="82" t="s">
        <v>536</v>
      </c>
      <c r="G546" s="8"/>
      <c r="H546" s="114"/>
      <c r="I546" s="178"/>
    </row>
    <row r="547" spans="1:9" ht="16.5" customHeight="1">
      <c r="A547" s="31"/>
      <c r="B547" s="31"/>
      <c r="C547" s="31"/>
      <c r="D547" s="128"/>
      <c r="E547" s="128"/>
      <c r="F547" s="240" t="s">
        <v>516</v>
      </c>
      <c r="G547" s="8"/>
      <c r="H547" s="114"/>
      <c r="I547" s="178"/>
    </row>
    <row r="548" spans="1:9" ht="16.5" customHeight="1">
      <c r="A548" s="31"/>
      <c r="B548" s="31"/>
      <c r="C548" s="31"/>
      <c r="D548" s="128"/>
      <c r="E548" s="128"/>
      <c r="F548" s="82" t="s">
        <v>517</v>
      </c>
      <c r="G548" s="8"/>
      <c r="H548" s="114"/>
      <c r="I548" s="178"/>
    </row>
    <row r="549" spans="1:9" ht="16.5" customHeight="1">
      <c r="A549" s="31"/>
      <c r="B549" s="31"/>
      <c r="C549" s="31"/>
      <c r="D549" s="128"/>
      <c r="E549" s="128"/>
      <c r="F549" s="82" t="s">
        <v>573</v>
      </c>
      <c r="G549" s="8"/>
      <c r="H549" s="114"/>
      <c r="I549" s="178"/>
    </row>
    <row r="550" spans="1:9" ht="16.5" customHeight="1">
      <c r="A550" s="31"/>
      <c r="B550" s="31"/>
      <c r="C550" s="31"/>
      <c r="D550" s="128"/>
      <c r="E550" s="128"/>
      <c r="F550" s="12" t="s">
        <v>512</v>
      </c>
      <c r="G550" s="8"/>
      <c r="H550" s="114"/>
      <c r="I550" s="178"/>
    </row>
    <row r="551" spans="1:9" ht="16.5" customHeight="1">
      <c r="A551" s="31"/>
      <c r="B551" s="31"/>
      <c r="C551" s="31"/>
      <c r="D551" s="128"/>
      <c r="E551" s="128"/>
      <c r="F551" s="12" t="s">
        <v>514</v>
      </c>
      <c r="G551" s="8"/>
      <c r="H551" s="114"/>
      <c r="I551" s="178"/>
    </row>
    <row r="552" spans="1:9" ht="16.5" customHeight="1">
      <c r="A552" s="31"/>
      <c r="B552" s="31"/>
      <c r="C552" s="31"/>
      <c r="D552" s="128"/>
      <c r="E552" s="128"/>
      <c r="F552" s="82" t="s">
        <v>507</v>
      </c>
      <c r="G552" s="8"/>
      <c r="H552" s="114"/>
      <c r="I552" s="178"/>
    </row>
    <row r="553" spans="1:9" ht="16.5" customHeight="1">
      <c r="A553" s="31"/>
      <c r="B553" s="31"/>
      <c r="C553" s="31"/>
      <c r="D553" s="128"/>
      <c r="E553" s="128"/>
      <c r="F553" s="12" t="s">
        <v>520</v>
      </c>
      <c r="G553" s="8"/>
      <c r="H553" s="114"/>
      <c r="I553" s="178"/>
    </row>
    <row r="554" spans="1:9" ht="16.5" customHeight="1">
      <c r="A554" s="31"/>
      <c r="B554" s="31"/>
      <c r="C554" s="31"/>
      <c r="D554" s="128"/>
      <c r="E554" s="128"/>
      <c r="F554" s="82" t="s">
        <v>585</v>
      </c>
      <c r="G554" s="8"/>
      <c r="H554" s="106"/>
      <c r="I554" s="178"/>
    </row>
    <row r="555" spans="1:9" ht="16.5" customHeight="1">
      <c r="A555" s="31"/>
      <c r="B555" s="31"/>
      <c r="C555" s="31"/>
      <c r="D555" s="128"/>
      <c r="E555" s="128"/>
      <c r="F555" s="79"/>
      <c r="G555" s="8"/>
      <c r="H555" s="106"/>
      <c r="I555" s="178"/>
    </row>
    <row r="556" spans="1:9" ht="15.75">
      <c r="A556" s="36">
        <v>21</v>
      </c>
      <c r="B556" s="36">
        <v>3</v>
      </c>
      <c r="C556" s="36">
        <v>9</v>
      </c>
      <c r="D556" s="37" t="s">
        <v>6</v>
      </c>
      <c r="E556" s="33" t="s">
        <v>6</v>
      </c>
      <c r="F556" s="39" t="s">
        <v>156</v>
      </c>
      <c r="G556" s="36"/>
      <c r="H556" s="344">
        <f>SUM(H557+H562)</f>
        <v>7</v>
      </c>
      <c r="I556" s="345"/>
    </row>
    <row r="557" spans="1:9" ht="15">
      <c r="A557" s="1"/>
      <c r="B557" s="1"/>
      <c r="C557" s="1"/>
      <c r="D557" s="2"/>
      <c r="E557" s="2"/>
      <c r="F557" s="21" t="s">
        <v>110</v>
      </c>
      <c r="G557" s="110"/>
      <c r="H557" s="111">
        <v>2</v>
      </c>
      <c r="I557" s="175"/>
    </row>
    <row r="558" spans="1:9" ht="15">
      <c r="A558" s="8">
        <v>21</v>
      </c>
      <c r="B558" s="8">
        <v>3</v>
      </c>
      <c r="C558" s="8">
        <v>9</v>
      </c>
      <c r="D558" s="13" t="s">
        <v>5</v>
      </c>
      <c r="E558" s="13" t="s">
        <v>157</v>
      </c>
      <c r="F558" s="25" t="s">
        <v>158</v>
      </c>
      <c r="G558" s="8"/>
      <c r="H558" s="43"/>
      <c r="I558" s="171"/>
    </row>
    <row r="559" spans="1:9" ht="15">
      <c r="A559" s="8"/>
      <c r="B559" s="8"/>
      <c r="C559" s="8"/>
      <c r="D559" s="13"/>
      <c r="E559" s="13"/>
      <c r="F559" s="262" t="s">
        <v>582</v>
      </c>
      <c r="G559" s="210" t="s">
        <v>7</v>
      </c>
      <c r="H559" s="253"/>
      <c r="I559" s="254"/>
    </row>
    <row r="560" spans="1:9" ht="15">
      <c r="A560" s="8"/>
      <c r="B560" s="8"/>
      <c r="C560" s="8"/>
      <c r="D560" s="13"/>
      <c r="E560" s="13"/>
      <c r="F560" s="262" t="s">
        <v>487</v>
      </c>
      <c r="G560" s="210" t="s">
        <v>8</v>
      </c>
      <c r="H560" s="253"/>
      <c r="I560" s="254"/>
    </row>
    <row r="561" spans="1:9" ht="15">
      <c r="A561" s="8"/>
      <c r="B561" s="8"/>
      <c r="C561" s="8"/>
      <c r="D561" s="13"/>
      <c r="E561" s="13"/>
      <c r="F561" s="26"/>
      <c r="G561" s="8"/>
      <c r="H561" s="43"/>
      <c r="I561" s="171"/>
    </row>
    <row r="562" spans="1:9" ht="15">
      <c r="A562" s="78"/>
      <c r="B562" s="75"/>
      <c r="C562" s="75"/>
      <c r="D562" s="73"/>
      <c r="E562" s="73"/>
      <c r="F562" s="88" t="s">
        <v>90</v>
      </c>
      <c r="G562" s="110"/>
      <c r="H562" s="111">
        <v>5</v>
      </c>
      <c r="I562" s="175"/>
    </row>
    <row r="563" spans="1:9" ht="15">
      <c r="A563" s="8">
        <v>21</v>
      </c>
      <c r="B563" s="8">
        <v>3</v>
      </c>
      <c r="C563" s="8">
        <v>9</v>
      </c>
      <c r="D563" s="13" t="s">
        <v>33</v>
      </c>
      <c r="E563" s="13" t="s">
        <v>157</v>
      </c>
      <c r="F563" s="25" t="s">
        <v>158</v>
      </c>
      <c r="G563" s="8"/>
      <c r="H563" s="43"/>
      <c r="I563" s="171"/>
    </row>
    <row r="564" spans="1:9" ht="15">
      <c r="A564" s="8"/>
      <c r="B564" s="8"/>
      <c r="C564" s="8"/>
      <c r="D564" s="13"/>
      <c r="E564" s="13"/>
      <c r="F564" s="12" t="s">
        <v>511</v>
      </c>
      <c r="G564" s="75" t="s">
        <v>9</v>
      </c>
      <c r="H564" s="76"/>
      <c r="I564" s="76"/>
    </row>
    <row r="565" spans="1:9" ht="15">
      <c r="A565" s="8"/>
      <c r="B565" s="8"/>
      <c r="C565" s="8"/>
      <c r="D565" s="13"/>
      <c r="E565" s="13"/>
      <c r="F565" s="25"/>
      <c r="G565" s="8"/>
      <c r="H565" s="43"/>
      <c r="I565" s="171"/>
    </row>
    <row r="566" spans="1:9" ht="15">
      <c r="A566" s="8"/>
      <c r="B566" s="8"/>
      <c r="C566" s="8"/>
      <c r="D566" s="13"/>
      <c r="E566" s="13"/>
      <c r="F566" s="79" t="s">
        <v>349</v>
      </c>
      <c r="G566" s="8" t="s">
        <v>10</v>
      </c>
      <c r="H566" s="43"/>
      <c r="I566" s="171"/>
    </row>
    <row r="567" spans="1:9" ht="15">
      <c r="A567" s="8"/>
      <c r="B567" s="8"/>
      <c r="C567" s="8"/>
      <c r="D567" s="13"/>
      <c r="E567" s="13"/>
      <c r="F567" s="79" t="s">
        <v>480</v>
      </c>
      <c r="G567" s="8"/>
      <c r="H567" s="43"/>
      <c r="I567" s="171"/>
    </row>
    <row r="568" spans="1:9" ht="15">
      <c r="A568" s="8"/>
      <c r="B568" s="8"/>
      <c r="C568" s="8"/>
      <c r="D568" s="13"/>
      <c r="E568" s="13"/>
      <c r="F568" s="82" t="s">
        <v>487</v>
      </c>
      <c r="G568" s="8"/>
      <c r="H568" s="43"/>
      <c r="I568" s="171"/>
    </row>
    <row r="569" spans="1:9" ht="15">
      <c r="A569" s="198"/>
      <c r="B569" s="198"/>
      <c r="C569" s="198"/>
      <c r="D569" s="200"/>
      <c r="E569" s="200"/>
      <c r="F569" s="31"/>
      <c r="G569" s="8"/>
      <c r="H569" s="43"/>
      <c r="I569" s="171"/>
    </row>
    <row r="570" spans="1:9" ht="15.75">
      <c r="A570" s="201"/>
      <c r="B570" s="201"/>
      <c r="C570" s="201"/>
      <c r="D570" s="202"/>
      <c r="E570" s="202"/>
      <c r="F570" s="235" t="s">
        <v>350</v>
      </c>
      <c r="G570" s="112"/>
      <c r="H570" s="198"/>
      <c r="I570" s="259">
        <f>I8+I57+I378+I458</f>
        <v>1901</v>
      </c>
    </row>
    <row r="571" spans="1:9" ht="15.75">
      <c r="A571" s="201"/>
      <c r="B571" s="201"/>
      <c r="C571" s="201"/>
      <c r="D571" s="202"/>
      <c r="E571" s="202"/>
      <c r="F571" s="235" t="s">
        <v>351</v>
      </c>
      <c r="G571" s="77"/>
      <c r="H571" s="77"/>
      <c r="I571" s="203">
        <v>211</v>
      </c>
    </row>
    <row r="572" spans="1:9" ht="15.75">
      <c r="A572" s="9"/>
      <c r="B572" s="9"/>
      <c r="C572" s="9"/>
      <c r="D572" s="100"/>
      <c r="E572" s="9"/>
      <c r="F572" s="235" t="s">
        <v>352</v>
      </c>
      <c r="G572" s="77"/>
      <c r="H572" s="77"/>
      <c r="I572" s="203">
        <f>(I570+I571)</f>
        <v>2112</v>
      </c>
    </row>
    <row r="573" spans="7:9" ht="15.75">
      <c r="G573" s="237"/>
      <c r="H573" s="237"/>
      <c r="I573" s="238"/>
    </row>
    <row r="574" ht="15">
      <c r="F574" s="42"/>
    </row>
  </sheetData>
  <sheetProtection/>
  <mergeCells count="20">
    <mergeCell ref="H352:I352"/>
    <mergeCell ref="A1:H1"/>
    <mergeCell ref="A3:H3"/>
    <mergeCell ref="A5:E5"/>
    <mergeCell ref="G5:G7"/>
    <mergeCell ref="H5:H7"/>
    <mergeCell ref="B6:B7"/>
    <mergeCell ref="C6:C7"/>
    <mergeCell ref="D6:D7"/>
    <mergeCell ref="E6:E7"/>
    <mergeCell ref="H439:I439"/>
    <mergeCell ref="H459:I459"/>
    <mergeCell ref="H556:I556"/>
    <mergeCell ref="F6:F7"/>
    <mergeCell ref="H58:I58"/>
    <mergeCell ref="H110:I110"/>
    <mergeCell ref="H194:I194"/>
    <mergeCell ref="I5:I7"/>
    <mergeCell ref="H379:I379"/>
    <mergeCell ref="H297:I29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Sistemas</cp:lastModifiedBy>
  <cp:lastPrinted>2016-11-23T16:05:43Z</cp:lastPrinted>
  <dcterms:created xsi:type="dcterms:W3CDTF">2013-11-11T01:49:25Z</dcterms:created>
  <dcterms:modified xsi:type="dcterms:W3CDTF">2016-11-23T16:13:09Z</dcterms:modified>
  <cp:category/>
  <cp:version/>
  <cp:contentType/>
  <cp:contentStatus/>
</cp:coreProperties>
</file>