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 tabRatio="811" firstSheet="82" activeTab="101"/>
  </bookViews>
  <sheets>
    <sheet name="200 habil " sheetId="1" r:id="rId1"/>
    <sheet name="200 sabado" sheetId="2" r:id="rId2"/>
    <sheet name="200 domingo" sheetId="3" r:id="rId3"/>
    <sheet name="201 habil " sheetId="4" r:id="rId4"/>
    <sheet name="201 sabado" sheetId="5" r:id="rId5"/>
    <sheet name="201 domingo" sheetId="6" r:id="rId6"/>
    <sheet name="202 habil " sheetId="7" r:id="rId7"/>
    <sheet name="202 sabado" sheetId="8" r:id="rId8"/>
    <sheet name="202 domingo " sheetId="9" r:id="rId9"/>
    <sheet name="203 habil " sheetId="10" r:id="rId10"/>
    <sheet name="203 sabado" sheetId="11" r:id="rId11"/>
    <sheet name="203 domingo" sheetId="12" r:id="rId12"/>
    <sheet name="204 habil " sheetId="13" r:id="rId13"/>
    <sheet name="204 sabado" sheetId="14" r:id="rId14"/>
    <sheet name="204 domingo" sheetId="15" r:id="rId15"/>
    <sheet name="205 habil" sheetId="16" r:id="rId16"/>
    <sheet name="205 sabado" sheetId="17" r:id="rId17"/>
    <sheet name="205 domingo" sheetId="18" r:id="rId18"/>
    <sheet name="206 habil " sheetId="19" r:id="rId19"/>
    <sheet name="206 sabado" sheetId="20" r:id="rId20"/>
    <sheet name="207 habil" sheetId="21" r:id="rId21"/>
    <sheet name="207 sabado" sheetId="22" r:id="rId22"/>
    <sheet name="207 domingo" sheetId="23" r:id="rId23"/>
    <sheet name="208 habil UNC" sheetId="24" r:id="rId24"/>
    <sheet name="208 sabado UNC" sheetId="25" r:id="rId25"/>
    <sheet name="221 habil " sheetId="26" r:id="rId26"/>
    <sheet name="221 sabado" sheetId="27" r:id="rId27"/>
    <sheet name="221 domingo" sheetId="28" r:id="rId28"/>
    <sheet name="230 habil" sheetId="29" r:id="rId29"/>
    <sheet name="230 sabado" sheetId="30" r:id="rId30"/>
    <sheet name="230 domingo" sheetId="31" r:id="rId31"/>
    <sheet name="232 habil" sheetId="32" r:id="rId32"/>
    <sheet name="232 sabado" sheetId="33" r:id="rId33"/>
    <sheet name="232 domingo" sheetId="34" r:id="rId34"/>
    <sheet name="233 habil" sheetId="35" r:id="rId35"/>
    <sheet name="233 sabado" sheetId="36" r:id="rId36"/>
    <sheet name="233 domingo" sheetId="37" r:id="rId37"/>
    <sheet name="234 habil" sheetId="38" r:id="rId38"/>
    <sheet name="234 sabado" sheetId="39" r:id="rId39"/>
    <sheet name="234 domingo" sheetId="40" r:id="rId40"/>
    <sheet name="235 habil" sheetId="41" r:id="rId41"/>
    <sheet name="235 sabado" sheetId="42" r:id="rId42"/>
    <sheet name="235 domingo" sheetId="43" r:id="rId43"/>
    <sheet name="236 habil" sheetId="44" r:id="rId44"/>
    <sheet name="236 sabado" sheetId="45" r:id="rId45"/>
    <sheet name="240 habil" sheetId="46" r:id="rId46"/>
    <sheet name="240 sabado" sheetId="47" r:id="rId47"/>
    <sheet name="240 domingo" sheetId="48" r:id="rId48"/>
    <sheet name="241 habil" sheetId="49" r:id="rId49"/>
    <sheet name="241 sabado" sheetId="50" r:id="rId50"/>
    <sheet name="241 domingo" sheetId="51" r:id="rId51"/>
    <sheet name="242 habil" sheetId="52" r:id="rId52"/>
    <sheet name="242 sabado" sheetId="53" r:id="rId53"/>
    <sheet name="242 domingo" sheetId="54" r:id="rId54"/>
    <sheet name="250 habil" sheetId="55" r:id="rId55"/>
    <sheet name="250 sabado" sheetId="56" r:id="rId56"/>
    <sheet name="250 domingo" sheetId="57" r:id="rId57"/>
    <sheet name="251 habil" sheetId="58" r:id="rId58"/>
    <sheet name="251 sabado" sheetId="59" r:id="rId59"/>
    <sheet name="251 domingo" sheetId="60" r:id="rId60"/>
    <sheet name="252 habil" sheetId="61" r:id="rId61"/>
    <sheet name="252 sabado" sheetId="62" r:id="rId62"/>
    <sheet name="252  domingo" sheetId="63" r:id="rId63"/>
    <sheet name="260 habil" sheetId="64" r:id="rId64"/>
    <sheet name="260 sabado" sheetId="65" r:id="rId65"/>
    <sheet name="260 domingo" sheetId="66" r:id="rId66"/>
    <sheet name="261 habil" sheetId="67" r:id="rId67"/>
    <sheet name="261 sabado" sheetId="68" r:id="rId68"/>
    <sheet name="261 domingo" sheetId="69" r:id="rId69"/>
    <sheet name="270 habil" sheetId="70" r:id="rId70"/>
    <sheet name="270 sabado" sheetId="71" r:id="rId71"/>
    <sheet name="270 domingo" sheetId="72" r:id="rId72"/>
    <sheet name="271 habil" sheetId="73" r:id="rId73"/>
    <sheet name="271 sabado" sheetId="74" r:id="rId74"/>
    <sheet name="271 domingo" sheetId="75" r:id="rId75"/>
    <sheet name="esc 272" sheetId="76" r:id="rId76"/>
    <sheet name="esc 273" sheetId="77" r:id="rId77"/>
    <sheet name="esc 274" sheetId="78" r:id="rId78"/>
    <sheet name="esc 275" sheetId="79" r:id="rId79"/>
    <sheet name="esc 276" sheetId="80" r:id="rId80"/>
    <sheet name="esc 277" sheetId="81" r:id="rId81"/>
    <sheet name="esc 278" sheetId="82" r:id="rId82"/>
    <sheet name="esc 279" sheetId="83" r:id="rId83"/>
    <sheet name="esc 280" sheetId="84" r:id="rId84"/>
    <sheet name="esc 281" sheetId="85" r:id="rId85"/>
    <sheet name="esc 282" sheetId="86" r:id="rId86"/>
    <sheet name="esc 283" sheetId="87" r:id="rId87"/>
    <sheet name="esc 284" sheetId="88" r:id="rId88"/>
    <sheet name="esc 285" sheetId="89" r:id="rId89"/>
    <sheet name="esc 286" sheetId="90" r:id="rId90"/>
    <sheet name="esc 287" sheetId="91" r:id="rId91"/>
    <sheet name="esc 288" sheetId="92" r:id="rId92"/>
    <sheet name="esc 289" sheetId="93" r:id="rId93"/>
    <sheet name="esc 290" sheetId="94" r:id="rId94"/>
    <sheet name="esc 291." sheetId="95" r:id="rId95"/>
    <sheet name="esc 292" sheetId="96" r:id="rId96"/>
    <sheet name="esc 293" sheetId="97" r:id="rId97"/>
    <sheet name="esc 294" sheetId="98" r:id="rId98"/>
    <sheet name="esc 295" sheetId="99" r:id="rId99"/>
    <sheet name="esc 296 - " sheetId="100" r:id="rId100"/>
    <sheet name="esc 297" sheetId="101" r:id="rId101"/>
    <sheet name="esc 298" sheetId="102" r:id="rId102"/>
  </sheets>
  <definedNames>
    <definedName name="_xlnm.Print_Area" localSheetId="0">'200 habil '!$A$1:$AB$115</definedName>
    <definedName name="_xlnm.Print_Area" localSheetId="6">'202 habil '!$A$1:$AA$55</definedName>
    <definedName name="_xlnm.Print_Area" localSheetId="7">'202 sabado'!$A$1:$AA$54</definedName>
    <definedName name="_xlnm.Print_Area" localSheetId="8">'202 domingo '!$A$1:$AA$48</definedName>
    <definedName name="_xlnm.Print_Area" localSheetId="9">'203 habil '!$A$1:$Y$64</definedName>
    <definedName name="_xlnm.Print_Area" localSheetId="13">'204 sabado'!$A$1:$Y$58</definedName>
    <definedName name="_xlnm.Print_Area" localSheetId="18">'206 habil '!$A$1:$U$34</definedName>
    <definedName name="_xlnm.Print_Area" localSheetId="26">'221 sabado'!$A$1:$AA$49</definedName>
    <definedName name="_xlnm.Print_Area" localSheetId="27">'221 domingo'!$A$1:$AB$43</definedName>
    <definedName name="_xlnm.Print_Area" localSheetId="29">'230 sabado'!$B$1:$X$48</definedName>
    <definedName name="_xlnm.Print_Area" localSheetId="30">'230 domingo'!$B$1:$X$41</definedName>
    <definedName name="_xlnm.Print_Area" localSheetId="33">'232 domingo'!$B$1:$V$41</definedName>
    <definedName name="_xlnm.Print_Area" localSheetId="34">'233 habil'!$B$1:$W$76</definedName>
    <definedName name="_xlnm.Print_Area" localSheetId="38">'234 sabado'!$A$1:$W$54</definedName>
    <definedName name="_xlnm.Print_Area" localSheetId="43">'236 habil'!$A$1:$Z$34</definedName>
    <definedName name="_xlnm.Print_Area" localSheetId="60">'252 habil'!$B$1:$AB$46</definedName>
    <definedName name="_xlnm.Print_Area" localSheetId="79">'esc 276'!$A$1:$N$26</definedName>
    <definedName name="_xlnm.Print_Area" localSheetId="80">'esc 277'!$A$1:$R$26</definedName>
    <definedName name="_xlnm.Print_Area" localSheetId="81">'esc 278'!$A$1:$P$26</definedName>
    <definedName name="_xlnm.Print_Area" localSheetId="82">'esc 279'!$A$1:$P$28</definedName>
    <definedName name="_xlnm.Print_Area" localSheetId="83">'esc 280'!$A$1:$J$29</definedName>
    <definedName name="_xlnm.Print_Area" localSheetId="84">'esc 281'!$A$1:$N$26</definedName>
    <definedName name="_xlnm.Print_Area" localSheetId="85">'esc 282'!$A$1:$N$26</definedName>
    <definedName name="_xlnm.Print_Area" localSheetId="86">'esc 283'!$A$1:$L$26</definedName>
    <definedName name="_xlnm.Print_Area" localSheetId="87">'esc 284'!$A$1:$Q$29</definedName>
    <definedName name="_xlnm.Print_Area" localSheetId="88">'esc 285'!$A$1:$J$28</definedName>
    <definedName name="_xlnm.Print_Area" localSheetId="89">'esc 286'!$B$1:$O$29</definedName>
    <definedName name="_xlnm.Print_Area" localSheetId="90">'esc 287'!$A$1:$L$29</definedName>
    <definedName name="_xlnm.Print_Area" localSheetId="91">'esc 288'!$A$1:$N$28</definedName>
    <definedName name="_xlnm.Print_Area" localSheetId="92">'esc 289'!$A$1:$O$27</definedName>
    <definedName name="_xlnm.Print_Area" localSheetId="93">'esc 290'!$A$1:$J$39</definedName>
    <definedName name="_xlnm.Print_Area" localSheetId="94">'esc 291.'!$A$1:$J$27</definedName>
    <definedName name="_xlnm.Print_Area" localSheetId="95">'esc 292'!$A$1:$J$27</definedName>
    <definedName name="_xlnm.Print_Area" localSheetId="96">'esc 293'!$A$1:$H$35</definedName>
    <definedName name="_xlnm.Print_Area" localSheetId="97">'esc 294'!$A$1:$I$34</definedName>
    <definedName name="_xlnm.Print_Area" localSheetId="98">'esc 295'!$A$1:$K$24</definedName>
    <definedName name="_xlnm.Print_Area" localSheetId="99">'esc 296 - '!$A$1:$L$23</definedName>
    <definedName name="_xlnm.Print_Area" localSheetId="100">'esc 297'!$A$1:$J$20</definedName>
    <definedName name="_xlnm.Print_Area" localSheetId="101">'esc 298'!$A$1:$S$24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<sst xmlns="http://schemas.openxmlformats.org/spreadsheetml/2006/main" count="4533" uniqueCount="406">
  <si>
    <t xml:space="preserve">EMPRESA: </t>
  </si>
  <si>
    <t>EMPRESA MAIPU SRL</t>
  </si>
  <si>
    <t>GRUPO :</t>
  </si>
  <si>
    <t xml:space="preserve">Temporada: </t>
  </si>
  <si>
    <t>invierno 2025</t>
  </si>
  <si>
    <t xml:space="preserve">Días: </t>
  </si>
  <si>
    <t>HABILES</t>
  </si>
  <si>
    <t>Número de Línea:</t>
  </si>
  <si>
    <t>Denominación de Línea:</t>
  </si>
  <si>
    <t xml:space="preserve">PUEBLO NUEVO - Bª LA FAVORITA </t>
  </si>
  <si>
    <t>Codificación Sistema Prepago:</t>
  </si>
  <si>
    <t xml:space="preserve">Descripición del recorrido: </t>
  </si>
  <si>
    <t>RECORRIDO DE TEXTO</t>
  </si>
  <si>
    <t xml:space="preserve">Salida de Control Rodeo de la Cruz , Elpidio González, Ferrer, Bandera de los Andes, Reconquista, Alem - Chile, Sarmiento, Emilio Civit , Av. El Libertador, Neruda,  Aliar,  Progreso -  Av. El Libertador, Emilio Civit , Sarmiento, 25 de Mayo, Rivadavia, Patricias Mendocinas, Pedro Molina , San Juan , Alem -  Av. Gobernador Ricardo Videla -  Saavedra – Allayme - AlvarezCondarco - Tropero Sosa - Bandera de los Andes -  Carril Nacional - Arturo Gonzalez -  Elpidio Gonzalez -  Control. </t>
  </si>
  <si>
    <t>SALIDA</t>
  </si>
  <si>
    <t xml:space="preserve">ETAPAS </t>
  </si>
  <si>
    <t>LLEGADA</t>
  </si>
  <si>
    <t>Terminal o  Control Rodeo de la Cruz</t>
  </si>
  <si>
    <t>CONTROL RODEO</t>
  </si>
  <si>
    <t>ARCO</t>
  </si>
  <si>
    <t>TIRASSO</t>
  </si>
  <si>
    <t>LIBERTAD</t>
  </si>
  <si>
    <t>SARMIENTO</t>
  </si>
  <si>
    <t>H.CENTRAL</t>
  </si>
  <si>
    <t>BOULOGNE SUR MER</t>
  </si>
  <si>
    <t>PLAZA Bº LA FAVORITA</t>
  </si>
  <si>
    <t>ROTONDA ORZALI</t>
  </si>
  <si>
    <t>PERU Y SARMIENTO</t>
  </si>
  <si>
    <t>ALEM Y COSTANERA</t>
  </si>
  <si>
    <t>Longitud Total (KM)</t>
  </si>
  <si>
    <t xml:space="preserve">Tiempo total de vuelta (H:M)      </t>
  </si>
  <si>
    <t>Velocidad media de  operación (KM/HR)</t>
  </si>
  <si>
    <t xml:space="preserve">frecuencia </t>
  </si>
  <si>
    <t>Kilometros</t>
  </si>
  <si>
    <t>Kilometros acumulados</t>
  </si>
  <si>
    <t>FRECUENCIAS</t>
  </si>
  <si>
    <t>Frecuencias Diurnas:</t>
  </si>
  <si>
    <t>Frecuencias Nocturnas:</t>
  </si>
  <si>
    <t>Frecuencias Totales:</t>
  </si>
  <si>
    <t xml:space="preserve">Longitud del recorrido (sin KM muerto): </t>
  </si>
  <si>
    <t>Kilómetros</t>
  </si>
  <si>
    <t>Kilometros Muertos</t>
  </si>
  <si>
    <t>Observaciones</t>
  </si>
  <si>
    <t>TRONCAL</t>
  </si>
  <si>
    <t>SABADO</t>
  </si>
  <si>
    <t>DOMINGOS Y FERIADOS</t>
  </si>
  <si>
    <t>A FRECUENCIAS CON EL SERVICIO 201 EN PLAZA DE BARRIO LA FAVORITA (COLUMNA RESALTADA EN COLOR)</t>
  </si>
  <si>
    <t xml:space="preserve"> </t>
  </si>
  <si>
    <t>PUEBLO NUEVO - Bº LA FAVORITA AP. Bº ESCORIHUELA</t>
  </si>
  <si>
    <t xml:space="preserve">Salida de Control Rodeo de la Cruz -  Elpidio González – Ferrer – Bandera de los Andes – Ponce – Elpidio González – Famatina – Guanacache – Ciudad de Venecia – Solari – Alberti - Adolfo Calle - Cicciú – Carril Nacional – Bandera de los Andes – Reconquista – Alem – Montevideo – Chile, Sarmiento, Emilio Civit , Av. El Libertador – Progreso – Fuentealba – Neruda -  Av. El Libertador, Emilio Civit , Sarmiento, 25 de Mayo, Rivadavia, Patricias Mendocinas, Pedro Molina , San Juan , Alem – Avenida Gobernador Ricardo Videla – Saavedra - Allayme – Álvarez Condarco – Tropero Sosa – Bandera de los Andes - Carril Nacional – Famatina – Adolfo Calle – Alberti – Solari – Cdad. De Venecia – Guanacache – Famatina – Elpidio González – Lat. Norte Acceso este - Ponce – Bandera de los andes  - A. Gonzalez -  Elpidio González - Control. </t>
  </si>
  <si>
    <t>frecuencia</t>
  </si>
  <si>
    <t>Bº ESCORIHUELA</t>
  </si>
  <si>
    <t>AP TRONCAL</t>
  </si>
  <si>
    <t>FERCUENCIAS</t>
  </si>
  <si>
    <t>R. DE LA CRUZ - Bº STA. ANA - CENTRO por PEDRO DEL CASTILLO</t>
  </si>
  <si>
    <t>Salida control - Elpidio Gonzalez - Ferrer - Bandera de los andes - A. Álvarez - Lagomaggiore - Antonelli - S. Rodríguez - Huentata - P. Del Castillo - Bermejo - Martínez de Rosas - Los Tilos - Los Guindos - Tirasso – Silvano Rodríguez - Higuerita - Chile - Virgen del Milagro - Pedro del Castillo - Virgen de Lourdes - Chile - Purísima - Godoy Cruz - Urquiza - España – Victoria – Pedro del Castillo - (Hptal. Santa Isabel de Hungría) - Pedro del Castillo - Juan Pringles – Allayme - Godoy Cruz – Mitre - O´Brien - Costanera - Alem - Montevideo - 25 de Mayo - Pedro Molina - Rondeau - Terminal - Costanera - Godoy Cruz - Allayme – Juan Pringles - Pedro del Castillo - (Hptal. Santa Isabel de Hungría) - Pedro del Castillo  - Urquiza - Godoy Cruz - Purísima - Chile - Virgen de Lourdes - Pedro del Castillo - Virgen del Milagro - Chile - Higuerita - Benavente - Tirasso – Pedro del Castillo - Los Tilos - Martínez de Rosas - Bermejo - P. del castillo - Huentata - S. Rodríguez - Antonelli - Lagomaggiore - Agustín Álvarez - Bandera de los Andes - Ferrer – Bebedero – Carlos Gardel
- Control.</t>
  </si>
  <si>
    <t>PLANILLA DE HORARIOS</t>
  </si>
  <si>
    <t>FRECUENCIA</t>
  </si>
  <si>
    <t>HUENTATA Y BERMEJO</t>
  </si>
  <si>
    <t>TIRASSO Y LOS GUINDOS</t>
  </si>
  <si>
    <t>URQUIZA Y G.CRUZ</t>
  </si>
  <si>
    <t>P.CASTILLO Y AVELLANEDA</t>
  </si>
  <si>
    <t>MITRE Y G. CRUZ</t>
  </si>
  <si>
    <t>MONTEVIDEO Y 25 DE MAYO</t>
  </si>
  <si>
    <t>TERMINAL</t>
  </si>
  <si>
    <t>SABADOS</t>
  </si>
  <si>
    <t>Bº MUNICIPAL - Bº SUYAI - RODEO DE LA CRUZ</t>
  </si>
  <si>
    <t>Control – E. Gonzalez – Ferrer  – Bandera de los Andes – Godoy cruz – Tirasso – Bº Municipal– Tirasso -  Bº Suyai –Serú - Mendoza –Higuerita – Roca – Serú – Rópolo - Tirasso - Godoy Cruz – Mitre – O Brien – Costanera – Alem – Montevideo - 25 de Mayo - P. Molina - Rondeau – Costanera (ETOM) – Godoy cruz – Tirasso – Rópolo -  Serú – Roca – Higuerita – Mendoza – Serú  - B º Suyai – Tirasso – Bº Municipal– Tirasso  - Godoy Cruz – A. Álvarez - Bandera de los Andes – Ferrer – Bebedero - Carlos Gardel  - Control.-</t>
  </si>
  <si>
    <t>Terminal o  Control</t>
  </si>
  <si>
    <t>TIRASSO Y GODOY CRUZ</t>
  </si>
  <si>
    <t>B° MUNICIPAL</t>
  </si>
  <si>
    <t>B° SUYAI</t>
  </si>
  <si>
    <t>SARMIENTO Y GODOY CRUZ</t>
  </si>
  <si>
    <t>OBRIEN Y COSTANERA</t>
  </si>
  <si>
    <t>Bº PARAGUAY - Bº SUYAI - RUGBY CLUB - Bº ESCORIHUELA - RODEO DE LA CRUZ</t>
  </si>
  <si>
    <t xml:space="preserve">Control Rodeo de la Cruz –E. Gonzalez – Ferrer – Bandera de los Andes – Ponce - E. Gonzalez – Famatina – Guanacache – Ciudad de Venecia – Solari – Alberti – A. Calle – Cicciu - Bandera de los Andes – Tirasso –Roque Saenz Peña - Fader - Godoy Cruz - Tirasso -  Santo Tomas de Aquino – Antonelli – Bº Las Palmeras – Bº Praderas del Sol – Antonelli – Buena Nueva –Tirasso– Bº Paraguay – Tirasso – Godoy Cruz -  Mitre – O Brien – Costanera – Alem – Montevideo – 25 de Mayo – Pedro Molina  -Rondeau – Costanera (ETOM) – Godoy Cruz – Tirasso – Bº Paraguay – Tirasso – Buena Nueva – Antonelli – Bº Praderas del Sol – Antonelli – Bº Palmeras – Sto. Tomas de Aquino – Tirasso –Godoy Cruz - Corrientes - Benavente - Tirasso -  Bandera de los Andes – Famatina – Adolfo calle – Alberti – Solari – Ciudad de Venecia – Guanacache – Famatina – E. Gonzalez – Ponce – Bandera de los Andes – Ferrer – Bebedero – Carlos Gardel - Control -  </t>
  </si>
  <si>
    <t>TIRASSO Y TOMAS DE AQUINO</t>
  </si>
  <si>
    <t>B° PRADERAS DEL SOL</t>
  </si>
  <si>
    <t>B° PARAGUAY</t>
  </si>
  <si>
    <t>LOCAL FAVORITA CENTRO (SIN UNC)</t>
  </si>
  <si>
    <t>Sale de Favorita - Av. Libertador – ROTONDA ORZALI – JOSÉ INGENIEROS – LENCINAS – AV. J.B. JUSTO – LAS HERAS – 25 DE MAYO - GUTIERREZ – CHILE – GODOY CRUZ – SAN MARTÍN – CORRIENTES – RIOJA – ENTRE RÍOS - Montecaseros - BELTRÁN - San Martin - Godoy cruz - 25 de Mayo – LAS HERAS – AV. J.B. JUSTO – LENCINAS – JOSÉ INGENIEROS – ROTONDA ORZALI - Av. libertador - Bº La Favorita. -</t>
  </si>
  <si>
    <t>TRASLADO A  CONTROL RODEO</t>
  </si>
  <si>
    <t>SALE CONTROL DE RODEO</t>
  </si>
  <si>
    <t>CONTROL AUXILIAR LA FAVORITA</t>
  </si>
  <si>
    <t>SALIDA UNC</t>
  </si>
  <si>
    <t>B.SUR MER Y JUAN B. JUSTO</t>
  </si>
  <si>
    <t>25 DE MAYO Y LAS HERAS</t>
  </si>
  <si>
    <t>SAN MARTIN Y GODOY CRUZ</t>
  </si>
  <si>
    <t>BELTRAN Y SAN MARTIN</t>
  </si>
  <si>
    <t>ROTONDA PUEBLOS ORIGINARIOS</t>
  </si>
  <si>
    <t>TERMINAL O CONTROL</t>
  </si>
  <si>
    <t>Inicio servicio: Control Rodeo de la Cruz</t>
  </si>
  <si>
    <t>TRASLADO TERMINAL O CONTROL</t>
  </si>
  <si>
    <t>TRASLADO DE CONTROL RODEO</t>
  </si>
  <si>
    <t>LOCAL LA FAVORITA X HOSPITAL CENTRAL ap. Escuela Claret</t>
  </si>
  <si>
    <t>Sale de Favorita Neruda - Fuente Alba - Progreso - Escuela claret -  Av. Libertador - Emilio Civit - Sarmiento - 25 de Mayo - Pedro molina - Rondeau - San juan - Alem - Salta - Lavalle - Montecaseros - Maipu - San Martin - maza - 9 de Julio - Godoy cruz - Patricias - espejo - 25 de Mayo - Sarmiento - E. Civit - Av. libertador -Progreso - Escuela Claret - Fuente Alba - Neruda - Bº La Favorita</t>
  </si>
  <si>
    <t>LLEGADA Bº LA FAVORITA</t>
  </si>
  <si>
    <t>Terminal o  Control Bº La Favorita</t>
  </si>
  <si>
    <t>ESC. CLARET</t>
  </si>
  <si>
    <t>SARMIENTO Y 25 DE MAYO</t>
  </si>
  <si>
    <t>PEDRO MOLINA Y SAN MARTIN</t>
  </si>
  <si>
    <t>MONTECASEROS Y BELTRAN</t>
  </si>
  <si>
    <t>9 DE JULIO Y G. CRUZ</t>
  </si>
  <si>
    <t>SARMIENTO Y PERU</t>
  </si>
  <si>
    <t>Bº LA FAVORITA - Bº OLIVARES - Bº SAN MARTIN - CLUBES - CENTRO</t>
  </si>
  <si>
    <t>Sale de Favorita - Av. Libertador - Rotonda Orzali - José Ingenieros - Democracia - Del castillo - Plantamura - Lebenson - Ascasubi -  A. Yupanqui - Del Castillo -  Colectora - Hospital Lagomaggiore – Gordillo – Gran Capitan Sur – Uspallata – Cooperativa – Gran Capitan Este – Potrerillos – Uspallata - Gran Capitán Sur – Gordillo – Colectora Sur - Yupanqui - José Ingenieros - Rotonda Orzali - Carlos Thays - Prado Español - Las Palmeras - Club Regattas - Las Palmeras - Caballitos de Marly - Emilio Civit - 25 de Mayo - Rivadavia – Patricias Mendocinas - Montevideo - Chile- Sarmiento - Emilio Civit - Libertador - Caballitos de Marly - Las Palmeras - Club Regattas - Rotonda - Prado Español - Carlos Thays - Rotonda Orzali - José ingenieros – Democracia – Del Castillo - Plantamura - Lebenson - Ascasubi -  A. Yupanqui - Del Castillo -  Colectora - Hospital Lagomaggiore – Gordillo – Gran Capitán Sur – Uspallata -  Cooperativa – Gran Capitán este  – Potrerillos – Uspallata – Gran Capitán Sur – Gordillo - Colectora Sur -  Yupanqui - José Ingenieros - Rotonda Orzali - - Av. Libertador - Bº la Favorita.-</t>
  </si>
  <si>
    <t>SALIDA Bº LA FAVORITA</t>
  </si>
  <si>
    <t>HOSPITAL LAGOMAGGIORE</t>
  </si>
  <si>
    <t>CLUB REGATTAS</t>
  </si>
  <si>
    <t>PORTONES DEL PARQUE</t>
  </si>
  <si>
    <t>PATRICIAS Y MONTEVIDEO</t>
  </si>
  <si>
    <t>HABIL</t>
  </si>
  <si>
    <t>Bº LA FAVORITA -CENTRO - UNC</t>
  </si>
  <si>
    <t>Sale de Favorita - Av. Libertador – ROTONDA PUEBLOS ORIGINARIOS – AV. LIBERTADOR – AV. CHAMPAGNAT – INGRESO UNC - ROTONDA UNC – LENCINAS – AV. J.B. JUSTO – LAS HERAS – 25 DE MAYO - GUTIERREZ – CHILE – GODOY CRUZ – SAN MARTÍN – CORRIENTES – RIOJA – ENTRE RÍOS - Montecaseros - BELTRÁN - San Martin - Godoy cruz - 25 de Mayo – LAS HERAS – AV. J.B. JUSTO – LENCINAS – INGRESO UNC - SALIDA DE UNC POR FUTURA ROTONDA DE AV CHAMPAGNAT - AV. CHAMPAGNAT - Av. libertador - Bº La Favorita. -</t>
  </si>
  <si>
    <t>INGRESO UNC</t>
  </si>
  <si>
    <t>Bº SUR MER/JB JUSTO</t>
  </si>
  <si>
    <t>25 DE MAYO /LAS HERAS</t>
  </si>
  <si>
    <t>BELTRAN Y SAN MARTÍN</t>
  </si>
  <si>
    <t>LAS HERAS Y 25 DE MAYO</t>
  </si>
  <si>
    <t>Bº LA FAVORITA</t>
  </si>
  <si>
    <t>LAS VIOLETAS - CORRALITOS POR ACCESO ESTE AP. Bº AVENIDA ap Parque de descanso</t>
  </si>
  <si>
    <t>Sale de Montenegro desde el final del camino - Montenegro – Carril Costa de Araujo - Puente de Hierro – Severo del Castillo – Rotonda Salcedo - Godoy Cruz – Buenos Vecinos – Torrontegui – Ponce – E. Gonzalez – Lateral Sur Av. de Acceso Este –Parque de Descanso - Tirasso – Tapón Moyano - Castro – 9 de Julio – Lateral Sur Acc. Este – Ascasubi – Einstein – Lago Argentino – Castro – Olavarría – La Rioja – Urquiza - Lat. Acceso este – sale por Arenales – Acceso este – Rosario – Lateral Norte Acc.Este – Cañadita Alegre – Acc. Este – Alberdi – Acc. Este - Avenida Gobernador Ricardo Videla – Reconquista - Alem – Montecaseros – Catamarca – Rioja – Vicente Zapata – Colon - Patricias Mendocinas – Pedro Molina – Rondeau – Avenida Gobernador Ricardo Videla – Avenida Acceso Este – Cañadita Alegre – Lateral Sur Acceso Este – Estrada – Acc. Este – Arenales – Acc. Este - Urquiza – La Rioja – Olavarría – Castro – Ushuaia – López de Vega – Lago Argentino – Einstein – Ascasubi – Lateral Norte Acc. Este – 9 de Julio – Castro - A. Holmberg – Lat. Sur Acc. Este – Parque de Descanso – Ponce - Torrontegui – Buenos Vecinos – Godoy Cruz – Rotonda Salcedo - Severo del Castillo – Puente de Hierro – Carril Costa de Araujo – Montenegro – Montenegro hasta Las Violetas. -</t>
  </si>
  <si>
    <t>Terminal o  Control Las Violetas</t>
  </si>
  <si>
    <t>TRASLADO DESDE CONTROL RODEO</t>
  </si>
  <si>
    <t>Inicio servicio: Las Violetas</t>
  </si>
  <si>
    <t>Puente de Hierro</t>
  </si>
  <si>
    <t>Corralitos</t>
  </si>
  <si>
    <t>Ponce y B. de los Andes</t>
  </si>
  <si>
    <t>Tirasso</t>
  </si>
  <si>
    <t>Arenales</t>
  </si>
  <si>
    <t>Sarmiento</t>
  </si>
  <si>
    <t>HTAL CENTRAL</t>
  </si>
  <si>
    <t>COLON y PATRICIAS</t>
  </si>
  <si>
    <t>RIOJA Y RONDEAU</t>
  </si>
  <si>
    <t>sarmiento</t>
  </si>
  <si>
    <t xml:space="preserve">Ponce y Bandera </t>
  </si>
  <si>
    <t>Fin servicio: Las Violetas</t>
  </si>
  <si>
    <t>TRASLADO A CONTROL RODEO</t>
  </si>
  <si>
    <t>FALTA COLOCAR HORARIO DE TRASLADO</t>
  </si>
  <si>
    <t xml:space="preserve">CORRALITOS POR ACCESO ESTE </t>
  </si>
  <si>
    <t>Sale de control Auxiliar de Corralitos – Callejón Pacheco – Severo del Castillo – Rotonda de Salcedo – Godoy Cruz – Buenos Vecinos - Torrontegui - Bandera de los Andes – Arenales – Av. Acceso este – Rosario – Acceso Este – Estrada – Acceso Este – Cañadita Alegre – Acceso Este – Av. Gdor. Videla – Reconquista  - Alem – Montecaseros – Catamarca  - Rioja – Av. Vicente Zapata – Colon -  Patricias Mendocinas – Pedro Molina  - Rondeau – Costanera – Acceso este – Cañadita Alegre – Acceso Este – Estrada – Acceso Este - Arenales – Bandera de los Andes – Torrontegui – Buenos Vecinos – Godoy Cruz – Rotonda de Salcedo – Severo del Castillo – Pacheco – Control Auxiliar Corralitos.-</t>
  </si>
  <si>
    <t>Inicio servicio: Control AuxiliarCorralitos</t>
  </si>
  <si>
    <t>Htal. Central</t>
  </si>
  <si>
    <t>Rioja y Rondeau</t>
  </si>
  <si>
    <t>Fin servicio: Control Auxiliar Corralitos</t>
  </si>
  <si>
    <t>TRASLADO UNIDAD</t>
  </si>
  <si>
    <t>CORRALITOS - RODEO DE LA CRUZ POR SAN JUAN - GRILLI - SAN VICENTE</t>
  </si>
  <si>
    <t>Sale de control Auxiliar Corralitos – Pacheco - Severo del Castillo – Claveles Mendocinos – Calle n°1 – Pacheco - Tabanera – Guerrero – Severo del Castillo – Bº San Vicente – Severo del Castillo – San Juan  - Milagros – Godoy Cruz  - Buenos Vecinos – Torrontegui – Bandera de los Andes  - Arenales – España – Libertad – Municipalidad de Guaymallén - Yatay – Arenales – Bandera de los Andes – Torrontegui – Buenos Vecinos  – Godoy Cruz – Milagros – San Juan  - Severo del Castillo –– Bº San Vicente – Severo del Castillo – Guerrero (Bº Grilli) – Tabanera – Pacheco – Calle n°1 – Claveles Mendocinos – Severo del Castillo  - Pacheco - Control Corralitos.</t>
  </si>
  <si>
    <t>CORRALITOS</t>
  </si>
  <si>
    <t>MILAGROS Y G. CRUZ</t>
  </si>
  <si>
    <t>TRES ESQUINAS</t>
  </si>
  <si>
    <t>ESPAÑA Y LIBERTAD</t>
  </si>
  <si>
    <t>ARENALES Y BANDERA</t>
  </si>
  <si>
    <t>CHILE Y LIBERTAD</t>
  </si>
  <si>
    <t>CORRALITOS - RODEO DE LA CRUZ POR CARRIL NACIONAL</t>
  </si>
  <si>
    <t xml:space="preserve">Control Puente de Hierro – Pacheco - Severo del Castillo – Rotonda Salcedo - Godoy Cruz – Buenos Vecinos – Torrontegui – Ponce – Bandera de los Andes - Reconquista - Alem - Rioja – Rondeau - Avenida Gobernador Ricardo Videla - Saavedra – Allayme – A. Condarco – Tropero Sosa – Bandera de los Andes – Torrontegui – Buenos Vecinos – Godoy Cruz – Rotonda Salcedo - Severo del Castillo – Pacheco - Puente de Hierro. - </t>
  </si>
  <si>
    <t>ETOM</t>
  </si>
  <si>
    <t>SÁBADOS</t>
  </si>
  <si>
    <t>CORRALITOS - RODEO DE LA CRUZ POR CARRIL GODOY CRUZ</t>
  </si>
  <si>
    <t xml:space="preserve">Puente de Hierro – Severo del Castillo – Rotonda Salcedo - Godoy Cruz – Buenos Vecinos - Torrontegui - Bandera de los Andes - Agustin Alvarez  – Godoy Cruz – Mitre – O´brien - Avenida Gobernador Ricardo Videla – Alem – Rioja - Rondeau - Avenida Gobernador Ricardo Videla – Godoy Cruz – Agustin Alvarez - Bandera de los Andes - Torrontegui -  Buenos Vecinos – Godoy Cruz – Rotonda Salcedo - Severo del Castillo – Pacheco - Puente de Hierro. - </t>
  </si>
  <si>
    <t>Tres Esquinas</t>
  </si>
  <si>
    <t>PUENTE DE HIERRO - COLONIA SEGOVIA - CENTRO</t>
  </si>
  <si>
    <t>Sale de control – Pacheco - Puente de Hierro – Severo del Castillo - Ferrari - Buenos Vecinos - (Esc. Lugones) - Buena nueva - Sánchez - Godoy Cruz – Buenos vecinos - Torrontegui – Ponce - Bandera de los Andes - A. Álvarez - Godoy Cruz - Mitre – O´brien - Costanera - Alem - Rioja -Rondeau - Costanera - Terminal - Costanera - Godoy Cruz - A. Álvarez - Bandera de los Andes – Ponce - Torrontegui – Buenos Vecinos – Godoy Cruz - Sánchez - Buena Nueva - Buenos vecinos - Ferrari - Severo del Castillo – Pacheco - Control puente de Hierro.-</t>
  </si>
  <si>
    <t>largo</t>
  </si>
  <si>
    <t xml:space="preserve">corto </t>
  </si>
  <si>
    <t>TRASLADO UNIDAD DE CONTROL RODEO</t>
  </si>
  <si>
    <t>Inicio servicio: Control Pte. De Hierro</t>
  </si>
  <si>
    <t>severo del castillo Y ferrari</t>
  </si>
  <si>
    <t xml:space="preserve">Ferrari y B.Vecinos - </t>
  </si>
  <si>
    <t>Escuela Lugones</t>
  </si>
  <si>
    <t>bander de los andes y ponce</t>
  </si>
  <si>
    <t>arenales</t>
  </si>
  <si>
    <t>Fin servicio: Control Pte de Hierro</t>
  </si>
  <si>
    <t>TRASLADO UNIDAD A CONTROL RODEO</t>
  </si>
  <si>
    <t>DOMINGO</t>
  </si>
  <si>
    <t xml:space="preserve">SERVICIO LOCAL - PUENTE DE HIERRO - COLONIA SEGOVIA - RODEO DE LA CRUZ </t>
  </si>
  <si>
    <t xml:space="preserve">Salida de control Puente de Hierro – Pacheco - Severo del Castillo – Ferrari – Buenos Vecinos – Buenos Aires – Sánchez – Buena Nueva – ( Escuela Lugones ) - Buenos Vecinos – Godoy Cruz – Km 14 – Agustín Álvarez – Pascual Lauriente - Bandera de los Andes – Torrontegui – Tacuarí – Videla – Bandera de Los Andes – Agustín Álvarez – Godoy Cruz – Km 14 - Buenos Vecinos –        ( Escuela Lugones ) - Buena Nueva – Sánchez – Buenos Aires – Buenos Vecinos – Ferrari – Severo del Castillo – Pacheco – Control Puente de Hierro </t>
  </si>
  <si>
    <t>CORRALITOS - LA PRIMAVERA - MUNICIPALIDAD DE GUAYMALLEN</t>
  </si>
  <si>
    <t>Sale de control auxiliar Corralitos – Pacheco - Severo del Castillo – Ruta 20 – Reconquista – Humberto Primo - Víctor Hugo – Buenos Aires – Reconquista - Ruta 20 – Serpa – Mitre – B. Argumedo – Paladini - Callejón Diablillo – Celestino Argumedo – Severo del Castillo – Juana Azurduy – Bandera de los Andes- A. Álvarez – Godoy Cruz – Urquiza – Bandera de los Andes – Arenales – S. Rodríguez – Libertad – (Municipalidad de Guaymallén) – Libertad – Yatay – Arenales – Bandera de los Andes – Urquiza – Godoy cruz – A. Álvarez – Juana Azurduy – Severo del Castillo – C. Argumedo – Callejón Diablillo - Paladini – B. Argumedo – Mitre – Serpa - Ruta 20 – Reconquista – Buenos Aires – Víctor Hugo – Humberto Primo – Reconquista – Ruta 20 - San Martin – Durand – Severo del Castillo – Pacheco – Control Auxiliar Corralitos. –</t>
  </si>
  <si>
    <t>Inicio servicio: Control Aux. Corralitos</t>
  </si>
  <si>
    <t>Durand</t>
  </si>
  <si>
    <t>ruta 20 y reconquista</t>
  </si>
  <si>
    <t>victor hugo y humberto primo</t>
  </si>
  <si>
    <t>primavera</t>
  </si>
  <si>
    <t>ponce y bandera de los andes</t>
  </si>
  <si>
    <t>tirasso</t>
  </si>
  <si>
    <t>urquiza y godoy cruz</t>
  </si>
  <si>
    <t>bandera y arenales</t>
  </si>
  <si>
    <t>muni gllen.</t>
  </si>
  <si>
    <t>godoy cruz y urquiza</t>
  </si>
  <si>
    <t>bandera de los andes y ponce</t>
  </si>
  <si>
    <t>victor hugo y h. primo</t>
  </si>
  <si>
    <t>reconquista y ruta 20</t>
  </si>
  <si>
    <t>Fin Servicio : Control Aux. Corralitos</t>
  </si>
  <si>
    <t>TERMINAL Rodeo de la Cruz</t>
  </si>
  <si>
    <t>Terminal Rodeo de la Cruz</t>
  </si>
  <si>
    <t>CORRALITOS - LA PRIMAVERA - CENTRO POR CARRIL GODOY CRUZ</t>
  </si>
  <si>
    <t>Sale de control Auxiliar Corralitos – Pacheco – Severo del castillo – Ruta 20 – Serpa  - Mitre – B. Argumedo – C. Argumedo – Callejón Diablillo – Paladini – Godoy Cruz – Milagros – Bandera de los andes – Agustin Alvarez - Godoy Cruz - Mitre - O"Brien - Costanera - Alem - Rioja - Rondeau - Costanera - Etom - Godoy Cruz - Agustin Alvarez  – Bandera de los Andes – Milagros – Godoy cruz – Paladini – Callejón Diablillo – C. Argumedo – B. Argumedo – Mitre – Serpa – Ruta 20 – San Martin – Durand – Severo del Castillo – Pacheco – Control Auxiliar Corralitos.-</t>
  </si>
  <si>
    <t>Inicio servicio: Control Auxiliar Corralitos</t>
  </si>
  <si>
    <t>DURAND</t>
  </si>
  <si>
    <t>RUTA 20 Y SERPA</t>
  </si>
  <si>
    <t>PRIMAVERA</t>
  </si>
  <si>
    <t>DIABLILLO Y ARGUMEDO</t>
  </si>
  <si>
    <t>ROTONDA SALCEDO</t>
  </si>
  <si>
    <t>MILAGROS Y GODOY CRUZ</t>
  </si>
  <si>
    <t>Milagros  Y Godoy Cruz</t>
  </si>
  <si>
    <t>TRASLADO CONTROL RODEO</t>
  </si>
  <si>
    <t>CORRALITOS - LA PRIMAVERA - CENTRO Ap. Calle Saavedra POR CARRIL GODOY CRUZ</t>
  </si>
  <si>
    <t>Sale de control auxiliar Corralitos – Pacheco - Severo del Castillo – Ruta 20 – Victor Hugo – Buenos Aires – Saavedra – Ruta 20  – Serpa - Mitre – B. Argumedo – Paladini - Callejón Diablillo – Celestino Argumedo – Severo del Castillo – Juana Azurduy – Bandera de los Andes- A. Álvarez – Godoy Cruz – Mitre – O´Brien – Costanera – Alem – Rioja – Rondeau – Costanera - Godoy cruz – A. Álvarez – Juana Azurduy – Severo del Castillo – C. Argumedo – Callejón Diablillo - Paladini – B. Argumedo – Mitre – Serpa - Ruta 20 – Saavedra – Buenos Aires – Victor Hugo – Ruta 20 - San Martin – Durand – Severo del Castillo – Pacheco – Control Auxiliar Corralitos. –</t>
  </si>
  <si>
    <t>CONTROL CORRALITOS</t>
  </si>
  <si>
    <t>BUENOS AIRES Y SAAVEDRA</t>
  </si>
  <si>
    <t>R20 Y SERPA</t>
  </si>
  <si>
    <t>SEVERO DEL CASTILLO Y ARGUMEDO</t>
  </si>
  <si>
    <t>MILAGROS Y BANDERA DE LOS ANDES</t>
  </si>
  <si>
    <t xml:space="preserve">R. DE LA CRUZ - CORRALITOS - LA PRIMAVERA - COLONIA BOMBAL - F. LUIS BELTRÁN </t>
  </si>
  <si>
    <t xml:space="preserve">Sale de control Rodeo de la Cruz – E. Gonzalez – Ferrer - Bandera de los Andes – A. Álvarez – Pascual Lauriente – Bandera de los Andes – Juana Azurduy – Severo del Castillo – 2 de Mayo – Reconquista – Humberto Primo – Las Carpas – reg. X Las Carpas - Humberto Primo  - Reconquista - Argumedo Mitre – Serpa -– Ruta 20 hasta  Los Álamos – Ruta 20 – Don Bosco – Roma  - Del Bosque – San Martin – Irigoyen – Belgrano – San José – Roma – Los Baños – Lateral norte Acceso Este – A. Álvarez – Ruta 50 – Bandera de los Andes – Pascual Lauriente – A. Álvarez – Bandera de los Andes – Ferrer – Bebedero – Carlos Gardel – Control – </t>
  </si>
  <si>
    <t>pascual Lauriente</t>
  </si>
  <si>
    <t>Ruta 20 y  Severo del castillo</t>
  </si>
  <si>
    <t>2 de mayo</t>
  </si>
  <si>
    <t>Serpa y Mitre</t>
  </si>
  <si>
    <t>Ruta 20 y Los Alamos</t>
  </si>
  <si>
    <t>Roma y Don Bosco</t>
  </si>
  <si>
    <t>Roma y San Jose</t>
  </si>
  <si>
    <t>Los baños y Lat. Accceso este</t>
  </si>
  <si>
    <t>Htal. Metraux</t>
  </si>
  <si>
    <t>RUTA 50 Y LOS BAÑOS</t>
  </si>
  <si>
    <t>pascual lauriente</t>
  </si>
  <si>
    <t>fin servicio: Control Rodeo de la Cruz</t>
  </si>
  <si>
    <t>RODEO DE LA CRUZ -F. LUIS BELTRÁN - COLONIA BOMBAL - LA PRIMAVERA - CORRALITOS</t>
  </si>
  <si>
    <t xml:space="preserve">Sale de control Rodeo de la Cruz – E. Gonzalez – Ferrer – Bandera de los Andes – A. Álvarez – Pascual Lauriente – Bandera de los Andes – Ruta 50 – A. Álvarez - Lateral Norte Acceso Este – Los Baños – Roma  - San José – Belgrano – Irigoyen – San Martin – Del Bosque -  Roma –Don Bosco – Ruta 20 hasta Los Álamos – Ruta 20 – Serpa – Mitre – Argumedo – Reconquista – Humberto Primo – Las carpas – reg x Las carpas – Las Carpas – Humberto Primo – Reconquista - 2 de Mayo  - Severo del Castillo – Juana Azurduy – Bandera de los Andes – Pascual Lauriente – A. Álvarez – Bandera de los Andes – Ferrer – Bebedero – Carlos Gardel – Control – </t>
  </si>
  <si>
    <t>COLONIA BOMBAL - RODEO DE LA CRUZ - CENTRO</t>
  </si>
  <si>
    <t>Inicio del Recorrido: ETOM- Alem-Rioja – Rondeau - Salta – Garibaldi – Saavedra – Allayme – Álvarez Condarco – Tropero Sosa – Bandera de Los Andes – Don Bosco – Ruta Nº 20 – Don Bosco – Roma – Yrigoyen - Belgrano - San José - Roma – Los Baños – Bandera de Los Andes – Reconquista – Alem – Rioja – Rondeau - Av. Gobernador Videla - ETOM - fin del recorrido</t>
  </si>
  <si>
    <t>SALIDA TERMINAL</t>
  </si>
  <si>
    <t>Libertad</t>
  </si>
  <si>
    <t>Urquiza</t>
  </si>
  <si>
    <t>Arco</t>
  </si>
  <si>
    <t>KM 8</t>
  </si>
  <si>
    <t xml:space="preserve">ROD. DEL MEDIO </t>
  </si>
  <si>
    <t>R20 Y DON BOSCO</t>
  </si>
  <si>
    <t>HTAL.CTRAL</t>
  </si>
  <si>
    <t>LLEGADA TERMINAL</t>
  </si>
  <si>
    <t xml:space="preserve">SABADOS </t>
  </si>
  <si>
    <t>fin de servicio</t>
  </si>
  <si>
    <t>POR ACCESO ESTE</t>
  </si>
  <si>
    <t xml:space="preserve"> DOMINGOS</t>
  </si>
  <si>
    <t>CENTRO - PEDREGAL - FRAY LUIS BELTRAN - CENTRO</t>
  </si>
  <si>
    <t>Sale de terminal de Mendoza – Alberdi – Acceso Este – Costanera Av. Gobernador Av. Ricardo Videla – Alem – Montecaseros – Catamarca – Rioja – Rondeau - Costanera Av. Gobernador Ricardo Videla – Cañadita Alegre – Lateral Sur Acceso Este - Sube en Sarmiento – Acceso Este – Holmberg – Tirasso – Lateral Norte Acceso Este – Famatina – Bandera de los Andes – Silvano Rodríguez – Benjamín Argumedo – Ruta 20 – Serpa – Ruta 50 – Necochea – Buenos Vecinos (Bº 25 de Mayo) – Digta – María Auxiliadora – Necochea – Ruta 50 – A. Álvarez – Los Álamos - Hospital Metraux - Calle N°6 – Calle N°11 – Lateral Norte Acceso Este - Hospital Metraux – Los Álamos – A. Álvarez – Ruta 50 – Serpa – Ruta 20 – Benjamín Argumedo – Silvano Rodríguez – Bandera de los Andes – Famatina – Lateral Norte Acceso Este – Tirasso – Holmberg – Acceso Este – Rosario – Lateral Norte Acceso Este – Sarmiento – Acceso Este - Costanera Av. Gobernador Ricardo Videla – Alem – Salta - Garibaldi - Costanera Av. Gobernador Ricardo Videla – Terminal de Mendoza.-</t>
  </si>
  <si>
    <t xml:space="preserve">LLEGADA </t>
  </si>
  <si>
    <t>CATAMARCA Y RIOJA</t>
  </si>
  <si>
    <t>SARMIENTO Y ACCESO ESTE</t>
  </si>
  <si>
    <t xml:space="preserve">ARENALES Y ACCESO ESTE </t>
  </si>
  <si>
    <t>TIRASSO Y ACCESO ESTE</t>
  </si>
  <si>
    <t>KM 11</t>
  </si>
  <si>
    <t>Bº 25 DE MAYO</t>
  </si>
  <si>
    <t>R50 Y DON BOSCO</t>
  </si>
  <si>
    <t>HTAL. METRAUX</t>
  </si>
  <si>
    <t>R50 Y LOS BAÑOS</t>
  </si>
  <si>
    <t>RUTA 50 Y SERPA</t>
  </si>
  <si>
    <t>RODEO DE LA CRUZ - COLONIA BOMBAL</t>
  </si>
  <si>
    <t>Sale de control Rodeo – E. Gonzalez – Lateral norte Acceso Este – Famatina – Bandera de los Andes – Ruta 50 – Don Bosco – Ruta 20 – Don Bosco - Roma – Irigoyen – Belgrano – San José – Roma – Los Baños – Ruta 50 – Bandera de los Andes – Cicciu – A.- Calle – Famatina – Lateral norte Acceso este – E. Gonzalez – Ferrer – Bebedero – Carlos Gardel – Control.-</t>
  </si>
  <si>
    <t>FAMATINA y bandera</t>
  </si>
  <si>
    <t>Ruta 50 y don bosco</t>
  </si>
  <si>
    <t>ruta 20 y don bosco</t>
  </si>
  <si>
    <t>roma y don bosco</t>
  </si>
  <si>
    <t>roma y san josé</t>
  </si>
  <si>
    <t>ruta 50 y los baños</t>
  </si>
  <si>
    <t>km 11</t>
  </si>
  <si>
    <t xml:space="preserve">arco </t>
  </si>
  <si>
    <t>famatina y guanacache</t>
  </si>
  <si>
    <t>ponce y e. gonzalez</t>
  </si>
  <si>
    <t>ROMA Y DON BOSCO</t>
  </si>
  <si>
    <t>ROMA Y SAN JOSE</t>
  </si>
  <si>
    <t>FRAY LUIS BELTRAN -RODEO DEL MEDIO-RODEO DE LA CRUZ (H)</t>
  </si>
  <si>
    <t>Sale de Control Rodeo de la Cruz – E. Gonzalez – Famatina - Congreso - Pichincha  – Bandera de los Andes – Pascual Lauriente – A. Álvarez – Bandera de los Andes -  Ruta 50 – A. Álvarez –Los Álamos – Esc. Plantamura – Esc. Clodomiro Giménez – Los Álamos – Ruta 20  - Esc. Álamos mendocinos – Esc. Piñeyro – Ruta 20 - Las Margaritas Ruta 33 – Las Piedritas – Esc. Titarelli – Esc. Zucardi – Las Piedritas – Ruta 33 Las margaritas – Ruta 50 – Bandera de los Andes – Pascual Lauriente – Pichincha  – Congreso - Famatina - E. Gonzalez - Ferrer -  Bebedero – Carlos Gardel – Control.-</t>
  </si>
  <si>
    <t>llegada</t>
  </si>
  <si>
    <t>Pascual Lauriente</t>
  </si>
  <si>
    <t>Ruta 50 y Los Alamos</t>
  </si>
  <si>
    <t>Los Alamos y Ruta 20</t>
  </si>
  <si>
    <t>Ruta 20 y Ruta 33</t>
  </si>
  <si>
    <t>Esc. Titarelli</t>
  </si>
  <si>
    <t>ruta 50 y Las Margaritas</t>
  </si>
  <si>
    <t>Ruta 50 y Los Baños</t>
  </si>
  <si>
    <t>Km 8</t>
  </si>
  <si>
    <t>Fin servicio: Control Rodeo de la Cruz</t>
  </si>
  <si>
    <t>INVIERNO - 2024</t>
  </si>
  <si>
    <t>FRAY LUIS BELTRAN -RODEO DEL MEDIO-RODEO DE LA CRUZ (AH)</t>
  </si>
  <si>
    <t>Sale de Control Rodeo de la Cruz – E. Gonzalez – Famatina - Congreso - Pichincha  – Bandera de los Andes – Ruta 50 – Ruta 33 Las Margaritas – Las Piedritas – Esc. Titarelli – Esc. Zucardi – Las Piedritas – Ruta 33 Las Margaritas – Ruta 20 – Esc. Álamos Mendocinos – Ruta 20 – Los Álamos – Escuela Esc. Piñeyro – Esc. Clodomiro Giménez – Esc. Plantamura – Los Álamos – A. Álvarez – Ruta 50 - Bandera de los Andes – Pascual Lauriente – Pichincha  – Congreso - Famatina - E. Gonzalez– Ferrer – Bebedero – Carlos Gardel – Control.-</t>
  </si>
  <si>
    <t>Ruta 50 y Los baños</t>
  </si>
  <si>
    <t>ESCOLAR SILVANO RODRIGUEZ (REFUERZO)</t>
  </si>
  <si>
    <t>COD 272 : ( REFUERZO) Control Rodeo De La Cruz:  Elpidio González –  Arturo Gonzalez - Celestino Argumedo - Escuela Argumedo - Escuela Feliz Bogado - callejón el Diablillo - Paladini - Benj. Argumedo - Mitre - Serpa - Ruta 20 - Reconquista - Humberto Primo - Las Carpas hasta 9 de julio - Las Carpas - Humberto Primo - Victor Hugo - Ruta 20 - Don Bosco - ruta 50- Bandera de los Andes - Famatina - Lateral Norte ACC. Este - Elpidio Gonzalez - Ferrer - Bebedero - Carlos Gardel - Control</t>
  </si>
  <si>
    <t>Inicio servicio: Control Rodeo</t>
  </si>
  <si>
    <t>ESCUELA ARGUMEDO</t>
  </si>
  <si>
    <t>ESCUELA SILVANO ROD.</t>
  </si>
  <si>
    <t>Fin servicio: Control Rodeo</t>
  </si>
  <si>
    <t>kilometros</t>
  </si>
  <si>
    <t>ESCOLAR ARGUMEDO - LAS VIOLETAS (medio dia)</t>
  </si>
  <si>
    <t>COD 273 : Salida Rodeo – E. Gonzalez - Ferrer – Bandera De Los Andes – A. Álvarez – Pascual Lauriente - Bandera De Los Andes - Juana Azurduy – Severo del Castillo - C. Argumedo - Escuela Argumedo - B. Argumedo – Callejón El Diablillo – C. Argumedo - Escuela Argumedo Severo del Castillo - Rotonda de Salcedo –Severo del Castillo – Puente de Hierro - Carril Costa de Araujo - Montenegro - Hasta la Escuela Maestros Mendocinos - Montenegro - Carril Costa de Araujo - Puente de Hierro – Severo del Castillo – rotonda Salcedo – Severo del Castillo – A. Gonzalez – Juana Azurduy – Bandera de los Andes – Arturo Gonzalez – E. Gonzalez – Control.-</t>
  </si>
  <si>
    <t>ARCO DE RODEO</t>
  </si>
  <si>
    <t>ESC. ARGUMEDO</t>
  </si>
  <si>
    <t>PTE. DE HIERRO</t>
  </si>
  <si>
    <t>ESC. MAESTROS MEND.</t>
  </si>
  <si>
    <t>PTE DE HIERRO</t>
  </si>
  <si>
    <t>ESCOLAR FELIX BOGADO (tarde)</t>
  </si>
  <si>
    <t>COD 274 : Arturo Gonzalez - Severo del Castillo - Montenegro - Escuela Maestros Mendocinos - Montenegro - Severo del Castillo - Paladini - Callejon Diablillo - Argumedo - Severo del castillo - Bandera de los Andes - milagros - G. Cruz - Buenos Vecinos - bBuene Nueva - Sanchez - Bs. As. - Buenos Vecinos - Ferrari - Tabanera - Grenon - San Miguel - Pacheco -Severo del Castillo - Ferrari - MIlagros - Bandera de los Andes - Ferrer - bebedero - Gardel - Control</t>
  </si>
  <si>
    <t>ETAPAS</t>
  </si>
  <si>
    <t>ESC. MAESTROS MENDOCINOS</t>
  </si>
  <si>
    <t>ESC.LUGONES</t>
  </si>
  <si>
    <t>FERRARI Y TABANERA</t>
  </si>
  <si>
    <t>ESCOLAR PESTALOZZI - ALBINO (turno tarde)</t>
  </si>
  <si>
    <t>COD 275 : PESTALOZZI TARDE - Control Puente de Hierro – Pacheco - Severo del Castillo - Los Pinos (Bº Las Chacras) - Severo del Castillo – Sáenz Peña – Milagros - Esc. Corsino – Milagro – Sáenz Peña - Tabanera (Escuela Pestalozzi) – Tabanera – Grenon – San Miguel –– Pacheco (Escuela Ferrari) - Severo del Castillo - Los Pinos (Bº Las Chacras) - Severo del Castillo – Sáenz Peña (hasta el Molino) – Sáenz Peña – Severo del Castillo - Pacheco - Control Puente de Hierro. -</t>
  </si>
  <si>
    <t>Inicio servicio: Control Corralitos</t>
  </si>
  <si>
    <t>Bº LAS CHACRAS</t>
  </si>
  <si>
    <t>S. CASTILLO Y SAENZ PEÑA</t>
  </si>
  <si>
    <t>ESCUELA CORSINO</t>
  </si>
  <si>
    <t>ESCUELA PESTALOZZI</t>
  </si>
  <si>
    <t>ESC. FERRARI</t>
  </si>
  <si>
    <t>Fin servicio: Control Corralitos</t>
  </si>
  <si>
    <t>ESCOLAR PESTALOZZI (medio dia)</t>
  </si>
  <si>
    <t xml:space="preserve">COD 276 PESTALOZZI MEDIO DIA : Control Puente de Hierro – Pacheco (hasta Esc. Ferrari) – Pacheco - Severo del Castillo - Los Pinos (Bº Las Chacras) - Severo del Castillo – Sáenz Peña – Milagros - Esc. Corsino – Milagro – Sáenz Peña - Tabanera hasta Escuela Pestalozzi – Tabanera – Sáenz Peña – Severo del Castillo – Grenon – Escuela Abel Albino – Grenon - Calle N° 1 – Pacheco – Escuela Ferrari – Pacheco - Severo del Castillo - Los Pinos (Bº Las Chacras hasta calle 9 de Julio) – Los Pinos – Calle nueva 7 (Hosp. Puente de hierro) – Calle Sin nombre (Destacamento Policial) – Esc. Ferrari – Pacheco - Control Puente de Hierro. -  </t>
  </si>
  <si>
    <t>S.CASTILLO Y SAENZ PEÑA</t>
  </si>
  <si>
    <t>ESCOLAR PEDRO VARELA (medio dia)</t>
  </si>
  <si>
    <t>SALIDA DE CONTROL RODEO DE LA CRUZ - E. GONZALEZ - FERRER - BANDERA DE LOS ANDES - RUTA 50 - NECOCHEA - (HASTA ESCUELA VARELA) –NECOCHEA – TROPERO SOSA - REGRESA POR NECOCHEA - (Bº 25 DE MAYO ) -  BUENOS VECINOS - DIGTA -  PLAZA DEL BARRIO 25 DE MAYO MARIA AUXILIADORA  - SALE A NECOCHEA - HASTA ESCUELA PEDRO VARELA - SALE POR NECOCHEA - RUTA 50 - BANDERA DE LOS ANDES - JUANA AZURDUY - CADETES ARGENTINOS - BOLIVAR -  FERRER - BEBEDERO - CARLOS GARDEL - CONTROL RODEO DE LA CRUZ</t>
  </si>
  <si>
    <t>ACC. ESTE Y R50</t>
  </si>
  <si>
    <t>NECOCHEA Y R50</t>
  </si>
  <si>
    <t>ESC. PEDRO VARELA</t>
  </si>
  <si>
    <t>PZA Bº 25 DE MAYO</t>
  </si>
  <si>
    <t>Bª25 DE JUNIO</t>
  </si>
  <si>
    <t xml:space="preserve">ESCUELA VARELA </t>
  </si>
  <si>
    <t>º</t>
  </si>
  <si>
    <t>ESCOLAR PEDRO VARELA (mañana)</t>
  </si>
  <si>
    <t>SALIDA DE CONTROL RODEO DE LA CRUZ - E. GONZALEZ - FERRER - BANDERA DE LOS ANDES - RUTA 50 - NECOCHEA - (HASTA TROPERO SOSA) - REGRESA POR NECOCHEA - (Bº 25 DE MAYO ) -  BUENOS VECINOS - DIGTA -  PLAZA DEL BARRIO 25 DE MAYO MARIA AUXILIADORA  - SALE A NECOCHEA - HASTA ESCUELA PEDRO VARELA - SALE POR NECOCHEA - RUTA 50 - BANDERA DE LOS ANDES - JUANA AZURDUY - CADETES ARGENTINOS - BOLIVAR -  FERRER - BEBEDERO - CARLOS GARDEL - CONTROL RODEO DE LA CRUZ</t>
  </si>
  <si>
    <t>BARRIO 25 DE JUNIO</t>
  </si>
  <si>
    <t>ESCOLAR PEDRO VARELA (tarde)</t>
  </si>
  <si>
    <t>SALIDA DE CONTROL RODEO DE LA CRUZ - E. GONZALEZ - FERRER - BANDERA DE LOS ANDES - RUTA 50 - NECOCHEA - (ESCUELA PEDRO VARELA) - SALE POR NECOCHEA - MARIA AUXILIADORA - DIGTA - BUENOS VECINOS - NECOCHEA HASTA TROPERO SOSA - REG. POR NECOCHEA - RUTA 50 - BANDERA DE LOS ANDES - JUANA AZURDUY - CADETES ARGENTINOS - BOLIVAR -  FERRER - BEBEDERO - CARLOS GARDEL - CONTROL RODEO DE LA CRUZ</t>
  </si>
  <si>
    <t>Bª 25 DE JUNIO</t>
  </si>
  <si>
    <t>ESCOLAR CORSINO PESTALOZZI</t>
  </si>
  <si>
    <t xml:space="preserve">Control Puente de Hierro – Pacheco – Severo del Castillo – Ferrari – Tabanera – Esc. Pestalozzi – Grenon – San Miguel – Ferrari – Severo del Castillo – Control Puente de Hierro. - </t>
  </si>
  <si>
    <t>ESCOLAR ISIDRO MAZZA</t>
  </si>
  <si>
    <t>Control - E. Gonzalez – Famatina - Adolfo Calle – Cicciu - Bandera de los Andes - Esc. Isidro Mazza - Escuela Kennedy -  Ruta 50 - Don Bosco - Hasta Ruta 20- Vuelve por Don Bosco - Roma - Colegio Sagrada Familia - Roma  - Irigoyen - Esc. Nueva S/N (Colonia Bombal) - Belgrano - San José - Roma - Los Baños - Ruta 50 (Topón) - Ruta 50 - Km 8 - Escuela Aguirre - Bandera de los Andes - Famatina - Elpidio Gonzalez – Ferrer – Bebedero – Carlos Gardel - Control Rodeo De La Cruz .-</t>
  </si>
  <si>
    <t>ESC. ISIDRO MAZA</t>
  </si>
  <si>
    <t>RODEO DE LA CRUZ</t>
  </si>
  <si>
    <t xml:space="preserve">Control - E. Gonzalez – Famatina - Adolfo Calle – Cicciu - Bandera de los Andes - Esc. Isidro Mazza - Escuela Kennedy - Ruta 50 - Don Bosco - Roma-(Colegio Sagrada Familia) - Roma - Don Bosco Hasta Ruta 20 - Don Bosco – Roma - Irigoyen - Esc. Nueva S/N - Belgrano - San José - Roma - Los Baños-Ruta 50- Pueyrredón – Sarmiento – Moreno - Ruta 50 - Esc. Isidro Maza - Don Bosco Hasta Ruta 20- Don Bosco - Roma - Los Baños - Ruta 50 - Esc. Isidro Mazza - Escuela Kennedy -  Ruta 50 -  Km 8 - Escuela Aguirre - Bandera de los Andes - Famatina - Elpidio Gonzalez - Ferrer – Bebedero – Carlos Gardel - Control Rodeo De La Cruz - </t>
  </si>
  <si>
    <t>COL. SAGRADA FAMILIA</t>
  </si>
  <si>
    <t>ESCOLAR CORSINO - PESTALOZZI</t>
  </si>
  <si>
    <t xml:space="preserve">Control Puente de Hierro – Pacheco - Severo del Castillo - Los Pinos (Bº Las Chacras) - Severo del Castillo – Pacheco – Esc. Ferrari - Severo del Castillo – Sáenz Peña – Milagros - Esc. Corsino – Milagro – Sáenz Peña - Tabanera hasta Escuela Pestalozzi – Tabanera – Sáenz Peña – Severo del Castillo – Grenon – Escuela Abel Albino – Grenon - Calle n° 1 – Pacheco – Escuela Flavio Ferrari - Severo del Castillo - Los Pinos (Bº Las Chacras) - Severo del Castillo - Control Puente de Hierro  </t>
  </si>
  <si>
    <t>ESCOLAR COLONIA BOMBAL - PEDREGAL</t>
  </si>
  <si>
    <t>Control - Elpidio González - Arturo González - Bandera De Los Andes - Ruta 50 - Don Bosco – Roma - El Bosque - San Martin - Don Bosco - Ruta 20 – Serpa - (Hasta Ruta 50) - Serpa (Escuela Remedios De Escalada) – Serpa - Ruta 20 - Don Bosco - San Martin - El Bosque – Roma - Don Bosco - Ruta 50 - Bandera De Los Andes - Arturo González - Elpidio González - Control-</t>
  </si>
  <si>
    <t>RUTA 50 Y DON BOSCO</t>
  </si>
  <si>
    <t>SAN MARTIN   DON BOSCO</t>
  </si>
  <si>
    <t>DON BOSCO Y RUTA 20</t>
  </si>
  <si>
    <t>RUTA 20 Y     SERPA</t>
  </si>
  <si>
    <t>SERPA Y RUTA 50</t>
  </si>
  <si>
    <t>ESCOLAR ARGUMEDO - FELIX BOGADO</t>
  </si>
  <si>
    <t xml:space="preserve">Control Rodeo de la Cruz - Elpidio González – A. González – Severo del Castillo – Carril Costa de Araujo – Montenegro – Hasta Final del camino – Vuelve Montengero – Esc. Maestros Mendocinos – Montenegro – Carril Costa de Araujo - Severo del Castillo – Ferrari   - Tabanera – Grenon – San Miguel - Callejón Pacheco – Calle N°1 – Grenon – Esc. Alvino - Severo del Castillo - C. Argumedo Hasta Callejón El Diablillo - Escuela Félix Bogado - Escuela Benjamín Argumedo – C. Argumedo – Severo del Castillo - A. González – Elpidio González – Control. </t>
  </si>
  <si>
    <t>PUENTE DE HIERRO</t>
  </si>
  <si>
    <t>Control Rodeo de la Cruz - Elpidio González – Ferrer – Bandera de Los Andes  –  Milagros – Ferrari – Buenos Vecinos – Buenos Aires – Sánchez – Godoy Cruz – Salcedo - Severo del Castillo  - C. Argumedo – Hasta Callejón el Diablillo – C. Argumedo – Esc. Argumedo  Esc. Félix Bogado -   Severo del Castillo – Grenon - Esc. Albino - Claveles Mendocinos  – Calle N°1  – Callejón Pacheco – San Miguel – Grenon - Tabanera – Ferrari – Severo del Castillo – Carril Costa de Araujo – Hasta Final del camino – Vuelve Montengero – Esc. Maestros Mendocinos – Montenegro – Carril Costa de Araujo  – Severo del Castillo – Rotonda de Salcedo – Severo del Castillo – A. González - Elpidio González  – Control.</t>
  </si>
  <si>
    <t>FERRARI Y MILAGROS</t>
  </si>
  <si>
    <t xml:space="preserve">ESC. LUGONES </t>
  </si>
  <si>
    <t>ESC F.BOGADO</t>
  </si>
  <si>
    <t>Bº MALVINAS</t>
  </si>
  <si>
    <t>ESCOLAR ARGUMEDO - LAS VIOLETAS</t>
  </si>
  <si>
    <t xml:space="preserve">Salida Rodeo - Ferrer – Bandera De Los Andes – A. Álvarez – Pascual Lauriente – Bandera de los Andes -  Juana Azurduy - A. González - C. Argumedo - Escuela Argumedo - B. Argumedo – Mitre – Serpa – Miraso – Serpa – Ruta 20 – Benjamín Argumedo – Callejón Paladini – Callejón El Diablillo – C. Argumedo -Escuela Argumedo  Severo del Castillo - Rotonda de Salcedo - Godoy Cruz – Milagros – Ferrari –Severo del Castillo  – Puente de Hierro - Claveles Mendocinos - Calle N°1  - Callejón Pacheco – Hasta Tabanera – Pacheco - Severo del Castillo - Puente de Hierro - Carril Costa de Araujo - Hasta Final del camino – Vuelve Montenegro – Esc. Maestros Mendocinos – Montenegro – Carril Costa de Araujo - Puente de Hierro – Severo del Castillo - Ferrari - Milagros – Bandera de los Andes – Ferrer – Bebedero – Carlos Gardel – Control.- </t>
  </si>
  <si>
    <t>ESCOLAR ARGUMEDO - Bº SAN VICENTE</t>
  </si>
  <si>
    <t>RECORRIDO POR TEXTO</t>
  </si>
  <si>
    <t>Sale de Rodeo – E. Gonzalez - Ferrer – Bandera de Los Andes – Juana Azurduy  - Km 11 – Severo del Castillo – C. Argumedo – Escuela Argumedo – Escuela Félix Bogado -  Hasta Callejón Diablillo  - C. Argumedo – Severo del Castillo – Puente Hierro  - Severo del Castillo  – Puebla – Bº San Vicente – Abel Aguirre – Severo  del Castillo – Paladini – Callejón  Diablillo – C. Argumedo - Escuela Argumedo – Escuela Félix Bogado – C. Argumedo -  Severo del Castillo – KM 11 – Juana Azurduy – Bandera de Los Andes – Ferrer  – Bebedero – Carlos Gardel  – Control Rodeo de la Cruz.-</t>
  </si>
  <si>
    <t>Bº SAN VICENTE (al fondo)</t>
  </si>
  <si>
    <t>ESCOLAR ARGUMEDO POR CARRIL GODOY CRUZ</t>
  </si>
  <si>
    <t>Sale De Rodeo – Ferrer – Bandera de los Andes – A. Álvarez - P. Lauriente – Bandera de los Andes - Azurduy – Esc. Argumedo – Sale Por Diablillo – Paladini  - Primavera Centro – B. Argumedo – Ruta 20  - Entra A Campo De Los Huesos – Reconquista - Humberto Primo – Olascoaga – Ruta 20 (Esc. Silvano Rodríguez) – Ruta 20 - Corralitos – Severo Del Castillo – Rotonda Salcedo – C. Argumedo – Esc. Argumedo – Hasta Callejón El Diablillo – C. Argumedo – Severo del Castillo – Rotonda  Salcedo – Vta X Km 14 -  Godoy Cruz – A. Condarco – Bandera De Los Andes – Ferrer – Bebedero – Carlos Gardel – Control</t>
  </si>
  <si>
    <t>PRIMAVERA CENTRO</t>
  </si>
  <si>
    <t>CAMPO DE LOS HUESOS</t>
  </si>
  <si>
    <t xml:space="preserve">CORRALITOS </t>
  </si>
  <si>
    <t>KM 14</t>
  </si>
  <si>
    <t>ESCOLAR SILVANO RODRIGUEZ</t>
  </si>
  <si>
    <t xml:space="preserve">Control Rodeo De La Cruz:  Elpidio González – Ferrer – Bandera de los Andes – Azurduy - A. González – Argumedo - Escuela Benjamín Argumedo - Escuela Félix Bogado -  Hasta callejón El Diablillo – C. Argumedo – Severo del Castillo - Salcedo – Severo Del Castillo – Ruta 20 – Hasta Esc. Silvano Rodríguez – Ruta 20 - Reconquista – Humberto Primo – Las Carpas – Hasta 9 de Julio – Las carpas – Humberto Primo - Víctor Hugo – Buenos Aires – Reconquista – Ruta 20 - Hasta La - Escuela Silvano Rodríguez - Ruta 20 – Severo Del Castillo – Juana Azurduy – A. Gonzalez – Misiones - Carlos Gardel – Control Rodeo De La Cruz.- </t>
  </si>
  <si>
    <t xml:space="preserve">NOTA: </t>
  </si>
  <si>
    <t xml:space="preserve">ESTE SERVICIO SE REALIZA DUPLICADO , ES DECIR DOS UNIDADES CON IGUAL HORARIO </t>
  </si>
  <si>
    <t xml:space="preserve">Control Rodeo de la Cruz:  Elpidio González – A. González – C. Argumedo (Escuela Argumedo)–Hasta Callejón el Diablillo – C. Argumedo - Severo del Castillo - Salcedo – Severo del Castillo – Ruta 20 - Hasta la Escuela Silvano Rodríguez – Ruta 20 - Reconquista – Humberto Primo – Las Carpas – Hasta 9 de Julio – Las carpas – Humberto Primo - Víctor Hugo – Ruta 20 – Don Bosco - Roma (escuela Sagrada Familia.)- Roma – Los Baños - Ruta 50 – Bandera de los Andes – Carril Nacional - Famatina – Elpidio González – Ferrer - Bebedero – Carlos Gardel - Control Rodeo de la Cruz. </t>
  </si>
  <si>
    <t>COLEGIO SAG. FAMILIA</t>
  </si>
  <si>
    <t>ESCOLAR VIDELA CORREAS</t>
  </si>
  <si>
    <t xml:space="preserve">Sale Bº la Favorita – Neruda – Fuente Alba – Progreso – Av. Libertador - Boulogne Sur Mer - Manuel A Sáenz (Escuela Videla Correas) - Paso de los Andes - E. Civit - Olascoaga - A   Alvarez - M. de Rosas – Martín Zapata – Paso de los Andes - E. Civit – Av. Libertador - El Progreso – Fuente Alba - Pablo Neruda - Bº La Favorita - </t>
  </si>
  <si>
    <t>ESC. VIDELA CORREAS</t>
  </si>
  <si>
    <t>ESCOLAR EVA PERON</t>
  </si>
  <si>
    <t>Sale Bº la Favorita – Progreso – Aliar – Neruda – Av. Libertador - Ingreso Escuela Eva Perón - Thays - Rotonda Orzali - Libertador - Bº La Favorita</t>
  </si>
  <si>
    <t>SALA 1º AUXILIOS</t>
  </si>
  <si>
    <t>ESC. EVA PERON</t>
  </si>
  <si>
    <t>ESCOLAR REMEDIOS DE ESCALADA</t>
  </si>
  <si>
    <t xml:space="preserve">Control Rodeo de la Cruz – Elpidio González – A. González – Acc. Este - Don Bosco – Pescara - Del Bosque – San Martin Hasta Escuela Nueva – San Martín - Don Bosco - Ruta 50 – Serpa - Esc. Remedios de Escalada – Mitre hacia el este entra 300 mts – Mitre - Serpa - Hasta Ruta 20 – Serpa - Acceso Este – A. Gonzalez - Elpidio González - Control </t>
  </si>
  <si>
    <t>CONTROL</t>
  </si>
  <si>
    <t>SERPA Y ACC.ESTE</t>
  </si>
  <si>
    <t xml:space="preserve">ESC. REMEDIOS </t>
  </si>
  <si>
    <t>ESC. REMEDIOS de  ESCALADA</t>
  </si>
  <si>
    <t>Control: Elpidio González - Arturo González - Acceso Este - Don Bosco - San Martin - Esc. Nueva S/N - Del Bosque – Pescara - Don Bosco - Ruta 50 – Serpa - Esc. Remedios de Escalada – Mitre hacia el este entra 300 mts – Mitre - Serpa – Hasta Ruta 20 - Serpa - Ruta 50 - Don Bosco - San Martin - Del Bosque – Roma - Colegio Sagrada Familia – Roma – Del Bosque - Pescara - Don Bosco - Acceso Este - Arturo González - Elpidio González – Control. -</t>
  </si>
  <si>
    <t xml:space="preserve">Control: Elpidio González - Arturo González - Acceso Este – Serpa - Ruta 20 - Don Bosco - San Martin - Del Bosque – Roma - Colegio Sagrada Familia – Roma – Del bosque - Pescara - Don Bosco - Ruta 50 - Serpa – Esc. Remedios de Escalada - Mitre hacia el este entra 300 mts – Mitre - Serpa - Ruta 50 - Don Bosco - San Martin - Del Bosque - Pescara - Don Bosco – Acceso Este - Arturo González - Elpidio González - Control-  </t>
  </si>
  <si>
    <t>ESCOLAR Bº OLIVARES - VIDELA CORREAS</t>
  </si>
  <si>
    <t>Sale Bº la Favorita – Neruda – Fuente Alba – Progreso – Av. Libertador – Rotonda Orzali – José Ingenieros - Democracia - Del castillo - Plantamura - Lebenson - Ascasubi -  A. Yupanqui - Del Castillo -  Colectora - Hospital Lagomaggiore - Colectora -  Yupanqui - José Ingenieros - Orzali - Boulogne Sur Mer - Manuel A Sáenz ( escuela Videla Correas) - Paso de los Andes - E. Civit  - Libertador – Orzali – José Ingenieros - Democracia - Del castillo - Plantamura - Lebenson - Ascasubi -  A. Yupanqui - Del Castillo -  Colectora - Hospital Lagomaggiore - Colectora -  Yupanqui – Lebenson – Plantamura – Del Castillo – Democracia - José Ingenieros -  Orzali – Av. Libertador – Bº La Favorita</t>
  </si>
  <si>
    <t>Bº OLIVARES</t>
  </si>
  <si>
    <t>ESC. VIDELA CORREA</t>
  </si>
  <si>
    <t>B. SUR MER (LOCALES)</t>
  </si>
  <si>
    <t>ESCOLAR REF. BENJAMIN ARGUMEDO</t>
  </si>
  <si>
    <t>Salida Control Rodeo de la Cruz – Elpidio González – Ferrer – Bandera de los Andes – Juana Azurduy - Arturo Gonzalez - Severo del Castillo - Argumedo - (llega a escuela Argumedo) - vta. Argumedo - Severo del Castillo - Arturo Gonzalez - Juana Arzuduy - Bandera de los Andes -Pascual Lauriente (Centro de Salud)- Agustín Álvarez –Bandera de Los Andes - Torrontegui – Godoy Cruz – Sánchez – Buena Nueva – (escuela Lugones)- Buenos Vecinos – Ferrari – Severo del Castillo – Control  Pte. Hierro – Severo del Castillo – Ferrari - – Buenos Vecinos  - Buenos Aires – Sánchez - Buena Nueva   – (escuela Lugones) – Buenos Vecinos – Torrontegui  - Bandera de Los Andes – Agustín Álvarez – Pascual Lauriente – (Centro de Salud) – Bandera de Los  Andes – Arturo González – Elpidio González - llegada a Control Rodeo de la Cruz</t>
  </si>
  <si>
    <t>PONCE Y BANDERA</t>
  </si>
  <si>
    <t>GODOY CRUZ Y BUENOS VECINOS</t>
  </si>
  <si>
    <t>ESC. LUGONES</t>
  </si>
  <si>
    <t>FERRARI Y BUENOS VECINOS</t>
  </si>
  <si>
    <t>SEVERO Y FERRARI</t>
  </si>
  <si>
    <t>SANCHEZ Y BUENOS AIRES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</si>
</sst>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  <numFmt numFmtId="179" formatCode="_-* #,##0.00_-;\-* #,##0.00_-;_-* &quot;-&quot;??_-;_-@_-"/>
    <numFmt numFmtId="180" formatCode="[h]:mm"/>
    <numFmt numFmtId="181" formatCode="0.000"/>
  </numFmts>
  <fonts count="87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name val="Arial"/>
      <charset val="134"/>
    </font>
    <font>
      <i/>
      <sz val="12"/>
      <color theme="1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"/>
    </font>
    <font>
      <sz val="11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i/>
      <sz val="12"/>
      <name val="Arial"/>
      <charset val="134"/>
    </font>
    <font>
      <sz val="10"/>
      <color theme="1"/>
      <name val="Arial"/>
      <charset val="134"/>
    </font>
    <font>
      <sz val="10"/>
      <name val="Arial"/>
      <charset val="1"/>
    </font>
    <font>
      <sz val="11"/>
      <name val="Calibri"/>
      <charset val="134"/>
      <scheme val="minor"/>
    </font>
    <font>
      <sz val="12"/>
      <name val="Times New Roman"/>
      <charset val="134"/>
    </font>
    <font>
      <sz val="9"/>
      <color theme="1"/>
      <name val="Arial"/>
      <charset val="134"/>
    </font>
    <font>
      <sz val="11"/>
      <color theme="1"/>
      <name val="Arial"/>
      <charset val="134"/>
    </font>
    <font>
      <i/>
      <sz val="11"/>
      <name val="Arial"/>
      <charset val="134"/>
    </font>
    <font>
      <sz val="11"/>
      <color theme="0"/>
      <name val="Calibri"/>
      <charset val="134"/>
      <scheme val="minor"/>
    </font>
    <font>
      <i/>
      <sz val="10"/>
      <color theme="1"/>
      <name val="Arial"/>
      <charset val="134"/>
    </font>
    <font>
      <sz val="14"/>
      <color theme="1"/>
      <name val="Calibri"/>
      <charset val="134"/>
      <scheme val="minor"/>
    </font>
    <font>
      <sz val="10"/>
      <color rgb="FFFF0000"/>
      <name val="Arial"/>
      <charset val="134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2"/>
      <color theme="1"/>
      <name val="Times New Roman"/>
      <charset val="134"/>
    </font>
    <font>
      <sz val="12"/>
      <color theme="0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Arial"/>
      <charset val="134"/>
    </font>
    <font>
      <sz val="8"/>
      <name val="Arial"/>
      <charset val="134"/>
    </font>
    <font>
      <sz val="11"/>
      <color rgb="FF000000"/>
      <name val="Calibri"/>
      <charset val="134"/>
      <scheme val="minor"/>
    </font>
    <font>
      <sz val="8"/>
      <color theme="1"/>
      <name val="Arial"/>
      <charset val="134"/>
    </font>
    <font>
      <sz val="9"/>
      <name val="Arial"/>
      <charset val="134"/>
    </font>
    <font>
      <i/>
      <sz val="10"/>
      <name val="Arial"/>
      <charset val="134"/>
    </font>
    <font>
      <sz val="10"/>
      <color theme="0"/>
      <name val="Arial"/>
      <charset val="134"/>
    </font>
    <font>
      <sz val="16"/>
      <name val="Arial"/>
      <charset val="134"/>
    </font>
    <font>
      <b/>
      <sz val="10"/>
      <color theme="1"/>
      <name val="Arial"/>
      <charset val="134"/>
    </font>
    <font>
      <sz val="10"/>
      <name val="Calibri"/>
      <charset val="134"/>
      <scheme val="minor"/>
    </font>
    <font>
      <sz val="16"/>
      <color theme="1"/>
      <name val="Arial"/>
      <charset val="134"/>
    </font>
    <font>
      <sz val="12"/>
      <color theme="0"/>
      <name val="Calibri"/>
      <charset val="134"/>
      <scheme val="minor"/>
    </font>
    <font>
      <sz val="12"/>
      <color rgb="FFFF0000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sz val="8"/>
      <color theme="0"/>
      <name val="Arial"/>
      <charset val="134"/>
    </font>
    <font>
      <sz val="12"/>
      <color theme="1"/>
      <name val="Calibri"/>
      <charset val="134"/>
      <scheme val="minor"/>
    </font>
    <font>
      <i/>
      <sz val="11"/>
      <color theme="1"/>
      <name val="Arial"/>
      <charset val="134"/>
    </font>
    <font>
      <i/>
      <sz val="10"/>
      <color theme="0"/>
      <name val="Arial"/>
      <charset val="134"/>
    </font>
    <font>
      <sz val="10"/>
      <color theme="1"/>
      <name val="Calibri"/>
      <charset val="134"/>
      <scheme val="minor"/>
    </font>
    <font>
      <sz val="16"/>
      <color theme="0"/>
      <name val="Arial"/>
      <charset val="134"/>
    </font>
    <font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FF0000"/>
      <name val="Arial"/>
      <charset val="134"/>
    </font>
    <font>
      <b/>
      <sz val="16"/>
      <color rgb="FFFF0000"/>
      <name val="Arial"/>
      <charset val="134"/>
    </font>
    <font>
      <sz val="36"/>
      <color theme="1"/>
      <name val="Calibri"/>
      <charset val="134"/>
      <scheme val="minor"/>
    </font>
    <font>
      <sz val="11"/>
      <color theme="0"/>
      <name val="Arial"/>
      <charset val="134"/>
    </font>
    <font>
      <sz val="28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color rgb="FF000000"/>
      <name val="Arial"/>
      <charset val="134"/>
    </font>
    <font>
      <b/>
      <sz val="10"/>
      <color theme="0"/>
      <name val="Arial"/>
      <charset val="134"/>
    </font>
    <font>
      <sz val="48"/>
      <name val="Calibri"/>
      <charset val="134"/>
      <scheme val="minor"/>
    </font>
    <font>
      <sz val="9"/>
      <color theme="1"/>
      <name val="Calibri"/>
      <charset val="134"/>
      <scheme val="minor"/>
    </font>
    <font>
      <b/>
      <u/>
      <sz val="10"/>
      <name val="Arial"/>
      <charset val="134"/>
    </font>
    <font>
      <b/>
      <u/>
      <sz val="11"/>
      <color theme="1"/>
      <name val="Calibri"/>
      <charset val="134"/>
      <scheme val="minor"/>
    </font>
    <font>
      <b/>
      <sz val="11"/>
      <color rgb="FFFF0000"/>
      <name val="Arial"/>
      <charset val="134"/>
    </font>
    <font>
      <b/>
      <sz val="11"/>
      <name val="Calibri"/>
      <charset val="134"/>
      <scheme val="minor"/>
    </font>
    <font>
      <sz val="12"/>
      <color theme="0"/>
      <name val="Arial"/>
      <charset val="134"/>
    </font>
    <font>
      <sz val="14"/>
      <color theme="0"/>
      <name val="Arial"/>
      <charset val="134"/>
    </font>
    <font>
      <b/>
      <sz val="11"/>
      <color theme="0"/>
      <name val="Arial"/>
      <charset val="134"/>
    </font>
    <font>
      <b/>
      <sz val="11"/>
      <name val="Arial"/>
      <charset val="134"/>
    </font>
    <font>
      <sz val="9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76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177" fontId="0" fillId="0" borderId="0">
      <alignment vertical="center"/>
    </xf>
    <xf numFmtId="42" fontId="0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0" fillId="6" borderId="81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2" fillId="0" borderId="82">
      <alignment vertical="center"/>
    </xf>
    <xf numFmtId="0" fontId="73" fillId="0" borderId="82">
      <alignment vertical="center"/>
    </xf>
    <xf numFmtId="0" fontId="74" fillId="0" borderId="83">
      <alignment vertical="center"/>
    </xf>
    <xf numFmtId="0" fontId="74" fillId="0" borderId="0">
      <alignment vertical="center"/>
    </xf>
    <xf numFmtId="0" fontId="75" fillId="7" borderId="84">
      <alignment vertical="center"/>
    </xf>
    <xf numFmtId="0" fontId="76" fillId="8" borderId="85">
      <alignment vertical="center"/>
    </xf>
    <xf numFmtId="0" fontId="77" fillId="8" borderId="84">
      <alignment vertical="center"/>
    </xf>
    <xf numFmtId="0" fontId="78" fillId="9" borderId="86">
      <alignment vertical="center"/>
    </xf>
    <xf numFmtId="0" fontId="79" fillId="0" borderId="87">
      <alignment vertical="center"/>
    </xf>
    <xf numFmtId="0" fontId="80" fillId="0" borderId="88">
      <alignment vertical="center"/>
    </xf>
    <xf numFmtId="0" fontId="81" fillId="10" borderId="0">
      <alignment vertical="center"/>
    </xf>
    <xf numFmtId="0" fontId="82" fillId="11" borderId="0">
      <alignment vertical="center"/>
    </xf>
    <xf numFmtId="0" fontId="83" fillId="12" borderId="0">
      <alignment vertical="center"/>
    </xf>
    <xf numFmtId="0" fontId="84" fillId="13" borderId="0">
      <alignment vertical="center"/>
    </xf>
    <xf numFmtId="0" fontId="85" fillId="14" borderId="0">
      <alignment vertical="center"/>
    </xf>
    <xf numFmtId="0" fontId="85" fillId="15" borderId="0">
      <alignment vertical="center"/>
    </xf>
    <xf numFmtId="0" fontId="84" fillId="16" borderId="0">
      <alignment vertical="center"/>
    </xf>
    <xf numFmtId="0" fontId="84" fillId="17" borderId="0">
      <alignment vertical="center"/>
    </xf>
    <xf numFmtId="0" fontId="85" fillId="18" borderId="0">
      <alignment vertical="center"/>
    </xf>
    <xf numFmtId="0" fontId="85" fillId="19" borderId="0">
      <alignment vertical="center"/>
    </xf>
    <xf numFmtId="0" fontId="84" fillId="20" borderId="0">
      <alignment vertical="center"/>
    </xf>
    <xf numFmtId="0" fontId="84" fillId="21" borderId="0">
      <alignment vertical="center"/>
    </xf>
    <xf numFmtId="0" fontId="85" fillId="22" borderId="0">
      <alignment vertical="center"/>
    </xf>
    <xf numFmtId="0" fontId="85" fillId="23" borderId="0">
      <alignment vertical="center"/>
    </xf>
    <xf numFmtId="0" fontId="84" fillId="24" borderId="0">
      <alignment vertical="center"/>
    </xf>
    <xf numFmtId="0" fontId="84" fillId="25" borderId="0">
      <alignment vertical="center"/>
    </xf>
    <xf numFmtId="0" fontId="85" fillId="26" borderId="0">
      <alignment vertical="center"/>
    </xf>
    <xf numFmtId="0" fontId="85" fillId="27" borderId="0">
      <alignment vertical="center"/>
    </xf>
    <xf numFmtId="0" fontId="84" fillId="28" borderId="0">
      <alignment vertical="center"/>
    </xf>
    <xf numFmtId="0" fontId="84" fillId="29" borderId="0">
      <alignment vertical="center"/>
    </xf>
    <xf numFmtId="0" fontId="85" fillId="30" borderId="0">
      <alignment vertical="center"/>
    </xf>
    <xf numFmtId="0" fontId="85" fillId="31" borderId="0">
      <alignment vertical="center"/>
    </xf>
    <xf numFmtId="0" fontId="84" fillId="32" borderId="0">
      <alignment vertical="center"/>
    </xf>
    <xf numFmtId="0" fontId="84" fillId="33" borderId="0">
      <alignment vertical="center"/>
    </xf>
    <xf numFmtId="0" fontId="85" fillId="34" borderId="0">
      <alignment vertical="center"/>
    </xf>
    <xf numFmtId="0" fontId="85" fillId="35" borderId="0">
      <alignment vertical="center"/>
    </xf>
    <xf numFmtId="0" fontId="84" fillId="36" borderId="0">
      <alignment vertical="center"/>
    </xf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6" fontId="8" fillId="0" borderId="0"/>
    <xf numFmtId="179" fontId="0" fillId="0" borderId="0"/>
    <xf numFmtId="179" fontId="0" fillId="0" borderId="0"/>
    <xf numFmtId="0" fontId="8" fillId="0" borderId="0"/>
    <xf numFmtId="0" fontId="8" fillId="0" borderId="0"/>
    <xf numFmtId="0" fontId="8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20" fontId="8" fillId="0" borderId="0"/>
  </cellStyleXfs>
  <cellXfs count="159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84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20" fontId="0" fillId="0" borderId="9" xfId="0" applyNumberFormat="1" applyBorder="1" applyAlignment="1">
      <alignment horizontal="center"/>
    </xf>
    <xf numFmtId="20" fontId="0" fillId="0" borderId="3" xfId="0" applyNumberFormat="1" applyBorder="1"/>
    <xf numFmtId="20" fontId="0" fillId="0" borderId="0" xfId="0" applyNumberFormat="1"/>
    <xf numFmtId="0" fontId="0" fillId="0" borderId="10" xfId="0" applyBorder="1"/>
    <xf numFmtId="2" fontId="0" fillId="0" borderId="4" xfId="0" applyNumberFormat="1" applyBorder="1"/>
    <xf numFmtId="0" fontId="0" fillId="0" borderId="7" xfId="0" applyBorder="1"/>
    <xf numFmtId="2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84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0" fontId="8" fillId="0" borderId="12" xfId="0" applyNumberFormat="1" applyFont="1" applyBorder="1" applyAlignment="1">
      <alignment horizontal="center"/>
    </xf>
    <xf numFmtId="20" fontId="8" fillId="0" borderId="13" xfId="0" applyNumberFormat="1" applyFont="1" applyBorder="1" applyAlignment="1">
      <alignment horizontal="center"/>
    </xf>
    <xf numFmtId="20" fontId="8" fillId="0" borderId="14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20" fontId="12" fillId="0" borderId="16" xfId="0" applyNumberFormat="1" applyFont="1" applyBorder="1" applyAlignment="1">
      <alignment horizontal="center"/>
    </xf>
    <xf numFmtId="20" fontId="12" fillId="0" borderId="17" xfId="0" applyNumberFormat="1" applyFont="1" applyBorder="1" applyAlignment="1">
      <alignment horizontal="center"/>
    </xf>
    <xf numFmtId="20" fontId="12" fillId="0" borderId="18" xfId="0" applyNumberFormat="1" applyFont="1" applyBorder="1" applyAlignment="1">
      <alignment horizontal="center"/>
    </xf>
    <xf numFmtId="20" fontId="12" fillId="0" borderId="19" xfId="0" applyNumberFormat="1" applyFont="1" applyBorder="1" applyAlignment="1">
      <alignment horizontal="center"/>
    </xf>
    <xf numFmtId="20" fontId="12" fillId="0" borderId="2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84" applyFont="1"/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20" fontId="15" fillId="0" borderId="16" xfId="0" applyNumberFormat="1" applyFont="1" applyBorder="1" applyAlignment="1">
      <alignment horizontal="center"/>
    </xf>
    <xf numFmtId="20" fontId="10" fillId="0" borderId="21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 vertical="center" textRotation="90" shrinkToFit="1"/>
    </xf>
    <xf numFmtId="0" fontId="14" fillId="0" borderId="16" xfId="0" applyFont="1" applyBorder="1" applyAlignment="1">
      <alignment horizontal="center" vertical="center" textRotation="90" wrapText="1" shrinkToFit="1"/>
    </xf>
    <xf numFmtId="20" fontId="6" fillId="0" borderId="16" xfId="0" applyNumberFormat="1" applyFont="1" applyBorder="1" applyAlignment="1">
      <alignment horizontal="center"/>
    </xf>
    <xf numFmtId="0" fontId="13" fillId="0" borderId="0" xfId="84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20" fontId="18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0" fillId="0" borderId="12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20" fontId="0" fillId="0" borderId="23" xfId="0" applyNumberFormat="1" applyBorder="1" applyAlignment="1">
      <alignment horizontal="center"/>
    </xf>
    <xf numFmtId="20" fontId="17" fillId="0" borderId="0" xfId="0" applyNumberFormat="1" applyFont="1"/>
    <xf numFmtId="0" fontId="1" fillId="2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0" fillId="0" borderId="26" xfId="0" applyBorder="1"/>
    <xf numFmtId="0" fontId="2" fillId="2" borderId="27" xfId="0" applyFont="1" applyFill="1" applyBorder="1" applyAlignment="1">
      <alignment horizontal="center" vertical="center"/>
    </xf>
    <xf numFmtId="0" fontId="0" fillId="0" borderId="11" xfId="0" applyBorder="1"/>
    <xf numFmtId="0" fontId="8" fillId="2" borderId="3" xfId="0" applyFont="1" applyFill="1" applyBorder="1" applyAlignment="1">
      <alignment horizontal="center" vertical="center"/>
    </xf>
    <xf numFmtId="20" fontId="20" fillId="3" borderId="4" xfId="0" applyNumberFormat="1" applyFont="1" applyFill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20" fontId="21" fillId="0" borderId="28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21" fillId="0" borderId="0" xfId="0" applyFont="1"/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3" xfId="0" applyFont="1" applyBorder="1" applyAlignment="1">
      <alignment horizontal="center" vertical="center" textRotation="90" wrapText="1" shrinkToFit="1"/>
    </xf>
    <xf numFmtId="20" fontId="14" fillId="0" borderId="14" xfId="0" applyNumberFormat="1" applyFon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20" fontId="14" fillId="0" borderId="20" xfId="0" applyNumberFormat="1" applyFont="1" applyBorder="1" applyAlignment="1">
      <alignment horizontal="center"/>
    </xf>
    <xf numFmtId="0" fontId="22" fillId="0" borderId="0" xfId="0" applyFont="1"/>
    <xf numFmtId="0" fontId="8" fillId="0" borderId="22" xfId="84" applyBorder="1"/>
    <xf numFmtId="0" fontId="8" fillId="0" borderId="1" xfId="84" applyBorder="1" applyAlignment="1">
      <alignment horizontal="center"/>
    </xf>
    <xf numFmtId="0" fontId="8" fillId="0" borderId="4" xfId="0" applyFont="1" applyBorder="1" applyAlignment="1">
      <alignment horizontal="center" vertical="center" textRotation="90" wrapText="1"/>
    </xf>
    <xf numFmtId="20" fontId="10" fillId="0" borderId="5" xfId="0" applyNumberFormat="1" applyFont="1" applyBorder="1" applyAlignment="1">
      <alignment horizontal="center"/>
    </xf>
    <xf numFmtId="20" fontId="10" fillId="0" borderId="6" xfId="0" applyNumberFormat="1" applyFont="1" applyBorder="1" applyAlignment="1">
      <alignment horizontal="center"/>
    </xf>
    <xf numFmtId="0" fontId="8" fillId="0" borderId="10" xfId="84" applyBorder="1"/>
    <xf numFmtId="0" fontId="12" fillId="0" borderId="0" xfId="0" applyFont="1"/>
    <xf numFmtId="0" fontId="23" fillId="0" borderId="0" xfId="84" applyFont="1"/>
    <xf numFmtId="0" fontId="12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center"/>
    </xf>
    <xf numFmtId="0" fontId="24" fillId="0" borderId="0" xfId="84" applyFont="1"/>
    <xf numFmtId="0" fontId="23" fillId="0" borderId="22" xfId="84" applyFont="1" applyBorder="1"/>
    <xf numFmtId="0" fontId="23" fillId="0" borderId="2" xfId="84" applyFont="1" applyBorder="1" applyAlignment="1">
      <alignment horizontal="center"/>
    </xf>
    <xf numFmtId="20" fontId="10" fillId="0" borderId="3" xfId="0" applyNumberFormat="1" applyFont="1" applyBorder="1" applyAlignment="1">
      <alignment horizontal="center"/>
    </xf>
    <xf numFmtId="20" fontId="24" fillId="0" borderId="0" xfId="84" applyNumberFormat="1" applyFont="1"/>
    <xf numFmtId="20" fontId="23" fillId="0" borderId="10" xfId="84" applyNumberFormat="1" applyFont="1" applyBorder="1"/>
    <xf numFmtId="0" fontId="13" fillId="0" borderId="22" xfId="84" applyFont="1" applyBorder="1"/>
    <xf numFmtId="0" fontId="13" fillId="0" borderId="1" xfId="84" applyFont="1" applyBorder="1" applyAlignment="1">
      <alignment horizontal="center"/>
    </xf>
    <xf numFmtId="0" fontId="14" fillId="0" borderId="4" xfId="0" applyFont="1" applyBorder="1" applyAlignment="1">
      <alignment horizontal="center" vertical="center" textRotation="90" wrapText="1" shrinkToFit="1"/>
    </xf>
    <xf numFmtId="20" fontId="10" fillId="0" borderId="3" xfId="0" applyNumberFormat="1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/>
    </xf>
    <xf numFmtId="0" fontId="13" fillId="0" borderId="10" xfId="84" applyFont="1" applyBorder="1"/>
    <xf numFmtId="20" fontId="0" fillId="0" borderId="7" xfId="0" applyNumberFormat="1" applyBorder="1" applyAlignment="1">
      <alignment horizontal="center"/>
    </xf>
    <xf numFmtId="0" fontId="25" fillId="0" borderId="0" xfId="84" applyFont="1"/>
    <xf numFmtId="0" fontId="23" fillId="0" borderId="1" xfId="84" applyFont="1" applyBorder="1" applyAlignment="1">
      <alignment horizontal="center"/>
    </xf>
    <xf numFmtId="0" fontId="8" fillId="0" borderId="13" xfId="91" applyBorder="1" applyAlignment="1">
      <alignment horizontal="center" vertical="center" textRotation="90" wrapText="1"/>
    </xf>
    <xf numFmtId="20" fontId="10" fillId="0" borderId="12" xfId="91" applyNumberFormat="1" applyFont="1" applyBorder="1" applyAlignment="1">
      <alignment horizontal="center"/>
    </xf>
    <xf numFmtId="20" fontId="10" fillId="0" borderId="13" xfId="91" applyNumberFormat="1" applyFont="1" applyBorder="1" applyAlignment="1">
      <alignment horizontal="center"/>
    </xf>
    <xf numFmtId="20" fontId="10" fillId="0" borderId="15" xfId="91" applyNumberFormat="1" applyFont="1" applyBorder="1" applyAlignment="1">
      <alignment horizontal="center"/>
    </xf>
    <xf numFmtId="20" fontId="10" fillId="0" borderId="16" xfId="91" applyNumberFormat="1" applyFont="1" applyBorder="1" applyAlignment="1">
      <alignment horizontal="center"/>
    </xf>
    <xf numFmtId="180" fontId="10" fillId="0" borderId="15" xfId="91" applyNumberFormat="1" applyFont="1" applyBorder="1" applyAlignment="1">
      <alignment horizontal="center"/>
    </xf>
    <xf numFmtId="180" fontId="10" fillId="0" borderId="16" xfId="91" applyNumberFormat="1" applyFont="1" applyBorder="1" applyAlignment="1">
      <alignment horizontal="center"/>
    </xf>
    <xf numFmtId="180" fontId="10" fillId="0" borderId="18" xfId="91" applyNumberFormat="1" applyFont="1" applyBorder="1" applyAlignment="1">
      <alignment horizontal="center" vertical="center"/>
    </xf>
    <xf numFmtId="180" fontId="10" fillId="0" borderId="19" xfId="91" applyNumberFormat="1" applyFont="1" applyBorder="1" applyAlignment="1">
      <alignment horizontal="center" vertical="center"/>
    </xf>
    <xf numFmtId="0" fontId="23" fillId="0" borderId="10" xfId="84" applyFont="1" applyBorder="1"/>
    <xf numFmtId="20" fontId="10" fillId="0" borderId="14" xfId="91" applyNumberFormat="1" applyFont="1" applyBorder="1" applyAlignment="1">
      <alignment horizontal="center"/>
    </xf>
    <xf numFmtId="20" fontId="10" fillId="0" borderId="17" xfId="91" applyNumberFormat="1" applyFont="1" applyBorder="1" applyAlignment="1">
      <alignment horizontal="center"/>
    </xf>
    <xf numFmtId="180" fontId="10" fillId="0" borderId="17" xfId="91" applyNumberFormat="1" applyFont="1" applyBorder="1" applyAlignment="1">
      <alignment horizontal="center"/>
    </xf>
    <xf numFmtId="180" fontId="10" fillId="0" borderId="20" xfId="91" applyNumberFormat="1" applyFont="1" applyBorder="1" applyAlignment="1">
      <alignment horizontal="center" vertical="center"/>
    </xf>
    <xf numFmtId="0" fontId="0" fillId="0" borderId="22" xfId="0" applyBorder="1"/>
    <xf numFmtId="0" fontId="1" fillId="0" borderId="4" xfId="0" applyFont="1" applyBorder="1" applyAlignment="1">
      <alignment horizontal="center" vertical="center" textRotation="90" wrapText="1"/>
    </xf>
    <xf numFmtId="20" fontId="0" fillId="0" borderId="3" xfId="0" applyNumberFormat="1" applyBorder="1" applyAlignment="1">
      <alignment horizontal="center"/>
    </xf>
    <xf numFmtId="0" fontId="26" fillId="0" borderId="0" xfId="84" applyFont="1" applyAlignment="1">
      <alignment horizontal="left"/>
    </xf>
    <xf numFmtId="0" fontId="13" fillId="0" borderId="1" xfId="84" applyFont="1" applyBorder="1"/>
    <xf numFmtId="20" fontId="14" fillId="0" borderId="4" xfId="0" applyNumberFormat="1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20" fontId="0" fillId="0" borderId="20" xfId="0" applyNumberFormat="1" applyBorder="1" applyAlignment="1">
      <alignment horizontal="center"/>
    </xf>
    <xf numFmtId="0" fontId="13" fillId="0" borderId="2" xfId="84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/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27" fillId="0" borderId="22" xfId="0" applyFont="1" applyBorder="1"/>
    <xf numFmtId="0" fontId="2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0" fontId="12" fillId="0" borderId="3" xfId="0" applyNumberFormat="1" applyFont="1" applyBorder="1" applyAlignment="1">
      <alignment horizontal="center" vertical="center"/>
    </xf>
    <xf numFmtId="20" fontId="1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90" wrapText="1"/>
    </xf>
    <xf numFmtId="0" fontId="27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20" fontId="12" fillId="0" borderId="4" xfId="0" applyNumberFormat="1" applyFont="1" applyBorder="1" applyAlignment="1">
      <alignment horizontal="center"/>
    </xf>
    <xf numFmtId="20" fontId="12" fillId="0" borderId="7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29" fillId="0" borderId="2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20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29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22" xfId="0" applyFont="1" applyBorder="1"/>
    <xf numFmtId="20" fontId="0" fillId="0" borderId="3" xfId="0" applyNumberFormat="1" applyBorder="1" applyAlignment="1">
      <alignment horizontal="center" vertical="center"/>
    </xf>
    <xf numFmtId="0" fontId="29" fillId="0" borderId="10" xfId="0" applyFont="1" applyBorder="1"/>
    <xf numFmtId="0" fontId="15" fillId="0" borderId="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/>
    </xf>
    <xf numFmtId="20" fontId="0" fillId="0" borderId="3" xfId="0" applyNumberFormat="1" applyBorder="1" applyAlignment="1">
      <alignment horizontal="center" vertical="top"/>
    </xf>
    <xf numFmtId="20" fontId="0" fillId="0" borderId="4" xfId="0" applyNumberFormat="1" applyBorder="1" applyAlignment="1">
      <alignment horizontal="center" vertical="top"/>
    </xf>
    <xf numFmtId="20" fontId="0" fillId="0" borderId="7" xfId="0" applyNumberFormat="1" applyBorder="1" applyAlignment="1">
      <alignment horizontal="center" vertical="top"/>
    </xf>
    <xf numFmtId="0" fontId="29" fillId="0" borderId="2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81" fontId="10" fillId="0" borderId="0" xfId="0" applyNumberFormat="1" applyFont="1" applyAlignment="1">
      <alignment horizontal="left"/>
    </xf>
    <xf numFmtId="0" fontId="14" fillId="0" borderId="0" xfId="0" applyFont="1"/>
    <xf numFmtId="2" fontId="8" fillId="0" borderId="0" xfId="0" applyNumberFormat="1" applyFont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 textRotation="90" wrapText="1" shrinkToFit="1"/>
    </xf>
    <xf numFmtId="0" fontId="30" fillId="0" borderId="0" xfId="0" applyFont="1" applyAlignment="1">
      <alignment horizontal="left" vertical="center"/>
    </xf>
    <xf numFmtId="2" fontId="30" fillId="0" borderId="0" xfId="0" applyNumberFormat="1" applyFont="1" applyAlignment="1">
      <alignment horizontal="left" vertical="center"/>
    </xf>
    <xf numFmtId="0" fontId="15" fillId="0" borderId="0" xfId="0" applyFont="1"/>
    <xf numFmtId="0" fontId="10" fillId="0" borderId="4" xfId="0" applyFont="1" applyBorder="1" applyAlignment="1">
      <alignment horizontal="center" vertical="center" textRotation="90" wrapText="1"/>
    </xf>
    <xf numFmtId="20" fontId="15" fillId="0" borderId="5" xfId="0" applyNumberFormat="1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20" fontId="15" fillId="0" borderId="2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32" fillId="0" borderId="0" xfId="0" applyFont="1" applyAlignment="1">
      <alignment horizontal="center" vertical="center" wrapText="1"/>
    </xf>
    <xf numFmtId="20" fontId="32" fillId="0" borderId="0" xfId="0" applyNumberFormat="1" applyFont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/>
    </xf>
    <xf numFmtId="181" fontId="7" fillId="0" borderId="12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81" fontId="7" fillId="0" borderId="18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textRotation="90"/>
    </xf>
    <xf numFmtId="0" fontId="8" fillId="2" borderId="31" xfId="0" applyFont="1" applyFill="1" applyBorder="1" applyAlignment="1">
      <alignment horizontal="center" vertical="center"/>
    </xf>
    <xf numFmtId="20" fontId="8" fillId="0" borderId="12" xfId="0" applyNumberFormat="1" applyFont="1" applyBorder="1" applyAlignment="1">
      <alignment horizontal="center" vertical="center"/>
    </xf>
    <xf numFmtId="20" fontId="12" fillId="0" borderId="13" xfId="0" applyNumberFormat="1" applyFont="1" applyBorder="1" applyAlignment="1">
      <alignment horizontal="center"/>
    </xf>
    <xf numFmtId="0" fontId="0" fillId="0" borderId="32" xfId="0" applyBorder="1"/>
    <xf numFmtId="0" fontId="8" fillId="2" borderId="33" xfId="0" applyFont="1" applyFill="1" applyBorder="1" applyAlignment="1">
      <alignment horizontal="center" vertical="center"/>
    </xf>
    <xf numFmtId="20" fontId="8" fillId="0" borderId="15" xfId="0" applyNumberFormat="1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20" fontId="8" fillId="0" borderId="35" xfId="0" applyNumberFormat="1" applyFont="1" applyBorder="1" applyAlignment="1">
      <alignment horizontal="center" vertical="center"/>
    </xf>
    <xf numFmtId="20" fontId="12" fillId="0" borderId="28" xfId="0" applyNumberFormat="1" applyFont="1" applyBorder="1" applyAlignment="1">
      <alignment horizontal="center"/>
    </xf>
    <xf numFmtId="0" fontId="0" fillId="0" borderId="36" xfId="0" applyBorder="1"/>
    <xf numFmtId="0" fontId="8" fillId="2" borderId="22" xfId="0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32" fillId="0" borderId="0" xfId="0" applyNumberFormat="1" applyFont="1" applyAlignment="1">
      <alignment horizontal="right" vertical="center" wrapText="1"/>
    </xf>
    <xf numFmtId="20" fontId="17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20" fontId="12" fillId="0" borderId="14" xfId="0" applyNumberFormat="1" applyFont="1" applyBorder="1" applyAlignment="1">
      <alignment horizontal="center"/>
    </xf>
    <xf numFmtId="181" fontId="10" fillId="0" borderId="37" xfId="0" applyNumberFormat="1" applyFont="1" applyBorder="1" applyAlignment="1">
      <alignment horizontal="center" vertical="center" wrapText="1"/>
    </xf>
    <xf numFmtId="20" fontId="0" fillId="0" borderId="38" xfId="0" applyNumberFormat="1" applyBorder="1" applyAlignment="1">
      <alignment horizontal="center"/>
    </xf>
    <xf numFmtId="181" fontId="10" fillId="0" borderId="39" xfId="0" applyNumberFormat="1" applyFont="1" applyBorder="1" applyAlignment="1">
      <alignment horizontal="center" vertical="center" wrapText="1"/>
    </xf>
    <xf numFmtId="20" fontId="0" fillId="0" borderId="40" xfId="0" applyNumberFormat="1" applyBorder="1" applyAlignment="1">
      <alignment horizontal="center"/>
    </xf>
    <xf numFmtId="20" fontId="12" fillId="0" borderId="41" xfId="0" applyNumberFormat="1" applyFont="1" applyBorder="1" applyAlignment="1">
      <alignment horizontal="center"/>
    </xf>
    <xf numFmtId="181" fontId="10" fillId="0" borderId="42" xfId="0" applyNumberFormat="1" applyFont="1" applyBorder="1" applyAlignment="1">
      <alignment horizontal="center" vertical="center" wrapText="1"/>
    </xf>
    <xf numFmtId="20" fontId="0" fillId="0" borderId="43" xfId="0" applyNumberFormat="1" applyBorder="1" applyAlignment="1">
      <alignment horizontal="center"/>
    </xf>
    <xf numFmtId="181" fontId="10" fillId="0" borderId="1" xfId="0" applyNumberFormat="1" applyFont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2" fontId="0" fillId="0" borderId="37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2" fontId="0" fillId="0" borderId="39" xfId="0" applyNumberFormat="1" applyBorder="1" applyAlignment="1">
      <alignment horizontal="center"/>
    </xf>
    <xf numFmtId="20" fontId="0" fillId="0" borderId="48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0" fontId="0" fillId="0" borderId="4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17" fillId="0" borderId="0" xfId="0" applyFont="1" applyAlignment="1">
      <alignment vertical="center" wrapText="1"/>
    </xf>
    <xf numFmtId="20" fontId="17" fillId="0" borderId="0" xfId="0" applyNumberFormat="1" applyFont="1" applyAlignment="1">
      <alignment horizontal="right" vertical="center" wrapText="1"/>
    </xf>
    <xf numFmtId="0" fontId="8" fillId="2" borderId="22" xfId="0" applyFont="1" applyFill="1" applyBorder="1" applyAlignment="1">
      <alignment horizontal="center" vertical="center" textRotation="90"/>
    </xf>
    <xf numFmtId="20" fontId="0" fillId="0" borderId="31" xfId="0" applyNumberFormat="1" applyBorder="1" applyAlignment="1">
      <alignment horizontal="center"/>
    </xf>
    <xf numFmtId="20" fontId="0" fillId="0" borderId="33" xfId="0" applyNumberFormat="1" applyBorder="1" applyAlignment="1">
      <alignment horizontal="center"/>
    </xf>
    <xf numFmtId="20" fontId="0" fillId="0" borderId="34" xfId="0" applyNumberFormat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181" fontId="10" fillId="0" borderId="1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181" fontId="10" fillId="0" borderId="1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0" fillId="2" borderId="37" xfId="0" applyFont="1" applyFill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20" fontId="10" fillId="0" borderId="35" xfId="0" applyNumberFormat="1" applyFont="1" applyBorder="1" applyAlignment="1">
      <alignment horizontal="center" vertical="center"/>
    </xf>
    <xf numFmtId="20" fontId="0" fillId="0" borderId="28" xfId="0" applyNumberForma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20" fontId="0" fillId="0" borderId="4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textRotation="90"/>
    </xf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20" fontId="8" fillId="0" borderId="1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50" xfId="0" applyBorder="1" applyAlignment="1">
      <alignment horizontal="center" vertical="center" textRotation="90" wrapText="1"/>
    </xf>
    <xf numFmtId="181" fontId="8" fillId="0" borderId="31" xfId="0" applyNumberFormat="1" applyFont="1" applyBorder="1" applyAlignment="1">
      <alignment horizontal="center" vertical="center" wrapText="1"/>
    </xf>
    <xf numFmtId="20" fontId="0" fillId="0" borderId="37" xfId="0" applyNumberFormat="1" applyBorder="1" applyAlignment="1">
      <alignment horizontal="center"/>
    </xf>
    <xf numFmtId="181" fontId="8" fillId="0" borderId="33" xfId="0" applyNumberFormat="1" applyFont="1" applyBorder="1" applyAlignment="1">
      <alignment horizontal="center" vertical="center" wrapText="1"/>
    </xf>
    <xf numFmtId="20" fontId="0" fillId="0" borderId="39" xfId="0" applyNumberFormat="1" applyBorder="1" applyAlignment="1">
      <alignment horizontal="center"/>
    </xf>
    <xf numFmtId="181" fontId="8" fillId="0" borderId="25" xfId="0" applyNumberFormat="1" applyFont="1" applyBorder="1" applyAlignment="1">
      <alignment horizontal="center" vertical="center" wrapText="1"/>
    </xf>
    <xf numFmtId="20" fontId="0" fillId="0" borderId="3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20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2" borderId="51" xfId="0" applyFont="1" applyFill="1" applyBorder="1" applyAlignment="1">
      <alignment horizontal="center" vertical="center"/>
    </xf>
    <xf numFmtId="181" fontId="10" fillId="0" borderId="47" xfId="0" applyNumberFormat="1" applyFont="1" applyBorder="1" applyAlignment="1">
      <alignment horizontal="center" vertical="center" wrapText="1"/>
    </xf>
    <xf numFmtId="181" fontId="10" fillId="0" borderId="48" xfId="0" applyNumberFormat="1" applyFont="1" applyBorder="1" applyAlignment="1">
      <alignment horizontal="center" vertical="center" wrapText="1"/>
    </xf>
    <xf numFmtId="181" fontId="10" fillId="0" borderId="52" xfId="0" applyNumberFormat="1" applyFont="1" applyBorder="1" applyAlignment="1">
      <alignment horizontal="center" vertical="center" wrapText="1"/>
    </xf>
    <xf numFmtId="20" fontId="0" fillId="0" borderId="53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0" fontId="0" fillId="0" borderId="52" xfId="0" applyNumberFormat="1" applyBorder="1" applyAlignment="1">
      <alignment horizontal="center"/>
    </xf>
    <xf numFmtId="20" fontId="32" fillId="0" borderId="0" xfId="0" applyNumberFormat="1" applyFont="1" applyAlignment="1">
      <alignment vertical="center" wrapText="1"/>
    </xf>
    <xf numFmtId="0" fontId="0" fillId="0" borderId="16" xfId="0" applyBorder="1" applyAlignment="1">
      <alignment horizontal="center" vertical="center" textRotation="90" wrapText="1"/>
    </xf>
    <xf numFmtId="0" fontId="30" fillId="2" borderId="1" xfId="0" applyFont="1" applyFill="1" applyBorder="1" applyAlignment="1">
      <alignment horizontal="center" vertical="center" textRotation="90"/>
    </xf>
    <xf numFmtId="20" fontId="21" fillId="4" borderId="12" xfId="0" applyNumberFormat="1" applyFont="1" applyFill="1" applyBorder="1" applyAlignment="1">
      <alignment horizontal="center"/>
    </xf>
    <xf numFmtId="20" fontId="21" fillId="4" borderId="13" xfId="0" applyNumberFormat="1" applyFont="1" applyFill="1" applyBorder="1" applyAlignment="1">
      <alignment horizontal="center"/>
    </xf>
    <xf numFmtId="20" fontId="21" fillId="4" borderId="15" xfId="0" applyNumberFormat="1" applyFont="1" applyFill="1" applyBorder="1" applyAlignment="1">
      <alignment horizontal="center"/>
    </xf>
    <xf numFmtId="20" fontId="21" fillId="4" borderId="16" xfId="0" applyNumberFormat="1" applyFont="1" applyFill="1" applyBorder="1" applyAlignment="1">
      <alignment horizontal="center"/>
    </xf>
    <xf numFmtId="20" fontId="21" fillId="4" borderId="35" xfId="0" applyNumberFormat="1" applyFont="1" applyFill="1" applyBorder="1" applyAlignment="1">
      <alignment horizontal="center"/>
    </xf>
    <xf numFmtId="20" fontId="21" fillId="4" borderId="28" xfId="0" applyNumberFormat="1" applyFont="1" applyFill="1" applyBorder="1" applyAlignment="1">
      <alignment horizontal="center"/>
    </xf>
    <xf numFmtId="20" fontId="21" fillId="4" borderId="3" xfId="0" applyNumberFormat="1" applyFont="1" applyFill="1" applyBorder="1" applyAlignment="1">
      <alignment horizontal="center"/>
    </xf>
    <xf numFmtId="20" fontId="21" fillId="4" borderId="4" xfId="0" applyNumberFormat="1" applyFont="1" applyFill="1" applyBorder="1" applyAlignment="1">
      <alignment horizontal="center"/>
    </xf>
    <xf numFmtId="20" fontId="21" fillId="4" borderId="14" xfId="0" applyNumberFormat="1" applyFont="1" applyFill="1" applyBorder="1" applyAlignment="1">
      <alignment horizontal="center"/>
    </xf>
    <xf numFmtId="181" fontId="7" fillId="0" borderId="37" xfId="0" applyNumberFormat="1" applyFont="1" applyBorder="1" applyAlignment="1">
      <alignment horizontal="center" vertical="center" wrapText="1"/>
    </xf>
    <xf numFmtId="20" fontId="21" fillId="4" borderId="17" xfId="0" applyNumberFormat="1" applyFont="1" applyFill="1" applyBorder="1" applyAlignment="1">
      <alignment horizontal="center"/>
    </xf>
    <xf numFmtId="181" fontId="7" fillId="0" borderId="39" xfId="0" applyNumberFormat="1" applyFont="1" applyBorder="1" applyAlignment="1">
      <alignment horizontal="center" vertical="center" wrapText="1"/>
    </xf>
    <xf numFmtId="20" fontId="21" fillId="4" borderId="41" xfId="0" applyNumberFormat="1" applyFont="1" applyFill="1" applyBorder="1" applyAlignment="1">
      <alignment horizontal="center"/>
    </xf>
    <xf numFmtId="181" fontId="7" fillId="0" borderId="42" xfId="0" applyNumberFormat="1" applyFont="1" applyBorder="1" applyAlignment="1">
      <alignment horizontal="center" vertical="center" wrapText="1"/>
    </xf>
    <xf numFmtId="20" fontId="21" fillId="4" borderId="7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0" fillId="0" borderId="35" xfId="0" applyNumberFormat="1" applyBorder="1" applyAlignment="1">
      <alignment horizontal="center"/>
    </xf>
    <xf numFmtId="181" fontId="7" fillId="0" borderId="47" xfId="0" applyNumberFormat="1" applyFont="1" applyBorder="1" applyAlignment="1">
      <alignment horizontal="center" vertical="center" wrapText="1"/>
    </xf>
    <xf numFmtId="181" fontId="7" fillId="0" borderId="48" xfId="0" applyNumberFormat="1" applyFont="1" applyBorder="1" applyAlignment="1">
      <alignment horizontal="center" vertical="center" wrapText="1"/>
    </xf>
    <xf numFmtId="181" fontId="7" fillId="0" borderId="49" xfId="0" applyNumberFormat="1" applyFont="1" applyBorder="1" applyAlignment="1">
      <alignment horizontal="center" vertical="center" wrapText="1"/>
    </xf>
    <xf numFmtId="181" fontId="7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20" fontId="32" fillId="0" borderId="0" xfId="0" applyNumberFormat="1" applyFont="1" applyAlignment="1">
      <alignment horizontal="center" vertical="center"/>
    </xf>
    <xf numFmtId="0" fontId="35" fillId="0" borderId="3" xfId="91" applyFont="1" applyBorder="1" applyAlignment="1">
      <alignment horizontal="center" vertical="center" wrapText="1"/>
    </xf>
    <xf numFmtId="0" fontId="35" fillId="0" borderId="4" xfId="9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textRotation="90"/>
    </xf>
    <xf numFmtId="0" fontId="10" fillId="2" borderId="31" xfId="0" applyFont="1" applyFill="1" applyBorder="1" applyAlignment="1">
      <alignment horizontal="center" vertical="center"/>
    </xf>
    <xf numFmtId="20" fontId="12" fillId="0" borderId="12" xfId="0" applyNumberFormat="1" applyFont="1" applyBorder="1" applyAlignment="1">
      <alignment horizontal="center"/>
    </xf>
    <xf numFmtId="0" fontId="10" fillId="2" borderId="33" xfId="0" applyFont="1" applyFill="1" applyBorder="1" applyAlignment="1">
      <alignment horizontal="center" vertical="center"/>
    </xf>
    <xf numFmtId="20" fontId="12" fillId="0" borderId="15" xfId="0" applyNumberFormat="1" applyFont="1" applyBorder="1" applyAlignment="1">
      <alignment horizontal="center"/>
    </xf>
    <xf numFmtId="0" fontId="10" fillId="2" borderId="54" xfId="0" applyFont="1" applyFill="1" applyBorder="1" applyAlignment="1">
      <alignment horizontal="center" vertical="center"/>
    </xf>
    <xf numFmtId="20" fontId="30" fillId="0" borderId="16" xfId="89" applyNumberFormat="1" applyFont="1" applyBorder="1" applyAlignment="1">
      <alignment horizontal="center" vertical="center"/>
    </xf>
    <xf numFmtId="20" fontId="30" fillId="0" borderId="19" xfId="89" applyNumberFormat="1" applyFont="1" applyBorder="1" applyAlignment="1">
      <alignment horizontal="center" vertical="center"/>
    </xf>
    <xf numFmtId="0" fontId="35" fillId="0" borderId="7" xfId="91" applyFont="1" applyBorder="1" applyAlignment="1">
      <alignment horizontal="center" vertical="center" wrapText="1"/>
    </xf>
    <xf numFmtId="181" fontId="8" fillId="0" borderId="8" xfId="0" applyNumberFormat="1" applyFont="1" applyBorder="1" applyAlignment="1">
      <alignment horizontal="center" vertical="center" wrapText="1"/>
    </xf>
    <xf numFmtId="181" fontId="8" fillId="0" borderId="37" xfId="0" applyNumberFormat="1" applyFont="1" applyBorder="1" applyAlignment="1">
      <alignment horizontal="center" vertical="center" wrapText="1"/>
    </xf>
    <xf numFmtId="20" fontId="12" fillId="0" borderId="38" xfId="0" applyNumberFormat="1" applyFont="1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20" fontId="12" fillId="0" borderId="47" xfId="0" applyNumberFormat="1" applyFont="1" applyBorder="1" applyAlignment="1">
      <alignment horizontal="center"/>
    </xf>
    <xf numFmtId="181" fontId="8" fillId="0" borderId="39" xfId="0" applyNumberFormat="1" applyFont="1" applyBorder="1" applyAlignment="1">
      <alignment horizontal="center" vertical="center" wrapText="1"/>
    </xf>
    <xf numFmtId="20" fontId="12" fillId="0" borderId="40" xfId="0" applyNumberFormat="1" applyFont="1" applyBorder="1" applyAlignment="1">
      <alignment horizontal="center"/>
    </xf>
    <xf numFmtId="2" fontId="12" fillId="0" borderId="39" xfId="0" applyNumberFormat="1" applyFont="1" applyBorder="1" applyAlignment="1">
      <alignment horizontal="center"/>
    </xf>
    <xf numFmtId="20" fontId="12" fillId="0" borderId="48" xfId="0" applyNumberFormat="1" applyFont="1" applyBorder="1" applyAlignment="1">
      <alignment horizontal="center"/>
    </xf>
    <xf numFmtId="181" fontId="8" fillId="0" borderId="51" xfId="0" applyNumberFormat="1" applyFont="1" applyBorder="1" applyAlignment="1">
      <alignment horizontal="center" vertical="center" wrapText="1"/>
    </xf>
    <xf numFmtId="20" fontId="12" fillId="0" borderId="53" xfId="0" applyNumberFormat="1" applyFont="1" applyBorder="1" applyAlignment="1">
      <alignment horizontal="center"/>
    </xf>
    <xf numFmtId="2" fontId="12" fillId="0" borderId="51" xfId="0" applyNumberFormat="1" applyFont="1" applyBorder="1" applyAlignment="1">
      <alignment horizontal="center"/>
    </xf>
    <xf numFmtId="20" fontId="12" fillId="0" borderId="52" xfId="0" applyNumberFormat="1" applyFont="1" applyBorder="1" applyAlignment="1">
      <alignment horizontal="center"/>
    </xf>
    <xf numFmtId="0" fontId="10" fillId="2" borderId="34" xfId="0" applyFont="1" applyFill="1" applyBorder="1" applyAlignment="1">
      <alignment horizontal="center" vertical="center"/>
    </xf>
    <xf numFmtId="20" fontId="12" fillId="0" borderId="35" xfId="0" applyNumberFormat="1" applyFont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/>
    </xf>
    <xf numFmtId="20" fontId="30" fillId="0" borderId="28" xfId="89" applyNumberFormat="1" applyFont="1" applyBorder="1" applyAlignment="1">
      <alignment horizontal="center" vertical="center"/>
    </xf>
    <xf numFmtId="20" fontId="12" fillId="0" borderId="37" xfId="0" applyNumberFormat="1" applyFont="1" applyBorder="1" applyAlignment="1">
      <alignment horizontal="center"/>
    </xf>
    <xf numFmtId="2" fontId="12" fillId="0" borderId="47" xfId="0" applyNumberFormat="1" applyFont="1" applyBorder="1" applyAlignment="1">
      <alignment horizontal="center"/>
    </xf>
    <xf numFmtId="20" fontId="12" fillId="0" borderId="39" xfId="0" applyNumberFormat="1" applyFont="1" applyBorder="1" applyAlignment="1">
      <alignment horizontal="center"/>
    </xf>
    <xf numFmtId="2" fontId="12" fillId="0" borderId="48" xfId="0" applyNumberFormat="1" applyFont="1" applyBorder="1" applyAlignment="1">
      <alignment horizontal="center"/>
    </xf>
    <xf numFmtId="181" fontId="8" fillId="0" borderId="34" xfId="0" applyNumberFormat="1" applyFont="1" applyBorder="1" applyAlignment="1">
      <alignment horizontal="center" vertical="center" wrapText="1"/>
    </xf>
    <xf numFmtId="20" fontId="12" fillId="0" borderId="42" xfId="0" applyNumberFormat="1" applyFont="1" applyBorder="1" applyAlignment="1">
      <alignment horizontal="center"/>
    </xf>
    <xf numFmtId="2" fontId="12" fillId="0" borderId="49" xfId="0" applyNumberFormat="1" applyFont="1" applyBorder="1" applyAlignment="1">
      <alignment horizontal="center"/>
    </xf>
    <xf numFmtId="20" fontId="12" fillId="0" borderId="49" xfId="0" applyNumberFormat="1" applyFont="1" applyBorder="1" applyAlignment="1">
      <alignment horizontal="center"/>
    </xf>
    <xf numFmtId="181" fontId="8" fillId="0" borderId="22" xfId="0" applyNumberFormat="1" applyFont="1" applyBorder="1" applyAlignment="1">
      <alignment horizontal="center" vertical="center" wrapText="1"/>
    </xf>
    <xf numFmtId="20" fontId="12" fillId="0" borderId="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0" fontId="12" fillId="0" borderId="10" xfId="0" applyNumberFormat="1" applyFont="1" applyBorder="1" applyAlignment="1">
      <alignment horizontal="center"/>
    </xf>
    <xf numFmtId="20" fontId="15" fillId="0" borderId="16" xfId="89" applyNumberFormat="1" applyFont="1" applyBorder="1" applyAlignment="1">
      <alignment horizontal="center"/>
    </xf>
    <xf numFmtId="20" fontId="15" fillId="0" borderId="28" xfId="89" applyNumberFormat="1" applyFont="1" applyBorder="1" applyAlignment="1">
      <alignment horizontal="center"/>
    </xf>
    <xf numFmtId="20" fontId="15" fillId="0" borderId="4" xfId="89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181" fontId="8" fillId="0" borderId="38" xfId="0" applyNumberFormat="1" applyFont="1" applyBorder="1" applyAlignment="1">
      <alignment horizontal="center" vertical="center" wrapText="1"/>
    </xf>
    <xf numFmtId="2" fontId="12" fillId="0" borderId="38" xfId="0" applyNumberFormat="1" applyFont="1" applyBorder="1" applyAlignment="1">
      <alignment horizontal="center"/>
    </xf>
    <xf numFmtId="181" fontId="8" fillId="0" borderId="40" xfId="0" applyNumberFormat="1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/>
    </xf>
    <xf numFmtId="181" fontId="8" fillId="0" borderId="43" xfId="0" applyNumberFormat="1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/>
    </xf>
    <xf numFmtId="181" fontId="8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/>
    </xf>
    <xf numFmtId="0" fontId="37" fillId="0" borderId="0" xfId="0" applyFont="1"/>
    <xf numFmtId="0" fontId="12" fillId="0" borderId="0" xfId="0" applyFont="1" applyAlignment="1">
      <alignment vertical="center"/>
    </xf>
    <xf numFmtId="20" fontId="37" fillId="0" borderId="0" xfId="0" applyNumberFormat="1" applyFont="1"/>
    <xf numFmtId="20" fontId="26" fillId="0" borderId="0" xfId="0" applyNumberFormat="1" applyFont="1"/>
    <xf numFmtId="0" fontId="8" fillId="0" borderId="27" xfId="0" applyFont="1" applyBorder="1" applyAlignment="1">
      <alignment horizontal="center" vertical="center"/>
    </xf>
    <xf numFmtId="0" fontId="27" fillId="0" borderId="3" xfId="91" applyFont="1" applyBorder="1" applyAlignment="1">
      <alignment horizontal="center" vertical="center" textRotation="90" wrapText="1"/>
    </xf>
    <xf numFmtId="0" fontId="27" fillId="0" borderId="4" xfId="91" applyFont="1" applyBorder="1" applyAlignment="1">
      <alignment horizontal="center" vertical="center" textRotation="90" wrapText="1"/>
    </xf>
    <xf numFmtId="181" fontId="8" fillId="0" borderId="12" xfId="0" applyNumberFormat="1" applyFont="1" applyBorder="1" applyAlignment="1">
      <alignment horizontal="center" vertical="center"/>
    </xf>
    <xf numFmtId="181" fontId="8" fillId="0" borderId="1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20" fontId="6" fillId="0" borderId="11" xfId="89" applyNumberFormat="1" applyFont="1" applyBorder="1" applyAlignment="1">
      <alignment horizontal="center" vertical="center"/>
    </xf>
    <xf numFmtId="20" fontId="16" fillId="0" borderId="8" xfId="89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20" fontId="6" fillId="0" borderId="55" xfId="89" applyNumberFormat="1" applyFont="1" applyBorder="1" applyAlignment="1">
      <alignment horizontal="center" vertical="center"/>
    </xf>
    <xf numFmtId="20" fontId="6" fillId="0" borderId="29" xfId="89" applyNumberFormat="1" applyFont="1" applyBorder="1" applyAlignment="1">
      <alignment horizontal="center" vertical="center"/>
    </xf>
    <xf numFmtId="20" fontId="30" fillId="0" borderId="13" xfId="89" applyNumberFormat="1" applyFont="1" applyBorder="1" applyAlignment="1">
      <alignment horizontal="center" vertical="center"/>
    </xf>
    <xf numFmtId="20" fontId="30" fillId="0" borderId="4" xfId="89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left" vertical="center"/>
    </xf>
    <xf numFmtId="0" fontId="27" fillId="0" borderId="9" xfId="91" applyFont="1" applyBorder="1" applyAlignment="1">
      <alignment horizontal="center" vertical="center" textRotation="90" wrapText="1"/>
    </xf>
    <xf numFmtId="0" fontId="27" fillId="0" borderId="1" xfId="91" applyFont="1" applyBorder="1" applyAlignment="1">
      <alignment horizontal="center" vertical="center" textRotation="90" wrapText="1"/>
    </xf>
    <xf numFmtId="181" fontId="8" fillId="0" borderId="31" xfId="0" applyNumberFormat="1" applyFont="1" applyBorder="1" applyAlignment="1">
      <alignment horizontal="center" vertical="center"/>
    </xf>
    <xf numFmtId="181" fontId="8" fillId="0" borderId="24" xfId="0" applyNumberFormat="1" applyFont="1" applyBorder="1" applyAlignment="1">
      <alignment horizontal="center" vertical="center"/>
    </xf>
    <xf numFmtId="181" fontId="8" fillId="0" borderId="54" xfId="0" applyNumberFormat="1" applyFont="1" applyBorder="1" applyAlignment="1">
      <alignment horizontal="center" vertical="center"/>
    </xf>
    <xf numFmtId="181" fontId="8" fillId="0" borderId="25" xfId="0" applyNumberFormat="1" applyFont="1" applyBorder="1" applyAlignment="1">
      <alignment horizontal="center" vertical="center"/>
    </xf>
    <xf numFmtId="20" fontId="6" fillId="0" borderId="56" xfId="89" applyNumberFormat="1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0" fontId="38" fillId="0" borderId="0" xfId="0" applyNumberFormat="1" applyFont="1"/>
    <xf numFmtId="181" fontId="8" fillId="0" borderId="1" xfId="0" applyNumberFormat="1" applyFont="1" applyBorder="1" applyAlignment="1">
      <alignment horizontal="center" vertical="center" wrapText="1"/>
    </xf>
    <xf numFmtId="20" fontId="12" fillId="0" borderId="11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181" fontId="8" fillId="0" borderId="42" xfId="0" applyNumberFormat="1" applyFont="1" applyBorder="1" applyAlignment="1">
      <alignment horizontal="center" vertical="center" wrapText="1"/>
    </xf>
    <xf numFmtId="20" fontId="12" fillId="0" borderId="43" xfId="0" applyNumberFormat="1" applyFont="1" applyBorder="1" applyAlignment="1">
      <alignment horizontal="center"/>
    </xf>
    <xf numFmtId="2" fontId="12" fillId="0" borderId="42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0" fontId="12" fillId="0" borderId="12" xfId="0" applyNumberFormat="1" applyFont="1" applyBorder="1" applyAlignment="1">
      <alignment horizontal="center" vertical="center"/>
    </xf>
    <xf numFmtId="20" fontId="12" fillId="0" borderId="13" xfId="0" applyNumberFormat="1" applyFont="1" applyBorder="1" applyAlignment="1">
      <alignment horizontal="center" vertical="center"/>
    </xf>
    <xf numFmtId="20" fontId="12" fillId="0" borderId="15" xfId="0" applyNumberFormat="1" applyFont="1" applyBorder="1" applyAlignment="1">
      <alignment horizontal="center" vertical="center"/>
    </xf>
    <xf numFmtId="20" fontId="12" fillId="0" borderId="16" xfId="0" applyNumberFormat="1" applyFont="1" applyBorder="1" applyAlignment="1">
      <alignment horizontal="center" vertical="center"/>
    </xf>
    <xf numFmtId="20" fontId="12" fillId="0" borderId="35" xfId="0" applyNumberFormat="1" applyFont="1" applyBorder="1" applyAlignment="1">
      <alignment horizontal="center" vertical="center"/>
    </xf>
    <xf numFmtId="20" fontId="12" fillId="0" borderId="28" xfId="0" applyNumberFormat="1" applyFont="1" applyBorder="1" applyAlignment="1">
      <alignment horizontal="center" vertical="center"/>
    </xf>
    <xf numFmtId="0" fontId="39" fillId="0" borderId="0" xfId="0" applyFont="1"/>
    <xf numFmtId="20" fontId="40" fillId="0" borderId="0" xfId="0" applyNumberFormat="1" applyFont="1"/>
    <xf numFmtId="0" fontId="29" fillId="0" borderId="3" xfId="91" applyFont="1" applyBorder="1" applyAlignment="1">
      <alignment horizontal="center" vertical="center" textRotation="90" wrapText="1"/>
    </xf>
    <xf numFmtId="0" fontId="29" fillId="0" borderId="4" xfId="91" applyFont="1" applyBorder="1" applyAlignment="1">
      <alignment horizontal="center" vertical="center" textRotation="90" wrapText="1"/>
    </xf>
    <xf numFmtId="0" fontId="41" fillId="0" borderId="1" xfId="0" applyFont="1" applyBorder="1" applyAlignment="1">
      <alignment horizontal="center" vertical="center" textRotation="90"/>
    </xf>
    <xf numFmtId="0" fontId="41" fillId="0" borderId="37" xfId="0" applyFont="1" applyBorder="1" applyAlignment="1">
      <alignment horizontal="center"/>
    </xf>
    <xf numFmtId="20" fontId="41" fillId="3" borderId="38" xfId="0" applyNumberFormat="1" applyFont="1" applyFill="1" applyBorder="1" applyAlignment="1">
      <alignment horizontal="center"/>
    </xf>
    <xf numFmtId="0" fontId="41" fillId="0" borderId="39" xfId="0" applyFont="1" applyBorder="1" applyAlignment="1">
      <alignment horizontal="center"/>
    </xf>
    <xf numFmtId="20" fontId="41" fillId="3" borderId="40" xfId="0" applyNumberFormat="1" applyFont="1" applyFill="1" applyBorder="1" applyAlignment="1">
      <alignment horizontal="center"/>
    </xf>
    <xf numFmtId="0" fontId="41" fillId="3" borderId="40" xfId="0" applyFont="1" applyFill="1" applyBorder="1" applyAlignment="1">
      <alignment horizontal="center"/>
    </xf>
    <xf numFmtId="0" fontId="41" fillId="0" borderId="42" xfId="0" applyFont="1" applyBorder="1" applyAlignment="1">
      <alignment horizontal="center"/>
    </xf>
    <xf numFmtId="0" fontId="41" fillId="3" borderId="43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3" borderId="2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20" fontId="8" fillId="0" borderId="13" xfId="89" applyNumberFormat="1" applyBorder="1" applyAlignment="1">
      <alignment horizontal="center"/>
    </xf>
    <xf numFmtId="20" fontId="8" fillId="0" borderId="16" xfId="89" applyNumberFormat="1" applyBorder="1" applyAlignment="1">
      <alignment horizontal="center"/>
    </xf>
    <xf numFmtId="20" fontId="8" fillId="0" borderId="28" xfId="89" applyNumberFormat="1" applyBorder="1" applyAlignment="1">
      <alignment horizontal="center"/>
    </xf>
    <xf numFmtId="20" fontId="8" fillId="0" borderId="4" xfId="89" applyNumberForma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29" fillId="0" borderId="7" xfId="91" applyFont="1" applyBorder="1" applyAlignment="1">
      <alignment horizontal="center" vertical="center" textRotation="90" wrapText="1"/>
    </xf>
    <xf numFmtId="0" fontId="29" fillId="0" borderId="1" xfId="91" applyFont="1" applyBorder="1" applyAlignment="1">
      <alignment horizontal="center" vertical="center" textRotation="90" wrapText="1"/>
    </xf>
    <xf numFmtId="181" fontId="10" fillId="0" borderId="31" xfId="0" applyNumberFormat="1" applyFont="1" applyBorder="1" applyAlignment="1">
      <alignment horizontal="center" vertical="center"/>
    </xf>
    <xf numFmtId="181" fontId="10" fillId="0" borderId="24" xfId="0" applyNumberFormat="1" applyFont="1" applyBorder="1" applyAlignment="1">
      <alignment horizontal="center" vertical="center"/>
    </xf>
    <xf numFmtId="181" fontId="10" fillId="0" borderId="54" xfId="0" applyNumberFormat="1" applyFont="1" applyBorder="1" applyAlignment="1">
      <alignment horizontal="center" vertical="center"/>
    </xf>
    <xf numFmtId="181" fontId="10" fillId="0" borderId="25" xfId="0" applyNumberFormat="1" applyFont="1" applyBorder="1" applyAlignment="1">
      <alignment horizontal="center" vertical="center"/>
    </xf>
    <xf numFmtId="20" fontId="8" fillId="5" borderId="37" xfId="89" applyNumberFormat="1" applyFill="1" applyBorder="1" applyAlignment="1">
      <alignment horizontal="center"/>
    </xf>
    <xf numFmtId="20" fontId="8" fillId="5" borderId="39" xfId="89" applyNumberFormat="1" applyFill="1" applyBorder="1" applyAlignment="1">
      <alignment horizontal="center"/>
    </xf>
    <xf numFmtId="20" fontId="8" fillId="5" borderId="42" xfId="89" applyNumberFormat="1" applyFill="1" applyBorder="1" applyAlignment="1">
      <alignment horizontal="center"/>
    </xf>
    <xf numFmtId="20" fontId="8" fillId="5" borderId="1" xfId="89" applyNumberFormat="1" applyFill="1" applyBorder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181" fontId="1" fillId="0" borderId="37" xfId="0" applyNumberFormat="1" applyFont="1" applyBorder="1" applyAlignment="1">
      <alignment horizontal="center" vertical="center" wrapText="1"/>
    </xf>
    <xf numFmtId="20" fontId="41" fillId="0" borderId="38" xfId="0" applyNumberFormat="1" applyFont="1" applyBorder="1" applyAlignment="1">
      <alignment horizontal="center"/>
    </xf>
    <xf numFmtId="2" fontId="41" fillId="0" borderId="37" xfId="0" applyNumberFormat="1" applyFont="1" applyBorder="1" applyAlignment="1">
      <alignment horizontal="center"/>
    </xf>
    <xf numFmtId="20" fontId="41" fillId="0" borderId="47" xfId="0" applyNumberFormat="1" applyFont="1" applyBorder="1" applyAlignment="1">
      <alignment horizontal="center"/>
    </xf>
    <xf numFmtId="181" fontId="1" fillId="0" borderId="39" xfId="0" applyNumberFormat="1" applyFont="1" applyBorder="1" applyAlignment="1">
      <alignment horizontal="center" vertical="center" wrapText="1"/>
    </xf>
    <xf numFmtId="20" fontId="41" fillId="0" borderId="40" xfId="0" applyNumberFormat="1" applyFont="1" applyBorder="1" applyAlignment="1">
      <alignment horizontal="center"/>
    </xf>
    <xf numFmtId="2" fontId="41" fillId="0" borderId="39" xfId="0" applyNumberFormat="1" applyFont="1" applyBorder="1" applyAlignment="1">
      <alignment horizontal="center"/>
    </xf>
    <xf numFmtId="20" fontId="41" fillId="0" borderId="48" xfId="0" applyNumberFormat="1" applyFont="1" applyBorder="1" applyAlignment="1">
      <alignment horizontal="center"/>
    </xf>
    <xf numFmtId="181" fontId="1" fillId="0" borderId="42" xfId="0" applyNumberFormat="1" applyFont="1" applyBorder="1" applyAlignment="1">
      <alignment horizontal="center" vertical="center" wrapText="1"/>
    </xf>
    <xf numFmtId="20" fontId="41" fillId="0" borderId="43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0" fontId="41" fillId="0" borderId="49" xfId="0" applyNumberFormat="1" applyFont="1" applyBorder="1" applyAlignment="1">
      <alignment horizontal="center"/>
    </xf>
    <xf numFmtId="181" fontId="1" fillId="0" borderId="1" xfId="0" applyNumberFormat="1" applyFont="1" applyBorder="1" applyAlignment="1">
      <alignment horizontal="center" vertical="center" wrapText="1"/>
    </xf>
    <xf numFmtId="20" fontId="41" fillId="0" borderId="2" xfId="0" applyNumberFormat="1" applyFont="1" applyBorder="1" applyAlignment="1">
      <alignment horizontal="center"/>
    </xf>
    <xf numFmtId="2" fontId="41" fillId="0" borderId="1" xfId="0" applyNumberFormat="1" applyFont="1" applyBorder="1" applyAlignment="1">
      <alignment horizontal="center"/>
    </xf>
    <xf numFmtId="20" fontId="41" fillId="0" borderId="10" xfId="0" applyNumberFormat="1" applyFont="1" applyBorder="1" applyAlignment="1">
      <alignment horizontal="center"/>
    </xf>
    <xf numFmtId="20" fontId="17" fillId="0" borderId="0" xfId="0" applyNumberFormat="1" applyFont="1" applyAlignment="1">
      <alignment vertical="center" wrapText="1"/>
    </xf>
    <xf numFmtId="0" fontId="10" fillId="0" borderId="28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/>
    </xf>
    <xf numFmtId="181" fontId="7" fillId="2" borderId="13" xfId="0" applyNumberFormat="1" applyFont="1" applyFill="1" applyBorder="1" applyAlignment="1">
      <alignment horizontal="center" vertical="center"/>
    </xf>
    <xf numFmtId="181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81" fontId="7" fillId="2" borderId="19" xfId="0" applyNumberFormat="1" applyFont="1" applyFill="1" applyBorder="1" applyAlignment="1">
      <alignment horizontal="center" vertical="center"/>
    </xf>
    <xf numFmtId="0" fontId="0" fillId="5" borderId="31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22" xfId="0" applyFill="1" applyBorder="1"/>
    <xf numFmtId="181" fontId="7" fillId="0" borderId="14" xfId="0" applyNumberFormat="1" applyFont="1" applyBorder="1" applyAlignment="1">
      <alignment horizontal="center" vertical="center"/>
    </xf>
    <xf numFmtId="181" fontId="7" fillId="2" borderId="20" xfId="0" applyNumberFormat="1" applyFont="1" applyFill="1" applyBorder="1" applyAlignment="1">
      <alignment horizontal="center" vertical="center"/>
    </xf>
    <xf numFmtId="181" fontId="7" fillId="0" borderId="44" xfId="0" applyNumberFormat="1" applyFont="1" applyBorder="1" applyAlignment="1">
      <alignment horizontal="center" vertical="center" wrapText="1"/>
    </xf>
    <xf numFmtId="20" fontId="0" fillId="0" borderId="42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/>
    </xf>
    <xf numFmtId="2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textRotation="90" wrapText="1"/>
    </xf>
    <xf numFmtId="0" fontId="10" fillId="0" borderId="57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textRotation="90"/>
    </xf>
    <xf numFmtId="0" fontId="8" fillId="5" borderId="37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20" fontId="12" fillId="0" borderId="21" xfId="0" applyNumberFormat="1" applyFont="1" applyBorder="1" applyAlignment="1">
      <alignment horizontal="center"/>
    </xf>
    <xf numFmtId="0" fontId="8" fillId="5" borderId="51" xfId="0" applyFont="1" applyFill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81" fontId="7" fillId="0" borderId="58" xfId="0" applyNumberFormat="1" applyFont="1" applyBorder="1" applyAlignment="1">
      <alignment horizontal="center" vertical="center"/>
    </xf>
    <xf numFmtId="181" fontId="7" fillId="0" borderId="32" xfId="0" applyNumberFormat="1" applyFont="1" applyBorder="1" applyAlignment="1">
      <alignment horizontal="center" vertical="center"/>
    </xf>
    <xf numFmtId="181" fontId="7" fillId="2" borderId="50" xfId="0" applyNumberFormat="1" applyFont="1" applyFill="1" applyBorder="1" applyAlignment="1">
      <alignment horizontal="center" vertical="center"/>
    </xf>
    <xf numFmtId="181" fontId="7" fillId="2" borderId="36" xfId="0" applyNumberFormat="1" applyFont="1" applyFill="1" applyBorder="1" applyAlignment="1">
      <alignment horizontal="center" vertical="center"/>
    </xf>
    <xf numFmtId="20" fontId="0" fillId="5" borderId="37" xfId="0" applyNumberFormat="1" applyFill="1" applyBorder="1" applyAlignment="1">
      <alignment horizontal="center"/>
    </xf>
    <xf numFmtId="20" fontId="12" fillId="0" borderId="59" xfId="0" applyNumberFormat="1" applyFont="1" applyBorder="1" applyAlignment="1">
      <alignment horizontal="center"/>
    </xf>
    <xf numFmtId="20" fontId="0" fillId="5" borderId="39" xfId="0" applyNumberFormat="1" applyFill="1" applyBorder="1" applyAlignment="1">
      <alignment horizontal="center"/>
    </xf>
    <xf numFmtId="20" fontId="12" fillId="0" borderId="23" xfId="0" applyNumberFormat="1" applyFont="1" applyBorder="1" applyAlignment="1">
      <alignment horizontal="center"/>
    </xf>
    <xf numFmtId="20" fontId="0" fillId="5" borderId="51" xfId="0" applyNumberFormat="1" applyFill="1" applyBorder="1" applyAlignment="1">
      <alignment horizontal="center"/>
    </xf>
    <xf numFmtId="181" fontId="7" fillId="0" borderId="51" xfId="0" applyNumberFormat="1" applyFont="1" applyBorder="1" applyAlignment="1">
      <alignment horizontal="center" vertical="center" wrapText="1"/>
    </xf>
    <xf numFmtId="20" fontId="17" fillId="0" borderId="0" xfId="0" applyNumberFormat="1" applyFont="1" applyAlignment="1">
      <alignment horizontal="center"/>
    </xf>
    <xf numFmtId="0" fontId="8" fillId="2" borderId="60" xfId="0" applyFont="1" applyFill="1" applyBorder="1" applyAlignment="1">
      <alignment horizontal="center" vertical="center"/>
    </xf>
    <xf numFmtId="20" fontId="35" fillId="0" borderId="12" xfId="0" applyNumberFormat="1" applyFont="1" applyBorder="1" applyAlignment="1">
      <alignment horizontal="center"/>
    </xf>
    <xf numFmtId="20" fontId="35" fillId="0" borderId="13" xfId="0" applyNumberFormat="1" applyFont="1" applyBorder="1" applyAlignment="1">
      <alignment horizontal="center"/>
    </xf>
    <xf numFmtId="20" fontId="35" fillId="0" borderId="15" xfId="0" applyNumberFormat="1" applyFont="1" applyBorder="1" applyAlignment="1">
      <alignment horizontal="center"/>
    </xf>
    <xf numFmtId="20" fontId="35" fillId="0" borderId="16" xfId="0" applyNumberFormat="1" applyFont="1" applyBorder="1" applyAlignment="1">
      <alignment horizontal="center"/>
    </xf>
    <xf numFmtId="0" fontId="8" fillId="5" borderId="42" xfId="0" applyFont="1" applyFill="1" applyBorder="1" applyAlignment="1">
      <alignment horizontal="center" vertical="center"/>
    </xf>
    <xf numFmtId="20" fontId="35" fillId="0" borderId="35" xfId="0" applyNumberFormat="1" applyFont="1" applyBorder="1" applyAlignment="1">
      <alignment horizontal="center"/>
    </xf>
    <xf numFmtId="20" fontId="35" fillId="0" borderId="28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20" fontId="35" fillId="0" borderId="3" xfId="0" applyNumberFormat="1" applyFont="1" applyBorder="1" applyAlignment="1">
      <alignment horizontal="center"/>
    </xf>
    <xf numFmtId="20" fontId="35" fillId="0" borderId="4" xfId="0" applyNumberFormat="1" applyFont="1" applyBorder="1" applyAlignment="1">
      <alignment horizontal="center"/>
    </xf>
    <xf numFmtId="181" fontId="7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vertical="center" wrapText="1"/>
    </xf>
    <xf numFmtId="181" fontId="7" fillId="2" borderId="45" xfId="0" applyNumberFormat="1" applyFont="1" applyFill="1" applyBorder="1" applyAlignment="1">
      <alignment horizontal="center" vertical="center"/>
    </xf>
    <xf numFmtId="20" fontId="35" fillId="0" borderId="14" xfId="0" applyNumberFormat="1" applyFont="1" applyBorder="1" applyAlignment="1">
      <alignment horizontal="center"/>
    </xf>
    <xf numFmtId="20" fontId="35" fillId="0" borderId="17" xfId="0" applyNumberFormat="1" applyFont="1" applyBorder="1" applyAlignment="1">
      <alignment horizontal="center"/>
    </xf>
    <xf numFmtId="20" fontId="35" fillId="0" borderId="41" xfId="0" applyNumberFormat="1" applyFont="1" applyBorder="1" applyAlignment="1">
      <alignment horizontal="center"/>
    </xf>
    <xf numFmtId="20" fontId="35" fillId="0" borderId="7" xfId="0" applyNumberFormat="1" applyFont="1" applyBorder="1" applyAlignment="1">
      <alignment horizontal="center"/>
    </xf>
    <xf numFmtId="181" fontId="10" fillId="2" borderId="13" xfId="0" applyNumberFormat="1" applyFont="1" applyFill="1" applyBorder="1" applyAlignment="1">
      <alignment horizontal="center" vertical="center"/>
    </xf>
    <xf numFmtId="181" fontId="10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81" fontId="10" fillId="2" borderId="19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20" fontId="35" fillId="0" borderId="12" xfId="0" applyNumberFormat="1" applyFont="1" applyBorder="1" applyAlignment="1">
      <alignment horizontal="center" vertical="center"/>
    </xf>
    <xf numFmtId="20" fontId="35" fillId="0" borderId="13" xfId="0" applyNumberFormat="1" applyFont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20" fontId="35" fillId="0" borderId="15" xfId="0" applyNumberFormat="1" applyFont="1" applyBorder="1" applyAlignment="1">
      <alignment horizontal="center" vertical="center"/>
    </xf>
    <xf numFmtId="20" fontId="35" fillId="0" borderId="16" xfId="0" applyNumberFormat="1" applyFont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20" fontId="35" fillId="0" borderId="35" xfId="0" applyNumberFormat="1" applyFont="1" applyBorder="1" applyAlignment="1">
      <alignment horizontal="center" vertical="center"/>
    </xf>
    <xf numFmtId="20" fontId="35" fillId="0" borderId="28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20" fontId="35" fillId="0" borderId="3" xfId="0" applyNumberFormat="1" applyFont="1" applyBorder="1" applyAlignment="1">
      <alignment horizontal="center" vertical="center"/>
    </xf>
    <xf numFmtId="20" fontId="35" fillId="0" borderId="4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181" fontId="10" fillId="0" borderId="0" xfId="0" applyNumberFormat="1" applyFont="1" applyAlignment="1">
      <alignment horizontal="center" vertical="center"/>
    </xf>
    <xf numFmtId="0" fontId="10" fillId="0" borderId="46" xfId="0" applyFont="1" applyBorder="1" applyAlignment="1">
      <alignment vertical="center" wrapText="1"/>
    </xf>
    <xf numFmtId="181" fontId="10" fillId="2" borderId="0" xfId="0" applyNumberFormat="1" applyFont="1" applyFill="1" applyAlignment="1">
      <alignment horizontal="center" vertical="center"/>
    </xf>
    <xf numFmtId="181" fontId="10" fillId="0" borderId="44" xfId="0" applyNumberFormat="1" applyFont="1" applyBorder="1" applyAlignment="1">
      <alignment horizontal="center" vertical="center" wrapText="1"/>
    </xf>
    <xf numFmtId="20" fontId="35" fillId="0" borderId="14" xfId="0" applyNumberFormat="1" applyFont="1" applyBorder="1" applyAlignment="1">
      <alignment horizontal="center" vertical="center"/>
    </xf>
    <xf numFmtId="0" fontId="0" fillId="0" borderId="47" xfId="0" applyBorder="1"/>
    <xf numFmtId="20" fontId="35" fillId="0" borderId="17" xfId="0" applyNumberFormat="1" applyFont="1" applyBorder="1" applyAlignment="1">
      <alignment horizontal="center" vertical="center"/>
    </xf>
    <xf numFmtId="20" fontId="35" fillId="0" borderId="41" xfId="0" applyNumberFormat="1" applyFont="1" applyBorder="1" applyAlignment="1">
      <alignment horizontal="center" vertical="center"/>
    </xf>
    <xf numFmtId="20" fontId="0" fillId="5" borderId="42" xfId="0" applyNumberFormat="1" applyFill="1" applyBorder="1" applyAlignment="1">
      <alignment horizontal="center"/>
    </xf>
    <xf numFmtId="20" fontId="35" fillId="0" borderId="7" xfId="0" applyNumberFormat="1" applyFont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20" fontId="17" fillId="0" borderId="0" xfId="0" applyNumberFormat="1" applyFont="1" applyAlignment="1">
      <alignment horizontal="center" vertical="center"/>
    </xf>
    <xf numFmtId="0" fontId="0" fillId="0" borderId="4" xfId="90" applyFont="1" applyBorder="1" applyAlignment="1">
      <alignment horizontal="center" vertical="center" wrapText="1"/>
    </xf>
    <xf numFmtId="0" fontId="0" fillId="0" borderId="4" xfId="91" applyFont="1" applyBorder="1" applyAlignment="1">
      <alignment horizontal="center" vertical="center" wrapText="1"/>
    </xf>
    <xf numFmtId="181" fontId="10" fillId="0" borderId="35" xfId="0" applyNumberFormat="1" applyFont="1" applyBorder="1" applyAlignment="1">
      <alignment horizontal="center" vertical="center"/>
    </xf>
    <xf numFmtId="181" fontId="10" fillId="0" borderId="28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/>
    </xf>
    <xf numFmtId="20" fontId="41" fillId="3" borderId="37" xfId="0" applyNumberFormat="1" applyFont="1" applyFill="1" applyBorder="1" applyAlignment="1">
      <alignment horizontal="center"/>
    </xf>
    <xf numFmtId="20" fontId="1" fillId="0" borderId="12" xfId="0" applyNumberFormat="1" applyFont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20" fontId="41" fillId="3" borderId="39" xfId="0" applyNumberFormat="1" applyFont="1" applyFill="1" applyBorder="1" applyAlignment="1">
      <alignment horizontal="center"/>
    </xf>
    <xf numFmtId="20" fontId="1" fillId="0" borderId="15" xfId="0" applyNumberFormat="1" applyFont="1" applyBorder="1" applyAlignment="1">
      <alignment horizontal="center"/>
    </xf>
    <xf numFmtId="20" fontId="1" fillId="0" borderId="16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0" fontId="10" fillId="0" borderId="54" xfId="0" applyFont="1" applyBorder="1" applyAlignment="1">
      <alignment horizontal="center" vertical="center"/>
    </xf>
    <xf numFmtId="20" fontId="41" fillId="3" borderId="51" xfId="0" applyNumberFormat="1" applyFont="1" applyFill="1" applyBorder="1" applyAlignment="1">
      <alignment horizontal="center"/>
    </xf>
    <xf numFmtId="20" fontId="1" fillId="0" borderId="18" xfId="0" applyNumberFormat="1" applyFont="1" applyBorder="1" applyAlignment="1">
      <alignment horizontal="center"/>
    </xf>
    <xf numFmtId="20" fontId="1" fillId="0" borderId="19" xfId="0" applyNumberFormat="1" applyFont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0" fontId="41" fillId="0" borderId="0" xfId="0" applyFont="1"/>
    <xf numFmtId="0" fontId="0" fillId="0" borderId="4" xfId="83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181" fontId="10" fillId="0" borderId="14" xfId="0" applyNumberFormat="1" applyFont="1" applyBorder="1" applyAlignment="1">
      <alignment horizontal="center" vertical="center"/>
    </xf>
    <xf numFmtId="181" fontId="10" fillId="0" borderId="45" xfId="0" applyNumberFormat="1" applyFont="1" applyBorder="1" applyAlignment="1">
      <alignment horizontal="center" vertical="center"/>
    </xf>
    <xf numFmtId="181" fontId="10" fillId="0" borderId="41" xfId="0" applyNumberFormat="1" applyFont="1" applyBorder="1" applyAlignment="1">
      <alignment horizontal="center" vertical="center"/>
    </xf>
    <xf numFmtId="20" fontId="1" fillId="0" borderId="14" xfId="0" applyNumberFormat="1" applyFont="1" applyBorder="1" applyAlignment="1">
      <alignment horizontal="center"/>
    </xf>
    <xf numFmtId="20" fontId="1" fillId="3" borderId="37" xfId="0" applyNumberFormat="1" applyFont="1" applyFill="1" applyBorder="1" applyAlignment="1">
      <alignment horizontal="center"/>
    </xf>
    <xf numFmtId="2" fontId="41" fillId="0" borderId="47" xfId="0" applyNumberFormat="1" applyFont="1" applyBorder="1" applyAlignment="1">
      <alignment horizontal="center"/>
    </xf>
    <xf numFmtId="0" fontId="41" fillId="0" borderId="47" xfId="0" applyFont="1" applyBorder="1" applyAlignment="1">
      <alignment horizontal="center"/>
    </xf>
    <xf numFmtId="20" fontId="1" fillId="0" borderId="17" xfId="0" applyNumberFormat="1" applyFont="1" applyBorder="1" applyAlignment="1">
      <alignment horizontal="center"/>
    </xf>
    <xf numFmtId="20" fontId="1" fillId="3" borderId="39" xfId="0" applyNumberFormat="1" applyFont="1" applyFill="1" applyBorder="1" applyAlignment="1">
      <alignment horizontal="center"/>
    </xf>
    <xf numFmtId="2" fontId="41" fillId="0" borderId="48" xfId="0" applyNumberFormat="1" applyFont="1" applyBorder="1" applyAlignment="1">
      <alignment horizontal="center"/>
    </xf>
    <xf numFmtId="20" fontId="1" fillId="0" borderId="20" xfId="0" applyNumberFormat="1" applyFont="1" applyBorder="1" applyAlignment="1">
      <alignment horizontal="center"/>
    </xf>
    <xf numFmtId="20" fontId="1" fillId="3" borderId="51" xfId="0" applyNumberFormat="1" applyFont="1" applyFill="1" applyBorder="1" applyAlignment="1">
      <alignment horizontal="center"/>
    </xf>
    <xf numFmtId="181" fontId="1" fillId="0" borderId="51" xfId="0" applyNumberFormat="1" applyFont="1" applyBorder="1" applyAlignment="1">
      <alignment horizontal="center" vertical="center" wrapText="1"/>
    </xf>
    <xf numFmtId="20" fontId="41" fillId="0" borderId="52" xfId="0" applyNumberFormat="1" applyFont="1" applyBorder="1" applyAlignment="1">
      <alignment horizontal="center"/>
    </xf>
    <xf numFmtId="2" fontId="41" fillId="0" borderId="52" xfId="0" applyNumberFormat="1" applyFont="1" applyBorder="1" applyAlignment="1">
      <alignment horizontal="center"/>
    </xf>
    <xf numFmtId="20" fontId="44" fillId="3" borderId="37" xfId="0" applyNumberFormat="1" applyFont="1" applyFill="1" applyBorder="1" applyAlignment="1">
      <alignment horizontal="center"/>
    </xf>
    <xf numFmtId="20" fontId="15" fillId="0" borderId="12" xfId="0" applyNumberFormat="1" applyFont="1" applyBorder="1" applyAlignment="1">
      <alignment horizontal="center"/>
    </xf>
    <xf numFmtId="20" fontId="15" fillId="0" borderId="13" xfId="0" applyNumberFormat="1" applyFont="1" applyBorder="1" applyAlignment="1">
      <alignment horizontal="center"/>
    </xf>
    <xf numFmtId="20" fontId="44" fillId="3" borderId="39" xfId="0" applyNumberFormat="1" applyFont="1" applyFill="1" applyBorder="1" applyAlignment="1">
      <alignment horizontal="center"/>
    </xf>
    <xf numFmtId="20" fontId="15" fillId="0" borderId="15" xfId="0" applyNumberFormat="1" applyFont="1" applyBorder="1" applyAlignment="1">
      <alignment horizontal="center"/>
    </xf>
    <xf numFmtId="20" fontId="44" fillId="3" borderId="51" xfId="0" applyNumberFormat="1" applyFont="1" applyFill="1" applyBorder="1"/>
    <xf numFmtId="20" fontId="15" fillId="0" borderId="18" xfId="0" applyNumberFormat="1" applyFont="1" applyBorder="1" applyAlignment="1">
      <alignment horizontal="center"/>
    </xf>
    <xf numFmtId="20" fontId="15" fillId="0" borderId="19" xfId="0" applyNumberFormat="1" applyFont="1" applyBorder="1" applyAlignment="1">
      <alignment horizontal="center"/>
    </xf>
    <xf numFmtId="20" fontId="15" fillId="0" borderId="14" xfId="0" applyNumberFormat="1" applyFont="1" applyBorder="1" applyAlignment="1">
      <alignment horizontal="center"/>
    </xf>
    <xf numFmtId="20" fontId="10" fillId="3" borderId="37" xfId="0" applyNumberFormat="1" applyFont="1" applyFill="1" applyBorder="1" applyAlignment="1">
      <alignment horizontal="center"/>
    </xf>
    <xf numFmtId="20" fontId="0" fillId="0" borderId="47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0" fontId="15" fillId="0" borderId="17" xfId="0" applyNumberFormat="1" applyFont="1" applyBorder="1" applyAlignment="1">
      <alignment horizontal="center"/>
    </xf>
    <xf numFmtId="20" fontId="10" fillId="3" borderId="39" xfId="0" applyNumberFormat="1" applyFont="1" applyFill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0" fontId="15" fillId="0" borderId="20" xfId="0" applyNumberFormat="1" applyFont="1" applyBorder="1" applyAlignment="1">
      <alignment horizontal="center"/>
    </xf>
    <xf numFmtId="20" fontId="10" fillId="3" borderId="51" xfId="0" applyNumberFormat="1" applyFont="1" applyFill="1" applyBorder="1" applyAlignment="1">
      <alignment horizontal="center"/>
    </xf>
    <xf numFmtId="181" fontId="10" fillId="0" borderId="51" xfId="0" applyNumberFormat="1" applyFont="1" applyBorder="1" applyAlignment="1">
      <alignment horizontal="center" vertical="center" wrapText="1"/>
    </xf>
    <xf numFmtId="2" fontId="0" fillId="0" borderId="52" xfId="0" applyNumberFormat="1" applyBorder="1" applyAlignment="1">
      <alignment horizontal="center"/>
    </xf>
    <xf numFmtId="20" fontId="6" fillId="0" borderId="12" xfId="0" applyNumberFormat="1" applyFont="1" applyBorder="1" applyAlignment="1">
      <alignment horizontal="center"/>
    </xf>
    <xf numFmtId="20" fontId="6" fillId="0" borderId="13" xfId="0" applyNumberFormat="1" applyFont="1" applyBorder="1" applyAlignment="1">
      <alignment horizontal="center"/>
    </xf>
    <xf numFmtId="20" fontId="6" fillId="0" borderId="15" xfId="0" applyNumberFormat="1" applyFont="1" applyBorder="1" applyAlignment="1">
      <alignment horizontal="center"/>
    </xf>
    <xf numFmtId="20" fontId="6" fillId="0" borderId="18" xfId="0" applyNumberFormat="1" applyFont="1" applyBorder="1" applyAlignment="1">
      <alignment horizontal="center"/>
    </xf>
    <xf numFmtId="20" fontId="6" fillId="0" borderId="19" xfId="0" applyNumberFormat="1" applyFont="1" applyBorder="1" applyAlignment="1">
      <alignment horizontal="center"/>
    </xf>
    <xf numFmtId="20" fontId="6" fillId="0" borderId="14" xfId="0" applyNumberFormat="1" applyFont="1" applyBorder="1" applyAlignment="1">
      <alignment horizontal="center"/>
    </xf>
    <xf numFmtId="20" fontId="6" fillId="0" borderId="17" xfId="0" applyNumberFormat="1" applyFont="1" applyBorder="1" applyAlignment="1">
      <alignment horizontal="center"/>
    </xf>
    <xf numFmtId="20" fontId="6" fillId="0" borderId="20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20" fontId="32" fillId="0" borderId="0" xfId="0" applyNumberFormat="1" applyFont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91" applyBorder="1" applyAlignment="1">
      <alignment horizontal="center" vertical="center" textRotation="90" wrapText="1"/>
    </xf>
    <xf numFmtId="181" fontId="7" fillId="2" borderId="12" xfId="0" applyNumberFormat="1" applyFont="1" applyFill="1" applyBorder="1" applyAlignment="1">
      <alignment horizontal="center" vertical="center"/>
    </xf>
    <xf numFmtId="181" fontId="7" fillId="0" borderId="19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181" fontId="7" fillId="0" borderId="0" xfId="0" applyNumberFormat="1" applyFont="1" applyAlignment="1">
      <alignment horizontal="center" vertical="center"/>
    </xf>
    <xf numFmtId="20" fontId="12" fillId="5" borderId="31" xfId="0" applyNumberFormat="1" applyFont="1" applyFill="1" applyBorder="1" applyAlignment="1">
      <alignment horizontal="center"/>
    </xf>
    <xf numFmtId="20" fontId="41" fillId="0" borderId="13" xfId="0" applyNumberFormat="1" applyFont="1" applyBorder="1" applyAlignment="1">
      <alignment horizontal="center"/>
    </xf>
    <xf numFmtId="20" fontId="12" fillId="5" borderId="33" xfId="0" applyNumberFormat="1" applyFont="1" applyFill="1" applyBorder="1" applyAlignment="1">
      <alignment horizontal="center"/>
    </xf>
    <xf numFmtId="20" fontId="41" fillId="0" borderId="16" xfId="0" applyNumberFormat="1" applyFont="1" applyBorder="1" applyAlignment="1">
      <alignment horizontal="center"/>
    </xf>
    <xf numFmtId="0" fontId="12" fillId="5" borderId="33" xfId="0" applyFont="1" applyFill="1" applyBorder="1"/>
    <xf numFmtId="20" fontId="1" fillId="0" borderId="35" xfId="0" applyNumberFormat="1" applyFont="1" applyBorder="1" applyAlignment="1">
      <alignment horizontal="center"/>
    </xf>
    <xf numFmtId="20" fontId="41" fillId="0" borderId="28" xfId="0" applyNumberFormat="1" applyFont="1" applyBorder="1" applyAlignment="1">
      <alignment horizontal="center"/>
    </xf>
    <xf numFmtId="0" fontId="8" fillId="2" borderId="54" xfId="0" applyFont="1" applyFill="1" applyBorder="1" applyAlignment="1">
      <alignment horizontal="center" vertical="center"/>
    </xf>
    <xf numFmtId="0" fontId="12" fillId="5" borderId="54" xfId="0" applyFont="1" applyFill="1" applyBorder="1"/>
    <xf numFmtId="20" fontId="1" fillId="0" borderId="3" xfId="0" applyNumberFormat="1" applyFont="1" applyBorder="1" applyAlignment="1">
      <alignment horizontal="center"/>
    </xf>
    <xf numFmtId="20" fontId="41" fillId="0" borderId="4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81" fontId="7" fillId="0" borderId="20" xfId="0" applyNumberFormat="1" applyFont="1" applyBorder="1" applyAlignment="1">
      <alignment horizontal="center" vertical="center"/>
    </xf>
    <xf numFmtId="181" fontId="7" fillId="0" borderId="46" xfId="0" applyNumberFormat="1" applyFont="1" applyBorder="1" applyAlignment="1">
      <alignment horizontal="center" vertical="center"/>
    </xf>
    <xf numFmtId="181" fontId="7" fillId="0" borderId="0" xfId="0" applyNumberFormat="1" applyFont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20" fontId="41" fillId="0" borderId="14" xfId="0" applyNumberFormat="1" applyFont="1" applyBorder="1" applyAlignment="1">
      <alignment horizontal="center"/>
    </xf>
    <xf numFmtId="20" fontId="46" fillId="3" borderId="37" xfId="0" applyNumberFormat="1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20" fontId="41" fillId="0" borderId="17" xfId="0" applyNumberFormat="1" applyFont="1" applyBorder="1" applyAlignment="1">
      <alignment horizontal="center"/>
    </xf>
    <xf numFmtId="20" fontId="46" fillId="3" borderId="39" xfId="0" applyNumberFormat="1" applyFont="1" applyFill="1" applyBorder="1" applyAlignment="1">
      <alignment horizontal="center"/>
    </xf>
    <xf numFmtId="20" fontId="41" fillId="0" borderId="41" xfId="0" applyNumberFormat="1" applyFont="1" applyBorder="1" applyAlignment="1">
      <alignment horizontal="center"/>
    </xf>
    <xf numFmtId="20" fontId="41" fillId="0" borderId="7" xfId="0" applyNumberFormat="1" applyFont="1" applyBorder="1" applyAlignment="1">
      <alignment horizontal="center"/>
    </xf>
    <xf numFmtId="20" fontId="46" fillId="3" borderId="51" xfId="0" applyNumberFormat="1" applyFont="1" applyFill="1" applyBorder="1" applyAlignment="1">
      <alignment horizontal="center"/>
    </xf>
    <xf numFmtId="2" fontId="12" fillId="0" borderId="52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0" fillId="5" borderId="37" xfId="0" applyFill="1" applyBorder="1"/>
    <xf numFmtId="0" fontId="0" fillId="5" borderId="39" xfId="0" applyFill="1" applyBorder="1"/>
    <xf numFmtId="0" fontId="0" fillId="5" borderId="51" xfId="0" applyFill="1" applyBorder="1"/>
    <xf numFmtId="20" fontId="15" fillId="0" borderId="5" xfId="0" applyNumberFormat="1" applyFont="1" applyBorder="1" applyAlignment="1">
      <alignment horizontal="center"/>
    </xf>
    <xf numFmtId="20" fontId="0" fillId="3" borderId="37" xfId="0" applyNumberFormat="1" applyFill="1" applyBorder="1" applyAlignment="1">
      <alignment horizontal="center"/>
    </xf>
    <xf numFmtId="20" fontId="0" fillId="3" borderId="39" xfId="0" applyNumberFormat="1" applyFill="1" applyBorder="1" applyAlignment="1">
      <alignment horizontal="center"/>
    </xf>
    <xf numFmtId="20" fontId="0" fillId="3" borderId="51" xfId="0" applyNumberFormat="1" applyFill="1" applyBorder="1" applyAlignment="1">
      <alignment horizontal="center"/>
    </xf>
    <xf numFmtId="20" fontId="10" fillId="0" borderId="12" xfId="0" applyNumberFormat="1" applyFont="1" applyBorder="1" applyAlignment="1">
      <alignment horizontal="center"/>
    </xf>
    <xf numFmtId="20" fontId="10" fillId="0" borderId="13" xfId="0" applyNumberFormat="1" applyFont="1" applyBorder="1" applyAlignment="1">
      <alignment horizontal="center"/>
    </xf>
    <xf numFmtId="20" fontId="10" fillId="0" borderId="15" xfId="0" applyNumberFormat="1" applyFont="1" applyBorder="1" applyAlignment="1">
      <alignment horizontal="center"/>
    </xf>
    <xf numFmtId="20" fontId="10" fillId="0" borderId="16" xfId="0" applyNumberFormat="1" applyFont="1" applyBorder="1" applyAlignment="1">
      <alignment horizontal="center"/>
    </xf>
    <xf numFmtId="20" fontId="44" fillId="3" borderId="39" xfId="0" applyNumberFormat="1" applyFont="1" applyFill="1" applyBorder="1"/>
    <xf numFmtId="0" fontId="44" fillId="3" borderId="39" xfId="0" applyFont="1" applyFill="1" applyBorder="1"/>
    <xf numFmtId="0" fontId="10" fillId="0" borderId="34" xfId="0" applyFont="1" applyBorder="1" applyAlignment="1">
      <alignment horizontal="center" vertical="center"/>
    </xf>
    <xf numFmtId="0" fontId="44" fillId="3" borderId="42" xfId="0" applyFont="1" applyFill="1" applyBorder="1"/>
    <xf numFmtId="20" fontId="10" fillId="0" borderId="35" xfId="0" applyNumberFormat="1" applyFont="1" applyBorder="1" applyAlignment="1">
      <alignment horizontal="center"/>
    </xf>
    <xf numFmtId="20" fontId="10" fillId="0" borderId="28" xfId="0" applyNumberFormat="1" applyFont="1" applyBorder="1" applyAlignment="1">
      <alignment horizontal="center"/>
    </xf>
    <xf numFmtId="0" fontId="44" fillId="3" borderId="1" xfId="0" applyFont="1" applyFill="1" applyBorder="1"/>
    <xf numFmtId="20" fontId="10" fillId="0" borderId="61" xfId="0" applyNumberFormat="1" applyFont="1" applyBorder="1" applyAlignment="1">
      <alignment horizontal="center"/>
    </xf>
    <xf numFmtId="20" fontId="10" fillId="0" borderId="14" xfId="0" applyNumberFormat="1" applyFont="1" applyBorder="1" applyAlignment="1">
      <alignment horizontal="center"/>
    </xf>
    <xf numFmtId="20" fontId="10" fillId="0" borderId="17" xfId="0" applyNumberFormat="1" applyFont="1" applyBorder="1" applyAlignment="1">
      <alignment horizontal="center"/>
    </xf>
    <xf numFmtId="20" fontId="10" fillId="0" borderId="41" xfId="0" applyNumberFormat="1" applyFont="1" applyBorder="1" applyAlignment="1">
      <alignment horizontal="center"/>
    </xf>
    <xf numFmtId="20" fontId="10" fillId="3" borderId="42" xfId="0" applyNumberFormat="1" applyFont="1" applyFill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20" fontId="10" fillId="3" borderId="1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181" fontId="7" fillId="0" borderId="35" xfId="0" applyNumberFormat="1" applyFont="1" applyBorder="1" applyAlignment="1">
      <alignment horizontal="center" vertical="center"/>
    </xf>
    <xf numFmtId="181" fontId="7" fillId="0" borderId="28" xfId="0" applyNumberFormat="1" applyFont="1" applyBorder="1" applyAlignment="1">
      <alignment horizontal="center" vertical="center"/>
    </xf>
    <xf numFmtId="20" fontId="8" fillId="0" borderId="35" xfId="0" applyNumberFormat="1" applyFont="1" applyBorder="1" applyAlignment="1">
      <alignment horizontal="center"/>
    </xf>
    <xf numFmtId="20" fontId="8" fillId="0" borderId="3" xfId="0" applyNumberFormat="1" applyFont="1" applyBorder="1" applyAlignment="1">
      <alignment horizontal="center"/>
    </xf>
    <xf numFmtId="181" fontId="7" fillId="2" borderId="14" xfId="0" applyNumberFormat="1" applyFont="1" applyFill="1" applyBorder="1" applyAlignment="1">
      <alignment horizontal="center" vertical="center"/>
    </xf>
    <xf numFmtId="181" fontId="7" fillId="0" borderId="41" xfId="0" applyNumberFormat="1" applyFont="1" applyBorder="1" applyAlignment="1">
      <alignment horizontal="center" vertical="center"/>
    </xf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10" xfId="0" applyFill="1" applyBorder="1"/>
    <xf numFmtId="181" fontId="7" fillId="2" borderId="5" xfId="0" applyNumberFormat="1" applyFont="1" applyFill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62" xfId="0" applyNumberFormat="1" applyFont="1" applyBorder="1" applyAlignment="1">
      <alignment horizontal="center" vertical="center"/>
    </xf>
    <xf numFmtId="181" fontId="7" fillId="0" borderId="57" xfId="0" applyNumberFormat="1" applyFont="1" applyBorder="1" applyAlignment="1">
      <alignment horizontal="center" vertical="center"/>
    </xf>
    <xf numFmtId="0" fontId="0" fillId="5" borderId="42" xfId="0" applyFill="1" applyBorder="1"/>
    <xf numFmtId="0" fontId="0" fillId="5" borderId="1" xfId="0" applyFill="1" applyBorder="1"/>
    <xf numFmtId="181" fontId="7" fillId="2" borderId="6" xfId="0" applyNumberFormat="1" applyFont="1" applyFill="1" applyBorder="1" applyAlignment="1">
      <alignment horizontal="center" vertical="center"/>
    </xf>
    <xf numFmtId="181" fontId="7" fillId="2" borderId="23" xfId="0" applyNumberFormat="1" applyFont="1" applyFill="1" applyBorder="1" applyAlignment="1">
      <alignment horizontal="center" vertical="center"/>
    </xf>
    <xf numFmtId="181" fontId="7" fillId="2" borderId="46" xfId="0" applyNumberFormat="1" applyFont="1" applyFill="1" applyBorder="1" applyAlignment="1">
      <alignment horizontal="center" vertical="center"/>
    </xf>
    <xf numFmtId="181" fontId="7" fillId="0" borderId="63" xfId="0" applyNumberFormat="1" applyFont="1" applyBorder="1" applyAlignment="1">
      <alignment horizontal="center" vertical="center"/>
    </xf>
    <xf numFmtId="181" fontId="7" fillId="0" borderId="23" xfId="0" applyNumberFormat="1" applyFont="1" applyBorder="1" applyAlignment="1">
      <alignment horizontal="center" vertical="center"/>
    </xf>
    <xf numFmtId="181" fontId="7" fillId="0" borderId="45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/>
    </xf>
    <xf numFmtId="20" fontId="0" fillId="5" borderId="31" xfId="0" applyNumberFormat="1" applyFill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20" fontId="0" fillId="5" borderId="33" xfId="0" applyNumberFormat="1" applyFill="1" applyBorder="1" applyAlignment="1">
      <alignment horizontal="center"/>
    </xf>
    <xf numFmtId="0" fontId="47" fillId="5" borderId="33" xfId="0" applyFont="1" applyFill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20" fontId="8" fillId="5" borderId="47" xfId="0" applyNumberFormat="1" applyFont="1" applyFill="1" applyBorder="1" applyAlignment="1">
      <alignment horizontal="center"/>
    </xf>
    <xf numFmtId="20" fontId="8" fillId="5" borderId="48" xfId="0" applyNumberFormat="1" applyFont="1" applyFill="1" applyBorder="1" applyAlignment="1">
      <alignment horizontal="center"/>
    </xf>
    <xf numFmtId="20" fontId="8" fillId="5" borderId="49" xfId="0" applyNumberFormat="1" applyFont="1" applyFill="1" applyBorder="1" applyAlignment="1">
      <alignment horizontal="center"/>
    </xf>
    <xf numFmtId="20" fontId="8" fillId="5" borderId="10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6" fillId="4" borderId="1" xfId="0" applyFont="1" applyFill="1" applyBorder="1" applyAlignment="1">
      <alignment horizontal="center" vertical="center" textRotation="90" wrapText="1"/>
    </xf>
    <xf numFmtId="0" fontId="26" fillId="4" borderId="4" xfId="0" applyFont="1" applyFill="1" applyBorder="1" applyAlignment="1">
      <alignment horizontal="center" vertical="center" textRotation="90" wrapText="1"/>
    </xf>
    <xf numFmtId="181" fontId="10" fillId="0" borderId="19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/>
    </xf>
    <xf numFmtId="20" fontId="21" fillId="4" borderId="65" xfId="0" applyNumberFormat="1" applyFont="1" applyFill="1" applyBorder="1" applyAlignment="1">
      <alignment horizontal="center" vertical="top"/>
    </xf>
    <xf numFmtId="20" fontId="21" fillId="4" borderId="13" xfId="0" applyNumberFormat="1" applyFont="1" applyFill="1" applyBorder="1" applyAlignment="1">
      <alignment horizontal="center" vertical="top"/>
    </xf>
    <xf numFmtId="0" fontId="0" fillId="0" borderId="33" xfId="0" applyBorder="1" applyAlignment="1">
      <alignment horizontal="center"/>
    </xf>
    <xf numFmtId="20" fontId="21" fillId="4" borderId="66" xfId="0" applyNumberFormat="1" applyFont="1" applyFill="1" applyBorder="1" applyAlignment="1">
      <alignment horizontal="center" vertical="top"/>
    </xf>
    <xf numFmtId="20" fontId="21" fillId="4" borderId="16" xfId="0" applyNumberFormat="1" applyFont="1" applyFill="1" applyBorder="1" applyAlignment="1">
      <alignment horizontal="center" vertical="top"/>
    </xf>
    <xf numFmtId="0" fontId="0" fillId="3" borderId="39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3" borderId="51" xfId="0" applyFill="1" applyBorder="1" applyAlignment="1">
      <alignment horizontal="center"/>
    </xf>
    <xf numFmtId="20" fontId="21" fillId="4" borderId="30" xfId="0" applyNumberFormat="1" applyFont="1" applyFill="1" applyBorder="1" applyAlignment="1">
      <alignment horizontal="center" vertical="top"/>
    </xf>
    <xf numFmtId="20" fontId="21" fillId="4" borderId="19" xfId="0" applyNumberFormat="1" applyFont="1" applyFill="1" applyBorder="1" applyAlignment="1">
      <alignment horizontal="center" vertical="top"/>
    </xf>
    <xf numFmtId="181" fontId="6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20" fontId="17" fillId="0" borderId="0" xfId="0" applyNumberFormat="1" applyFont="1" applyAlignment="1">
      <alignment horizontal="center" vertical="center" wrapText="1"/>
    </xf>
    <xf numFmtId="0" fontId="26" fillId="4" borderId="4" xfId="90" applyFont="1" applyFill="1" applyBorder="1" applyAlignment="1">
      <alignment horizontal="center" vertical="center" textRotation="90" wrapText="1"/>
    </xf>
    <xf numFmtId="0" fontId="0" fillId="0" borderId="1" xfId="0" applyBorder="1"/>
    <xf numFmtId="0" fontId="10" fillId="0" borderId="2" xfId="0" applyFont="1" applyBorder="1" applyAlignment="1">
      <alignment horizontal="center" vertical="center"/>
    </xf>
    <xf numFmtId="0" fontId="26" fillId="4" borderId="61" xfId="90" applyFont="1" applyFill="1" applyBorder="1" applyAlignment="1">
      <alignment horizontal="center" vertical="center" textRotation="90" wrapText="1"/>
    </xf>
    <xf numFmtId="181" fontId="10" fillId="0" borderId="58" xfId="0" applyNumberFormat="1" applyFont="1" applyBorder="1" applyAlignment="1">
      <alignment horizontal="center" vertical="center"/>
    </xf>
    <xf numFmtId="181" fontId="10" fillId="0" borderId="50" xfId="0" applyNumberFormat="1" applyFont="1" applyBorder="1" applyAlignment="1">
      <alignment horizontal="center" vertical="center"/>
    </xf>
    <xf numFmtId="181" fontId="0" fillId="0" borderId="31" xfId="0" applyNumberFormat="1" applyBorder="1" applyAlignment="1">
      <alignment horizontal="center"/>
    </xf>
    <xf numFmtId="181" fontId="0" fillId="0" borderId="33" xfId="0" applyNumberFormat="1" applyBorder="1" applyAlignment="1">
      <alignment horizontal="center"/>
    </xf>
    <xf numFmtId="181" fontId="0" fillId="0" borderId="54" xfId="0" applyNumberFormat="1" applyBorder="1" applyAlignment="1">
      <alignment horizontal="center"/>
    </xf>
    <xf numFmtId="20" fontId="0" fillId="0" borderId="51" xfId="0" applyNumberFormat="1" applyBorder="1" applyAlignment="1">
      <alignment horizontal="center"/>
    </xf>
    <xf numFmtId="0" fontId="29" fillId="0" borderId="4" xfId="0" applyFont="1" applyBorder="1" applyAlignment="1">
      <alignment horizontal="center" vertical="center" textRotation="90" wrapText="1"/>
    </xf>
    <xf numFmtId="0" fontId="29" fillId="0" borderId="4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textRotation="90" wrapText="1"/>
    </xf>
    <xf numFmtId="20" fontId="8" fillId="0" borderId="65" xfId="0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20" fontId="8" fillId="0" borderId="66" xfId="0" applyNumberFormat="1" applyFont="1" applyBorder="1" applyAlignment="1">
      <alignment horizontal="center"/>
    </xf>
    <xf numFmtId="0" fontId="0" fillId="0" borderId="51" xfId="0" applyBorder="1" applyAlignment="1">
      <alignment horizontal="center"/>
    </xf>
    <xf numFmtId="20" fontId="8" fillId="0" borderId="30" xfId="0" applyNumberFormat="1" applyFont="1" applyBorder="1" applyAlignment="1">
      <alignment horizontal="center"/>
    </xf>
    <xf numFmtId="0" fontId="14" fillId="0" borderId="4" xfId="90" applyFont="1" applyBorder="1" applyAlignment="1">
      <alignment horizontal="center" vertical="center" wrapText="1"/>
    </xf>
    <xf numFmtId="0" fontId="14" fillId="0" borderId="4" xfId="90" applyFont="1" applyBorder="1" applyAlignment="1">
      <alignment horizontal="center" vertical="center" textRotation="90" wrapText="1"/>
    </xf>
    <xf numFmtId="181" fontId="10" fillId="0" borderId="32" xfId="0" applyNumberFormat="1" applyFont="1" applyBorder="1" applyAlignment="1">
      <alignment horizontal="center" vertical="center" wrapText="1"/>
    </xf>
    <xf numFmtId="20" fontId="0" fillId="0" borderId="0" xfId="0" applyNumberFormat="1" applyAlignment="1">
      <alignment vertical="center"/>
    </xf>
    <xf numFmtId="20" fontId="0" fillId="0" borderId="58" xfId="0" applyNumberFormat="1" applyBorder="1" applyAlignment="1">
      <alignment horizontal="center"/>
    </xf>
    <xf numFmtId="20" fontId="0" fillId="0" borderId="67" xfId="0" applyNumberFormat="1" applyBorder="1" applyAlignment="1">
      <alignment horizontal="center"/>
    </xf>
    <xf numFmtId="20" fontId="0" fillId="0" borderId="50" xfId="0" applyNumberFormat="1" applyBorder="1" applyAlignment="1">
      <alignment horizontal="center"/>
    </xf>
    <xf numFmtId="181" fontId="8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20" fontId="8" fillId="0" borderId="68" xfId="0" applyNumberFormat="1" applyFont="1" applyBorder="1" applyAlignment="1">
      <alignment horizontal="center"/>
    </xf>
    <xf numFmtId="20" fontId="8" fillId="0" borderId="69" xfId="0" applyNumberFormat="1" applyFont="1" applyBorder="1" applyAlignment="1">
      <alignment horizontal="center"/>
    </xf>
    <xf numFmtId="181" fontId="8" fillId="0" borderId="20" xfId="0" applyNumberFormat="1" applyFont="1" applyBorder="1" applyAlignment="1">
      <alignment horizontal="center" vertical="center"/>
    </xf>
    <xf numFmtId="181" fontId="0" fillId="0" borderId="47" xfId="0" applyNumberFormat="1" applyBorder="1" applyAlignment="1">
      <alignment horizontal="center"/>
    </xf>
    <xf numFmtId="20" fontId="0" fillId="0" borderId="70" xfId="0" applyNumberFormat="1" applyBorder="1" applyAlignment="1">
      <alignment horizontal="center"/>
    </xf>
    <xf numFmtId="2" fontId="0" fillId="0" borderId="71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181" fontId="0" fillId="0" borderId="71" xfId="0" applyNumberFormat="1" applyBorder="1" applyAlignment="1">
      <alignment horizontal="center"/>
    </xf>
    <xf numFmtId="20" fontId="0" fillId="0" borderId="66" xfId="0" applyNumberFormat="1" applyBorder="1" applyAlignment="1">
      <alignment horizontal="center"/>
    </xf>
    <xf numFmtId="181" fontId="0" fillId="0" borderId="45" xfId="0" applyNumberFormat="1" applyBorder="1" applyAlignment="1">
      <alignment horizontal="center"/>
    </xf>
    <xf numFmtId="20" fontId="0" fillId="0" borderId="68" xfId="0" applyNumberFormat="1" applyBorder="1" applyAlignment="1">
      <alignment horizontal="center"/>
    </xf>
    <xf numFmtId="181" fontId="0" fillId="0" borderId="10" xfId="0" applyNumberFormat="1" applyBorder="1" applyAlignment="1">
      <alignment horizontal="center"/>
    </xf>
    <xf numFmtId="20" fontId="0" fillId="0" borderId="69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20" fontId="0" fillId="3" borderId="31" xfId="0" applyNumberFormat="1" applyFill="1" applyBorder="1" applyAlignment="1">
      <alignment horizontal="center"/>
    </xf>
    <xf numFmtId="20" fontId="0" fillId="3" borderId="33" xfId="0" applyNumberForma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0" borderId="4" xfId="90" applyFont="1" applyBorder="1" applyAlignment="1">
      <alignment horizontal="center" vertical="center" textRotation="90" wrapText="1"/>
    </xf>
    <xf numFmtId="181" fontId="10" fillId="0" borderId="20" xfId="0" applyNumberFormat="1" applyFont="1" applyBorder="1" applyAlignment="1">
      <alignment horizontal="center" vertical="center"/>
    </xf>
    <xf numFmtId="181" fontId="0" fillId="0" borderId="37" xfId="0" applyNumberFormat="1" applyBorder="1" applyAlignment="1">
      <alignment horizontal="center"/>
    </xf>
    <xf numFmtId="181" fontId="0" fillId="0" borderId="39" xfId="0" applyNumberFormat="1" applyBorder="1" applyAlignment="1">
      <alignment horizontal="center"/>
    </xf>
    <xf numFmtId="20" fontId="0" fillId="0" borderId="64" xfId="0" applyNumberFormat="1" applyBorder="1" applyAlignment="1">
      <alignment horizontal="center"/>
    </xf>
    <xf numFmtId="20" fontId="0" fillId="3" borderId="42" xfId="0" applyNumberFormat="1" applyFill="1" applyBorder="1" applyAlignment="1">
      <alignment horizontal="center"/>
    </xf>
    <xf numFmtId="181" fontId="0" fillId="0" borderId="42" xfId="0" applyNumberFormat="1" applyBorder="1" applyAlignment="1">
      <alignment horizontal="center"/>
    </xf>
    <xf numFmtId="20" fontId="0" fillId="0" borderId="61" xfId="0" applyNumberFormat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0" fontId="49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20" fontId="43" fillId="0" borderId="0" xfId="0" applyNumberFormat="1" applyFont="1" applyAlignment="1">
      <alignment vertical="center"/>
    </xf>
    <xf numFmtId="181" fontId="10" fillId="2" borderId="12" xfId="0" applyNumberFormat="1" applyFont="1" applyFill="1" applyBorder="1" applyAlignment="1">
      <alignment horizontal="center" vertical="center"/>
    </xf>
    <xf numFmtId="0" fontId="15" fillId="0" borderId="19" xfId="9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181" fontId="10" fillId="2" borderId="14" xfId="0" applyNumberFormat="1" applyFont="1" applyFill="1" applyBorder="1" applyAlignment="1">
      <alignment horizontal="center" vertical="center"/>
    </xf>
    <xf numFmtId="0" fontId="0" fillId="5" borderId="38" xfId="0" applyFill="1" applyBorder="1"/>
    <xf numFmtId="181" fontId="10" fillId="0" borderId="27" xfId="0" applyNumberFormat="1" applyFont="1" applyBorder="1" applyAlignment="1">
      <alignment horizontal="center" vertical="center" wrapText="1"/>
    </xf>
    <xf numFmtId="0" fontId="0" fillId="5" borderId="40" xfId="0" applyFill="1" applyBorder="1"/>
    <xf numFmtId="0" fontId="0" fillId="5" borderId="43" xfId="0" applyFill="1" applyBorder="1"/>
    <xf numFmtId="0" fontId="0" fillId="5" borderId="53" xfId="0" applyFill="1" applyBorder="1"/>
    <xf numFmtId="0" fontId="0" fillId="5" borderId="3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39" xfId="0" applyFill="1" applyBorder="1"/>
    <xf numFmtId="0" fontId="0" fillId="3" borderId="31" xfId="0" applyFill="1" applyBorder="1"/>
    <xf numFmtId="0" fontId="0" fillId="3" borderId="33" xfId="0" applyFill="1" applyBorder="1"/>
    <xf numFmtId="0" fontId="0" fillId="3" borderId="42" xfId="0" applyFill="1" applyBorder="1"/>
    <xf numFmtId="0" fontId="0" fillId="3" borderId="37" xfId="0" applyFill="1" applyBorder="1"/>
    <xf numFmtId="0" fontId="0" fillId="3" borderId="51" xfId="0" applyFill="1" applyBorder="1"/>
    <xf numFmtId="0" fontId="0" fillId="3" borderId="34" xfId="0" applyFill="1" applyBorder="1"/>
    <xf numFmtId="0" fontId="0" fillId="3" borderId="54" xfId="0" applyFill="1" applyBorder="1"/>
    <xf numFmtId="0" fontId="15" fillId="0" borderId="0" xfId="0" applyFont="1" applyAlignment="1">
      <alignment vertical="center" wrapText="1"/>
    </xf>
    <xf numFmtId="0" fontId="15" fillId="0" borderId="19" xfId="90" applyFont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center" vertical="center" textRotation="90"/>
    </xf>
    <xf numFmtId="20" fontId="12" fillId="0" borderId="65" xfId="0" applyNumberFormat="1" applyFont="1" applyBorder="1" applyAlignment="1">
      <alignment horizontal="center"/>
    </xf>
    <xf numFmtId="20" fontId="12" fillId="0" borderId="66" xfId="0" applyNumberFormat="1" applyFont="1" applyBorder="1" applyAlignment="1">
      <alignment horizontal="center"/>
    </xf>
    <xf numFmtId="20" fontId="12" fillId="0" borderId="68" xfId="0" applyNumberFormat="1" applyFont="1" applyBorder="1" applyAlignment="1">
      <alignment horizontal="center"/>
    </xf>
    <xf numFmtId="0" fontId="0" fillId="0" borderId="60" xfId="0" applyBorder="1"/>
    <xf numFmtId="0" fontId="10" fillId="2" borderId="51" xfId="0" applyFont="1" applyFill="1" applyBorder="1" applyAlignment="1">
      <alignment horizontal="center" vertical="center"/>
    </xf>
    <xf numFmtId="20" fontId="12" fillId="0" borderId="30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181" fontId="10" fillId="2" borderId="58" xfId="0" applyNumberFormat="1" applyFont="1" applyFill="1" applyBorder="1" applyAlignment="1">
      <alignment horizontal="center" vertical="center"/>
    </xf>
    <xf numFmtId="181" fontId="10" fillId="0" borderId="45" xfId="0" applyNumberFormat="1" applyFont="1" applyBorder="1" applyAlignment="1">
      <alignment horizontal="center" vertical="center" wrapText="1"/>
    </xf>
    <xf numFmtId="181" fontId="10" fillId="0" borderId="31" xfId="0" applyNumberFormat="1" applyFont="1" applyBorder="1" applyAlignment="1">
      <alignment horizontal="center" vertical="center" wrapText="1"/>
    </xf>
    <xf numFmtId="181" fontId="10" fillId="0" borderId="33" xfId="0" applyNumberFormat="1" applyFont="1" applyBorder="1" applyAlignment="1">
      <alignment horizontal="center" vertical="center" wrapText="1"/>
    </xf>
    <xf numFmtId="181" fontId="10" fillId="0" borderId="34" xfId="0" applyNumberFormat="1" applyFont="1" applyBorder="1" applyAlignment="1">
      <alignment horizontal="center" vertical="center" wrapText="1"/>
    </xf>
    <xf numFmtId="181" fontId="10" fillId="0" borderId="54" xfId="0" applyNumberFormat="1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/>
    </xf>
    <xf numFmtId="20" fontId="8" fillId="0" borderId="19" xfId="0" applyNumberFormat="1" applyFont="1" applyBorder="1" applyAlignment="1">
      <alignment horizontal="center"/>
    </xf>
    <xf numFmtId="0" fontId="50" fillId="0" borderId="0" xfId="0" applyFont="1"/>
    <xf numFmtId="0" fontId="10" fillId="0" borderId="32" xfId="0" applyFont="1" applyBorder="1" applyAlignment="1">
      <alignment horizontal="center" vertical="center" wrapText="1"/>
    </xf>
    <xf numFmtId="181" fontId="10" fillId="2" borderId="32" xfId="0" applyNumberFormat="1" applyFont="1" applyFill="1" applyBorder="1" applyAlignment="1">
      <alignment horizontal="center" vertical="center"/>
    </xf>
    <xf numFmtId="181" fontId="10" fillId="0" borderId="36" xfId="0" applyNumberFormat="1" applyFont="1" applyBorder="1" applyAlignment="1">
      <alignment horizontal="center" vertical="center"/>
    </xf>
    <xf numFmtId="20" fontId="8" fillId="3" borderId="37" xfId="0" applyNumberFormat="1" applyFont="1" applyFill="1" applyBorder="1" applyAlignment="1">
      <alignment horizontal="center"/>
    </xf>
    <xf numFmtId="20" fontId="8" fillId="3" borderId="39" xfId="0" applyNumberFormat="1" applyFont="1" applyFill="1" applyBorder="1" applyAlignment="1">
      <alignment horizontal="center"/>
    </xf>
    <xf numFmtId="20" fontId="8" fillId="3" borderId="42" xfId="0" applyNumberFormat="1" applyFont="1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0" fontId="8" fillId="3" borderId="51" xfId="0" applyNumberFormat="1" applyFont="1" applyFill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6" fillId="2" borderId="27" xfId="0" applyFont="1" applyFill="1" applyBorder="1" applyAlignment="1">
      <alignment horizontal="center" vertical="center" textRotation="90"/>
    </xf>
    <xf numFmtId="20" fontId="0" fillId="0" borderId="21" xfId="0" applyNumberFormat="1" applyBorder="1" applyAlignment="1">
      <alignment horizontal="center"/>
    </xf>
    <xf numFmtId="20" fontId="15" fillId="0" borderId="21" xfId="0" applyNumberFormat="1" applyFont="1" applyBorder="1" applyAlignment="1">
      <alignment horizontal="center"/>
    </xf>
    <xf numFmtId="20" fontId="15" fillId="0" borderId="28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15" fillId="0" borderId="44" xfId="0" applyFont="1" applyBorder="1" applyAlignment="1">
      <alignment horizontal="center" vertical="center" wrapText="1"/>
    </xf>
    <xf numFmtId="20" fontId="15" fillId="0" borderId="59" xfId="0" applyNumberFormat="1" applyFont="1" applyBorder="1" applyAlignment="1">
      <alignment horizontal="center"/>
    </xf>
    <xf numFmtId="0" fontId="0" fillId="3" borderId="47" xfId="0" applyFill="1" applyBorder="1"/>
    <xf numFmtId="181" fontId="15" fillId="0" borderId="38" xfId="0" applyNumberFormat="1" applyFont="1" applyBorder="1" applyAlignment="1">
      <alignment horizontal="center" vertical="center" wrapText="1"/>
    </xf>
    <xf numFmtId="0" fontId="0" fillId="3" borderId="48" xfId="0" applyFill="1" applyBorder="1"/>
    <xf numFmtId="181" fontId="15" fillId="0" borderId="40" xfId="0" applyNumberFormat="1" applyFont="1" applyBorder="1" applyAlignment="1">
      <alignment horizontal="center" vertical="center" wrapText="1"/>
    </xf>
    <xf numFmtId="0" fontId="0" fillId="3" borderId="49" xfId="0" applyFill="1" applyBorder="1"/>
    <xf numFmtId="181" fontId="15" fillId="0" borderId="43" xfId="0" applyNumberFormat="1" applyFont="1" applyBorder="1" applyAlignment="1">
      <alignment horizontal="center" vertical="center" wrapText="1"/>
    </xf>
    <xf numFmtId="20" fontId="15" fillId="0" borderId="41" xfId="0" applyNumberFormat="1" applyFont="1" applyBorder="1" applyAlignment="1">
      <alignment horizontal="center"/>
    </xf>
    <xf numFmtId="0" fontId="10" fillId="3" borderId="37" xfId="0" applyFont="1" applyFill="1" applyBorder="1"/>
    <xf numFmtId="0" fontId="10" fillId="3" borderId="39" xfId="0" applyFont="1" applyFill="1" applyBorder="1"/>
    <xf numFmtId="0" fontId="10" fillId="3" borderId="51" xfId="0" applyFont="1" applyFill="1" applyBorder="1"/>
    <xf numFmtId="20" fontId="15" fillId="3" borderId="37" xfId="0" applyNumberFormat="1" applyFont="1" applyFill="1" applyBorder="1" applyAlignment="1">
      <alignment horizontal="center"/>
    </xf>
    <xf numFmtId="181" fontId="15" fillId="0" borderId="12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/>
    </xf>
    <xf numFmtId="20" fontId="15" fillId="3" borderId="39" xfId="0" applyNumberFormat="1" applyFont="1" applyFill="1" applyBorder="1" applyAlignment="1">
      <alignment horizontal="center"/>
    </xf>
    <xf numFmtId="181" fontId="15" fillId="0" borderId="15" xfId="0" applyNumberFormat="1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/>
    </xf>
    <xf numFmtId="20" fontId="15" fillId="3" borderId="51" xfId="0" applyNumberFormat="1" applyFont="1" applyFill="1" applyBorder="1" applyAlignment="1">
      <alignment horizontal="center"/>
    </xf>
    <xf numFmtId="181" fontId="15" fillId="0" borderId="18" xfId="0" applyNumberFormat="1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/>
    </xf>
    <xf numFmtId="20" fontId="32" fillId="0" borderId="24" xfId="0" applyNumberFormat="1" applyFont="1" applyBorder="1" applyAlignment="1">
      <alignment vertical="center"/>
    </xf>
    <xf numFmtId="0" fontId="12" fillId="0" borderId="19" xfId="0" applyFont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textRotation="90" wrapText="1"/>
    </xf>
    <xf numFmtId="0" fontId="0" fillId="3" borderId="4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20" fontId="0" fillId="3" borderId="43" xfId="0" applyNumberFormat="1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0" fontId="0" fillId="0" borderId="19" xfId="0" applyBorder="1" applyAlignment="1">
      <alignment horizontal="center" vertical="center" textRotation="90"/>
    </xf>
    <xf numFmtId="20" fontId="8" fillId="0" borderId="28" xfId="0" applyNumberFormat="1" applyFont="1" applyBorder="1" applyAlignment="1">
      <alignment horizontal="center"/>
    </xf>
    <xf numFmtId="0" fontId="0" fillId="3" borderId="1" xfId="0" applyFill="1" applyBorder="1"/>
    <xf numFmtId="20" fontId="8" fillId="0" borderId="4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20" fontId="0" fillId="3" borderId="34" xfId="0" applyNumberFormat="1" applyFill="1" applyBorder="1"/>
    <xf numFmtId="20" fontId="0" fillId="3" borderId="22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181" fontId="7" fillId="2" borderId="12" xfId="0" applyNumberFormat="1" applyFont="1" applyFill="1" applyBorder="1" applyAlignment="1">
      <alignment horizontal="center" vertical="center" wrapText="1"/>
    </xf>
    <xf numFmtId="181" fontId="7" fillId="0" borderId="13" xfId="0" applyNumberFormat="1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181" fontId="7" fillId="2" borderId="14" xfId="0" applyNumberFormat="1" applyFont="1" applyFill="1" applyBorder="1" applyAlignment="1">
      <alignment horizontal="center" vertical="center" wrapText="1"/>
    </xf>
    <xf numFmtId="20" fontId="32" fillId="0" borderId="0" xfId="89" applyNumberFormat="1" applyFont="1"/>
    <xf numFmtId="0" fontId="30" fillId="0" borderId="4" xfId="90" applyFont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textRotation="90"/>
    </xf>
    <xf numFmtId="20" fontId="0" fillId="3" borderId="65" xfId="0" applyNumberFormat="1" applyFill="1" applyBorder="1" applyAlignment="1">
      <alignment horizontal="center"/>
    </xf>
    <xf numFmtId="20" fontId="8" fillId="0" borderId="13" xfId="0" applyNumberFormat="1" applyFont="1" applyBorder="1" applyAlignment="1">
      <alignment horizontal="center" vertical="center"/>
    </xf>
    <xf numFmtId="20" fontId="0" fillId="3" borderId="66" xfId="0" applyNumberFormat="1" applyFill="1" applyBorder="1" applyAlignment="1">
      <alignment horizontal="center"/>
    </xf>
    <xf numFmtId="20" fontId="8" fillId="0" borderId="16" xfId="0" applyNumberFormat="1" applyFont="1" applyBorder="1" applyAlignment="1">
      <alignment horizontal="center" vertical="center"/>
    </xf>
    <xf numFmtId="0" fontId="0" fillId="3" borderId="66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20" fontId="8" fillId="0" borderId="28" xfId="0" applyNumberFormat="1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20" fontId="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6" fillId="0" borderId="4" xfId="90" applyFont="1" applyBorder="1" applyAlignment="1">
      <alignment horizontal="center" vertical="center" wrapText="1"/>
    </xf>
    <xf numFmtId="181" fontId="7" fillId="0" borderId="38" xfId="0" applyNumberFormat="1" applyFont="1" applyBorder="1" applyAlignment="1">
      <alignment horizontal="center" vertical="center" wrapText="1"/>
    </xf>
    <xf numFmtId="0" fontId="0" fillId="0" borderId="37" xfId="0" applyBorder="1"/>
    <xf numFmtId="181" fontId="7" fillId="0" borderId="40" xfId="0" applyNumberFormat="1" applyFont="1" applyBorder="1" applyAlignment="1">
      <alignment horizontal="center" vertical="center" wrapText="1"/>
    </xf>
    <xf numFmtId="181" fontId="7" fillId="0" borderId="43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51" fillId="0" borderId="0" xfId="0" applyFont="1" applyAlignment="1">
      <alignment horizontal="center" vertical="center" wrapText="1"/>
    </xf>
    <xf numFmtId="0" fontId="52" fillId="0" borderId="0" xfId="0" applyFont="1"/>
    <xf numFmtId="0" fontId="0" fillId="3" borderId="43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72" xfId="0" applyFill="1" applyBorder="1"/>
    <xf numFmtId="0" fontId="47" fillId="3" borderId="37" xfId="0" applyFont="1" applyFill="1" applyBorder="1"/>
    <xf numFmtId="0" fontId="47" fillId="3" borderId="39" xfId="0" applyFont="1" applyFill="1" applyBorder="1"/>
    <xf numFmtId="0" fontId="47" fillId="3" borderId="51" xfId="0" applyFont="1" applyFill="1" applyBorder="1"/>
    <xf numFmtId="2" fontId="0" fillId="0" borderId="6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66" xfId="0" applyNumberForma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20" fontId="53" fillId="3" borderId="42" xfId="0" applyNumberFormat="1" applyFont="1" applyFill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20" fontId="53" fillId="3" borderId="37" xfId="0" applyNumberFormat="1" applyFont="1" applyFill="1" applyBorder="1" applyAlignment="1">
      <alignment horizontal="center"/>
    </xf>
    <xf numFmtId="20" fontId="53" fillId="3" borderId="39" xfId="0" applyNumberFormat="1" applyFont="1" applyFill="1" applyBorder="1" applyAlignment="1">
      <alignment horizontal="center"/>
    </xf>
    <xf numFmtId="20" fontId="8" fillId="0" borderId="20" xfId="0" applyNumberFormat="1" applyFont="1" applyBorder="1" applyAlignment="1">
      <alignment horizontal="center"/>
    </xf>
    <xf numFmtId="20" fontId="53" fillId="3" borderId="51" xfId="0" applyNumberFormat="1" applyFont="1" applyFill="1" applyBorder="1" applyAlignment="1">
      <alignment horizontal="center"/>
    </xf>
    <xf numFmtId="181" fontId="7" fillId="0" borderId="53" xfId="0" applyNumberFormat="1" applyFont="1" applyBorder="1" applyAlignment="1">
      <alignment horizontal="center" vertical="center" wrapText="1"/>
    </xf>
    <xf numFmtId="0" fontId="0" fillId="0" borderId="0" xfId="89" applyFont="1"/>
    <xf numFmtId="0" fontId="8" fillId="0" borderId="0" xfId="89"/>
    <xf numFmtId="20" fontId="8" fillId="0" borderId="0" xfId="89" applyNumberFormat="1"/>
    <xf numFmtId="0" fontId="1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7" fillId="0" borderId="73" xfId="0" applyFont="1" applyBorder="1" applyAlignment="1">
      <alignment horizontal="center" vertical="center" wrapText="1"/>
    </xf>
    <xf numFmtId="0" fontId="6" fillId="0" borderId="29" xfId="90" applyFont="1" applyBorder="1" applyAlignment="1">
      <alignment horizontal="center" vertical="center" textRotation="90" wrapText="1"/>
    </xf>
    <xf numFmtId="0" fontId="14" fillId="0" borderId="29" xfId="90" applyFont="1" applyBorder="1" applyAlignment="1">
      <alignment horizontal="center" vertical="center" wrapText="1"/>
    </xf>
    <xf numFmtId="20" fontId="12" fillId="0" borderId="65" xfId="0" applyNumberFormat="1" applyFont="1" applyBorder="1" applyAlignment="1">
      <alignment horizontal="center" vertical="center"/>
    </xf>
    <xf numFmtId="20" fontId="12" fillId="0" borderId="66" xfId="0" applyNumberFormat="1" applyFont="1" applyBorder="1" applyAlignment="1">
      <alignment horizontal="center" vertical="center"/>
    </xf>
    <xf numFmtId="20" fontId="12" fillId="0" borderId="68" xfId="0" applyNumberFormat="1" applyFont="1" applyBorder="1" applyAlignment="1">
      <alignment horizontal="center" vertical="center"/>
    </xf>
    <xf numFmtId="20" fontId="12" fillId="0" borderId="6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textRotation="90"/>
    </xf>
    <xf numFmtId="0" fontId="6" fillId="0" borderId="29" xfId="90" applyFont="1" applyBorder="1" applyAlignment="1">
      <alignment horizontal="center" vertical="center" wrapText="1"/>
    </xf>
    <xf numFmtId="0" fontId="30" fillId="0" borderId="29" xfId="9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20" fontId="0" fillId="3" borderId="60" xfId="0" applyNumberFormat="1" applyFill="1" applyBorder="1" applyAlignment="1">
      <alignment horizontal="center"/>
    </xf>
    <xf numFmtId="20" fontId="47" fillId="3" borderId="60" xfId="0" applyNumberFormat="1" applyFont="1" applyFill="1" applyBorder="1" applyAlignment="1">
      <alignment horizontal="center"/>
    </xf>
    <xf numFmtId="181" fontId="7" fillId="0" borderId="44" xfId="0" applyNumberFormat="1" applyFont="1" applyBorder="1" applyAlignment="1">
      <alignment vertical="center" wrapText="1"/>
    </xf>
    <xf numFmtId="20" fontId="12" fillId="3" borderId="47" xfId="0" applyNumberFormat="1" applyFont="1" applyFill="1" applyBorder="1" applyAlignment="1">
      <alignment horizontal="center"/>
    </xf>
    <xf numFmtId="181" fontId="7" fillId="0" borderId="31" xfId="0" applyNumberFormat="1" applyFont="1" applyBorder="1" applyAlignment="1">
      <alignment horizontal="center" vertical="center" wrapText="1"/>
    </xf>
    <xf numFmtId="20" fontId="12" fillId="3" borderId="48" xfId="0" applyNumberFormat="1" applyFont="1" applyFill="1" applyBorder="1" applyAlignment="1">
      <alignment horizontal="center"/>
    </xf>
    <xf numFmtId="181" fontId="7" fillId="0" borderId="33" xfId="0" applyNumberFormat="1" applyFont="1" applyBorder="1" applyAlignment="1">
      <alignment horizontal="center" vertical="center" wrapText="1"/>
    </xf>
    <xf numFmtId="20" fontId="12" fillId="3" borderId="49" xfId="0" applyNumberFormat="1" applyFont="1" applyFill="1" applyBorder="1" applyAlignment="1">
      <alignment horizontal="center"/>
    </xf>
    <xf numFmtId="181" fontId="7" fillId="0" borderId="34" xfId="0" applyNumberFormat="1" applyFont="1" applyBorder="1" applyAlignment="1">
      <alignment horizontal="center" vertical="center" wrapText="1"/>
    </xf>
    <xf numFmtId="20" fontId="12" fillId="3" borderId="10" xfId="0" applyNumberFormat="1" applyFont="1" applyFill="1" applyBorder="1" applyAlignment="1">
      <alignment horizontal="center"/>
    </xf>
    <xf numFmtId="181" fontId="7" fillId="0" borderId="22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textRotation="90" wrapText="1"/>
    </xf>
    <xf numFmtId="0" fontId="14" fillId="0" borderId="29" xfId="90" applyFont="1" applyBorder="1" applyAlignment="1">
      <alignment horizontal="center" vertical="center" textRotation="90" wrapText="1"/>
    </xf>
    <xf numFmtId="0" fontId="0" fillId="0" borderId="32" xfId="0" applyBorder="1" applyAlignment="1">
      <alignment horizontal="center"/>
    </xf>
    <xf numFmtId="20" fontId="8" fillId="3" borderId="37" xfId="0" applyNumberFormat="1" applyFont="1" applyFill="1" applyBorder="1" applyAlignment="1">
      <alignment horizontal="center" vertical="center"/>
    </xf>
    <xf numFmtId="20" fontId="0" fillId="0" borderId="65" xfId="0" applyNumberFormat="1" applyBorder="1" applyAlignment="1">
      <alignment horizontal="center"/>
    </xf>
    <xf numFmtId="20" fontId="8" fillId="3" borderId="72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20" fontId="0" fillId="0" borderId="30" xfId="0" applyNumberFormat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/>
    </xf>
    <xf numFmtId="0" fontId="30" fillId="0" borderId="29" xfId="90" applyFont="1" applyBorder="1" applyAlignment="1">
      <alignment horizontal="center" vertical="center" textRotation="90" wrapText="1"/>
    </xf>
    <xf numFmtId="0" fontId="7" fillId="0" borderId="74" xfId="0" applyFont="1" applyBorder="1" applyAlignment="1">
      <alignment horizontal="center" vertical="center" textRotation="90" wrapText="1"/>
    </xf>
    <xf numFmtId="181" fontId="7" fillId="0" borderId="1" xfId="0" applyNumberFormat="1" applyFont="1" applyBorder="1" applyAlignment="1">
      <alignment horizontal="center" vertical="center"/>
    </xf>
    <xf numFmtId="20" fontId="12" fillId="3" borderId="37" xfId="0" applyNumberFormat="1" applyFont="1" applyFill="1" applyBorder="1" applyAlignment="1">
      <alignment horizontal="center"/>
    </xf>
    <xf numFmtId="20" fontId="12" fillId="3" borderId="39" xfId="0" applyNumberFormat="1" applyFont="1" applyFill="1" applyBorder="1" applyAlignment="1">
      <alignment horizontal="center"/>
    </xf>
    <xf numFmtId="20" fontId="12" fillId="3" borderId="42" xfId="0" applyNumberFormat="1" applyFont="1" applyFill="1" applyBorder="1" applyAlignment="1">
      <alignment horizontal="center"/>
    </xf>
    <xf numFmtId="20" fontId="12" fillId="3" borderId="51" xfId="0" applyNumberFormat="1" applyFont="1" applyFill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0" fillId="0" borderId="66" xfId="0" applyBorder="1"/>
    <xf numFmtId="0" fontId="8" fillId="0" borderId="70" xfId="0" applyFont="1" applyBorder="1" applyAlignment="1">
      <alignment horizontal="center" vertical="center"/>
    </xf>
    <xf numFmtId="181" fontId="7" fillId="0" borderId="75" xfId="0" applyNumberFormat="1" applyFont="1" applyBorder="1" applyAlignment="1">
      <alignment horizontal="center" vertical="center"/>
    </xf>
    <xf numFmtId="181" fontId="7" fillId="0" borderId="21" xfId="0" applyNumberFormat="1" applyFont="1" applyBorder="1" applyAlignment="1">
      <alignment horizontal="center" vertical="center"/>
    </xf>
    <xf numFmtId="181" fontId="7" fillId="2" borderId="21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30" xfId="0" applyBorder="1"/>
    <xf numFmtId="0" fontId="8" fillId="0" borderId="30" xfId="0" applyFont="1" applyBorder="1" applyAlignment="1">
      <alignment horizontal="center" vertical="center" wrapText="1"/>
    </xf>
    <xf numFmtId="20" fontId="55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81" fontId="7" fillId="0" borderId="7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2" fontId="7" fillId="0" borderId="6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0" fontId="0" fillId="0" borderId="72" xfId="0" applyBorder="1"/>
    <xf numFmtId="2" fontId="7" fillId="0" borderId="31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5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0" fillId="0" borderId="38" xfId="0" applyBorder="1"/>
    <xf numFmtId="181" fontId="8" fillId="0" borderId="75" xfId="0" applyNumberFormat="1" applyFont="1" applyBorder="1" applyAlignment="1">
      <alignment horizontal="center" vertical="center"/>
    </xf>
    <xf numFmtId="181" fontId="8" fillId="0" borderId="21" xfId="0" applyNumberFormat="1" applyFont="1" applyBorder="1" applyAlignment="1">
      <alignment horizontal="center" vertical="center"/>
    </xf>
    <xf numFmtId="181" fontId="8" fillId="2" borderId="21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0" fillId="0" borderId="53" xfId="0" applyBorder="1"/>
    <xf numFmtId="0" fontId="0" fillId="0" borderId="52" xfId="0" applyBorder="1"/>
    <xf numFmtId="0" fontId="33" fillId="2" borderId="36" xfId="0" applyFont="1" applyFill="1" applyBorder="1" applyAlignment="1">
      <alignment horizontal="center" vertical="center" textRotation="90"/>
    </xf>
    <xf numFmtId="0" fontId="8" fillId="2" borderId="71" xfId="0" applyFont="1" applyFill="1" applyBorder="1" applyAlignment="1">
      <alignment horizontal="center" vertical="center"/>
    </xf>
    <xf numFmtId="20" fontId="8" fillId="3" borderId="60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textRotation="90"/>
    </xf>
    <xf numFmtId="20" fontId="12" fillId="0" borderId="0" xfId="0" applyNumberFormat="1" applyFont="1" applyAlignment="1">
      <alignment horizontal="center"/>
    </xf>
    <xf numFmtId="181" fontId="8" fillId="0" borderId="7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20" fontId="6" fillId="3" borderId="72" xfId="0" applyNumberFormat="1" applyFont="1" applyFill="1" applyBorder="1" applyAlignment="1">
      <alignment horizontal="center"/>
    </xf>
    <xf numFmtId="2" fontId="6" fillId="0" borderId="72" xfId="0" applyNumberFormat="1" applyFont="1" applyBorder="1" applyAlignment="1">
      <alignment horizontal="center" vertical="center"/>
    </xf>
    <xf numFmtId="20" fontId="6" fillId="3" borderId="39" xfId="0" applyNumberFormat="1" applyFont="1" applyFill="1" applyBorder="1" applyAlignment="1">
      <alignment horizontal="center"/>
    </xf>
    <xf numFmtId="2" fontId="6" fillId="0" borderId="39" xfId="0" applyNumberFormat="1" applyFont="1" applyBorder="1" applyAlignment="1">
      <alignment horizontal="center" vertical="center"/>
    </xf>
    <xf numFmtId="20" fontId="6" fillId="3" borderId="42" xfId="0" applyNumberFormat="1" applyFont="1" applyFill="1" applyBorder="1" applyAlignment="1">
      <alignment horizontal="center"/>
    </xf>
    <xf numFmtId="2" fontId="6" fillId="0" borderId="42" xfId="0" applyNumberFormat="1" applyFont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0" fontId="6" fillId="0" borderId="60" xfId="0" applyNumberFormat="1" applyFont="1" applyBorder="1" applyAlignment="1">
      <alignment horizontal="center"/>
    </xf>
    <xf numFmtId="2" fontId="6" fillId="0" borderId="72" xfId="0" applyNumberFormat="1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20" fontId="6" fillId="0" borderId="33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0" fontId="6" fillId="0" borderId="48" xfId="0" applyNumberFormat="1" applyFont="1" applyBorder="1" applyAlignment="1">
      <alignment horizontal="center"/>
    </xf>
    <xf numFmtId="20" fontId="6" fillId="0" borderId="34" xfId="0" applyNumberFormat="1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0" fontId="6" fillId="0" borderId="49" xfId="0" applyNumberFormat="1" applyFont="1" applyBorder="1" applyAlignment="1">
      <alignment horizontal="center"/>
    </xf>
    <xf numFmtId="20" fontId="6" fillId="0" borderId="2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0" fontId="6" fillId="0" borderId="10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20" fontId="8" fillId="0" borderId="0" xfId="0" applyNumberFormat="1" applyFont="1" applyAlignment="1">
      <alignment vertical="center"/>
    </xf>
    <xf numFmtId="20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65" xfId="0" applyBorder="1"/>
    <xf numFmtId="2" fontId="8" fillId="0" borderId="75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56" fillId="0" borderId="0" xfId="0" applyFont="1"/>
    <xf numFmtId="20" fontId="12" fillId="0" borderId="0" xfId="0" applyNumberFormat="1" applyFont="1"/>
    <xf numFmtId="0" fontId="8" fillId="0" borderId="10" xfId="0" applyFont="1" applyBorder="1" applyAlignment="1">
      <alignment horizontal="center" vertical="center" wrapText="1"/>
    </xf>
    <xf numFmtId="20" fontId="12" fillId="3" borderId="38" xfId="0" applyNumberFormat="1" applyFont="1" applyFill="1" applyBorder="1"/>
    <xf numFmtId="2" fontId="8" fillId="0" borderId="37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/>
    </xf>
    <xf numFmtId="20" fontId="12" fillId="3" borderId="40" xfId="0" applyNumberFormat="1" applyFont="1" applyFill="1" applyBorder="1"/>
    <xf numFmtId="2" fontId="8" fillId="0" borderId="39" xfId="0" applyNumberFormat="1" applyFont="1" applyBorder="1" applyAlignment="1">
      <alignment horizontal="center" vertical="center"/>
    </xf>
    <xf numFmtId="20" fontId="12" fillId="0" borderId="33" xfId="0" applyNumberFormat="1" applyFont="1" applyBorder="1" applyAlignment="1">
      <alignment horizontal="center"/>
    </xf>
    <xf numFmtId="20" fontId="12" fillId="3" borderId="53" xfId="0" applyNumberFormat="1" applyFont="1" applyFill="1" applyBorder="1"/>
    <xf numFmtId="2" fontId="8" fillId="0" borderId="51" xfId="0" applyNumberFormat="1" applyFont="1" applyBorder="1" applyAlignment="1">
      <alignment horizontal="center" vertical="center"/>
    </xf>
    <xf numFmtId="20" fontId="12" fillId="0" borderId="54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20" fontId="12" fillId="3" borderId="37" xfId="0" applyNumberFormat="1" applyFont="1" applyFill="1" applyBorder="1"/>
    <xf numFmtId="20" fontId="12" fillId="3" borderId="39" xfId="0" applyNumberFormat="1" applyFont="1" applyFill="1" applyBorder="1"/>
    <xf numFmtId="20" fontId="12" fillId="3" borderId="51" xfId="0" applyNumberFormat="1" applyFont="1" applyFill="1" applyBorder="1"/>
    <xf numFmtId="0" fontId="12" fillId="0" borderId="37" xfId="0" applyFont="1" applyBorder="1"/>
    <xf numFmtId="20" fontId="8" fillId="3" borderId="31" xfId="0" applyNumberFormat="1" applyFont="1" applyFill="1" applyBorder="1" applyAlignment="1">
      <alignment horizontal="center" vertical="center"/>
    </xf>
    <xf numFmtId="20" fontId="8" fillId="3" borderId="33" xfId="0" applyNumberFormat="1" applyFont="1" applyFill="1" applyBorder="1" applyAlignment="1">
      <alignment horizontal="center" vertical="center"/>
    </xf>
    <xf numFmtId="20" fontId="8" fillId="0" borderId="38" xfId="0" applyNumberFormat="1" applyFont="1" applyBorder="1" applyAlignment="1">
      <alignment horizontal="center" vertical="center" wrapText="1"/>
    </xf>
    <xf numFmtId="20" fontId="8" fillId="0" borderId="40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/>
    </xf>
    <xf numFmtId="20" fontId="8" fillId="0" borderId="43" xfId="0" applyNumberFormat="1" applyFont="1" applyBorder="1" applyAlignment="1">
      <alignment horizontal="center" vertical="center" wrapText="1"/>
    </xf>
    <xf numFmtId="20" fontId="12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69" xfId="0" applyBorder="1"/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2" fontId="7" fillId="0" borderId="75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 textRotation="90"/>
    </xf>
    <xf numFmtId="0" fontId="8" fillId="2" borderId="72" xfId="0" applyFont="1" applyFill="1" applyBorder="1" applyAlignment="1">
      <alignment horizontal="center" vertical="center"/>
    </xf>
    <xf numFmtId="20" fontId="10" fillId="0" borderId="75" xfId="0" applyNumberFormat="1" applyFont="1" applyBorder="1" applyAlignment="1">
      <alignment horizontal="center"/>
    </xf>
    <xf numFmtId="20" fontId="10" fillId="0" borderId="18" xfId="0" applyNumberFormat="1" applyFont="1" applyBorder="1" applyAlignment="1">
      <alignment horizontal="center"/>
    </xf>
    <xf numFmtId="20" fontId="10" fillId="0" borderId="19" xfId="0" applyNumberFormat="1" applyFont="1" applyBorder="1" applyAlignment="1">
      <alignment horizontal="center"/>
    </xf>
    <xf numFmtId="0" fontId="44" fillId="0" borderId="4" xfId="9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2" fontId="7" fillId="0" borderId="6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" fontId="7" fillId="0" borderId="5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54" xfId="0" applyNumberFormat="1" applyFont="1" applyBorder="1" applyAlignment="1">
      <alignment horizontal="center" vertical="center" wrapText="1"/>
    </xf>
    <xf numFmtId="20" fontId="0" fillId="0" borderId="54" xfId="0" applyNumberFormat="1" applyBorder="1" applyAlignment="1">
      <alignment horizontal="center"/>
    </xf>
    <xf numFmtId="20" fontId="0" fillId="0" borderId="12" xfId="0" applyNumberFormat="1" applyBorder="1" applyAlignment="1">
      <alignment horizontal="center" vertical="center"/>
    </xf>
    <xf numFmtId="20" fontId="10" fillId="0" borderId="13" xfId="0" applyNumberFormat="1" applyFont="1" applyBorder="1" applyAlignment="1">
      <alignment horizontal="center" vertical="center" wrapText="1"/>
    </xf>
    <xf numFmtId="20" fontId="0" fillId="0" borderId="15" xfId="0" applyNumberForma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 wrapText="1"/>
    </xf>
    <xf numFmtId="20" fontId="0" fillId="0" borderId="18" xfId="0" applyNumberFormat="1" applyBorder="1" applyAlignment="1">
      <alignment horizontal="center" vertical="center"/>
    </xf>
    <xf numFmtId="20" fontId="10" fillId="0" borderId="19" xfId="0" applyNumberFormat="1" applyFont="1" applyBorder="1" applyAlignment="1">
      <alignment horizontal="center" vertical="center" wrapText="1"/>
    </xf>
    <xf numFmtId="20" fontId="10" fillId="0" borderId="14" xfId="0" applyNumberFormat="1" applyFont="1" applyBorder="1" applyAlignment="1">
      <alignment horizontal="center" vertical="center" wrapText="1"/>
    </xf>
    <xf numFmtId="20" fontId="10" fillId="0" borderId="17" xfId="0" applyNumberFormat="1" applyFont="1" applyBorder="1" applyAlignment="1">
      <alignment horizontal="center" vertical="center" wrapText="1"/>
    </xf>
    <xf numFmtId="20" fontId="10" fillId="0" borderId="20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0" fillId="0" borderId="70" xfId="0" applyBorder="1"/>
    <xf numFmtId="2" fontId="7" fillId="0" borderId="15" xfId="0" applyNumberFormat="1" applyFont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 textRotation="90"/>
    </xf>
    <xf numFmtId="20" fontId="8" fillId="3" borderId="3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0" fillId="0" borderId="75" xfId="0" applyBorder="1"/>
    <xf numFmtId="0" fontId="0" fillId="0" borderId="57" xfId="0" applyBorder="1"/>
    <xf numFmtId="0" fontId="0" fillId="0" borderId="21" xfId="0" applyBorder="1"/>
    <xf numFmtId="2" fontId="7" fillId="0" borderId="19" xfId="0" applyNumberFormat="1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37" xfId="0" applyNumberFormat="1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20" fontId="0" fillId="3" borderId="54" xfId="0" applyNumberForma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0" fillId="0" borderId="63" xfId="0" applyBorder="1"/>
    <xf numFmtId="0" fontId="0" fillId="0" borderId="59" xfId="0" applyBorder="1"/>
    <xf numFmtId="0" fontId="58" fillId="0" borderId="0" xfId="0" applyFont="1" applyAlignment="1">
      <alignment vertical="center"/>
    </xf>
    <xf numFmtId="0" fontId="59" fillId="0" borderId="0" xfId="0" applyFont="1"/>
    <xf numFmtId="0" fontId="10" fillId="0" borderId="73" xfId="0" applyFont="1" applyBorder="1" applyAlignment="1">
      <alignment horizontal="center" vertical="center" wrapText="1"/>
    </xf>
    <xf numFmtId="20" fontId="12" fillId="0" borderId="34" xfId="0" applyNumberFormat="1" applyFont="1" applyBorder="1" applyAlignment="1">
      <alignment horizontal="center"/>
    </xf>
    <xf numFmtId="0" fontId="8" fillId="0" borderId="73" xfId="0" applyFont="1" applyBorder="1" applyAlignment="1">
      <alignment horizontal="center" vertical="center" wrapText="1"/>
    </xf>
    <xf numFmtId="0" fontId="0" fillId="0" borderId="62" xfId="0" applyBorder="1"/>
    <xf numFmtId="181" fontId="7" fillId="0" borderId="37" xfId="0" applyNumberFormat="1" applyFont="1" applyBorder="1" applyAlignment="1">
      <alignment horizontal="center" vertical="center"/>
    </xf>
    <xf numFmtId="181" fontId="7" fillId="0" borderId="51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vertical="center" wrapText="1"/>
    </xf>
    <xf numFmtId="2" fontId="7" fillId="0" borderId="42" xfId="0" applyNumberFormat="1" applyFont="1" applyBorder="1" applyAlignment="1">
      <alignment horizontal="center" vertical="center" wrapText="1"/>
    </xf>
    <xf numFmtId="20" fontId="12" fillId="0" borderId="58" xfId="0" applyNumberFormat="1" applyFont="1" applyBorder="1" applyAlignment="1">
      <alignment horizontal="center"/>
    </xf>
    <xf numFmtId="20" fontId="47" fillId="5" borderId="37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 vertical="center" wrapText="1"/>
    </xf>
    <xf numFmtId="20" fontId="12" fillId="0" borderId="67" xfId="0" applyNumberFormat="1" applyFont="1" applyBorder="1" applyAlignment="1">
      <alignment horizontal="center"/>
    </xf>
    <xf numFmtId="20" fontId="47" fillId="5" borderId="39" xfId="0" applyNumberFormat="1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 wrapText="1"/>
    </xf>
    <xf numFmtId="20" fontId="47" fillId="5" borderId="51" xfId="0" applyNumberFormat="1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23" xfId="0" applyBorder="1"/>
    <xf numFmtId="2" fontId="0" fillId="0" borderId="19" xfId="0" applyNumberFormat="1" applyBorder="1" applyAlignment="1">
      <alignment horizontal="center"/>
    </xf>
    <xf numFmtId="20" fontId="10" fillId="0" borderId="0" xfId="0" applyNumberFormat="1" applyFont="1" applyAlignment="1">
      <alignment horizontal="center" vertical="center" wrapText="1"/>
    </xf>
    <xf numFmtId="0" fontId="12" fillId="0" borderId="3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textRotation="90"/>
    </xf>
    <xf numFmtId="20" fontId="8" fillId="5" borderId="31" xfId="0" applyNumberFormat="1" applyFont="1" applyFill="1" applyBorder="1" applyAlignment="1">
      <alignment horizontal="center" vertical="center"/>
    </xf>
    <xf numFmtId="20" fontId="8" fillId="0" borderId="13" xfId="0" applyNumberFormat="1" applyFont="1" applyBorder="1" applyAlignment="1">
      <alignment horizontal="center" vertical="center" wrapText="1"/>
    </xf>
    <xf numFmtId="20" fontId="8" fillId="5" borderId="33" xfId="0" applyNumberFormat="1" applyFont="1" applyFill="1" applyBorder="1" applyAlignment="1">
      <alignment horizontal="center" vertical="center"/>
    </xf>
    <xf numFmtId="20" fontId="8" fillId="5" borderId="34" xfId="0" applyNumberFormat="1" applyFont="1" applyFill="1" applyBorder="1" applyAlignment="1">
      <alignment horizontal="center" vertical="center"/>
    </xf>
    <xf numFmtId="20" fontId="10" fillId="0" borderId="28" xfId="0" applyNumberFormat="1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20" fontId="8" fillId="5" borderId="27" xfId="0" applyNumberFormat="1" applyFont="1" applyFill="1" applyBorder="1" applyAlignment="1">
      <alignment horizontal="center" vertical="center"/>
    </xf>
    <xf numFmtId="20" fontId="8" fillId="5" borderId="54" xfId="0" applyNumberFormat="1" applyFont="1" applyFill="1" applyBorder="1" applyAlignment="1">
      <alignment horizontal="center" vertical="center"/>
    </xf>
    <xf numFmtId="181" fontId="7" fillId="0" borderId="19" xfId="0" applyNumberFormat="1" applyFont="1" applyBorder="1" applyAlignment="1">
      <alignment vertical="center" wrapText="1"/>
    </xf>
    <xf numFmtId="20" fontId="8" fillId="0" borderId="14" xfId="0" applyNumberFormat="1" applyFont="1" applyBorder="1" applyAlignment="1">
      <alignment horizontal="center" vertical="center" wrapText="1"/>
    </xf>
    <xf numFmtId="2" fontId="7" fillId="0" borderId="47" xfId="0" applyNumberFormat="1" applyFont="1" applyBorder="1" applyAlignment="1">
      <alignment horizontal="center" vertical="center" wrapText="1"/>
    </xf>
    <xf numFmtId="2" fontId="7" fillId="0" borderId="48" xfId="0" applyNumberFormat="1" applyFont="1" applyBorder="1" applyAlignment="1">
      <alignment horizontal="center" vertical="center" wrapText="1"/>
    </xf>
    <xf numFmtId="20" fontId="10" fillId="0" borderId="41" xfId="0" applyNumberFormat="1" applyFont="1" applyBorder="1" applyAlignment="1">
      <alignment horizontal="center" vertical="center" wrapText="1"/>
    </xf>
    <xf numFmtId="2" fontId="7" fillId="0" borderId="49" xfId="0" applyNumberFormat="1" applyFont="1" applyBorder="1" applyAlignment="1">
      <alignment horizontal="center" vertical="center" wrapText="1"/>
    </xf>
    <xf numFmtId="20" fontId="10" fillId="3" borderId="8" xfId="0" applyNumberFormat="1" applyFont="1" applyFill="1" applyBorder="1" applyAlignment="1">
      <alignment horizontal="center"/>
    </xf>
    <xf numFmtId="20" fontId="10" fillId="0" borderId="20" xfId="0" applyNumberFormat="1" applyFont="1" applyBorder="1" applyAlignment="1">
      <alignment horizontal="center"/>
    </xf>
    <xf numFmtId="2" fontId="7" fillId="0" borderId="52" xfId="0" applyNumberFormat="1" applyFont="1" applyBorder="1" applyAlignment="1">
      <alignment horizontal="center" vertical="center" wrapText="1"/>
    </xf>
    <xf numFmtId="20" fontId="0" fillId="0" borderId="77" xfId="0" applyNumberFormat="1" applyBorder="1" applyAlignment="1">
      <alignment horizontal="center"/>
    </xf>
    <xf numFmtId="20" fontId="0" fillId="0" borderId="26" xfId="0" applyNumberFormat="1" applyBorder="1" applyAlignment="1">
      <alignment horizontal="center"/>
    </xf>
    <xf numFmtId="0" fontId="57" fillId="0" borderId="4" xfId="83" applyFont="1" applyBorder="1" applyAlignment="1">
      <alignment horizontal="center" vertical="center" wrapText="1"/>
    </xf>
    <xf numFmtId="20" fontId="10" fillId="0" borderId="13" xfId="0" applyNumberFormat="1" applyFon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20" fontId="10" fillId="0" borderId="28" xfId="0" applyNumberFormat="1" applyFont="1" applyBorder="1" applyAlignment="1">
      <alignment horizontal="center" vertical="center"/>
    </xf>
    <xf numFmtId="0" fontId="47" fillId="0" borderId="0" xfId="0" applyFont="1"/>
    <xf numFmtId="181" fontId="10" fillId="0" borderId="8" xfId="0" applyNumberFormat="1" applyFont="1" applyBorder="1" applyAlignment="1">
      <alignment vertical="center" wrapText="1"/>
    </xf>
    <xf numFmtId="20" fontId="10" fillId="0" borderId="14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20" fontId="10" fillId="0" borderId="17" xfId="0" applyNumberFormat="1" applyFont="1" applyBorder="1" applyAlignment="1">
      <alignment horizontal="center" vertical="center"/>
    </xf>
    <xf numFmtId="20" fontId="10" fillId="0" borderId="41" xfId="0" applyNumberFormat="1" applyFont="1" applyBorder="1" applyAlignment="1">
      <alignment horizontal="center" vertical="center"/>
    </xf>
    <xf numFmtId="20" fontId="10" fillId="0" borderId="7" xfId="0" applyNumberFormat="1" applyFont="1" applyBorder="1" applyAlignment="1">
      <alignment horizontal="center" vertical="center"/>
    </xf>
    <xf numFmtId="181" fontId="10" fillId="0" borderId="75" xfId="0" applyNumberFormat="1" applyFont="1" applyBorder="1" applyAlignment="1">
      <alignment horizontal="center" vertical="center"/>
    </xf>
    <xf numFmtId="181" fontId="10" fillId="2" borderId="21" xfId="0" applyNumberFormat="1" applyFont="1" applyFill="1" applyBorder="1" applyAlignment="1">
      <alignment horizontal="center" vertical="center"/>
    </xf>
    <xf numFmtId="181" fontId="10" fillId="0" borderId="21" xfId="0" applyNumberFormat="1" applyFont="1" applyBorder="1" applyAlignment="1">
      <alignment horizontal="center" vertical="center"/>
    </xf>
    <xf numFmtId="20" fontId="10" fillId="0" borderId="30" xfId="0" applyNumberFormat="1" applyFont="1" applyBorder="1" applyAlignment="1">
      <alignment horizontal="center"/>
    </xf>
    <xf numFmtId="181" fontId="15" fillId="0" borderId="0" xfId="0" applyNumberFormat="1" applyFont="1" applyAlignment="1">
      <alignment horizontal="left" vertical="center"/>
    </xf>
    <xf numFmtId="181" fontId="10" fillId="0" borderId="71" xfId="0" applyNumberFormat="1" applyFont="1" applyBorder="1" applyAlignment="1">
      <alignment horizontal="center" vertical="center"/>
    </xf>
    <xf numFmtId="181" fontId="10" fillId="2" borderId="52" xfId="0" applyNumberFormat="1" applyFont="1" applyFill="1" applyBorder="1" applyAlignment="1">
      <alignment horizontal="center" vertical="center"/>
    </xf>
    <xf numFmtId="181" fontId="10" fillId="0" borderId="8" xfId="0" applyNumberFormat="1" applyFont="1" applyBorder="1" applyAlignment="1">
      <alignment horizontal="center" vertical="center" wrapText="1"/>
    </xf>
    <xf numFmtId="0" fontId="0" fillId="5" borderId="12" xfId="0" applyFill="1" applyBorder="1"/>
    <xf numFmtId="181" fontId="10" fillId="0" borderId="58" xfId="0" applyNumberFormat="1" applyFont="1" applyBorder="1" applyAlignment="1">
      <alignment horizontal="center" vertical="center" wrapText="1"/>
    </xf>
    <xf numFmtId="0" fontId="0" fillId="5" borderId="15" xfId="0" applyFill="1" applyBorder="1"/>
    <xf numFmtId="181" fontId="10" fillId="0" borderId="67" xfId="0" applyNumberFormat="1" applyFont="1" applyBorder="1" applyAlignment="1">
      <alignment horizontal="center" vertical="center" wrapText="1"/>
    </xf>
    <xf numFmtId="0" fontId="0" fillId="5" borderId="18" xfId="0" applyFill="1" applyBorder="1"/>
    <xf numFmtId="181" fontId="10" fillId="0" borderId="50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20" fontId="21" fillId="0" borderId="0" xfId="0" applyNumberFormat="1" applyFont="1"/>
    <xf numFmtId="20" fontId="20" fillId="0" borderId="0" xfId="0" applyNumberFormat="1" applyFont="1" applyAlignment="1">
      <alignment horizontal="center" vertical="center"/>
    </xf>
    <xf numFmtId="0" fontId="0" fillId="0" borderId="36" xfId="0" applyBorder="1" applyAlignment="1">
      <alignment horizontal="center"/>
    </xf>
    <xf numFmtId="20" fontId="10" fillId="2" borderId="16" xfId="0" applyNumberFormat="1" applyFont="1" applyFill="1" applyBorder="1" applyAlignment="1">
      <alignment horizontal="center"/>
    </xf>
    <xf numFmtId="20" fontId="10" fillId="2" borderId="21" xfId="0" applyNumberFormat="1" applyFont="1" applyFill="1" applyBorder="1" applyAlignment="1">
      <alignment horizontal="center"/>
    </xf>
    <xf numFmtId="20" fontId="10" fillId="2" borderId="28" xfId="0" applyNumberFormat="1" applyFont="1" applyFill="1" applyBorder="1" applyAlignment="1">
      <alignment horizontal="center"/>
    </xf>
    <xf numFmtId="20" fontId="10" fillId="2" borderId="13" xfId="0" applyNumberFormat="1" applyFont="1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20" fontId="10" fillId="2" borderId="19" xfId="0" applyNumberFormat="1" applyFont="1" applyFill="1" applyBorder="1" applyAlignment="1">
      <alignment horizontal="center"/>
    </xf>
    <xf numFmtId="20" fontId="10" fillId="5" borderId="37" xfId="0" applyNumberFormat="1" applyFont="1" applyFill="1" applyBorder="1" applyAlignment="1">
      <alignment horizontal="center"/>
    </xf>
    <xf numFmtId="20" fontId="10" fillId="5" borderId="39" xfId="0" applyNumberFormat="1" applyFont="1" applyFill="1" applyBorder="1" applyAlignment="1">
      <alignment horizontal="center"/>
    </xf>
    <xf numFmtId="20" fontId="10" fillId="5" borderId="42" xfId="0" applyNumberFormat="1" applyFont="1" applyFill="1" applyBorder="1" applyAlignment="1">
      <alignment horizontal="center"/>
    </xf>
    <xf numFmtId="20" fontId="10" fillId="5" borderId="51" xfId="0" applyNumberFormat="1" applyFont="1" applyFill="1" applyBorder="1" applyAlignment="1">
      <alignment horizontal="center"/>
    </xf>
    <xf numFmtId="181" fontId="7" fillId="0" borderId="3" xfId="0" applyNumberFormat="1" applyFont="1" applyBorder="1" applyAlignment="1">
      <alignment horizontal="center" vertical="center"/>
    </xf>
    <xf numFmtId="181" fontId="7" fillId="2" borderId="4" xfId="0" applyNumberFormat="1" applyFont="1" applyFill="1" applyBorder="1" applyAlignment="1">
      <alignment horizontal="center" vertical="center"/>
    </xf>
    <xf numFmtId="181" fontId="7" fillId="0" borderId="4" xfId="0" applyNumberFormat="1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1" fontId="7" fillId="0" borderId="10" xfId="0" applyNumberFormat="1" applyFont="1" applyBorder="1" applyAlignment="1">
      <alignment horizontal="center" vertical="center"/>
    </xf>
    <xf numFmtId="20" fontId="0" fillId="5" borderId="37" xfId="0" applyNumberFormat="1" applyFill="1" applyBorder="1"/>
    <xf numFmtId="181" fontId="7" fillId="0" borderId="65" xfId="0" applyNumberFormat="1" applyFont="1" applyBorder="1" applyAlignment="1">
      <alignment horizontal="center" vertical="center" wrapText="1"/>
    </xf>
    <xf numFmtId="20" fontId="0" fillId="5" borderId="39" xfId="0" applyNumberFormat="1" applyFill="1" applyBorder="1"/>
    <xf numFmtId="181" fontId="7" fillId="0" borderId="66" xfId="0" applyNumberFormat="1" applyFont="1" applyBorder="1" applyAlignment="1">
      <alignment horizontal="center" vertical="center" wrapText="1"/>
    </xf>
    <xf numFmtId="20" fontId="0" fillId="5" borderId="42" xfId="0" applyNumberFormat="1" applyFill="1" applyBorder="1"/>
    <xf numFmtId="181" fontId="7" fillId="0" borderId="68" xfId="0" applyNumberFormat="1" applyFont="1" applyBorder="1" applyAlignment="1">
      <alignment horizontal="center" vertical="center" wrapText="1"/>
    </xf>
    <xf numFmtId="20" fontId="0" fillId="5" borderId="1" xfId="0" applyNumberFormat="1" applyFill="1" applyBorder="1"/>
    <xf numFmtId="181" fontId="7" fillId="0" borderId="69" xfId="0" applyNumberFormat="1" applyFont="1" applyBorder="1" applyAlignment="1">
      <alignment horizontal="center" vertical="center" wrapText="1"/>
    </xf>
    <xf numFmtId="0" fontId="0" fillId="0" borderId="14" xfId="0" applyBorder="1"/>
    <xf numFmtId="181" fontId="8" fillId="2" borderId="1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textRotation="90" wrapText="1"/>
    </xf>
    <xf numFmtId="20" fontId="10" fillId="0" borderId="65" xfId="0" applyNumberFormat="1" applyFont="1" applyBorder="1" applyAlignment="1">
      <alignment horizontal="center" vertical="center"/>
    </xf>
    <xf numFmtId="20" fontId="10" fillId="0" borderId="66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20" fontId="10" fillId="0" borderId="19" xfId="0" applyNumberFormat="1" applyFont="1" applyBorder="1" applyAlignment="1">
      <alignment horizontal="center" vertical="center"/>
    </xf>
    <xf numFmtId="0" fontId="61" fillId="0" borderId="0" xfId="0" applyFont="1"/>
    <xf numFmtId="181" fontId="8" fillId="0" borderId="59" xfId="0" applyNumberFormat="1" applyFont="1" applyBorder="1" applyAlignment="1">
      <alignment horizontal="center" vertical="center"/>
    </xf>
    <xf numFmtId="181" fontId="8" fillId="0" borderId="47" xfId="0" applyNumberFormat="1" applyFont="1" applyBorder="1" applyAlignment="1">
      <alignment horizontal="center" vertical="center"/>
    </xf>
    <xf numFmtId="181" fontId="8" fillId="2" borderId="20" xfId="0" applyNumberFormat="1" applyFont="1" applyFill="1" applyBorder="1" applyAlignment="1">
      <alignment horizontal="center" vertical="center"/>
    </xf>
    <xf numFmtId="181" fontId="8" fillId="2" borderId="52" xfId="0" applyNumberFormat="1" applyFont="1" applyFill="1" applyBorder="1" applyAlignment="1">
      <alignment horizontal="center" vertical="center"/>
    </xf>
    <xf numFmtId="181" fontId="8" fillId="0" borderId="44" xfId="0" applyNumberFormat="1" applyFont="1" applyBorder="1" applyAlignment="1">
      <alignment vertical="center" wrapText="1"/>
    </xf>
    <xf numFmtId="20" fontId="12" fillId="5" borderId="31" xfId="0" applyNumberFormat="1" applyFont="1" applyFill="1" applyBorder="1"/>
    <xf numFmtId="20" fontId="12" fillId="5" borderId="33" xfId="0" applyNumberFormat="1" applyFont="1" applyFill="1" applyBorder="1"/>
    <xf numFmtId="20" fontId="12" fillId="5" borderId="34" xfId="0" applyNumberFormat="1" applyFont="1" applyFill="1" applyBorder="1"/>
    <xf numFmtId="20" fontId="10" fillId="0" borderId="58" xfId="0" applyNumberFormat="1" applyFont="1" applyBorder="1" applyAlignment="1">
      <alignment horizontal="center" vertical="center"/>
    </xf>
    <xf numFmtId="20" fontId="12" fillId="5" borderId="37" xfId="0" applyNumberFormat="1" applyFont="1" applyFill="1" applyBorder="1"/>
    <xf numFmtId="20" fontId="10" fillId="0" borderId="67" xfId="0" applyNumberFormat="1" applyFont="1" applyBorder="1" applyAlignment="1">
      <alignment horizontal="center" vertical="center"/>
    </xf>
    <xf numFmtId="20" fontId="12" fillId="5" borderId="39" xfId="0" applyNumberFormat="1" applyFont="1" applyFill="1" applyBorder="1"/>
    <xf numFmtId="20" fontId="12" fillId="5" borderId="51" xfId="0" applyNumberFormat="1" applyFont="1" applyFill="1" applyBorder="1"/>
    <xf numFmtId="181" fontId="8" fillId="0" borderId="53" xfId="0" applyNumberFormat="1" applyFont="1" applyBorder="1" applyAlignment="1">
      <alignment horizontal="center" vertical="center" wrapText="1"/>
    </xf>
    <xf numFmtId="20" fontId="12" fillId="0" borderId="51" xfId="0" applyNumberFormat="1" applyFont="1" applyBorder="1" applyAlignment="1">
      <alignment horizontal="center"/>
    </xf>
    <xf numFmtId="2" fontId="12" fillId="0" borderId="53" xfId="0" applyNumberFormat="1" applyFont="1" applyBorder="1" applyAlignment="1">
      <alignment horizontal="center"/>
    </xf>
    <xf numFmtId="0" fontId="12" fillId="0" borderId="47" xfId="0" applyFont="1" applyBorder="1"/>
    <xf numFmtId="181" fontId="8" fillId="0" borderId="70" xfId="0" applyNumberFormat="1" applyFont="1" applyBorder="1" applyAlignment="1">
      <alignment horizontal="center" vertical="center"/>
    </xf>
    <xf numFmtId="181" fontId="8" fillId="0" borderId="68" xfId="0" applyNumberFormat="1" applyFont="1" applyBorder="1" applyAlignment="1">
      <alignment horizontal="center" vertical="center"/>
    </xf>
    <xf numFmtId="181" fontId="8" fillId="2" borderId="28" xfId="0" applyNumberFormat="1" applyFont="1" applyFill="1" applyBorder="1" applyAlignment="1">
      <alignment horizontal="center" vertical="center"/>
    </xf>
    <xf numFmtId="20" fontId="10" fillId="0" borderId="78" xfId="0" applyNumberFormat="1" applyFont="1" applyBorder="1" applyAlignment="1">
      <alignment horizontal="center" vertical="center"/>
    </xf>
    <xf numFmtId="20" fontId="10" fillId="0" borderId="6" xfId="0" applyNumberFormat="1" applyFont="1" applyBorder="1" applyAlignment="1">
      <alignment horizontal="center" vertical="center"/>
    </xf>
    <xf numFmtId="181" fontId="8" fillId="2" borderId="49" xfId="0" applyNumberFormat="1" applyFont="1" applyFill="1" applyBorder="1" applyAlignment="1">
      <alignment horizontal="center" vertical="center"/>
    </xf>
    <xf numFmtId="20" fontId="12" fillId="5" borderId="47" xfId="0" applyNumberFormat="1" applyFont="1" applyFill="1" applyBorder="1"/>
    <xf numFmtId="20" fontId="12" fillId="5" borderId="48" xfId="0" applyNumberFormat="1" applyFont="1" applyFill="1" applyBorder="1"/>
    <xf numFmtId="20" fontId="12" fillId="5" borderId="49" xfId="0" applyNumberFormat="1" applyFont="1" applyFill="1" applyBorder="1"/>
    <xf numFmtId="20" fontId="12" fillId="5" borderId="38" xfId="0" applyNumberFormat="1" applyFont="1" applyFill="1" applyBorder="1"/>
    <xf numFmtId="20" fontId="12" fillId="5" borderId="53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81" fontId="10" fillId="0" borderId="70" xfId="0" applyNumberFormat="1" applyFont="1" applyBorder="1" applyAlignment="1">
      <alignment horizontal="center" vertical="center"/>
    </xf>
    <xf numFmtId="181" fontId="10" fillId="0" borderId="68" xfId="0" applyNumberFormat="1" applyFont="1" applyBorder="1" applyAlignment="1">
      <alignment horizontal="center" vertical="center"/>
    </xf>
    <xf numFmtId="181" fontId="10" fillId="2" borderId="28" xfId="0" applyNumberFormat="1" applyFont="1" applyFill="1" applyBorder="1" applyAlignment="1">
      <alignment horizontal="center" vertical="center"/>
    </xf>
    <xf numFmtId="20" fontId="0" fillId="5" borderId="38" xfId="0" applyNumberFormat="1" applyFill="1" applyBorder="1"/>
    <xf numFmtId="20" fontId="0" fillId="5" borderId="40" xfId="0" applyNumberFormat="1" applyFill="1" applyBorder="1"/>
    <xf numFmtId="20" fontId="0" fillId="5" borderId="43" xfId="0" applyNumberFormat="1" applyFill="1" applyBorder="1"/>
    <xf numFmtId="20" fontId="10" fillId="0" borderId="65" xfId="0" applyNumberFormat="1" applyFont="1" applyBorder="1" applyAlignment="1">
      <alignment horizontal="center"/>
    </xf>
    <xf numFmtId="20" fontId="0" fillId="5" borderId="51" xfId="0" applyNumberFormat="1" applyFill="1" applyBorder="1"/>
    <xf numFmtId="0" fontId="57" fillId="0" borderId="4" xfId="90" applyFont="1" applyBorder="1" applyAlignment="1">
      <alignment horizontal="center" vertical="center" wrapText="1"/>
    </xf>
    <xf numFmtId="20" fontId="63" fillId="0" borderId="0" xfId="0" applyNumberFormat="1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81" fontId="10" fillId="0" borderId="38" xfId="0" applyNumberFormat="1" applyFont="1" applyBorder="1" applyAlignment="1">
      <alignment horizontal="center" vertical="center"/>
    </xf>
    <xf numFmtId="181" fontId="10" fillId="2" borderId="68" xfId="0" applyNumberFormat="1" applyFont="1" applyFill="1" applyBorder="1" applyAlignment="1">
      <alignment horizontal="center" vertical="center"/>
    </xf>
    <xf numFmtId="181" fontId="10" fillId="0" borderId="38" xfId="0" applyNumberFormat="1" applyFont="1" applyBorder="1" applyAlignment="1">
      <alignment horizontal="center" vertical="center" wrapText="1"/>
    </xf>
    <xf numFmtId="181" fontId="10" fillId="0" borderId="53" xfId="0" applyNumberFormat="1" applyFont="1" applyBorder="1" applyAlignment="1">
      <alignment horizontal="center" vertical="center" wrapText="1"/>
    </xf>
    <xf numFmtId="181" fontId="10" fillId="0" borderId="30" xfId="0" applyNumberFormat="1" applyFont="1" applyBorder="1" applyAlignment="1">
      <alignment horizontal="center" vertical="center"/>
    </xf>
    <xf numFmtId="0" fontId="0" fillId="5" borderId="77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181" fontId="10" fillId="0" borderId="40" xfId="0" applyNumberFormat="1" applyFont="1" applyBorder="1" applyAlignment="1">
      <alignment horizontal="center" vertical="center" wrapText="1"/>
    </xf>
    <xf numFmtId="181" fontId="10" fillId="0" borderId="43" xfId="0" applyNumberFormat="1" applyFont="1" applyBorder="1" applyAlignment="1">
      <alignment horizontal="center" vertical="center" wrapText="1"/>
    </xf>
    <xf numFmtId="2" fontId="10" fillId="0" borderId="38" xfId="0" applyNumberFormat="1" applyFont="1" applyBorder="1" applyAlignment="1">
      <alignment horizontal="center" vertical="center"/>
    </xf>
    <xf numFmtId="2" fontId="10" fillId="0" borderId="40" xfId="0" applyNumberFormat="1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0" fillId="0" borderId="5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6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50" xfId="0" applyFill="1" applyBorder="1" applyAlignment="1">
      <alignment horizontal="center"/>
    </xf>
    <xf numFmtId="20" fontId="0" fillId="5" borderId="31" xfId="0" applyNumberFormat="1" applyFill="1" applyBorder="1"/>
    <xf numFmtId="20" fontId="0" fillId="5" borderId="33" xfId="0" applyNumberFormat="1" applyFill="1" applyBorder="1"/>
    <xf numFmtId="20" fontId="0" fillId="5" borderId="34" xfId="0" applyNumberFormat="1" applyFill="1" applyBorder="1"/>
    <xf numFmtId="20" fontId="0" fillId="5" borderId="65" xfId="0" applyNumberFormat="1" applyFill="1" applyBorder="1"/>
    <xf numFmtId="20" fontId="0" fillId="5" borderId="66" xfId="0" applyNumberFormat="1" applyFill="1" applyBorder="1"/>
    <xf numFmtId="20" fontId="0" fillId="5" borderId="30" xfId="0" applyNumberFormat="1" applyFill="1" applyBorder="1"/>
    <xf numFmtId="2" fontId="10" fillId="0" borderId="37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20" fontId="64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81" fontId="7" fillId="2" borderId="37" xfId="0" applyNumberFormat="1" applyFont="1" applyFill="1" applyBorder="1" applyAlignment="1">
      <alignment horizontal="center" vertical="center"/>
    </xf>
    <xf numFmtId="181" fontId="7" fillId="0" borderId="65" xfId="0" applyNumberFormat="1" applyFont="1" applyBorder="1" applyAlignment="1">
      <alignment horizontal="center" vertical="center"/>
    </xf>
    <xf numFmtId="181" fontId="7" fillId="2" borderId="51" xfId="0" applyNumberFormat="1" applyFont="1" applyFill="1" applyBorder="1" applyAlignment="1">
      <alignment horizontal="center" vertical="center"/>
    </xf>
    <xf numFmtId="181" fontId="7" fillId="2" borderId="30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5" borderId="7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20" fontId="0" fillId="0" borderId="79" xfId="0" applyNumberFormat="1" applyBorder="1" applyAlignment="1">
      <alignment horizontal="center"/>
    </xf>
    <xf numFmtId="20" fontId="0" fillId="0" borderId="57" xfId="0" applyNumberFormat="1" applyBorder="1" applyAlignment="1">
      <alignment horizontal="center"/>
    </xf>
    <xf numFmtId="0" fontId="12" fillId="0" borderId="51" xfId="0" applyFont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20" fontId="0" fillId="0" borderId="78" xfId="0" applyNumberFormat="1" applyBorder="1" applyAlignment="1">
      <alignment horizontal="center"/>
    </xf>
    <xf numFmtId="20" fontId="0" fillId="0" borderId="21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44" fillId="0" borderId="9" xfId="0" applyFont="1" applyBorder="1" applyAlignment="1">
      <alignment horizontal="center" vertical="center" wrapText="1"/>
    </xf>
    <xf numFmtId="181" fontId="7" fillId="0" borderId="11" xfId="0" applyNumberFormat="1" applyFont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/>
    </xf>
    <xf numFmtId="20" fontId="0" fillId="0" borderId="76" xfId="0" applyNumberFormat="1" applyBorder="1" applyAlignment="1">
      <alignment horizontal="center"/>
    </xf>
    <xf numFmtId="20" fontId="0" fillId="5" borderId="72" xfId="0" applyNumberFormat="1" applyFill="1" applyBorder="1" applyAlignment="1">
      <alignment horizontal="center"/>
    </xf>
    <xf numFmtId="20" fontId="0" fillId="0" borderId="80" xfId="0" applyNumberFormat="1" applyBorder="1" applyAlignment="1">
      <alignment horizontal="center"/>
    </xf>
    <xf numFmtId="20" fontId="0" fillId="5" borderId="32" xfId="0" applyNumberFormat="1" applyFill="1" applyBorder="1" applyAlignment="1">
      <alignment horizontal="center"/>
    </xf>
    <xf numFmtId="20" fontId="0" fillId="5" borderId="36" xfId="0" applyNumberFormat="1" applyFill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2" fillId="0" borderId="14" xfId="0" applyFont="1" applyBorder="1"/>
    <xf numFmtId="2" fontId="12" fillId="0" borderId="16" xfId="0" applyNumberFormat="1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8" fillId="0" borderId="1" xfId="0" applyFont="1" applyBorder="1" applyAlignment="1">
      <alignment horizontal="center" wrapText="1"/>
    </xf>
    <xf numFmtId="0" fontId="8" fillId="0" borderId="4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181" fontId="7" fillId="0" borderId="47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181" fontId="10" fillId="0" borderId="12" xfId="0" applyNumberFormat="1" applyFont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center" vertical="center" wrapText="1"/>
    </xf>
    <xf numFmtId="181" fontId="10" fillId="0" borderId="1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20" fontId="65" fillId="0" borderId="0" xfId="0" applyNumberFormat="1" applyFont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181" fontId="8" fillId="0" borderId="37" xfId="0" applyNumberFormat="1" applyFont="1" applyBorder="1" applyAlignment="1">
      <alignment horizontal="center" vertical="center"/>
    </xf>
    <xf numFmtId="181" fontId="8" fillId="0" borderId="65" xfId="0" applyNumberFormat="1" applyFont="1" applyBorder="1" applyAlignment="1">
      <alignment horizontal="center" vertical="center"/>
    </xf>
    <xf numFmtId="181" fontId="8" fillId="0" borderId="13" xfId="0" applyNumberFormat="1" applyFont="1" applyBorder="1" applyAlignment="1">
      <alignment horizontal="center" vertical="center"/>
    </xf>
    <xf numFmtId="181" fontId="8" fillId="0" borderId="51" xfId="0" applyNumberFormat="1" applyFont="1" applyBorder="1" applyAlignment="1">
      <alignment horizontal="center" vertical="center"/>
    </xf>
    <xf numFmtId="181" fontId="8" fillId="0" borderId="30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textRotation="90" wrapText="1"/>
    </xf>
    <xf numFmtId="20" fontId="8" fillId="0" borderId="65" xfId="85" applyNumberFormat="1" applyBorder="1" applyAlignment="1">
      <alignment horizontal="center"/>
    </xf>
    <xf numFmtId="20" fontId="8" fillId="0" borderId="13" xfId="85" applyNumberForma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20" fontId="8" fillId="0" borderId="66" xfId="85" applyNumberFormat="1" applyBorder="1" applyAlignment="1">
      <alignment horizontal="center"/>
    </xf>
    <xf numFmtId="20" fontId="8" fillId="0" borderId="16" xfId="85" applyNumberFormat="1" applyBorder="1" applyAlignment="1">
      <alignment horizontal="center"/>
    </xf>
    <xf numFmtId="0" fontId="35" fillId="0" borderId="4" xfId="90" applyFont="1" applyBorder="1" applyAlignment="1">
      <alignment horizontal="center" vertical="center" wrapText="1"/>
    </xf>
    <xf numFmtId="20" fontId="8" fillId="0" borderId="13" xfId="93" applyBorder="1" applyAlignment="1">
      <alignment horizontal="center"/>
    </xf>
    <xf numFmtId="20" fontId="8" fillId="0" borderId="13" xfId="85" applyNumberFormat="1" applyBorder="1" applyAlignment="1">
      <alignment horizontal="center" vertical="center"/>
    </xf>
    <xf numFmtId="20" fontId="8" fillId="0" borderId="16" xfId="93" applyBorder="1" applyAlignment="1">
      <alignment horizontal="center"/>
    </xf>
    <xf numFmtId="20" fontId="8" fillId="0" borderId="16" xfId="85" applyNumberForma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35" fillId="0" borderId="23" xfId="0" applyFont="1" applyBorder="1" applyAlignment="1">
      <alignment horizontal="center" vertical="center" wrapText="1"/>
    </xf>
    <xf numFmtId="181" fontId="8" fillId="0" borderId="58" xfId="0" applyNumberFormat="1" applyFont="1" applyBorder="1" applyAlignment="1">
      <alignment horizontal="center" vertical="center"/>
    </xf>
    <xf numFmtId="181" fontId="8" fillId="0" borderId="50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20" fontId="8" fillId="0" borderId="58" xfId="85" applyNumberFormat="1" applyBorder="1" applyAlignment="1">
      <alignment horizontal="center" vertical="center"/>
    </xf>
    <xf numFmtId="20" fontId="8" fillId="3" borderId="37" xfId="85" applyNumberFormat="1" applyFill="1" applyBorder="1" applyAlignment="1">
      <alignment horizontal="center" vertical="center"/>
    </xf>
    <xf numFmtId="20" fontId="8" fillId="0" borderId="38" xfId="0" applyNumberFormat="1" applyFont="1" applyBorder="1" applyAlignment="1">
      <alignment horizontal="center"/>
    </xf>
    <xf numFmtId="20" fontId="8" fillId="0" borderId="67" xfId="85" applyNumberFormat="1" applyBorder="1" applyAlignment="1">
      <alignment horizontal="center" vertical="center"/>
    </xf>
    <xf numFmtId="20" fontId="8" fillId="3" borderId="39" xfId="85" applyNumberFormat="1" applyFill="1" applyBorder="1" applyAlignment="1">
      <alignment horizontal="center" vertical="center"/>
    </xf>
    <xf numFmtId="20" fontId="8" fillId="0" borderId="40" xfId="0" applyNumberFormat="1" applyFont="1" applyBorder="1" applyAlignment="1">
      <alignment horizontal="center"/>
    </xf>
    <xf numFmtId="0" fontId="8" fillId="0" borderId="47" xfId="0" applyFont="1" applyBorder="1"/>
    <xf numFmtId="20" fontId="8" fillId="0" borderId="48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20" fontId="8" fillId="0" borderId="68" xfId="85" applyNumberFormat="1" applyBorder="1" applyAlignment="1">
      <alignment horizontal="center"/>
    </xf>
    <xf numFmtId="20" fontId="8" fillId="0" borderId="28" xfId="85" applyNumberFormat="1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20" fontId="8" fillId="0" borderId="30" xfId="85" applyNumberFormat="1" applyBorder="1" applyAlignment="1">
      <alignment horizontal="center"/>
    </xf>
    <xf numFmtId="20" fontId="8" fillId="0" borderId="19" xfId="85" applyNumberFormat="1" applyBorder="1" applyAlignment="1">
      <alignment horizontal="center"/>
    </xf>
    <xf numFmtId="20" fontId="8" fillId="0" borderId="28" xfId="85" applyNumberFormat="1" applyBorder="1" applyAlignment="1">
      <alignment horizontal="center" vertical="center"/>
    </xf>
    <xf numFmtId="20" fontId="8" fillId="0" borderId="19" xfId="85" applyNumberFormat="1" applyBorder="1" applyAlignment="1">
      <alignment horizontal="center" vertical="center"/>
    </xf>
    <xf numFmtId="20" fontId="8" fillId="3" borderId="42" xfId="85" applyNumberFormat="1" applyFill="1" applyBorder="1" applyAlignment="1">
      <alignment horizontal="center" vertical="center"/>
    </xf>
    <xf numFmtId="20" fontId="8" fillId="0" borderId="43" xfId="0" applyNumberFormat="1" applyFont="1" applyBorder="1" applyAlignment="1">
      <alignment horizontal="center"/>
    </xf>
    <xf numFmtId="20" fontId="8" fillId="0" borderId="64" xfId="85" applyNumberFormat="1" applyBorder="1" applyAlignment="1">
      <alignment horizontal="center" vertical="center"/>
    </xf>
    <xf numFmtId="20" fontId="8" fillId="0" borderId="50" xfId="85" applyNumberFormat="1" applyBorder="1" applyAlignment="1">
      <alignment horizontal="center" vertical="center"/>
    </xf>
    <xf numFmtId="20" fontId="8" fillId="3" borderId="51" xfId="85" applyNumberFormat="1" applyFill="1" applyBorder="1" applyAlignment="1">
      <alignment horizontal="center" vertical="center"/>
    </xf>
    <xf numFmtId="20" fontId="8" fillId="0" borderId="53" xfId="0" applyNumberFormat="1" applyFont="1" applyBorder="1" applyAlignment="1">
      <alignment horizontal="center"/>
    </xf>
    <xf numFmtId="20" fontId="8" fillId="0" borderId="49" xfId="0" applyNumberFormat="1" applyFont="1" applyBorder="1" applyAlignment="1">
      <alignment horizontal="center"/>
    </xf>
    <xf numFmtId="20" fontId="8" fillId="0" borderId="47" xfId="0" applyNumberFormat="1" applyFont="1" applyBorder="1" applyAlignment="1">
      <alignment horizontal="center"/>
    </xf>
    <xf numFmtId="20" fontId="8" fillId="0" borderId="5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7" fillId="0" borderId="57" xfId="0" applyFont="1" applyBorder="1" applyAlignment="1">
      <alignment horizontal="center" vertical="center" wrapText="1"/>
    </xf>
    <xf numFmtId="181" fontId="8" fillId="0" borderId="34" xfId="0" applyNumberFormat="1" applyFont="1" applyBorder="1" applyAlignment="1">
      <alignment horizontal="center" vertical="center"/>
    </xf>
    <xf numFmtId="181" fontId="8" fillId="0" borderId="42" xfId="0" applyNumberFormat="1" applyFont="1" applyBorder="1" applyAlignment="1">
      <alignment horizontal="center" vertical="center"/>
    </xf>
    <xf numFmtId="181" fontId="8" fillId="0" borderId="28" xfId="0" applyNumberFormat="1" applyFont="1" applyBorder="1" applyAlignment="1">
      <alignment horizontal="center" vertical="center"/>
    </xf>
    <xf numFmtId="20" fontId="15" fillId="0" borderId="35" xfId="0" applyNumberFormat="1" applyFont="1" applyBorder="1" applyAlignment="1">
      <alignment horizontal="center"/>
    </xf>
    <xf numFmtId="0" fontId="10" fillId="5" borderId="51" xfId="0" applyFont="1" applyFill="1" applyBorder="1" applyAlignment="1">
      <alignment horizontal="center" vertical="center"/>
    </xf>
    <xf numFmtId="0" fontId="57" fillId="0" borderId="57" xfId="90" applyFont="1" applyBorder="1" applyAlignment="1">
      <alignment horizontal="center" vertical="center" wrapText="1"/>
    </xf>
    <xf numFmtId="20" fontId="15" fillId="0" borderId="13" xfId="0" applyNumberFormat="1" applyFont="1" applyBorder="1" applyAlignment="1">
      <alignment horizontal="center" vertical="center"/>
    </xf>
    <xf numFmtId="20" fontId="15" fillId="0" borderId="16" xfId="0" applyNumberFormat="1" applyFont="1" applyBorder="1" applyAlignment="1">
      <alignment horizontal="center" vertical="center"/>
    </xf>
    <xf numFmtId="20" fontId="15" fillId="0" borderId="28" xfId="0" applyNumberFormat="1" applyFont="1" applyBorder="1" applyAlignment="1">
      <alignment horizontal="center" vertical="center"/>
    </xf>
    <xf numFmtId="20" fontId="15" fillId="0" borderId="19" xfId="0" applyNumberFormat="1" applyFont="1" applyBorder="1" applyAlignment="1">
      <alignment horizontal="center" vertical="center"/>
    </xf>
    <xf numFmtId="0" fontId="57" fillId="0" borderId="63" xfId="0" applyFont="1" applyBorder="1" applyAlignment="1">
      <alignment horizontal="center" vertical="center" wrapText="1"/>
    </xf>
    <xf numFmtId="181" fontId="8" fillId="0" borderId="64" xfId="0" applyNumberFormat="1" applyFont="1" applyBorder="1" applyAlignment="1">
      <alignment horizontal="center" vertical="center"/>
    </xf>
    <xf numFmtId="20" fontId="10" fillId="0" borderId="37" xfId="0" applyNumberFormat="1" applyFont="1" applyBorder="1" applyAlignment="1">
      <alignment horizontal="center"/>
    </xf>
    <xf numFmtId="20" fontId="10" fillId="0" borderId="39" xfId="0" applyNumberFormat="1" applyFont="1" applyBorder="1" applyAlignment="1">
      <alignment horizontal="center"/>
    </xf>
    <xf numFmtId="20" fontId="10" fillId="0" borderId="42" xfId="0" applyNumberFormat="1" applyFont="1" applyBorder="1" applyAlignment="1">
      <alignment horizontal="center"/>
    </xf>
    <xf numFmtId="181" fontId="8" fillId="0" borderId="54" xfId="0" applyNumberFormat="1" applyFont="1" applyBorder="1" applyAlignment="1">
      <alignment horizontal="center" vertical="center" wrapText="1"/>
    </xf>
    <xf numFmtId="20" fontId="10" fillId="0" borderId="51" xfId="0" applyNumberFormat="1" applyFont="1" applyBorder="1" applyAlignment="1">
      <alignment horizontal="center"/>
    </xf>
    <xf numFmtId="2" fontId="10" fillId="0" borderId="37" xfId="0" applyNumberFormat="1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20" fontId="10" fillId="0" borderId="48" xfId="0" applyNumberFormat="1" applyFont="1" applyBorder="1" applyAlignment="1">
      <alignment horizontal="center"/>
    </xf>
    <xf numFmtId="2" fontId="10" fillId="0" borderId="42" xfId="0" applyNumberFormat="1" applyFont="1" applyBorder="1" applyAlignment="1">
      <alignment horizontal="center"/>
    </xf>
    <xf numFmtId="20" fontId="10" fillId="0" borderId="49" xfId="0" applyNumberFormat="1" applyFont="1" applyBorder="1" applyAlignment="1">
      <alignment horizontal="center"/>
    </xf>
    <xf numFmtId="20" fontId="10" fillId="0" borderId="47" xfId="0" applyNumberFormat="1" applyFont="1" applyBorder="1" applyAlignment="1">
      <alignment horizontal="center"/>
    </xf>
    <xf numFmtId="2" fontId="10" fillId="0" borderId="51" xfId="0" applyNumberFormat="1" applyFont="1" applyBorder="1" applyAlignment="1">
      <alignment horizontal="center"/>
    </xf>
    <xf numFmtId="20" fontId="10" fillId="0" borderId="52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20" fontId="10" fillId="0" borderId="66" xfId="0" applyNumberFormat="1" applyFont="1" applyBorder="1" applyAlignment="1">
      <alignment horizontal="center"/>
    </xf>
    <xf numFmtId="20" fontId="10" fillId="0" borderId="58" xfId="0" applyNumberFormat="1" applyFont="1" applyBorder="1" applyAlignment="1">
      <alignment horizontal="center"/>
    </xf>
    <xf numFmtId="20" fontId="10" fillId="0" borderId="67" xfId="0" applyNumberFormat="1" applyFont="1" applyBorder="1" applyAlignment="1">
      <alignment horizontal="center"/>
    </xf>
    <xf numFmtId="2" fontId="10" fillId="0" borderId="47" xfId="0" applyNumberFormat="1" applyFont="1" applyBorder="1" applyAlignment="1">
      <alignment horizontal="center"/>
    </xf>
    <xf numFmtId="0" fontId="10" fillId="0" borderId="47" xfId="0" applyFont="1" applyBorder="1"/>
    <xf numFmtId="2" fontId="10" fillId="0" borderId="48" xfId="0" applyNumberFormat="1" applyFont="1" applyBorder="1" applyAlignment="1">
      <alignment horizontal="center"/>
    </xf>
    <xf numFmtId="0" fontId="10" fillId="0" borderId="42" xfId="0" applyFont="1" applyBorder="1" applyAlignment="1">
      <alignment horizontal="center" vertical="center"/>
    </xf>
    <xf numFmtId="20" fontId="10" fillId="0" borderId="68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20" fontId="10" fillId="0" borderId="64" xfId="0" applyNumberFormat="1" applyFont="1" applyBorder="1" applyAlignment="1">
      <alignment horizontal="center"/>
    </xf>
    <xf numFmtId="20" fontId="10" fillId="5" borderId="8" xfId="0" applyNumberFormat="1" applyFont="1" applyFill="1" applyBorder="1" applyAlignment="1">
      <alignment horizontal="center"/>
    </xf>
    <xf numFmtId="181" fontId="7" fillId="0" borderId="11" xfId="0" applyNumberFormat="1" applyFont="1" applyBorder="1" applyAlignment="1">
      <alignment horizontal="center" vertical="center" wrapText="1"/>
    </xf>
    <xf numFmtId="20" fontId="10" fillId="0" borderId="8" xfId="0" applyNumberFormat="1" applyFont="1" applyBorder="1" applyAlignment="1">
      <alignment horizontal="center"/>
    </xf>
    <xf numFmtId="2" fontId="10" fillId="0" borderId="49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0" fontId="10" fillId="0" borderId="4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66" fillId="0" borderId="62" xfId="0" applyFont="1" applyBorder="1" applyAlignment="1">
      <alignment horizontal="center" vertical="center" wrapText="1"/>
    </xf>
    <xf numFmtId="0" fontId="66" fillId="0" borderId="57" xfId="0" applyFont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/>
    </xf>
    <xf numFmtId="20" fontId="8" fillId="4" borderId="12" xfId="85" applyNumberFormat="1" applyFill="1" applyBorder="1" applyAlignment="1">
      <alignment horizontal="center"/>
    </xf>
    <xf numFmtId="20" fontId="8" fillId="4" borderId="13" xfId="85" applyNumberForma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20" fontId="8" fillId="4" borderId="75" xfId="85" applyNumberFormat="1" applyFill="1" applyBorder="1" applyAlignment="1">
      <alignment horizontal="center"/>
    </xf>
    <xf numFmtId="20" fontId="8" fillId="4" borderId="21" xfId="85" applyNumberFormat="1" applyFill="1" applyBorder="1" applyAlignment="1">
      <alignment horizontal="center"/>
    </xf>
    <xf numFmtId="20" fontId="8" fillId="4" borderId="15" xfId="85" applyNumberFormat="1" applyFill="1" applyBorder="1" applyAlignment="1">
      <alignment horizontal="center"/>
    </xf>
    <xf numFmtId="20" fontId="8" fillId="4" borderId="16" xfId="85" applyNumberFormat="1" applyFill="1" applyBorder="1" applyAlignment="1">
      <alignment horizontal="center"/>
    </xf>
    <xf numFmtId="0" fontId="66" fillId="0" borderId="57" xfId="90" applyFont="1" applyBorder="1" applyAlignment="1">
      <alignment horizontal="center" vertical="center" wrapText="1"/>
    </xf>
    <xf numFmtId="20" fontId="8" fillId="4" borderId="13" xfId="93" applyFill="1" applyBorder="1" applyAlignment="1">
      <alignment horizontal="center"/>
    </xf>
    <xf numFmtId="20" fontId="8" fillId="4" borderId="16" xfId="93" applyFill="1" applyBorder="1" applyAlignment="1">
      <alignment horizontal="center"/>
    </xf>
    <xf numFmtId="20" fontId="8" fillId="4" borderId="16" xfId="0" applyNumberFormat="1" applyFont="1" applyFill="1" applyBorder="1" applyAlignment="1">
      <alignment horizontal="center"/>
    </xf>
    <xf numFmtId="0" fontId="66" fillId="0" borderId="63" xfId="0" applyFont="1" applyBorder="1" applyAlignment="1">
      <alignment horizontal="center" vertical="center" wrapText="1"/>
    </xf>
    <xf numFmtId="181" fontId="8" fillId="0" borderId="49" xfId="0" applyNumberFormat="1" applyFont="1" applyBorder="1" applyAlignment="1">
      <alignment horizontal="center" vertical="center"/>
    </xf>
    <xf numFmtId="20" fontId="8" fillId="4" borderId="14" xfId="85" applyNumberFormat="1" applyFill="1" applyBorder="1" applyAlignment="1">
      <alignment horizontal="center"/>
    </xf>
    <xf numFmtId="20" fontId="8" fillId="5" borderId="37" xfId="85" applyNumberFormat="1" applyFill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0" fontId="8" fillId="0" borderId="37" xfId="0" applyNumberFormat="1" applyFont="1" applyBorder="1" applyAlignment="1">
      <alignment horizontal="center" vertical="center"/>
    </xf>
    <xf numFmtId="20" fontId="8" fillId="4" borderId="59" xfId="85" applyNumberFormat="1" applyFill="1" applyBorder="1" applyAlignment="1">
      <alignment horizontal="center"/>
    </xf>
    <xf numFmtId="20" fontId="8" fillId="5" borderId="39" xfId="85" applyNumberFormat="1" applyFill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20" fontId="8" fillId="0" borderId="39" xfId="0" applyNumberFormat="1" applyFont="1" applyBorder="1" applyAlignment="1">
      <alignment horizontal="center" vertical="center"/>
    </xf>
    <xf numFmtId="20" fontId="8" fillId="4" borderId="17" xfId="85" applyNumberForma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20" fontId="8" fillId="4" borderId="35" xfId="85" applyNumberFormat="1" applyFill="1" applyBorder="1" applyAlignment="1">
      <alignment horizontal="center"/>
    </xf>
    <xf numFmtId="20" fontId="8" fillId="4" borderId="28" xfId="85" applyNumberForma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20" fontId="8" fillId="4" borderId="65" xfId="85" applyNumberForma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20" fontId="8" fillId="4" borderId="66" xfId="85" applyNumberForma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5" borderId="51" xfId="0" applyFont="1" applyFill="1" applyBorder="1" applyAlignment="1">
      <alignment horizontal="center"/>
    </xf>
    <xf numFmtId="20" fontId="8" fillId="4" borderId="30" xfId="85" applyNumberFormat="1" applyFill="1" applyBorder="1" applyAlignment="1">
      <alignment horizontal="center"/>
    </xf>
    <xf numFmtId="20" fontId="8" fillId="4" borderId="19" xfId="85" applyNumberFormat="1" applyFill="1" applyBorder="1" applyAlignment="1">
      <alignment horizontal="center"/>
    </xf>
    <xf numFmtId="20" fontId="8" fillId="4" borderId="28" xfId="0" applyNumberFormat="1" applyFont="1" applyFill="1" applyBorder="1" applyAlignment="1">
      <alignment horizontal="center"/>
    </xf>
    <xf numFmtId="20" fontId="8" fillId="4" borderId="13" xfId="0" applyNumberFormat="1" applyFont="1" applyFill="1" applyBorder="1" applyAlignment="1">
      <alignment horizontal="center"/>
    </xf>
    <xf numFmtId="20" fontId="8" fillId="4" borderId="19" xfId="0" applyNumberFormat="1" applyFont="1" applyFill="1" applyBorder="1" applyAlignment="1">
      <alignment horizontal="center"/>
    </xf>
    <xf numFmtId="20" fontId="8" fillId="5" borderId="42" xfId="85" applyNumberFormat="1" applyFill="1" applyBorder="1" applyAlignment="1">
      <alignment horizontal="center" vertical="center"/>
    </xf>
    <xf numFmtId="20" fontId="8" fillId="0" borderId="42" xfId="0" applyNumberFormat="1" applyFont="1" applyBorder="1" applyAlignment="1">
      <alignment horizontal="center" vertical="center"/>
    </xf>
    <xf numFmtId="20" fontId="8" fillId="4" borderId="41" xfId="85" applyNumberFormat="1" applyFill="1" applyBorder="1" applyAlignment="1">
      <alignment horizontal="center"/>
    </xf>
    <xf numFmtId="20" fontId="8" fillId="4" borderId="58" xfId="85" applyNumberFormat="1" applyFill="1" applyBorder="1" applyAlignment="1">
      <alignment horizontal="center"/>
    </xf>
    <xf numFmtId="20" fontId="8" fillId="4" borderId="67" xfId="85" applyNumberFormat="1" applyFill="1" applyBorder="1" applyAlignment="1">
      <alignment horizontal="center"/>
    </xf>
    <xf numFmtId="20" fontId="8" fillId="4" borderId="50" xfId="85" applyNumberFormat="1" applyFill="1" applyBorder="1" applyAlignment="1">
      <alignment horizontal="center"/>
    </xf>
    <xf numFmtId="20" fontId="8" fillId="5" borderId="51" xfId="85" applyNumberFormat="1" applyFill="1" applyBorder="1" applyAlignment="1">
      <alignment horizontal="center" vertical="center"/>
    </xf>
    <xf numFmtId="2" fontId="8" fillId="0" borderId="53" xfId="0" applyNumberFormat="1" applyFont="1" applyBorder="1" applyAlignment="1">
      <alignment horizontal="center" vertical="center"/>
    </xf>
    <xf numFmtId="20" fontId="8" fillId="0" borderId="51" xfId="0" applyNumberFormat="1" applyFont="1" applyBorder="1" applyAlignment="1">
      <alignment horizontal="center" vertical="center"/>
    </xf>
  </cellXfs>
  <cellStyles count="9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Millares 2" xfId="49"/>
    <cellStyle name="Millares 2 2" xfId="50"/>
    <cellStyle name="Millares 2 2 2" xfId="51"/>
    <cellStyle name="Millares 2 2 2 2" xfId="52"/>
    <cellStyle name="Millares 2 2 2 2 2" xfId="53"/>
    <cellStyle name="Millares 2 2 2 3" xfId="54"/>
    <cellStyle name="Millares 2 2 2 3 2" xfId="55"/>
    <cellStyle name="Millares 2 2 2 4" xfId="56"/>
    <cellStyle name="Millares 2 2 2 5" xfId="57"/>
    <cellStyle name="Millares 2 2 3" xfId="58"/>
    <cellStyle name="Millares 2 2 3 2" xfId="59"/>
    <cellStyle name="Millares 2 2 3 3" xfId="60"/>
    <cellStyle name="Millares 2 2 4" xfId="61"/>
    <cellStyle name="Millares 2 2 4 2" xfId="62"/>
    <cellStyle name="Millares 2 2 5" xfId="63"/>
    <cellStyle name="Millares 2 2 6" xfId="64"/>
    <cellStyle name="Millares 2 3" xfId="65"/>
    <cellStyle name="Millares 2 3 2" xfId="66"/>
    <cellStyle name="Millares 2 3 2 2" xfId="67"/>
    <cellStyle name="Millares 2 3 3" xfId="68"/>
    <cellStyle name="Millares 2 3 3 2" xfId="69"/>
    <cellStyle name="Millares 2 3 4" xfId="70"/>
    <cellStyle name="Millares 2 3 5" xfId="71"/>
    <cellStyle name="Millares 2 4" xfId="72"/>
    <cellStyle name="Millares 2 4 2" xfId="73"/>
    <cellStyle name="Millares 2 4 3" xfId="74"/>
    <cellStyle name="Millares 2 5" xfId="75"/>
    <cellStyle name="Millares 2 5 2" xfId="76"/>
    <cellStyle name="Millares 2 6" xfId="77"/>
    <cellStyle name="Millares 2 7" xfId="78"/>
    <cellStyle name="Millares 3" xfId="79"/>
    <cellStyle name="Millares 4" xfId="80"/>
    <cellStyle name="Millares 4 2" xfId="81"/>
    <cellStyle name="Normal 14" xfId="82"/>
    <cellStyle name="Normal 2" xfId="83"/>
    <cellStyle name="Normal 2 2" xfId="84"/>
    <cellStyle name="Normal 2 2 2" xfId="85"/>
    <cellStyle name="Normal 3" xfId="86"/>
    <cellStyle name="Normal 4" xfId="87"/>
    <cellStyle name="Normal 4 2 2 2" xfId="88"/>
    <cellStyle name="Normal 5" xfId="89"/>
    <cellStyle name="Normal 6" xfId="90"/>
    <cellStyle name="Normal 7 2" xfId="91"/>
    <cellStyle name="Normal 8" xfId="92"/>
    <cellStyle name="Normal_171 172 173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5" Type="http://schemas.openxmlformats.org/officeDocument/2006/relationships/styles" Target="styles.xml"/><Relationship Id="rId104" Type="http://schemas.openxmlformats.org/officeDocument/2006/relationships/sharedStrings" Target="sharedStrings.xml"/><Relationship Id="rId103" Type="http://schemas.openxmlformats.org/officeDocument/2006/relationships/theme" Target="theme/theme1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A115"/>
  <sheetViews>
    <sheetView view="pageBreakPreview" zoomScale="70" zoomScaleNormal="70" workbookViewId="0">
      <selection activeCell="G8" sqref="G8"/>
    </sheetView>
  </sheetViews>
  <sheetFormatPr defaultColWidth="9.14285714285714" defaultRowHeight="15"/>
  <cols>
    <col min="1" max="16384" width="9.14285714285714" style="115" customWidth="1"/>
  </cols>
  <sheetData>
    <row r="3" spans="2:10">
      <c r="B3" s="5" t="s">
        <v>0</v>
      </c>
      <c r="C3" s="173"/>
      <c r="D3" s="173"/>
      <c r="E3" s="21"/>
      <c r="F3" s="21"/>
      <c r="G3" s="5" t="s">
        <v>1</v>
      </c>
      <c r="H3" s="21"/>
      <c r="I3" s="21"/>
      <c r="J3" s="21"/>
    </row>
    <row r="4" spans="2:10">
      <c r="B4" s="199"/>
      <c r="C4" s="173"/>
      <c r="D4" s="173"/>
      <c r="E4" s="21"/>
      <c r="F4" s="21"/>
      <c r="G4" s="5"/>
      <c r="H4" s="21"/>
      <c r="I4" s="21"/>
      <c r="J4" s="21"/>
    </row>
    <row r="5" spans="2:10">
      <c r="B5" s="31" t="s">
        <v>2</v>
      </c>
      <c r="C5" s="173"/>
      <c r="D5" s="173"/>
      <c r="E5" s="21"/>
      <c r="F5" s="21"/>
      <c r="G5" s="5">
        <v>200</v>
      </c>
      <c r="H5" s="21"/>
      <c r="I5" s="21"/>
      <c r="J5" s="21"/>
    </row>
    <row r="6" spans="2:10">
      <c r="B6" s="173"/>
      <c r="C6" s="173"/>
      <c r="D6" s="173"/>
      <c r="E6" s="21"/>
      <c r="F6" s="21"/>
      <c r="G6" s="5"/>
      <c r="H6" s="21"/>
      <c r="I6" s="21"/>
      <c r="J6" s="21"/>
    </row>
    <row r="7" spans="2:10">
      <c r="B7" s="173" t="s">
        <v>3</v>
      </c>
      <c r="C7" s="173"/>
      <c r="D7" s="173"/>
      <c r="E7" s="21"/>
      <c r="F7" s="21"/>
      <c r="G7" s="5" t="s">
        <v>4</v>
      </c>
      <c r="H7" s="21"/>
      <c r="I7" s="21"/>
      <c r="J7" s="21"/>
    </row>
    <row r="8" spans="2:10">
      <c r="B8" s="173" t="s">
        <v>5</v>
      </c>
      <c r="C8" s="173"/>
      <c r="D8" s="173"/>
      <c r="E8" s="21"/>
      <c r="F8" s="21"/>
      <c r="G8" s="5" t="s">
        <v>6</v>
      </c>
      <c r="H8" s="21"/>
      <c r="I8" s="21"/>
      <c r="J8" s="21"/>
    </row>
    <row r="9" spans="2:10">
      <c r="B9" s="173" t="s">
        <v>7</v>
      </c>
      <c r="C9" s="215"/>
      <c r="D9" s="215"/>
      <c r="E9" s="216"/>
      <c r="F9" s="21"/>
      <c r="G9" s="5">
        <v>200</v>
      </c>
      <c r="H9" s="21"/>
      <c r="I9" s="21"/>
      <c r="J9" s="21"/>
    </row>
    <row r="10" spans="2:10">
      <c r="B10" s="173" t="s">
        <v>8</v>
      </c>
      <c r="C10" s="173"/>
      <c r="D10" s="173"/>
      <c r="E10" s="21"/>
      <c r="F10" s="21"/>
      <c r="G10" s="5" t="s">
        <v>9</v>
      </c>
      <c r="H10" s="21"/>
      <c r="I10" s="21"/>
      <c r="J10" s="21"/>
    </row>
    <row r="11" spans="2:10">
      <c r="B11" s="173" t="s">
        <v>10</v>
      </c>
      <c r="C11" s="173"/>
      <c r="D11" s="173"/>
      <c r="E11" s="21"/>
      <c r="F11" s="21"/>
      <c r="G11" s="5">
        <v>200</v>
      </c>
      <c r="H11" s="21"/>
      <c r="I11" s="21"/>
      <c r="J11" s="21"/>
    </row>
    <row r="12" spans="2:10">
      <c r="B12" s="173" t="s">
        <v>11</v>
      </c>
      <c r="C12" s="215"/>
      <c r="D12" s="215"/>
      <c r="E12" s="216"/>
      <c r="F12" s="216"/>
      <c r="G12" s="5" t="s">
        <v>12</v>
      </c>
      <c r="H12" s="21"/>
      <c r="I12" s="21"/>
      <c r="J12" s="21"/>
    </row>
    <row r="13" ht="15.75" customHeight="1"/>
    <row r="14" ht="15.75" spans="2:26">
      <c r="B14" s="165" t="s">
        <v>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255"/>
    </row>
    <row r="15" spans="2:26">
      <c r="B15" s="217"/>
      <c r="Z15" s="256"/>
    </row>
    <row r="16" spans="2:26">
      <c r="B16" s="217"/>
      <c r="Z16" s="256"/>
    </row>
    <row r="17" ht="15.75" customHeight="1" spans="2:26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57"/>
    </row>
    <row r="18" spans="6:23">
      <c r="F18" s="1127">
        <v>0.00486111111111111</v>
      </c>
      <c r="G18" s="1127">
        <v>0.00486111111111111</v>
      </c>
      <c r="H18" s="1127">
        <v>0.00625</v>
      </c>
      <c r="I18" s="1127">
        <v>0.00277777777777778</v>
      </c>
      <c r="J18" s="1127">
        <v>0.00694444444444444</v>
      </c>
      <c r="K18" s="1127">
        <v>0.0118055555555556</v>
      </c>
      <c r="L18" s="1127">
        <v>0.00694444444444444</v>
      </c>
      <c r="M18" s="1127">
        <v>0.00347222222222222</v>
      </c>
      <c r="N18" s="1127">
        <v>0.00347222222222222</v>
      </c>
      <c r="O18" s="1127">
        <v>0.00208333333333333</v>
      </c>
      <c r="P18" s="1127">
        <v>0.0118055555555556</v>
      </c>
      <c r="Q18" s="1127">
        <v>0.00625</v>
      </c>
      <c r="R18" s="1127">
        <v>0.00416666666666667</v>
      </c>
      <c r="S18" s="1127">
        <v>0.00555555555555556</v>
      </c>
      <c r="T18" s="1127">
        <v>0.00486111111111111</v>
      </c>
      <c r="U18" s="1127">
        <v>0.00486111111111111</v>
      </c>
      <c r="V18" s="1127"/>
      <c r="W18" s="1127">
        <f>SUM(F18:U18)</f>
        <v>0.0909722222222222</v>
      </c>
    </row>
    <row r="19" ht="15.75" customHeight="1" spans="6:23">
      <c r="F19" s="1127">
        <v>0.00555555555555556</v>
      </c>
      <c r="G19" s="1127">
        <v>0.00486111111111111</v>
      </c>
      <c r="H19" s="1127">
        <v>0.00625</v>
      </c>
      <c r="I19" s="1127">
        <v>0.00277777777777778</v>
      </c>
      <c r="J19" s="1127">
        <v>0.00694444444444444</v>
      </c>
      <c r="K19" s="1127">
        <v>0.0118055555555556</v>
      </c>
      <c r="L19" s="1127">
        <v>0.00694444444444444</v>
      </c>
      <c r="M19" s="1127">
        <v>0.00347222222222222</v>
      </c>
      <c r="N19" s="1127">
        <v>0.00347222222222222</v>
      </c>
      <c r="O19" s="1127">
        <v>0.00208333333333333</v>
      </c>
      <c r="P19" s="1127">
        <v>0.0118055555555556</v>
      </c>
      <c r="Q19" s="1127">
        <v>0.00625</v>
      </c>
      <c r="R19" s="1127">
        <v>0.00416666666666667</v>
      </c>
      <c r="S19" s="1127">
        <v>0.00555555555555556</v>
      </c>
      <c r="T19" s="1127">
        <v>0.00486111111111111</v>
      </c>
      <c r="U19" s="1127">
        <v>0.00555555555555556</v>
      </c>
      <c r="V19" s="1127"/>
      <c r="W19" s="1127">
        <f>SUM(F19:U19)</f>
        <v>0.0923611111111111</v>
      </c>
    </row>
    <row r="20" ht="15.75" customHeight="1" spans="2:22">
      <c r="B20" s="224" t="s">
        <v>14</v>
      </c>
      <c r="C20" s="10"/>
      <c r="D20" s="1497"/>
      <c r="E20" s="286" t="s">
        <v>15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7"/>
      <c r="U20" s="286" t="s">
        <v>16</v>
      </c>
      <c r="V20" s="27"/>
    </row>
    <row r="21" ht="36.75" customHeight="1" spans="2:26">
      <c r="B21" s="1546" t="s">
        <v>17</v>
      </c>
      <c r="C21" s="86"/>
      <c r="D21" s="529"/>
      <c r="E21" s="1547" t="s">
        <v>18</v>
      </c>
      <c r="F21" s="1548" t="s">
        <v>19</v>
      </c>
      <c r="G21" s="1548" t="s">
        <v>20</v>
      </c>
      <c r="H21" s="1548" t="s">
        <v>21</v>
      </c>
      <c r="I21" s="1548" t="s">
        <v>22</v>
      </c>
      <c r="J21" s="1557" t="s">
        <v>23</v>
      </c>
      <c r="K21" s="1548" t="s">
        <v>24</v>
      </c>
      <c r="L21" s="1548" t="s">
        <v>25</v>
      </c>
      <c r="M21" s="1548" t="s">
        <v>26</v>
      </c>
      <c r="N21" s="1548" t="s">
        <v>24</v>
      </c>
      <c r="O21" s="1548" t="s">
        <v>27</v>
      </c>
      <c r="P21" s="1548" t="s">
        <v>28</v>
      </c>
      <c r="Q21" s="1548" t="s">
        <v>22</v>
      </c>
      <c r="R21" s="1548" t="s">
        <v>21</v>
      </c>
      <c r="S21" s="1548" t="s">
        <v>20</v>
      </c>
      <c r="T21" s="1548" t="s">
        <v>19</v>
      </c>
      <c r="U21" s="1561" t="s">
        <v>18</v>
      </c>
      <c r="V21" s="243" t="s">
        <v>29</v>
      </c>
      <c r="W21" s="255"/>
      <c r="X21" s="391" t="s">
        <v>30</v>
      </c>
      <c r="Y21" s="391" t="s">
        <v>31</v>
      </c>
      <c r="Z21" s="391" t="s">
        <v>32</v>
      </c>
    </row>
    <row r="22" s="401" customFormat="1" ht="15.75" customHeight="1" spans="2:26">
      <c r="B22" s="505" t="s">
        <v>33</v>
      </c>
      <c r="C22" s="255"/>
      <c r="D22" s="528"/>
      <c r="E22" s="428">
        <v>0</v>
      </c>
      <c r="F22" s="1450">
        <v>2</v>
      </c>
      <c r="G22" s="1451">
        <v>2.24</v>
      </c>
      <c r="H22" s="1452">
        <v>2.52</v>
      </c>
      <c r="I22" s="1452">
        <v>2.4</v>
      </c>
      <c r="J22" s="1452">
        <v>1.5</v>
      </c>
      <c r="K22" s="1452">
        <v>2.94</v>
      </c>
      <c r="L22" s="1452">
        <v>6.44</v>
      </c>
      <c r="M22" s="1452">
        <v>5.1</v>
      </c>
      <c r="N22" s="1452">
        <v>1.25</v>
      </c>
      <c r="O22" s="1452">
        <v>2.74</v>
      </c>
      <c r="P22" s="1452">
        <v>3.5</v>
      </c>
      <c r="Q22" s="1452">
        <v>1.5</v>
      </c>
      <c r="R22" s="1452">
        <v>2.4</v>
      </c>
      <c r="S22" s="1468">
        <v>2.52</v>
      </c>
      <c r="T22" s="1450">
        <v>2.24</v>
      </c>
      <c r="U22" s="1319">
        <v>0</v>
      </c>
      <c r="V22" s="218"/>
      <c r="W22" s="257"/>
      <c r="X22" s="232"/>
      <c r="Y22" s="232"/>
      <c r="Z22" s="232"/>
    </row>
    <row r="23" s="401" customFormat="1" ht="28.5" customHeight="1" spans="2:26">
      <c r="B23" s="391" t="s">
        <v>34</v>
      </c>
      <c r="C23" s="255"/>
      <c r="D23" s="529"/>
      <c r="E23" s="1502">
        <f>+E22</f>
        <v>0</v>
      </c>
      <c r="F23" s="1503">
        <f t="shared" ref="F23:T23" si="0">+F22+E23</f>
        <v>2</v>
      </c>
      <c r="G23" s="1336">
        <f t="shared" si="0"/>
        <v>4.24</v>
      </c>
      <c r="H23" s="1504">
        <f t="shared" si="0"/>
        <v>6.76</v>
      </c>
      <c r="I23" s="1504">
        <f t="shared" si="0"/>
        <v>9.16</v>
      </c>
      <c r="J23" s="1504">
        <f t="shared" si="0"/>
        <v>10.66</v>
      </c>
      <c r="K23" s="1504">
        <f t="shared" si="0"/>
        <v>13.6</v>
      </c>
      <c r="L23" s="1504">
        <f t="shared" si="0"/>
        <v>20.04</v>
      </c>
      <c r="M23" s="1504">
        <f t="shared" si="0"/>
        <v>25.14</v>
      </c>
      <c r="N23" s="1504">
        <f t="shared" si="0"/>
        <v>26.39</v>
      </c>
      <c r="O23" s="1504">
        <f t="shared" si="0"/>
        <v>29.13</v>
      </c>
      <c r="P23" s="1504">
        <f t="shared" si="0"/>
        <v>32.63</v>
      </c>
      <c r="Q23" s="1504">
        <f t="shared" si="0"/>
        <v>34.13</v>
      </c>
      <c r="R23" s="1504">
        <f t="shared" si="0"/>
        <v>36.53</v>
      </c>
      <c r="S23" s="1513">
        <f t="shared" si="0"/>
        <v>39.05</v>
      </c>
      <c r="T23" s="1503">
        <f t="shared" si="0"/>
        <v>41.29</v>
      </c>
      <c r="U23" s="1562">
        <v>0</v>
      </c>
      <c r="V23" s="438">
        <v>41.29</v>
      </c>
      <c r="W23" s="27"/>
      <c r="X23" s="232"/>
      <c r="Y23" s="232"/>
      <c r="Z23" s="232"/>
    </row>
    <row r="24" ht="15.75" spans="2:27">
      <c r="B24" s="1455" t="s">
        <v>35</v>
      </c>
      <c r="C24" s="414">
        <v>1</v>
      </c>
      <c r="D24" s="1549"/>
      <c r="E24" s="1550">
        <v>0.180555555555556</v>
      </c>
      <c r="F24" s="1551">
        <v>0.185416666666667</v>
      </c>
      <c r="G24" s="1551">
        <v>0.190277777777778</v>
      </c>
      <c r="H24" s="1551">
        <v>0.196527777777778</v>
      </c>
      <c r="I24" s="1551">
        <v>0.199305555555556</v>
      </c>
      <c r="J24" s="1551">
        <v>0.20625</v>
      </c>
      <c r="K24" s="1551">
        <v>0.218055555555556</v>
      </c>
      <c r="L24" s="1558">
        <v>0.225</v>
      </c>
      <c r="M24" s="1551">
        <v>0.228472222222222</v>
      </c>
      <c r="N24" s="1551">
        <v>0.231944444444445</v>
      </c>
      <c r="O24" s="1551">
        <v>0.234027777777778</v>
      </c>
      <c r="P24" s="1551">
        <v>0.245833333333333</v>
      </c>
      <c r="Q24" s="1551">
        <v>0.252083333333333</v>
      </c>
      <c r="R24" s="1551">
        <v>0.25625</v>
      </c>
      <c r="S24" s="1551">
        <v>0.261805555555556</v>
      </c>
      <c r="T24" s="1551">
        <v>0.266666666666667</v>
      </c>
      <c r="U24" s="1563">
        <v>0.271527777777778</v>
      </c>
      <c r="V24" s="1564"/>
      <c r="W24" s="1565">
        <f>+V23</f>
        <v>41.29</v>
      </c>
      <c r="X24" s="1566">
        <f t="shared" ref="X24:X87" si="1">+U24-E24</f>
        <v>0.0909722222222222</v>
      </c>
      <c r="Y24" s="1565">
        <f t="shared" ref="Y24:Y87" si="2">60*$J$113/(X24*60*24)</f>
        <v>18.9114503816794</v>
      </c>
      <c r="Z24" s="1069"/>
      <c r="AA24" s="1127"/>
    </row>
    <row r="25" spans="2:27">
      <c r="B25" s="217"/>
      <c r="C25" s="416">
        <v>2</v>
      </c>
      <c r="D25" s="1552"/>
      <c r="E25" s="1553">
        <v>0.188888888888889</v>
      </c>
      <c r="F25" s="1554">
        <v>0.19375</v>
      </c>
      <c r="G25" s="1554">
        <v>0.198611111111111</v>
      </c>
      <c r="H25" s="1554">
        <v>0.204861111111111</v>
      </c>
      <c r="I25" s="1554">
        <v>0.207638888888889</v>
      </c>
      <c r="J25" s="1554">
        <v>0.214583333333333</v>
      </c>
      <c r="K25" s="1554">
        <v>0.226388888888889</v>
      </c>
      <c r="L25" s="1559">
        <v>0.233333333333333</v>
      </c>
      <c r="M25" s="1554">
        <v>0.236805555555555</v>
      </c>
      <c r="N25" s="1554">
        <v>0.240277777777778</v>
      </c>
      <c r="O25" s="1554">
        <v>0.242361111111111</v>
      </c>
      <c r="P25" s="1554">
        <v>0.254166666666667</v>
      </c>
      <c r="Q25" s="1554">
        <v>0.260416666666667</v>
      </c>
      <c r="R25" s="1554">
        <v>0.264583333333333</v>
      </c>
      <c r="S25" s="1554">
        <v>0.270138888888889</v>
      </c>
      <c r="T25" s="1554">
        <v>0.275</v>
      </c>
      <c r="U25" s="1567">
        <v>0.279861111111111</v>
      </c>
      <c r="V25" s="1568"/>
      <c r="W25" s="1569">
        <f t="shared" ref="W25:W88" si="3">+W24</f>
        <v>41.29</v>
      </c>
      <c r="X25" s="1570">
        <f t="shared" si="1"/>
        <v>0.0909722222222222</v>
      </c>
      <c r="Y25" s="1569">
        <f t="shared" si="2"/>
        <v>18.9114503816794</v>
      </c>
      <c r="Z25" s="1570">
        <f t="shared" ref="Z25:Z88" si="4">+L25-L24</f>
        <v>0.0083333333333333</v>
      </c>
      <c r="AA25" s="1127"/>
    </row>
    <row r="26" spans="2:27">
      <c r="B26" s="217"/>
      <c r="C26" s="416">
        <v>3</v>
      </c>
      <c r="D26" s="1552"/>
      <c r="E26" s="1555">
        <v>0.196527777777778</v>
      </c>
      <c r="F26" s="1556">
        <v>0.202083333333333</v>
      </c>
      <c r="G26" s="1556">
        <v>0.206944444444444</v>
      </c>
      <c r="H26" s="1556">
        <v>0.213194444444444</v>
      </c>
      <c r="I26" s="1556">
        <v>0.215972222222222</v>
      </c>
      <c r="J26" s="1556">
        <v>0.222916666666667</v>
      </c>
      <c r="K26" s="1556">
        <v>0.234722222222222</v>
      </c>
      <c r="L26" s="1559">
        <v>0.241666666666667</v>
      </c>
      <c r="M26" s="1556">
        <v>0.245138888888889</v>
      </c>
      <c r="N26" s="1556">
        <v>0.248611111111111</v>
      </c>
      <c r="O26" s="1556">
        <v>0.250694444444444</v>
      </c>
      <c r="P26" s="1556">
        <v>0.2625</v>
      </c>
      <c r="Q26" s="1556">
        <v>0.26875</v>
      </c>
      <c r="R26" s="1556">
        <v>0.272916666666667</v>
      </c>
      <c r="S26" s="1556">
        <v>0.278472222222222</v>
      </c>
      <c r="T26" s="1556">
        <v>0.283333333333333</v>
      </c>
      <c r="U26" s="1571">
        <v>0.288888888888889</v>
      </c>
      <c r="V26" s="1568"/>
      <c r="W26" s="1569">
        <f t="shared" si="3"/>
        <v>41.29</v>
      </c>
      <c r="X26" s="1570">
        <f t="shared" si="1"/>
        <v>0.0923611111111111</v>
      </c>
      <c r="Y26" s="1569">
        <f t="shared" si="2"/>
        <v>18.6270676691729</v>
      </c>
      <c r="Z26" s="1570">
        <f t="shared" si="4"/>
        <v>0.00833333333333339</v>
      </c>
      <c r="AA26" s="1127"/>
    </row>
    <row r="27" spans="2:27">
      <c r="B27" s="217"/>
      <c r="C27" s="416">
        <v>4</v>
      </c>
      <c r="D27" s="1552"/>
      <c r="E27" s="1555">
        <v>0.204861111111111</v>
      </c>
      <c r="F27" s="1556">
        <v>0.210416666666667</v>
      </c>
      <c r="G27" s="1556">
        <v>0.215277777777778</v>
      </c>
      <c r="H27" s="1556">
        <v>0.221527777777778</v>
      </c>
      <c r="I27" s="1556">
        <v>0.224305555555556</v>
      </c>
      <c r="J27" s="1556">
        <v>0.23125</v>
      </c>
      <c r="K27" s="1556">
        <v>0.243055555555556</v>
      </c>
      <c r="L27" s="1559">
        <v>0.25</v>
      </c>
      <c r="M27" s="1556">
        <v>0.253472222222222</v>
      </c>
      <c r="N27" s="1556">
        <v>0.256944444444444</v>
      </c>
      <c r="O27" s="1556">
        <v>0.259027777777778</v>
      </c>
      <c r="P27" s="1556">
        <v>0.270833333333333</v>
      </c>
      <c r="Q27" s="1556">
        <v>0.277083333333333</v>
      </c>
      <c r="R27" s="1556">
        <v>0.28125</v>
      </c>
      <c r="S27" s="1556">
        <v>0.286805555555555</v>
      </c>
      <c r="T27" s="1556">
        <v>0.291666666666667</v>
      </c>
      <c r="U27" s="1571">
        <v>0.297222222222222</v>
      </c>
      <c r="V27" s="1568"/>
      <c r="W27" s="1569">
        <f t="shared" si="3"/>
        <v>41.29</v>
      </c>
      <c r="X27" s="1570">
        <f t="shared" si="1"/>
        <v>0.0923611111111111</v>
      </c>
      <c r="Y27" s="1569">
        <f t="shared" si="2"/>
        <v>18.6270676691729</v>
      </c>
      <c r="Z27" s="1570">
        <f t="shared" si="4"/>
        <v>0.0083333333333333</v>
      </c>
      <c r="AA27" s="1127"/>
    </row>
    <row r="28" spans="2:27">
      <c r="B28" s="217"/>
      <c r="C28" s="416">
        <v>5</v>
      </c>
      <c r="D28" s="1552"/>
      <c r="E28" s="1555">
        <v>0.213194444444444</v>
      </c>
      <c r="F28" s="1556">
        <v>0.21875</v>
      </c>
      <c r="G28" s="1556">
        <v>0.223611111111111</v>
      </c>
      <c r="H28" s="1556">
        <v>0.229861111111111</v>
      </c>
      <c r="I28" s="1556">
        <v>0.232638888888889</v>
      </c>
      <c r="J28" s="1556">
        <v>0.239583333333333</v>
      </c>
      <c r="K28" s="1556">
        <v>0.251388888888889</v>
      </c>
      <c r="L28" s="1559">
        <v>0.258333333333333</v>
      </c>
      <c r="M28" s="1556">
        <v>0.261805555555556</v>
      </c>
      <c r="N28" s="1556">
        <v>0.265277777777778</v>
      </c>
      <c r="O28" s="1556">
        <v>0.267361111111111</v>
      </c>
      <c r="P28" s="1556">
        <v>0.279166666666667</v>
      </c>
      <c r="Q28" s="1556">
        <v>0.285416666666667</v>
      </c>
      <c r="R28" s="1556">
        <v>0.289583333333333</v>
      </c>
      <c r="S28" s="1556">
        <v>0.295138888888889</v>
      </c>
      <c r="T28" s="1556">
        <v>0.3</v>
      </c>
      <c r="U28" s="1571">
        <v>0.305555555555556</v>
      </c>
      <c r="V28" s="1568"/>
      <c r="W28" s="1569">
        <f t="shared" si="3"/>
        <v>41.29</v>
      </c>
      <c r="X28" s="1570">
        <f t="shared" si="1"/>
        <v>0.0923611111111112</v>
      </c>
      <c r="Y28" s="1569">
        <f t="shared" si="2"/>
        <v>18.6270676691729</v>
      </c>
      <c r="Z28" s="1570">
        <f t="shared" si="4"/>
        <v>0.00833333333333341</v>
      </c>
      <c r="AA28" s="1127"/>
    </row>
    <row r="29" spans="2:27">
      <c r="B29" s="217"/>
      <c r="C29" s="416">
        <v>6</v>
      </c>
      <c r="D29" s="1552"/>
      <c r="E29" s="1555">
        <v>0.221527777777778</v>
      </c>
      <c r="F29" s="1556">
        <v>0.227083333333333</v>
      </c>
      <c r="G29" s="1556">
        <v>0.231944444444445</v>
      </c>
      <c r="H29" s="1556">
        <v>0.238194444444444</v>
      </c>
      <c r="I29" s="1556">
        <v>0.240972222222222</v>
      </c>
      <c r="J29" s="1556">
        <v>0.247916666666667</v>
      </c>
      <c r="K29" s="1556">
        <v>0.259722222222222</v>
      </c>
      <c r="L29" s="1559">
        <v>0.266666666666667</v>
      </c>
      <c r="M29" s="1556">
        <v>0.270138888888889</v>
      </c>
      <c r="N29" s="1556">
        <v>0.273611111111111</v>
      </c>
      <c r="O29" s="1556">
        <v>0.275694444444445</v>
      </c>
      <c r="P29" s="1556">
        <v>0.2875</v>
      </c>
      <c r="Q29" s="1556">
        <v>0.29375</v>
      </c>
      <c r="R29" s="1556">
        <v>0.297916666666667</v>
      </c>
      <c r="S29" s="1556">
        <v>0.303472222222222</v>
      </c>
      <c r="T29" s="1556">
        <v>0.308333333333333</v>
      </c>
      <c r="U29" s="1571">
        <v>0.313888888888889</v>
      </c>
      <c r="V29" s="1568"/>
      <c r="W29" s="1569">
        <f t="shared" si="3"/>
        <v>41.29</v>
      </c>
      <c r="X29" s="1570">
        <f t="shared" si="1"/>
        <v>0.0923611111111111</v>
      </c>
      <c r="Y29" s="1569">
        <f t="shared" si="2"/>
        <v>18.6270676691729</v>
      </c>
      <c r="Z29" s="1570">
        <f t="shared" si="4"/>
        <v>0.0083333333333333</v>
      </c>
      <c r="AA29" s="1127"/>
    </row>
    <row r="30" spans="2:27">
      <c r="B30" s="217"/>
      <c r="C30" s="416">
        <v>7</v>
      </c>
      <c r="D30" s="1552"/>
      <c r="E30" s="1555">
        <v>0.229861111111111</v>
      </c>
      <c r="F30" s="1556">
        <v>0.235416666666667</v>
      </c>
      <c r="G30" s="1556">
        <v>0.240277777777778</v>
      </c>
      <c r="H30" s="1556">
        <v>0.246527777777778</v>
      </c>
      <c r="I30" s="1556">
        <v>0.249305555555556</v>
      </c>
      <c r="J30" s="1556">
        <v>0.25625</v>
      </c>
      <c r="K30" s="1556">
        <v>0.268055555555555</v>
      </c>
      <c r="L30" s="1559">
        <v>0.275</v>
      </c>
      <c r="M30" s="1556">
        <v>0.278472222222222</v>
      </c>
      <c r="N30" s="1556">
        <v>0.281944444444444</v>
      </c>
      <c r="O30" s="1556">
        <v>0.284027777777778</v>
      </c>
      <c r="P30" s="1556">
        <v>0.295833333333333</v>
      </c>
      <c r="Q30" s="1556">
        <v>0.302083333333333</v>
      </c>
      <c r="R30" s="1556">
        <v>0.30625</v>
      </c>
      <c r="S30" s="1556">
        <v>0.311805555555556</v>
      </c>
      <c r="T30" s="1556">
        <v>0.316666666666667</v>
      </c>
      <c r="U30" s="1571">
        <v>0.322222222222222</v>
      </c>
      <c r="V30" s="1568"/>
      <c r="W30" s="1569">
        <f t="shared" si="3"/>
        <v>41.29</v>
      </c>
      <c r="X30" s="1570">
        <f t="shared" si="1"/>
        <v>0.0923611111111111</v>
      </c>
      <c r="Y30" s="1569">
        <f t="shared" si="2"/>
        <v>18.6270676691729</v>
      </c>
      <c r="Z30" s="1570">
        <f t="shared" si="4"/>
        <v>0.0083333333333333</v>
      </c>
      <c r="AA30" s="1127"/>
    </row>
    <row r="31" spans="2:27">
      <c r="B31" s="217"/>
      <c r="C31" s="416">
        <v>8</v>
      </c>
      <c r="D31" s="1552"/>
      <c r="E31" s="1555">
        <v>0.238194444444444</v>
      </c>
      <c r="F31" s="1556">
        <v>0.24375</v>
      </c>
      <c r="G31" s="1556">
        <v>0.248611111111111</v>
      </c>
      <c r="H31" s="1556">
        <v>0.254861111111111</v>
      </c>
      <c r="I31" s="1556">
        <v>0.257638888888889</v>
      </c>
      <c r="J31" s="1556">
        <v>0.264583333333333</v>
      </c>
      <c r="K31" s="1556">
        <v>0.276388888888889</v>
      </c>
      <c r="L31" s="1559">
        <v>0.283333333333333</v>
      </c>
      <c r="M31" s="1556">
        <v>0.286805555555555</v>
      </c>
      <c r="N31" s="1556">
        <v>0.290277777777778</v>
      </c>
      <c r="O31" s="1556">
        <v>0.292361111111111</v>
      </c>
      <c r="P31" s="1556">
        <v>0.304166666666667</v>
      </c>
      <c r="Q31" s="1556">
        <v>0.310416666666667</v>
      </c>
      <c r="R31" s="1556">
        <v>0.314583333333333</v>
      </c>
      <c r="S31" s="1556">
        <v>0.320138888888889</v>
      </c>
      <c r="T31" s="1556">
        <v>0.325</v>
      </c>
      <c r="U31" s="1571">
        <v>0.330555555555555</v>
      </c>
      <c r="V31" s="1568"/>
      <c r="W31" s="1569">
        <f t="shared" si="3"/>
        <v>41.29</v>
      </c>
      <c r="X31" s="1570">
        <f t="shared" si="1"/>
        <v>0.0923611111111111</v>
      </c>
      <c r="Y31" s="1569">
        <f t="shared" si="2"/>
        <v>18.6270676691729</v>
      </c>
      <c r="Z31" s="1570">
        <f t="shared" si="4"/>
        <v>0.0083333333333333</v>
      </c>
      <c r="AA31" s="1127"/>
    </row>
    <row r="32" spans="2:27">
      <c r="B32" s="217"/>
      <c r="C32" s="416">
        <v>9</v>
      </c>
      <c r="D32" s="1552"/>
      <c r="E32" s="1555">
        <v>0.246527777777778</v>
      </c>
      <c r="F32" s="1556">
        <v>0.252083333333333</v>
      </c>
      <c r="G32" s="1556">
        <v>0.256944444444444</v>
      </c>
      <c r="H32" s="1556">
        <v>0.263194444444445</v>
      </c>
      <c r="I32" s="1556">
        <v>0.265972222222222</v>
      </c>
      <c r="J32" s="1556">
        <v>0.272916666666667</v>
      </c>
      <c r="K32" s="1556">
        <v>0.284722222222222</v>
      </c>
      <c r="L32" s="1559">
        <v>0.291666666666667</v>
      </c>
      <c r="M32" s="1556">
        <v>0.295138888888889</v>
      </c>
      <c r="N32" s="1556">
        <v>0.298611111111111</v>
      </c>
      <c r="O32" s="1556">
        <v>0.300694444444444</v>
      </c>
      <c r="P32" s="1556">
        <v>0.3125</v>
      </c>
      <c r="Q32" s="1556">
        <v>0.31875</v>
      </c>
      <c r="R32" s="1556">
        <v>0.322916666666667</v>
      </c>
      <c r="S32" s="1556">
        <v>0.328472222222222</v>
      </c>
      <c r="T32" s="1556">
        <v>0.333333333333333</v>
      </c>
      <c r="U32" s="1571">
        <v>0.338888888888889</v>
      </c>
      <c r="V32" s="1568"/>
      <c r="W32" s="1569">
        <f t="shared" si="3"/>
        <v>41.29</v>
      </c>
      <c r="X32" s="1570">
        <f t="shared" si="1"/>
        <v>0.0923611111111111</v>
      </c>
      <c r="Y32" s="1569">
        <f t="shared" si="2"/>
        <v>18.6270676691729</v>
      </c>
      <c r="Z32" s="1570">
        <f t="shared" si="4"/>
        <v>0.00833333333333336</v>
      </c>
      <c r="AA32" s="1127"/>
    </row>
    <row r="33" spans="2:27">
      <c r="B33" s="217"/>
      <c r="C33" s="416">
        <v>10</v>
      </c>
      <c r="D33" s="1552"/>
      <c r="E33" s="1555">
        <v>0.252777777777778</v>
      </c>
      <c r="F33" s="1556">
        <v>0.258333333333333</v>
      </c>
      <c r="G33" s="1556">
        <v>0.263194444444445</v>
      </c>
      <c r="H33" s="1556">
        <v>0.269444444444444</v>
      </c>
      <c r="I33" s="1556">
        <v>0.272222222222222</v>
      </c>
      <c r="J33" s="1556">
        <v>0.279166666666667</v>
      </c>
      <c r="K33" s="1556">
        <v>0.290972222222222</v>
      </c>
      <c r="L33" s="1560">
        <v>0.297916666666667</v>
      </c>
      <c r="M33" s="1556">
        <v>0.301388888888889</v>
      </c>
      <c r="N33" s="1556">
        <v>0.304861111111111</v>
      </c>
      <c r="O33" s="1556">
        <v>0.306944444444445</v>
      </c>
      <c r="P33" s="1556">
        <v>0.31875</v>
      </c>
      <c r="Q33" s="1556">
        <v>0.325</v>
      </c>
      <c r="R33" s="1556">
        <v>0.329166666666667</v>
      </c>
      <c r="S33" s="1556">
        <v>0.334722222222222</v>
      </c>
      <c r="T33" s="1556">
        <v>0.339583333333333</v>
      </c>
      <c r="U33" s="1571">
        <v>0.345138888888889</v>
      </c>
      <c r="V33" s="1568"/>
      <c r="W33" s="1569">
        <f t="shared" si="3"/>
        <v>41.29</v>
      </c>
      <c r="X33" s="1570">
        <f t="shared" si="1"/>
        <v>0.0923611111111111</v>
      </c>
      <c r="Y33" s="1569">
        <f t="shared" si="2"/>
        <v>18.6270676691729</v>
      </c>
      <c r="Z33" s="1570">
        <f t="shared" si="4"/>
        <v>0.00625000000000003</v>
      </c>
      <c r="AA33" s="1127"/>
    </row>
    <row r="34" spans="2:27">
      <c r="B34" s="217"/>
      <c r="C34" s="416">
        <v>11</v>
      </c>
      <c r="D34" s="1552"/>
      <c r="E34" s="1555">
        <v>0.259027777777778</v>
      </c>
      <c r="F34" s="1556">
        <v>0.264583333333333</v>
      </c>
      <c r="G34" s="1556">
        <v>0.269444444444444</v>
      </c>
      <c r="H34" s="1556">
        <v>0.275694444444445</v>
      </c>
      <c r="I34" s="1556">
        <v>0.278472222222222</v>
      </c>
      <c r="J34" s="1556">
        <v>0.285416666666667</v>
      </c>
      <c r="K34" s="1556">
        <v>0.297222222222222</v>
      </c>
      <c r="L34" s="1560">
        <v>0.304166666666667</v>
      </c>
      <c r="M34" s="1556">
        <v>0.307638888888889</v>
      </c>
      <c r="N34" s="1556">
        <v>0.311111111111111</v>
      </c>
      <c r="O34" s="1556">
        <v>0.313194444444444</v>
      </c>
      <c r="P34" s="1556">
        <v>0.325</v>
      </c>
      <c r="Q34" s="1556">
        <v>0.33125</v>
      </c>
      <c r="R34" s="1556">
        <v>0.335416666666667</v>
      </c>
      <c r="S34" s="1556">
        <v>0.340972222222222</v>
      </c>
      <c r="T34" s="1556">
        <v>0.345833333333333</v>
      </c>
      <c r="U34" s="1571">
        <v>0.351388888888889</v>
      </c>
      <c r="V34" s="1568"/>
      <c r="W34" s="1569">
        <f t="shared" si="3"/>
        <v>41.29</v>
      </c>
      <c r="X34" s="1570">
        <f t="shared" si="1"/>
        <v>0.0923611111111111</v>
      </c>
      <c r="Y34" s="1569">
        <f t="shared" si="2"/>
        <v>18.6270676691729</v>
      </c>
      <c r="Z34" s="1570">
        <f t="shared" si="4"/>
        <v>0.00624999999999987</v>
      </c>
      <c r="AA34" s="1127"/>
    </row>
    <row r="35" spans="2:27">
      <c r="B35" s="217"/>
      <c r="C35" s="416">
        <v>12</v>
      </c>
      <c r="D35" s="1552"/>
      <c r="E35" s="1555">
        <v>0.265277777777778</v>
      </c>
      <c r="F35" s="1556">
        <v>0.270833333333333</v>
      </c>
      <c r="G35" s="1556">
        <v>0.275694444444445</v>
      </c>
      <c r="H35" s="1556">
        <v>0.281944444444444</v>
      </c>
      <c r="I35" s="1556">
        <v>0.284722222222222</v>
      </c>
      <c r="J35" s="1556">
        <v>0.291666666666667</v>
      </c>
      <c r="K35" s="1556">
        <v>0.303472222222222</v>
      </c>
      <c r="L35" s="1560">
        <v>0.310416666666667</v>
      </c>
      <c r="M35" s="1556">
        <v>0.313888888888889</v>
      </c>
      <c r="N35" s="1556">
        <v>0.317361111111111</v>
      </c>
      <c r="O35" s="1556">
        <v>0.319444444444444</v>
      </c>
      <c r="P35" s="1556">
        <v>0.33125</v>
      </c>
      <c r="Q35" s="1556">
        <v>0.3375</v>
      </c>
      <c r="R35" s="1556">
        <v>0.341666666666667</v>
      </c>
      <c r="S35" s="1556">
        <v>0.347222222222222</v>
      </c>
      <c r="T35" s="1556">
        <v>0.352083333333333</v>
      </c>
      <c r="U35" s="1571">
        <v>0.357638888888889</v>
      </c>
      <c r="V35" s="1568"/>
      <c r="W35" s="1569">
        <f t="shared" si="3"/>
        <v>41.29</v>
      </c>
      <c r="X35" s="1570">
        <f t="shared" si="1"/>
        <v>0.0923611111111111</v>
      </c>
      <c r="Y35" s="1569">
        <f t="shared" si="2"/>
        <v>18.6270676691729</v>
      </c>
      <c r="Z35" s="1570">
        <f t="shared" si="4"/>
        <v>0.00625000000000009</v>
      </c>
      <c r="AA35" s="1127"/>
    </row>
    <row r="36" spans="2:27">
      <c r="B36" s="217"/>
      <c r="C36" s="416">
        <v>13</v>
      </c>
      <c r="D36" s="1552"/>
      <c r="E36" s="1555">
        <v>0.269444444444444</v>
      </c>
      <c r="F36" s="1556">
        <v>0.275</v>
      </c>
      <c r="G36" s="1556">
        <v>0.279861111111111</v>
      </c>
      <c r="H36" s="1556">
        <v>0.286111111111111</v>
      </c>
      <c r="I36" s="1556">
        <v>0.288888888888889</v>
      </c>
      <c r="J36" s="1556">
        <v>0.295833333333333</v>
      </c>
      <c r="K36" s="1556">
        <v>0.307638888888889</v>
      </c>
      <c r="L36" s="1560">
        <v>0.314583333333333</v>
      </c>
      <c r="M36" s="1556">
        <v>0.318055555555555</v>
      </c>
      <c r="N36" s="1556">
        <v>0.321527777777778</v>
      </c>
      <c r="O36" s="1556">
        <v>0.323611111111111</v>
      </c>
      <c r="P36" s="1556">
        <v>0.335416666666667</v>
      </c>
      <c r="Q36" s="1556">
        <v>0.341666666666667</v>
      </c>
      <c r="R36" s="1556">
        <v>0.345833333333333</v>
      </c>
      <c r="S36" s="1556">
        <v>0.351388888888889</v>
      </c>
      <c r="T36" s="1556">
        <v>0.35625</v>
      </c>
      <c r="U36" s="1571">
        <v>0.361805555555555</v>
      </c>
      <c r="V36" s="1568"/>
      <c r="W36" s="1569">
        <f t="shared" si="3"/>
        <v>41.29</v>
      </c>
      <c r="X36" s="1570">
        <f t="shared" si="1"/>
        <v>0.0923611111111111</v>
      </c>
      <c r="Y36" s="1569">
        <f t="shared" si="2"/>
        <v>18.6270676691729</v>
      </c>
      <c r="Z36" s="1570">
        <f t="shared" si="4"/>
        <v>0.00416666666666665</v>
      </c>
      <c r="AA36" s="1127"/>
    </row>
    <row r="37" spans="2:27">
      <c r="B37" s="217"/>
      <c r="C37" s="416">
        <v>14</v>
      </c>
      <c r="D37" s="1552"/>
      <c r="E37" s="1555">
        <v>0.275694444444445</v>
      </c>
      <c r="F37" s="1556">
        <v>0.28125</v>
      </c>
      <c r="G37" s="1556">
        <v>0.286111111111111</v>
      </c>
      <c r="H37" s="1556">
        <v>0.292361111111111</v>
      </c>
      <c r="I37" s="1556">
        <v>0.295138888888889</v>
      </c>
      <c r="J37" s="1556">
        <v>0.302083333333333</v>
      </c>
      <c r="K37" s="1556">
        <v>0.313888888888889</v>
      </c>
      <c r="L37" s="1560">
        <v>0.320833333333333</v>
      </c>
      <c r="M37" s="1556">
        <v>0.324305555555556</v>
      </c>
      <c r="N37" s="1556">
        <v>0.327777777777778</v>
      </c>
      <c r="O37" s="1556">
        <v>0.329861111111111</v>
      </c>
      <c r="P37" s="1556">
        <v>0.341666666666667</v>
      </c>
      <c r="Q37" s="1556">
        <v>0.347916666666667</v>
      </c>
      <c r="R37" s="1556">
        <v>0.352083333333333</v>
      </c>
      <c r="S37" s="1556">
        <v>0.357638888888889</v>
      </c>
      <c r="T37" s="1556">
        <v>0.3625</v>
      </c>
      <c r="U37" s="1571">
        <v>0.368055555555556</v>
      </c>
      <c r="V37" s="1568"/>
      <c r="W37" s="1569">
        <f t="shared" si="3"/>
        <v>41.29</v>
      </c>
      <c r="X37" s="1570">
        <f t="shared" si="1"/>
        <v>0.0923611111111111</v>
      </c>
      <c r="Y37" s="1569">
        <f t="shared" si="2"/>
        <v>18.6270676691729</v>
      </c>
      <c r="Z37" s="1570">
        <f t="shared" si="4"/>
        <v>0.00625000000000009</v>
      </c>
      <c r="AA37" s="1127"/>
    </row>
    <row r="38" spans="2:27">
      <c r="B38" s="217"/>
      <c r="C38" s="416">
        <v>15</v>
      </c>
      <c r="D38" s="1552"/>
      <c r="E38" s="1555">
        <v>0.281944444444444</v>
      </c>
      <c r="F38" s="1556">
        <v>0.2875</v>
      </c>
      <c r="G38" s="1556">
        <v>0.292361111111111</v>
      </c>
      <c r="H38" s="1556">
        <v>0.298611111111111</v>
      </c>
      <c r="I38" s="1556">
        <v>0.301388888888889</v>
      </c>
      <c r="J38" s="1556">
        <v>0.308333333333333</v>
      </c>
      <c r="K38" s="1556">
        <v>0.320138888888889</v>
      </c>
      <c r="L38" s="1560">
        <v>0.327083333333333</v>
      </c>
      <c r="M38" s="1556">
        <v>0.330555555555555</v>
      </c>
      <c r="N38" s="1556">
        <v>0.334027777777778</v>
      </c>
      <c r="O38" s="1556">
        <v>0.336111111111111</v>
      </c>
      <c r="P38" s="1556">
        <v>0.347916666666667</v>
      </c>
      <c r="Q38" s="1556">
        <v>0.354166666666667</v>
      </c>
      <c r="R38" s="1556">
        <v>0.358333333333333</v>
      </c>
      <c r="S38" s="1556">
        <v>0.363888888888889</v>
      </c>
      <c r="T38" s="1556">
        <v>0.36875</v>
      </c>
      <c r="U38" s="1571">
        <v>0.374305555555556</v>
      </c>
      <c r="V38" s="1568"/>
      <c r="W38" s="1569">
        <f t="shared" si="3"/>
        <v>41.29</v>
      </c>
      <c r="X38" s="1570">
        <f t="shared" si="1"/>
        <v>0.0923611111111112</v>
      </c>
      <c r="Y38" s="1569">
        <f t="shared" si="2"/>
        <v>18.6270676691729</v>
      </c>
      <c r="Z38" s="1570">
        <f t="shared" si="4"/>
        <v>0.00624999999999987</v>
      </c>
      <c r="AA38" s="1127"/>
    </row>
    <row r="39" spans="2:27">
      <c r="B39" s="217"/>
      <c r="C39" s="416">
        <v>16</v>
      </c>
      <c r="D39" s="1552"/>
      <c r="E39" s="1555">
        <v>0.288194444444444</v>
      </c>
      <c r="F39" s="1556">
        <v>0.29375</v>
      </c>
      <c r="G39" s="1556">
        <v>0.298611111111111</v>
      </c>
      <c r="H39" s="1556">
        <v>0.304861111111111</v>
      </c>
      <c r="I39" s="1556">
        <v>0.307638888888889</v>
      </c>
      <c r="J39" s="1556">
        <v>0.314583333333333</v>
      </c>
      <c r="K39" s="1556">
        <v>0.326388888888889</v>
      </c>
      <c r="L39" s="1560">
        <v>0.333333333333333</v>
      </c>
      <c r="M39" s="1556">
        <v>0.336805555555556</v>
      </c>
      <c r="N39" s="1556">
        <v>0.340277777777778</v>
      </c>
      <c r="O39" s="1556">
        <v>0.342361111111111</v>
      </c>
      <c r="P39" s="1556">
        <v>0.354166666666667</v>
      </c>
      <c r="Q39" s="1556">
        <v>0.360416666666667</v>
      </c>
      <c r="R39" s="1556">
        <v>0.364583333333333</v>
      </c>
      <c r="S39" s="1556">
        <v>0.370138888888889</v>
      </c>
      <c r="T39" s="1556">
        <v>0.375</v>
      </c>
      <c r="U39" s="1571">
        <v>0.380555555555555</v>
      </c>
      <c r="V39" s="1568"/>
      <c r="W39" s="1569">
        <f t="shared" si="3"/>
        <v>41.29</v>
      </c>
      <c r="X39" s="1570">
        <f t="shared" si="1"/>
        <v>0.0923611111111111</v>
      </c>
      <c r="Y39" s="1569">
        <f t="shared" si="2"/>
        <v>18.6270676691729</v>
      </c>
      <c r="Z39" s="1570">
        <f t="shared" si="4"/>
        <v>0.00625000000000003</v>
      </c>
      <c r="AA39" s="1127"/>
    </row>
    <row r="40" spans="2:27">
      <c r="B40" s="217"/>
      <c r="C40" s="416">
        <v>17</v>
      </c>
      <c r="D40" s="1552"/>
      <c r="E40" s="1555">
        <v>0.296527777777778</v>
      </c>
      <c r="F40" s="1556">
        <v>0.302083333333333</v>
      </c>
      <c r="G40" s="1556">
        <v>0.306944444444445</v>
      </c>
      <c r="H40" s="1556">
        <v>0.313194444444444</v>
      </c>
      <c r="I40" s="1556">
        <v>0.315972222222222</v>
      </c>
      <c r="J40" s="1556">
        <v>0.322916666666667</v>
      </c>
      <c r="K40" s="1556">
        <v>0.334722222222222</v>
      </c>
      <c r="L40" s="1560">
        <v>0.341666666666667</v>
      </c>
      <c r="M40" s="1556">
        <v>0.345138888888889</v>
      </c>
      <c r="N40" s="1556">
        <v>0.348611111111111</v>
      </c>
      <c r="O40" s="1556">
        <v>0.350694444444444</v>
      </c>
      <c r="P40" s="1556">
        <v>0.3625</v>
      </c>
      <c r="Q40" s="1556">
        <v>0.36875</v>
      </c>
      <c r="R40" s="1556">
        <v>0.372916666666667</v>
      </c>
      <c r="S40" s="1556">
        <v>0.378472222222222</v>
      </c>
      <c r="T40" s="1556">
        <v>0.383333333333333</v>
      </c>
      <c r="U40" s="1571">
        <v>0.388888888888889</v>
      </c>
      <c r="V40" s="1568"/>
      <c r="W40" s="1569">
        <f t="shared" si="3"/>
        <v>41.29</v>
      </c>
      <c r="X40" s="1570">
        <f t="shared" si="1"/>
        <v>0.0923611111111111</v>
      </c>
      <c r="Y40" s="1569">
        <f t="shared" si="2"/>
        <v>18.6270676691729</v>
      </c>
      <c r="Z40" s="1570">
        <f t="shared" si="4"/>
        <v>0.00833333333333336</v>
      </c>
      <c r="AA40" s="1127"/>
    </row>
    <row r="41" spans="2:27">
      <c r="B41" s="217"/>
      <c r="C41" s="416">
        <v>18</v>
      </c>
      <c r="D41" s="1552"/>
      <c r="E41" s="1555">
        <v>0.304861111111111</v>
      </c>
      <c r="F41" s="1556">
        <v>0.310416666666667</v>
      </c>
      <c r="G41" s="1556">
        <v>0.315277777777778</v>
      </c>
      <c r="H41" s="1556">
        <v>0.321527777777778</v>
      </c>
      <c r="I41" s="1556">
        <v>0.324305555555556</v>
      </c>
      <c r="J41" s="1556">
        <v>0.33125</v>
      </c>
      <c r="K41" s="1556">
        <v>0.343055555555556</v>
      </c>
      <c r="L41" s="1560">
        <v>0.35</v>
      </c>
      <c r="M41" s="1556">
        <v>0.353472222222222</v>
      </c>
      <c r="N41" s="1556">
        <v>0.356944444444445</v>
      </c>
      <c r="O41" s="1556">
        <v>0.359027777777778</v>
      </c>
      <c r="P41" s="1556">
        <v>0.370833333333333</v>
      </c>
      <c r="Q41" s="1556">
        <v>0.377083333333333</v>
      </c>
      <c r="R41" s="1556">
        <v>0.38125</v>
      </c>
      <c r="S41" s="1556">
        <v>0.386805555555556</v>
      </c>
      <c r="T41" s="1556">
        <v>0.391666666666667</v>
      </c>
      <c r="U41" s="1571">
        <v>0.397222222222222</v>
      </c>
      <c r="V41" s="1568"/>
      <c r="W41" s="1569">
        <f t="shared" si="3"/>
        <v>41.29</v>
      </c>
      <c r="X41" s="1570">
        <f t="shared" si="1"/>
        <v>0.0923611111111111</v>
      </c>
      <c r="Y41" s="1569">
        <f t="shared" si="2"/>
        <v>18.6270676691729</v>
      </c>
      <c r="Z41" s="1570">
        <f t="shared" si="4"/>
        <v>0.0083333333333333</v>
      </c>
      <c r="AA41" s="1127"/>
    </row>
    <row r="42" spans="2:27">
      <c r="B42" s="217"/>
      <c r="C42" s="416">
        <v>19</v>
      </c>
      <c r="D42" s="1552"/>
      <c r="E42" s="1555">
        <v>0.313194444444444</v>
      </c>
      <c r="F42" s="1556">
        <v>0.31875</v>
      </c>
      <c r="G42" s="1556">
        <v>0.323611111111111</v>
      </c>
      <c r="H42" s="1556">
        <v>0.329861111111111</v>
      </c>
      <c r="I42" s="1556">
        <v>0.332638888888889</v>
      </c>
      <c r="J42" s="1556">
        <v>0.339583333333333</v>
      </c>
      <c r="K42" s="1556">
        <v>0.351388888888889</v>
      </c>
      <c r="L42" s="1560">
        <v>0.358333333333333</v>
      </c>
      <c r="M42" s="1556">
        <v>0.361805555555555</v>
      </c>
      <c r="N42" s="1556">
        <v>0.365277777777778</v>
      </c>
      <c r="O42" s="1556">
        <v>0.367361111111111</v>
      </c>
      <c r="P42" s="1556">
        <v>0.379166666666667</v>
      </c>
      <c r="Q42" s="1556">
        <v>0.385416666666667</v>
      </c>
      <c r="R42" s="1556">
        <v>0.389583333333333</v>
      </c>
      <c r="S42" s="1556">
        <v>0.395138888888889</v>
      </c>
      <c r="T42" s="1556">
        <v>0.4</v>
      </c>
      <c r="U42" s="1571">
        <v>0.405555555555556</v>
      </c>
      <c r="V42" s="1568"/>
      <c r="W42" s="1569">
        <f t="shared" si="3"/>
        <v>41.29</v>
      </c>
      <c r="X42" s="1570">
        <f t="shared" si="1"/>
        <v>0.0923611111111112</v>
      </c>
      <c r="Y42" s="1569">
        <f t="shared" si="2"/>
        <v>18.6270676691729</v>
      </c>
      <c r="Z42" s="1570">
        <f t="shared" si="4"/>
        <v>0.0083333333333333</v>
      </c>
      <c r="AA42" s="1127"/>
    </row>
    <row r="43" spans="2:27">
      <c r="B43" s="217"/>
      <c r="C43" s="416">
        <v>20</v>
      </c>
      <c r="D43" s="1552"/>
      <c r="E43" s="1555">
        <v>0.321527777777778</v>
      </c>
      <c r="F43" s="1556">
        <v>0.327083333333333</v>
      </c>
      <c r="G43" s="1556">
        <v>0.331944444444444</v>
      </c>
      <c r="H43" s="1556">
        <v>0.338194444444445</v>
      </c>
      <c r="I43" s="1556">
        <v>0.340972222222222</v>
      </c>
      <c r="J43" s="1556">
        <v>0.347916666666667</v>
      </c>
      <c r="K43" s="1556">
        <v>0.359722222222222</v>
      </c>
      <c r="L43" s="1560">
        <v>0.366666666666667</v>
      </c>
      <c r="M43" s="1556">
        <v>0.370138888888889</v>
      </c>
      <c r="N43" s="1556">
        <v>0.373611111111111</v>
      </c>
      <c r="O43" s="1556">
        <v>0.375694444444444</v>
      </c>
      <c r="P43" s="1556">
        <v>0.3875</v>
      </c>
      <c r="Q43" s="1556">
        <v>0.39375</v>
      </c>
      <c r="R43" s="1556">
        <v>0.397916666666667</v>
      </c>
      <c r="S43" s="1556">
        <v>0.403472222222222</v>
      </c>
      <c r="T43" s="1556">
        <v>0.408333333333333</v>
      </c>
      <c r="U43" s="1571">
        <v>0.413888888888889</v>
      </c>
      <c r="V43" s="1568"/>
      <c r="W43" s="1569">
        <f t="shared" si="3"/>
        <v>41.29</v>
      </c>
      <c r="X43" s="1570">
        <f t="shared" si="1"/>
        <v>0.0923611111111111</v>
      </c>
      <c r="Y43" s="1569">
        <f t="shared" si="2"/>
        <v>18.6270676691729</v>
      </c>
      <c r="Z43" s="1570">
        <f t="shared" si="4"/>
        <v>0.0083333333333333</v>
      </c>
      <c r="AA43" s="1127"/>
    </row>
    <row r="44" spans="2:27">
      <c r="B44" s="217"/>
      <c r="C44" s="416">
        <v>21</v>
      </c>
      <c r="D44" s="1552"/>
      <c r="E44" s="1555">
        <v>0.329861111111111</v>
      </c>
      <c r="F44" s="1556">
        <v>0.335416666666667</v>
      </c>
      <c r="G44" s="1556">
        <v>0.340277777777778</v>
      </c>
      <c r="H44" s="1556">
        <v>0.346527777777778</v>
      </c>
      <c r="I44" s="1556">
        <v>0.349305555555555</v>
      </c>
      <c r="J44" s="1556">
        <v>0.35625</v>
      </c>
      <c r="K44" s="1556">
        <v>0.368055555555556</v>
      </c>
      <c r="L44" s="1560">
        <v>0.375</v>
      </c>
      <c r="M44" s="1556">
        <v>0.378472222222222</v>
      </c>
      <c r="N44" s="1556">
        <v>0.381944444444444</v>
      </c>
      <c r="O44" s="1556">
        <v>0.384027777777778</v>
      </c>
      <c r="P44" s="1556">
        <v>0.395833333333333</v>
      </c>
      <c r="Q44" s="1556">
        <v>0.402083333333333</v>
      </c>
      <c r="R44" s="1556">
        <v>0.40625</v>
      </c>
      <c r="S44" s="1556">
        <v>0.411805555555555</v>
      </c>
      <c r="T44" s="1556">
        <v>0.416666666666667</v>
      </c>
      <c r="U44" s="1571">
        <v>0.422222222222222</v>
      </c>
      <c r="V44" s="1568"/>
      <c r="W44" s="1569">
        <f t="shared" si="3"/>
        <v>41.29</v>
      </c>
      <c r="X44" s="1570">
        <f t="shared" si="1"/>
        <v>0.0923611111111111</v>
      </c>
      <c r="Y44" s="1569">
        <f t="shared" si="2"/>
        <v>18.6270676691729</v>
      </c>
      <c r="Z44" s="1570">
        <f t="shared" si="4"/>
        <v>0.00833333333333341</v>
      </c>
      <c r="AA44" s="1127"/>
    </row>
    <row r="45" spans="2:27">
      <c r="B45" s="217"/>
      <c r="C45" s="416">
        <v>22</v>
      </c>
      <c r="D45" s="1552"/>
      <c r="E45" s="1555">
        <v>0.338194444444445</v>
      </c>
      <c r="F45" s="1556">
        <v>0.34375</v>
      </c>
      <c r="G45" s="1556">
        <v>0.348611111111111</v>
      </c>
      <c r="H45" s="1556">
        <v>0.354861111111111</v>
      </c>
      <c r="I45" s="1556">
        <v>0.357638888888889</v>
      </c>
      <c r="J45" s="1556">
        <v>0.364583333333333</v>
      </c>
      <c r="K45" s="1556">
        <v>0.376388888888889</v>
      </c>
      <c r="L45" s="1560">
        <v>0.383333333333333</v>
      </c>
      <c r="M45" s="1556">
        <v>0.386805555555556</v>
      </c>
      <c r="N45" s="1556">
        <v>0.390277777777778</v>
      </c>
      <c r="O45" s="1556">
        <v>0.392361111111111</v>
      </c>
      <c r="P45" s="1556">
        <v>0.404166666666667</v>
      </c>
      <c r="Q45" s="1556">
        <v>0.410416666666667</v>
      </c>
      <c r="R45" s="1556">
        <v>0.414583333333333</v>
      </c>
      <c r="S45" s="1556">
        <v>0.420138888888889</v>
      </c>
      <c r="T45" s="1556">
        <v>0.425</v>
      </c>
      <c r="U45" s="1571">
        <v>0.430555555555556</v>
      </c>
      <c r="V45" s="1568"/>
      <c r="W45" s="1569">
        <f t="shared" si="3"/>
        <v>41.29</v>
      </c>
      <c r="X45" s="1570">
        <f t="shared" si="1"/>
        <v>0.0923611111111111</v>
      </c>
      <c r="Y45" s="1569">
        <f t="shared" si="2"/>
        <v>18.6270676691729</v>
      </c>
      <c r="Z45" s="1570">
        <f t="shared" si="4"/>
        <v>0.00833333333333341</v>
      </c>
      <c r="AA45" s="1127"/>
    </row>
    <row r="46" spans="2:27">
      <c r="B46" s="217"/>
      <c r="C46" s="416">
        <v>23</v>
      </c>
      <c r="D46" s="1552"/>
      <c r="E46" s="1555">
        <v>0.346527777777778</v>
      </c>
      <c r="F46" s="1556">
        <v>0.352083333333333</v>
      </c>
      <c r="G46" s="1556">
        <v>0.356944444444445</v>
      </c>
      <c r="H46" s="1556">
        <v>0.363194444444444</v>
      </c>
      <c r="I46" s="1556">
        <v>0.365972222222222</v>
      </c>
      <c r="J46" s="1556">
        <v>0.372916666666667</v>
      </c>
      <c r="K46" s="1556">
        <v>0.384722222222222</v>
      </c>
      <c r="L46" s="1560">
        <v>0.391666666666667</v>
      </c>
      <c r="M46" s="1556">
        <v>0.395138888888889</v>
      </c>
      <c r="N46" s="1556">
        <v>0.398611111111111</v>
      </c>
      <c r="O46" s="1556">
        <v>0.400694444444445</v>
      </c>
      <c r="P46" s="1556">
        <v>0.4125</v>
      </c>
      <c r="Q46" s="1556">
        <v>0.41875</v>
      </c>
      <c r="R46" s="1556">
        <v>0.422916666666667</v>
      </c>
      <c r="S46" s="1556">
        <v>0.428472222222222</v>
      </c>
      <c r="T46" s="1556">
        <v>0.433333333333333</v>
      </c>
      <c r="U46" s="1571">
        <v>0.438888888888889</v>
      </c>
      <c r="V46" s="1568"/>
      <c r="W46" s="1569">
        <f t="shared" si="3"/>
        <v>41.29</v>
      </c>
      <c r="X46" s="1570">
        <f t="shared" si="1"/>
        <v>0.0923611111111111</v>
      </c>
      <c r="Y46" s="1569">
        <f t="shared" si="2"/>
        <v>18.6270676691729</v>
      </c>
      <c r="Z46" s="1570">
        <f t="shared" si="4"/>
        <v>0.0083333333333333</v>
      </c>
      <c r="AA46" s="1127"/>
    </row>
    <row r="47" spans="2:27">
      <c r="B47" s="217"/>
      <c r="C47" s="416">
        <v>24</v>
      </c>
      <c r="D47" s="1552"/>
      <c r="E47" s="1555">
        <v>0.354861111111111</v>
      </c>
      <c r="F47" s="1556">
        <v>0.360416666666667</v>
      </c>
      <c r="G47" s="1556">
        <v>0.365277777777778</v>
      </c>
      <c r="H47" s="1556">
        <v>0.371527777777778</v>
      </c>
      <c r="I47" s="1556">
        <v>0.374305555555556</v>
      </c>
      <c r="J47" s="1556">
        <v>0.38125</v>
      </c>
      <c r="K47" s="1556">
        <v>0.393055555555555</v>
      </c>
      <c r="L47" s="1560">
        <v>0.4</v>
      </c>
      <c r="M47" s="1556">
        <v>0.403472222222222</v>
      </c>
      <c r="N47" s="1556">
        <v>0.406944444444444</v>
      </c>
      <c r="O47" s="1556">
        <v>0.409027777777778</v>
      </c>
      <c r="P47" s="1556">
        <v>0.420833333333333</v>
      </c>
      <c r="Q47" s="1556">
        <v>0.427083333333333</v>
      </c>
      <c r="R47" s="1556">
        <v>0.43125</v>
      </c>
      <c r="S47" s="1556">
        <v>0.436805555555556</v>
      </c>
      <c r="T47" s="1556">
        <v>0.441666666666667</v>
      </c>
      <c r="U47" s="1571">
        <v>0.447222222222222</v>
      </c>
      <c r="V47" s="1568"/>
      <c r="W47" s="1569">
        <f t="shared" si="3"/>
        <v>41.29</v>
      </c>
      <c r="X47" s="1570">
        <f t="shared" si="1"/>
        <v>0.0923611111111111</v>
      </c>
      <c r="Y47" s="1569">
        <f t="shared" si="2"/>
        <v>18.6270676691729</v>
      </c>
      <c r="Z47" s="1570">
        <f t="shared" si="4"/>
        <v>0.0083333333333333</v>
      </c>
      <c r="AA47" s="1127"/>
    </row>
    <row r="48" spans="2:27">
      <c r="B48" s="217"/>
      <c r="C48" s="416">
        <v>25</v>
      </c>
      <c r="D48" s="1552"/>
      <c r="E48" s="1555">
        <v>0.363194444444444</v>
      </c>
      <c r="F48" s="1556">
        <v>0.36875</v>
      </c>
      <c r="G48" s="1556">
        <v>0.373611111111111</v>
      </c>
      <c r="H48" s="1556">
        <v>0.379861111111111</v>
      </c>
      <c r="I48" s="1556">
        <v>0.382638888888889</v>
      </c>
      <c r="J48" s="1556">
        <v>0.389583333333333</v>
      </c>
      <c r="K48" s="1556">
        <v>0.401388888888889</v>
      </c>
      <c r="L48" s="1560">
        <v>0.408333333333333</v>
      </c>
      <c r="M48" s="1556">
        <v>0.411805555555555</v>
      </c>
      <c r="N48" s="1556">
        <v>0.415277777777778</v>
      </c>
      <c r="O48" s="1556">
        <v>0.417361111111111</v>
      </c>
      <c r="P48" s="1556">
        <v>0.429166666666667</v>
      </c>
      <c r="Q48" s="1556">
        <v>0.435416666666667</v>
      </c>
      <c r="R48" s="1556">
        <v>0.439583333333333</v>
      </c>
      <c r="S48" s="1556">
        <v>0.445138888888889</v>
      </c>
      <c r="T48" s="1556">
        <v>0.45</v>
      </c>
      <c r="U48" s="1571">
        <v>0.455555555555555</v>
      </c>
      <c r="V48" s="1568"/>
      <c r="W48" s="1569">
        <f t="shared" si="3"/>
        <v>41.29</v>
      </c>
      <c r="X48" s="1570">
        <f t="shared" si="1"/>
        <v>0.0923611111111111</v>
      </c>
      <c r="Y48" s="1569">
        <f t="shared" si="2"/>
        <v>18.6270676691729</v>
      </c>
      <c r="Z48" s="1570">
        <f t="shared" si="4"/>
        <v>0.0083333333333333</v>
      </c>
      <c r="AA48" s="1127"/>
    </row>
    <row r="49" spans="2:27">
      <c r="B49" s="217"/>
      <c r="C49" s="416">
        <v>26</v>
      </c>
      <c r="D49" s="1552"/>
      <c r="E49" s="1555">
        <v>0.371527777777778</v>
      </c>
      <c r="F49" s="1556">
        <v>0.377083333333333</v>
      </c>
      <c r="G49" s="1556">
        <v>0.381944444444444</v>
      </c>
      <c r="H49" s="1556">
        <v>0.388194444444445</v>
      </c>
      <c r="I49" s="1556">
        <v>0.390972222222222</v>
      </c>
      <c r="J49" s="1556">
        <v>0.397916666666667</v>
      </c>
      <c r="K49" s="1556">
        <v>0.409722222222222</v>
      </c>
      <c r="L49" s="1560">
        <v>0.416666666666667</v>
      </c>
      <c r="M49" s="1556">
        <v>0.420138888888889</v>
      </c>
      <c r="N49" s="1556">
        <v>0.423611111111111</v>
      </c>
      <c r="O49" s="1556">
        <v>0.425694444444444</v>
      </c>
      <c r="P49" s="1556">
        <v>0.4375</v>
      </c>
      <c r="Q49" s="1556">
        <v>0.44375</v>
      </c>
      <c r="R49" s="1556">
        <v>0.447916666666667</v>
      </c>
      <c r="S49" s="1556">
        <v>0.453472222222222</v>
      </c>
      <c r="T49" s="1556">
        <v>0.458333333333333</v>
      </c>
      <c r="U49" s="1571">
        <v>0.463888888888889</v>
      </c>
      <c r="V49" s="1568"/>
      <c r="W49" s="1569">
        <f t="shared" si="3"/>
        <v>41.29</v>
      </c>
      <c r="X49" s="1570">
        <f t="shared" si="1"/>
        <v>0.0923611111111111</v>
      </c>
      <c r="Y49" s="1569">
        <f t="shared" si="2"/>
        <v>18.6270676691729</v>
      </c>
      <c r="Z49" s="1570">
        <f t="shared" si="4"/>
        <v>0.00833333333333336</v>
      </c>
      <c r="AA49" s="1127"/>
    </row>
    <row r="50" spans="2:27">
      <c r="B50" s="217"/>
      <c r="C50" s="416">
        <v>27</v>
      </c>
      <c r="D50" s="1552"/>
      <c r="E50" s="1555">
        <v>0.379861111111111</v>
      </c>
      <c r="F50" s="1556">
        <v>0.385416666666667</v>
      </c>
      <c r="G50" s="1556">
        <v>0.390277777777778</v>
      </c>
      <c r="H50" s="1556">
        <v>0.396527777777778</v>
      </c>
      <c r="I50" s="1556">
        <v>0.399305555555556</v>
      </c>
      <c r="J50" s="1556">
        <v>0.40625</v>
      </c>
      <c r="K50" s="1556">
        <v>0.418055555555556</v>
      </c>
      <c r="L50" s="1560">
        <v>0.425</v>
      </c>
      <c r="M50" s="1556">
        <v>0.428472222222222</v>
      </c>
      <c r="N50" s="1556">
        <v>0.431944444444445</v>
      </c>
      <c r="O50" s="1556">
        <v>0.434027777777778</v>
      </c>
      <c r="P50" s="1556">
        <v>0.445833333333333</v>
      </c>
      <c r="Q50" s="1556">
        <v>0.452083333333333</v>
      </c>
      <c r="R50" s="1556">
        <v>0.45625</v>
      </c>
      <c r="S50" s="1556">
        <v>0.461805555555556</v>
      </c>
      <c r="T50" s="1556">
        <v>0.466666666666667</v>
      </c>
      <c r="U50" s="1571">
        <v>0.472222222222222</v>
      </c>
      <c r="V50" s="1568"/>
      <c r="W50" s="1569">
        <f t="shared" si="3"/>
        <v>41.29</v>
      </c>
      <c r="X50" s="1570">
        <f t="shared" si="1"/>
        <v>0.0923611111111111</v>
      </c>
      <c r="Y50" s="1569">
        <f t="shared" si="2"/>
        <v>18.6270676691729</v>
      </c>
      <c r="Z50" s="1570">
        <f t="shared" si="4"/>
        <v>0.0083333333333333</v>
      </c>
      <c r="AA50" s="1127"/>
    </row>
    <row r="51" spans="2:27">
      <c r="B51" s="217"/>
      <c r="C51" s="416">
        <v>28</v>
      </c>
      <c r="D51" s="1552"/>
      <c r="E51" s="1555">
        <v>0.388194444444445</v>
      </c>
      <c r="F51" s="1556">
        <v>0.39375</v>
      </c>
      <c r="G51" s="1556">
        <v>0.398611111111111</v>
      </c>
      <c r="H51" s="1556">
        <v>0.404861111111111</v>
      </c>
      <c r="I51" s="1556">
        <v>0.407638888888889</v>
      </c>
      <c r="J51" s="1556">
        <v>0.414583333333333</v>
      </c>
      <c r="K51" s="1556">
        <v>0.426388888888889</v>
      </c>
      <c r="L51" s="1560">
        <v>0.433333333333333</v>
      </c>
      <c r="M51" s="1556">
        <v>0.436805555555556</v>
      </c>
      <c r="N51" s="1556">
        <v>0.440277777777778</v>
      </c>
      <c r="O51" s="1556">
        <v>0.442361111111111</v>
      </c>
      <c r="P51" s="1556">
        <v>0.454166666666667</v>
      </c>
      <c r="Q51" s="1556">
        <v>0.460416666666667</v>
      </c>
      <c r="R51" s="1556">
        <v>0.464583333333333</v>
      </c>
      <c r="S51" s="1556">
        <v>0.470138888888889</v>
      </c>
      <c r="T51" s="1556">
        <v>0.475</v>
      </c>
      <c r="U51" s="1571">
        <v>0.480555555555556</v>
      </c>
      <c r="V51" s="1568"/>
      <c r="W51" s="1569">
        <f t="shared" si="3"/>
        <v>41.29</v>
      </c>
      <c r="X51" s="1570">
        <f t="shared" si="1"/>
        <v>0.0923611111111111</v>
      </c>
      <c r="Y51" s="1569">
        <f t="shared" si="2"/>
        <v>18.6270676691729</v>
      </c>
      <c r="Z51" s="1570">
        <f t="shared" si="4"/>
        <v>0.0083333333333333</v>
      </c>
      <c r="AA51" s="1127"/>
    </row>
    <row r="52" spans="2:27">
      <c r="B52" s="217"/>
      <c r="C52" s="416">
        <v>29</v>
      </c>
      <c r="D52" s="1552"/>
      <c r="E52" s="1555">
        <v>0.396527777777778</v>
      </c>
      <c r="F52" s="1556">
        <v>0.402083333333333</v>
      </c>
      <c r="G52" s="1556">
        <v>0.406944444444444</v>
      </c>
      <c r="H52" s="1556">
        <v>0.413194444444444</v>
      </c>
      <c r="I52" s="1556">
        <v>0.415972222222222</v>
      </c>
      <c r="J52" s="1556">
        <v>0.422916666666667</v>
      </c>
      <c r="K52" s="1556">
        <v>0.434722222222222</v>
      </c>
      <c r="L52" s="1560">
        <v>0.441666666666667</v>
      </c>
      <c r="M52" s="1556">
        <v>0.445138888888889</v>
      </c>
      <c r="N52" s="1556">
        <v>0.448611111111111</v>
      </c>
      <c r="O52" s="1556">
        <v>0.450694444444445</v>
      </c>
      <c r="P52" s="1556">
        <v>0.4625</v>
      </c>
      <c r="Q52" s="1556">
        <v>0.46875</v>
      </c>
      <c r="R52" s="1556">
        <v>0.472916666666667</v>
      </c>
      <c r="S52" s="1556">
        <v>0.478472222222222</v>
      </c>
      <c r="T52" s="1556">
        <v>0.483333333333333</v>
      </c>
      <c r="U52" s="1571">
        <v>0.488888888888889</v>
      </c>
      <c r="V52" s="1568"/>
      <c r="W52" s="1569">
        <f t="shared" si="3"/>
        <v>41.29</v>
      </c>
      <c r="X52" s="1570">
        <f t="shared" si="1"/>
        <v>0.0923611111111111</v>
      </c>
      <c r="Y52" s="1569">
        <f t="shared" si="2"/>
        <v>18.6270676691729</v>
      </c>
      <c r="Z52" s="1570">
        <f t="shared" si="4"/>
        <v>0.00833333333333341</v>
      </c>
      <c r="AA52" s="1127"/>
    </row>
    <row r="53" spans="2:27">
      <c r="B53" s="217"/>
      <c r="C53" s="416">
        <v>30</v>
      </c>
      <c r="D53" s="1552"/>
      <c r="E53" s="1555">
        <v>0.404861111111111</v>
      </c>
      <c r="F53" s="1556">
        <v>0.410416666666667</v>
      </c>
      <c r="G53" s="1556">
        <v>0.415277777777778</v>
      </c>
      <c r="H53" s="1556">
        <v>0.421527777777778</v>
      </c>
      <c r="I53" s="1556">
        <v>0.424305555555555</v>
      </c>
      <c r="J53" s="1556">
        <v>0.43125</v>
      </c>
      <c r="K53" s="1556">
        <v>0.443055555555555</v>
      </c>
      <c r="L53" s="1560">
        <v>0.45</v>
      </c>
      <c r="M53" s="1556">
        <v>0.453472222222222</v>
      </c>
      <c r="N53" s="1556">
        <v>0.456944444444444</v>
      </c>
      <c r="O53" s="1556">
        <v>0.459027777777778</v>
      </c>
      <c r="P53" s="1556">
        <v>0.470833333333333</v>
      </c>
      <c r="Q53" s="1556">
        <v>0.477083333333333</v>
      </c>
      <c r="R53" s="1556">
        <v>0.48125</v>
      </c>
      <c r="S53" s="1556">
        <v>0.486805555555555</v>
      </c>
      <c r="T53" s="1556">
        <v>0.491666666666667</v>
      </c>
      <c r="U53" s="1571">
        <v>0.497222222222222</v>
      </c>
      <c r="V53" s="1568"/>
      <c r="W53" s="1569">
        <f t="shared" si="3"/>
        <v>41.29</v>
      </c>
      <c r="X53" s="1570">
        <f t="shared" si="1"/>
        <v>0.0923611111111111</v>
      </c>
      <c r="Y53" s="1569">
        <f t="shared" si="2"/>
        <v>18.6270676691729</v>
      </c>
      <c r="Z53" s="1570">
        <f t="shared" si="4"/>
        <v>0.0083333333333333</v>
      </c>
      <c r="AA53" s="1127"/>
    </row>
    <row r="54" spans="2:27">
      <c r="B54" s="217"/>
      <c r="C54" s="416">
        <v>31</v>
      </c>
      <c r="D54" s="1552"/>
      <c r="E54" s="1555">
        <v>0.413194444444444</v>
      </c>
      <c r="F54" s="1556">
        <v>0.41875</v>
      </c>
      <c r="G54" s="1556">
        <v>0.423611111111111</v>
      </c>
      <c r="H54" s="1556">
        <v>0.429861111111111</v>
      </c>
      <c r="I54" s="1556">
        <v>0.432638888888889</v>
      </c>
      <c r="J54" s="1556">
        <v>0.439583333333333</v>
      </c>
      <c r="K54" s="1556">
        <v>0.451388888888889</v>
      </c>
      <c r="L54" s="1560">
        <v>0.458333333333333</v>
      </c>
      <c r="M54" s="1556">
        <v>0.461805555555556</v>
      </c>
      <c r="N54" s="1556">
        <v>0.465277777777778</v>
      </c>
      <c r="O54" s="1556">
        <v>0.467361111111111</v>
      </c>
      <c r="P54" s="1556">
        <v>0.479166666666667</v>
      </c>
      <c r="Q54" s="1556">
        <v>0.485416666666667</v>
      </c>
      <c r="R54" s="1556">
        <v>0.489583333333333</v>
      </c>
      <c r="S54" s="1556">
        <v>0.495138888888889</v>
      </c>
      <c r="T54" s="1556">
        <v>0.5</v>
      </c>
      <c r="U54" s="1571">
        <v>0.505555555555556</v>
      </c>
      <c r="V54" s="1568"/>
      <c r="W54" s="1569">
        <f t="shared" si="3"/>
        <v>41.29</v>
      </c>
      <c r="X54" s="1570">
        <f t="shared" si="1"/>
        <v>0.0923611111111111</v>
      </c>
      <c r="Y54" s="1569">
        <f t="shared" si="2"/>
        <v>18.6270676691729</v>
      </c>
      <c r="Z54" s="1570">
        <f t="shared" si="4"/>
        <v>0.0083333333333333</v>
      </c>
      <c r="AA54" s="1127"/>
    </row>
    <row r="55" spans="2:27">
      <c r="B55" s="217"/>
      <c r="C55" s="416">
        <v>32</v>
      </c>
      <c r="D55" s="1552"/>
      <c r="E55" s="1555">
        <v>0.421527777777778</v>
      </c>
      <c r="F55" s="1556">
        <v>0.427083333333333</v>
      </c>
      <c r="G55" s="1556">
        <v>0.431944444444445</v>
      </c>
      <c r="H55" s="1556">
        <v>0.438194444444444</v>
      </c>
      <c r="I55" s="1556">
        <v>0.440972222222222</v>
      </c>
      <c r="J55" s="1556">
        <v>0.447916666666667</v>
      </c>
      <c r="K55" s="1556">
        <v>0.459722222222222</v>
      </c>
      <c r="L55" s="1560">
        <v>0.466666666666667</v>
      </c>
      <c r="M55" s="1556">
        <v>0.470138888888889</v>
      </c>
      <c r="N55" s="1556">
        <v>0.473611111111111</v>
      </c>
      <c r="O55" s="1556">
        <v>0.475694444444444</v>
      </c>
      <c r="P55" s="1556">
        <v>0.4875</v>
      </c>
      <c r="Q55" s="1556">
        <v>0.49375</v>
      </c>
      <c r="R55" s="1556">
        <v>0.497916666666667</v>
      </c>
      <c r="S55" s="1556">
        <v>0.503472222222222</v>
      </c>
      <c r="T55" s="1556">
        <v>0.508333333333333</v>
      </c>
      <c r="U55" s="1571">
        <v>0.513888888888889</v>
      </c>
      <c r="V55" s="1568"/>
      <c r="W55" s="1569">
        <f t="shared" si="3"/>
        <v>41.29</v>
      </c>
      <c r="X55" s="1570">
        <f t="shared" si="1"/>
        <v>0.0923611111111111</v>
      </c>
      <c r="Y55" s="1569">
        <f t="shared" si="2"/>
        <v>18.6270676691729</v>
      </c>
      <c r="Z55" s="1570">
        <f t="shared" si="4"/>
        <v>0.00833333333333336</v>
      </c>
      <c r="AA55" s="1127"/>
    </row>
    <row r="56" spans="2:27">
      <c r="B56" s="217"/>
      <c r="C56" s="416">
        <v>33</v>
      </c>
      <c r="D56" s="1552"/>
      <c r="E56" s="1555">
        <v>0.429861111111111</v>
      </c>
      <c r="F56" s="1556">
        <v>0.435416666666667</v>
      </c>
      <c r="G56" s="1556">
        <v>0.440277777777778</v>
      </c>
      <c r="H56" s="1556">
        <v>0.446527777777778</v>
      </c>
      <c r="I56" s="1556">
        <v>0.449305555555556</v>
      </c>
      <c r="J56" s="1556">
        <v>0.45625</v>
      </c>
      <c r="K56" s="1556">
        <v>0.468055555555556</v>
      </c>
      <c r="L56" s="1560">
        <v>0.475</v>
      </c>
      <c r="M56" s="1556">
        <v>0.478472222222222</v>
      </c>
      <c r="N56" s="1556">
        <v>0.481944444444445</v>
      </c>
      <c r="O56" s="1556">
        <v>0.484027777777778</v>
      </c>
      <c r="P56" s="1556">
        <v>0.495833333333333</v>
      </c>
      <c r="Q56" s="1556">
        <v>0.502083333333333</v>
      </c>
      <c r="R56" s="1556">
        <v>0.50625</v>
      </c>
      <c r="S56" s="1556">
        <v>0.511805555555556</v>
      </c>
      <c r="T56" s="1556">
        <v>0.516666666666667</v>
      </c>
      <c r="U56" s="1571">
        <v>0.522222222222222</v>
      </c>
      <c r="V56" s="1568"/>
      <c r="W56" s="1569">
        <f t="shared" si="3"/>
        <v>41.29</v>
      </c>
      <c r="X56" s="1570">
        <f t="shared" si="1"/>
        <v>0.0923611111111112</v>
      </c>
      <c r="Y56" s="1569">
        <f t="shared" si="2"/>
        <v>18.6270676691729</v>
      </c>
      <c r="Z56" s="1570">
        <f t="shared" si="4"/>
        <v>0.0083333333333333</v>
      </c>
      <c r="AA56" s="1127"/>
    </row>
    <row r="57" spans="2:27">
      <c r="B57" s="217"/>
      <c r="C57" s="416">
        <v>34</v>
      </c>
      <c r="D57" s="1552"/>
      <c r="E57" s="1555">
        <v>0.438194444444444</v>
      </c>
      <c r="F57" s="1556">
        <v>0.44375</v>
      </c>
      <c r="G57" s="1556">
        <v>0.448611111111111</v>
      </c>
      <c r="H57" s="1556">
        <v>0.454861111111111</v>
      </c>
      <c r="I57" s="1556">
        <v>0.457638888888889</v>
      </c>
      <c r="J57" s="1556">
        <v>0.464583333333333</v>
      </c>
      <c r="K57" s="1556">
        <v>0.476388888888889</v>
      </c>
      <c r="L57" s="1560">
        <v>0.483333333333333</v>
      </c>
      <c r="M57" s="1556">
        <v>0.486805555555555</v>
      </c>
      <c r="N57" s="1556">
        <v>0.490277777777778</v>
      </c>
      <c r="O57" s="1556">
        <v>0.492361111111111</v>
      </c>
      <c r="P57" s="1556">
        <v>0.504166666666667</v>
      </c>
      <c r="Q57" s="1556">
        <v>0.510416666666667</v>
      </c>
      <c r="R57" s="1556">
        <v>0.514583333333333</v>
      </c>
      <c r="S57" s="1556">
        <v>0.520138888888889</v>
      </c>
      <c r="T57" s="1556">
        <v>0.525</v>
      </c>
      <c r="U57" s="1571">
        <v>0.530555555555556</v>
      </c>
      <c r="V57" s="1568"/>
      <c r="W57" s="1569">
        <f t="shared" si="3"/>
        <v>41.29</v>
      </c>
      <c r="X57" s="1570">
        <f t="shared" si="1"/>
        <v>0.0923611111111112</v>
      </c>
      <c r="Y57" s="1569">
        <f t="shared" si="2"/>
        <v>18.6270676691729</v>
      </c>
      <c r="Z57" s="1570">
        <f t="shared" si="4"/>
        <v>0.0083333333333333</v>
      </c>
      <c r="AA57" s="1127"/>
    </row>
    <row r="58" spans="2:27">
      <c r="B58" s="217"/>
      <c r="C58" s="416">
        <v>35</v>
      </c>
      <c r="D58" s="1552"/>
      <c r="E58" s="1555">
        <v>0.446527777777778</v>
      </c>
      <c r="F58" s="1556">
        <v>0.452083333333333</v>
      </c>
      <c r="G58" s="1556">
        <v>0.456944444444444</v>
      </c>
      <c r="H58" s="1556">
        <v>0.463194444444445</v>
      </c>
      <c r="I58" s="1556">
        <v>0.465972222222222</v>
      </c>
      <c r="J58" s="1556">
        <v>0.472916666666667</v>
      </c>
      <c r="K58" s="1556">
        <v>0.484722222222222</v>
      </c>
      <c r="L58" s="1560">
        <v>0.491666666666667</v>
      </c>
      <c r="M58" s="1556">
        <v>0.495138888888889</v>
      </c>
      <c r="N58" s="1556">
        <v>0.498611111111111</v>
      </c>
      <c r="O58" s="1556">
        <v>0.500694444444444</v>
      </c>
      <c r="P58" s="1556">
        <v>0.5125</v>
      </c>
      <c r="Q58" s="1556">
        <v>0.51875</v>
      </c>
      <c r="R58" s="1556">
        <v>0.522916666666667</v>
      </c>
      <c r="S58" s="1556">
        <v>0.528472222222222</v>
      </c>
      <c r="T58" s="1556">
        <v>0.533333333333333</v>
      </c>
      <c r="U58" s="1571">
        <v>0.538888888888889</v>
      </c>
      <c r="V58" s="1568"/>
      <c r="W58" s="1569">
        <f t="shared" si="3"/>
        <v>41.29</v>
      </c>
      <c r="X58" s="1570">
        <f t="shared" si="1"/>
        <v>0.0923611111111111</v>
      </c>
      <c r="Y58" s="1569">
        <f t="shared" si="2"/>
        <v>18.6270676691729</v>
      </c>
      <c r="Z58" s="1570">
        <f t="shared" si="4"/>
        <v>0.0083333333333333</v>
      </c>
      <c r="AA58" s="1127"/>
    </row>
    <row r="59" spans="2:27">
      <c r="B59" s="217"/>
      <c r="C59" s="416">
        <v>36</v>
      </c>
      <c r="D59" s="1552"/>
      <c r="E59" s="1555">
        <v>0.454861111111111</v>
      </c>
      <c r="F59" s="1556">
        <v>0.460416666666667</v>
      </c>
      <c r="G59" s="1556">
        <v>0.465277777777778</v>
      </c>
      <c r="H59" s="1556">
        <v>0.471527777777778</v>
      </c>
      <c r="I59" s="1556">
        <v>0.474305555555555</v>
      </c>
      <c r="J59" s="1556">
        <v>0.48125</v>
      </c>
      <c r="K59" s="1556">
        <v>0.493055555555556</v>
      </c>
      <c r="L59" s="1560">
        <v>0.5</v>
      </c>
      <c r="M59" s="1556">
        <v>0.503472222222222</v>
      </c>
      <c r="N59" s="1556">
        <v>0.506944444444444</v>
      </c>
      <c r="O59" s="1556">
        <v>0.509027777777778</v>
      </c>
      <c r="P59" s="1556">
        <v>0.520833333333333</v>
      </c>
      <c r="Q59" s="1556">
        <v>0.527083333333333</v>
      </c>
      <c r="R59" s="1556">
        <v>0.53125</v>
      </c>
      <c r="S59" s="1556">
        <v>0.536805555555556</v>
      </c>
      <c r="T59" s="1556">
        <v>0.541666666666667</v>
      </c>
      <c r="U59" s="1571">
        <v>0.547222222222222</v>
      </c>
      <c r="V59" s="1568"/>
      <c r="W59" s="1569">
        <f t="shared" si="3"/>
        <v>41.29</v>
      </c>
      <c r="X59" s="1570">
        <f t="shared" si="1"/>
        <v>0.0923611111111112</v>
      </c>
      <c r="Y59" s="1569">
        <f t="shared" si="2"/>
        <v>18.6270676691729</v>
      </c>
      <c r="Z59" s="1570">
        <f t="shared" si="4"/>
        <v>0.00833333333333341</v>
      </c>
      <c r="AA59" s="1127"/>
    </row>
    <row r="60" spans="2:27">
      <c r="B60" s="217"/>
      <c r="C60" s="416">
        <v>37</v>
      </c>
      <c r="D60" s="1552"/>
      <c r="E60" s="1555">
        <v>0.463194444444445</v>
      </c>
      <c r="F60" s="1556">
        <v>0.46875</v>
      </c>
      <c r="G60" s="1556">
        <v>0.473611111111111</v>
      </c>
      <c r="H60" s="1556">
        <v>0.479861111111111</v>
      </c>
      <c r="I60" s="1556">
        <v>0.482638888888889</v>
      </c>
      <c r="J60" s="1556">
        <v>0.489583333333333</v>
      </c>
      <c r="K60" s="1556">
        <v>0.501388888888889</v>
      </c>
      <c r="L60" s="1560">
        <v>0.508333333333333</v>
      </c>
      <c r="M60" s="1556">
        <v>0.511805555555556</v>
      </c>
      <c r="N60" s="1556">
        <v>0.515277777777778</v>
      </c>
      <c r="O60" s="1556">
        <v>0.517361111111111</v>
      </c>
      <c r="P60" s="1556">
        <v>0.529166666666667</v>
      </c>
      <c r="Q60" s="1556">
        <v>0.535416666666667</v>
      </c>
      <c r="R60" s="1556">
        <v>0.539583333333333</v>
      </c>
      <c r="S60" s="1556">
        <v>0.545138888888889</v>
      </c>
      <c r="T60" s="1556">
        <v>0.55</v>
      </c>
      <c r="U60" s="1571">
        <v>0.555555555555556</v>
      </c>
      <c r="V60" s="1568"/>
      <c r="W60" s="1569">
        <f t="shared" si="3"/>
        <v>41.29</v>
      </c>
      <c r="X60" s="1570">
        <f t="shared" si="1"/>
        <v>0.0923611111111111</v>
      </c>
      <c r="Y60" s="1569">
        <f t="shared" si="2"/>
        <v>18.6270676691729</v>
      </c>
      <c r="Z60" s="1570">
        <f t="shared" si="4"/>
        <v>0.0083333333333333</v>
      </c>
      <c r="AA60" s="1127"/>
    </row>
    <row r="61" spans="2:27">
      <c r="B61" s="217"/>
      <c r="C61" s="416">
        <v>38</v>
      </c>
      <c r="D61" s="1552"/>
      <c r="E61" s="1555">
        <v>0.471527777777778</v>
      </c>
      <c r="F61" s="1556">
        <v>0.477083333333333</v>
      </c>
      <c r="G61" s="1556">
        <v>0.481944444444445</v>
      </c>
      <c r="H61" s="1556">
        <v>0.488194444444444</v>
      </c>
      <c r="I61" s="1556">
        <v>0.490972222222222</v>
      </c>
      <c r="J61" s="1556">
        <v>0.497916666666667</v>
      </c>
      <c r="K61" s="1556">
        <v>0.509722222222222</v>
      </c>
      <c r="L61" s="1560">
        <v>0.516666666666667</v>
      </c>
      <c r="M61" s="1556">
        <v>0.520138888888889</v>
      </c>
      <c r="N61" s="1556">
        <v>0.523611111111111</v>
      </c>
      <c r="O61" s="1556">
        <v>0.525694444444444</v>
      </c>
      <c r="P61" s="1556">
        <v>0.5375</v>
      </c>
      <c r="Q61" s="1556">
        <v>0.54375</v>
      </c>
      <c r="R61" s="1556">
        <v>0.547916666666667</v>
      </c>
      <c r="S61" s="1556">
        <v>0.553472222222222</v>
      </c>
      <c r="T61" s="1556">
        <v>0.558333333333333</v>
      </c>
      <c r="U61" s="1571">
        <v>0.563888888888889</v>
      </c>
      <c r="V61" s="1568"/>
      <c r="W61" s="1569">
        <f t="shared" si="3"/>
        <v>41.29</v>
      </c>
      <c r="X61" s="1570">
        <f t="shared" si="1"/>
        <v>0.0923611111111111</v>
      </c>
      <c r="Y61" s="1569">
        <f t="shared" si="2"/>
        <v>18.6270676691729</v>
      </c>
      <c r="Z61" s="1570">
        <f t="shared" si="4"/>
        <v>0.00833333333333341</v>
      </c>
      <c r="AA61" s="1127"/>
    </row>
    <row r="62" spans="2:27">
      <c r="B62" s="217"/>
      <c r="C62" s="416">
        <v>39</v>
      </c>
      <c r="D62" s="1552"/>
      <c r="E62" s="1555">
        <v>0.479861111111111</v>
      </c>
      <c r="F62" s="1556">
        <v>0.485416666666667</v>
      </c>
      <c r="G62" s="1556">
        <v>0.490277777777778</v>
      </c>
      <c r="H62" s="1556">
        <v>0.496527777777778</v>
      </c>
      <c r="I62" s="1556">
        <v>0.499305555555556</v>
      </c>
      <c r="J62" s="1556">
        <v>0.50625</v>
      </c>
      <c r="K62" s="1556">
        <v>0.518055555555556</v>
      </c>
      <c r="L62" s="1560">
        <v>0.525</v>
      </c>
      <c r="M62" s="1556">
        <v>0.528472222222222</v>
      </c>
      <c r="N62" s="1556">
        <v>0.531944444444444</v>
      </c>
      <c r="O62" s="1556">
        <v>0.534027777777778</v>
      </c>
      <c r="P62" s="1556">
        <v>0.545833333333333</v>
      </c>
      <c r="Q62" s="1556">
        <v>0.552083333333333</v>
      </c>
      <c r="R62" s="1556">
        <v>0.55625</v>
      </c>
      <c r="S62" s="1556">
        <v>0.561805555555556</v>
      </c>
      <c r="T62" s="1556">
        <v>0.566666666666667</v>
      </c>
      <c r="U62" s="1571">
        <v>0.572222222222222</v>
      </c>
      <c r="V62" s="1568"/>
      <c r="W62" s="1569">
        <f t="shared" si="3"/>
        <v>41.29</v>
      </c>
      <c r="X62" s="1570">
        <f t="shared" si="1"/>
        <v>0.0923611111111111</v>
      </c>
      <c r="Y62" s="1569">
        <f t="shared" si="2"/>
        <v>18.6270676691729</v>
      </c>
      <c r="Z62" s="1570">
        <f t="shared" si="4"/>
        <v>0.0083333333333333</v>
      </c>
      <c r="AA62" s="1127"/>
    </row>
    <row r="63" spans="2:27">
      <c r="B63" s="217"/>
      <c r="C63" s="416">
        <v>40</v>
      </c>
      <c r="D63" s="1552"/>
      <c r="E63" s="1555">
        <v>0.488194444444444</v>
      </c>
      <c r="F63" s="1556">
        <v>0.49375</v>
      </c>
      <c r="G63" s="1556">
        <v>0.498611111111111</v>
      </c>
      <c r="H63" s="1556">
        <v>0.504861111111111</v>
      </c>
      <c r="I63" s="1556">
        <v>0.507638888888889</v>
      </c>
      <c r="J63" s="1556">
        <v>0.514583333333333</v>
      </c>
      <c r="K63" s="1556">
        <v>0.526388888888889</v>
      </c>
      <c r="L63" s="1560">
        <v>0.533333333333333</v>
      </c>
      <c r="M63" s="1556">
        <v>0.536805555555556</v>
      </c>
      <c r="N63" s="1556">
        <v>0.540277777777778</v>
      </c>
      <c r="O63" s="1556">
        <v>0.542361111111111</v>
      </c>
      <c r="P63" s="1556">
        <v>0.554166666666667</v>
      </c>
      <c r="Q63" s="1556">
        <v>0.560416666666667</v>
      </c>
      <c r="R63" s="1556">
        <v>0.564583333333333</v>
      </c>
      <c r="S63" s="1556">
        <v>0.570138888888889</v>
      </c>
      <c r="T63" s="1556">
        <v>0.575</v>
      </c>
      <c r="U63" s="1571">
        <v>0.580555555555556</v>
      </c>
      <c r="V63" s="1568"/>
      <c r="W63" s="1569">
        <f t="shared" si="3"/>
        <v>41.29</v>
      </c>
      <c r="X63" s="1570">
        <f t="shared" si="1"/>
        <v>0.0923611111111112</v>
      </c>
      <c r="Y63" s="1569">
        <f t="shared" si="2"/>
        <v>18.6270676691729</v>
      </c>
      <c r="Z63" s="1570">
        <f t="shared" si="4"/>
        <v>0.0083333333333333</v>
      </c>
      <c r="AA63" s="1127"/>
    </row>
    <row r="64" spans="2:27">
      <c r="B64" s="217"/>
      <c r="C64" s="416">
        <v>41</v>
      </c>
      <c r="D64" s="1552"/>
      <c r="E64" s="1555">
        <v>0.496527777777778</v>
      </c>
      <c r="F64" s="1556">
        <v>0.502083333333333</v>
      </c>
      <c r="G64" s="1556">
        <v>0.506944444444444</v>
      </c>
      <c r="H64" s="1556">
        <v>0.513194444444444</v>
      </c>
      <c r="I64" s="1556">
        <v>0.515972222222222</v>
      </c>
      <c r="J64" s="1556">
        <v>0.522916666666667</v>
      </c>
      <c r="K64" s="1556">
        <v>0.534722222222222</v>
      </c>
      <c r="L64" s="1560">
        <v>0.541666666666667</v>
      </c>
      <c r="M64" s="1556">
        <v>0.545138888888889</v>
      </c>
      <c r="N64" s="1556">
        <v>0.548611111111111</v>
      </c>
      <c r="O64" s="1556">
        <v>0.550694444444444</v>
      </c>
      <c r="P64" s="1556">
        <v>0.5625</v>
      </c>
      <c r="Q64" s="1556">
        <v>0.56875</v>
      </c>
      <c r="R64" s="1556">
        <v>0.572916666666667</v>
      </c>
      <c r="S64" s="1556">
        <v>0.578472222222222</v>
      </c>
      <c r="T64" s="1556">
        <v>0.583333333333333</v>
      </c>
      <c r="U64" s="1571">
        <v>0.588888888888889</v>
      </c>
      <c r="V64" s="1568"/>
      <c r="W64" s="1569">
        <f t="shared" si="3"/>
        <v>41.29</v>
      </c>
      <c r="X64" s="1570">
        <f t="shared" si="1"/>
        <v>0.0923611111111111</v>
      </c>
      <c r="Y64" s="1569">
        <f t="shared" si="2"/>
        <v>18.6270676691729</v>
      </c>
      <c r="Z64" s="1570">
        <f t="shared" si="4"/>
        <v>0.0083333333333333</v>
      </c>
      <c r="AA64" s="1127"/>
    </row>
    <row r="65" spans="2:27">
      <c r="B65" s="217"/>
      <c r="C65" s="416">
        <v>42</v>
      </c>
      <c r="D65" s="1552"/>
      <c r="E65" s="1555">
        <v>0.504861111111111</v>
      </c>
      <c r="F65" s="1556">
        <v>0.510416666666667</v>
      </c>
      <c r="G65" s="1556">
        <v>0.515277777777778</v>
      </c>
      <c r="H65" s="1556">
        <v>0.521527777777778</v>
      </c>
      <c r="I65" s="1556">
        <v>0.524305555555556</v>
      </c>
      <c r="J65" s="1556">
        <v>0.53125</v>
      </c>
      <c r="K65" s="1556">
        <v>0.543055555555556</v>
      </c>
      <c r="L65" s="1560">
        <v>0.55</v>
      </c>
      <c r="M65" s="1556">
        <v>0.553472222222222</v>
      </c>
      <c r="N65" s="1556">
        <v>0.556944444444444</v>
      </c>
      <c r="O65" s="1556">
        <v>0.559027777777778</v>
      </c>
      <c r="P65" s="1556">
        <v>0.570833333333333</v>
      </c>
      <c r="Q65" s="1556">
        <v>0.577083333333333</v>
      </c>
      <c r="R65" s="1556">
        <v>0.58125</v>
      </c>
      <c r="S65" s="1556">
        <v>0.586805555555556</v>
      </c>
      <c r="T65" s="1556">
        <v>0.591666666666667</v>
      </c>
      <c r="U65" s="1571">
        <v>0.597222222222222</v>
      </c>
      <c r="V65" s="1568"/>
      <c r="W65" s="1569">
        <f t="shared" si="3"/>
        <v>41.29</v>
      </c>
      <c r="X65" s="1570">
        <f t="shared" si="1"/>
        <v>0.0923611111111111</v>
      </c>
      <c r="Y65" s="1569">
        <f t="shared" si="2"/>
        <v>18.6270676691729</v>
      </c>
      <c r="Z65" s="1570">
        <f t="shared" si="4"/>
        <v>0.00833333333333341</v>
      </c>
      <c r="AA65" s="1127"/>
    </row>
    <row r="66" spans="2:27">
      <c r="B66" s="217"/>
      <c r="C66" s="416">
        <v>43</v>
      </c>
      <c r="D66" s="1552"/>
      <c r="E66" s="1555">
        <v>0.513194444444444</v>
      </c>
      <c r="F66" s="1556">
        <v>0.51875</v>
      </c>
      <c r="G66" s="1556">
        <v>0.523611111111111</v>
      </c>
      <c r="H66" s="1556">
        <v>0.529861111111111</v>
      </c>
      <c r="I66" s="1556">
        <v>0.532638888888889</v>
      </c>
      <c r="J66" s="1556">
        <v>0.539583333333333</v>
      </c>
      <c r="K66" s="1556">
        <v>0.551388888888889</v>
      </c>
      <c r="L66" s="1560">
        <v>0.558333333333333</v>
      </c>
      <c r="M66" s="1556">
        <v>0.561805555555556</v>
      </c>
      <c r="N66" s="1556">
        <v>0.565277777777778</v>
      </c>
      <c r="O66" s="1556">
        <v>0.567361111111111</v>
      </c>
      <c r="P66" s="1556">
        <v>0.579166666666667</v>
      </c>
      <c r="Q66" s="1556">
        <v>0.585416666666667</v>
      </c>
      <c r="R66" s="1556">
        <v>0.589583333333333</v>
      </c>
      <c r="S66" s="1556">
        <v>0.595138888888889</v>
      </c>
      <c r="T66" s="1556">
        <v>0.6</v>
      </c>
      <c r="U66" s="1571">
        <v>0.605555555555556</v>
      </c>
      <c r="V66" s="1568"/>
      <c r="W66" s="1569">
        <f t="shared" si="3"/>
        <v>41.29</v>
      </c>
      <c r="X66" s="1570">
        <f t="shared" si="1"/>
        <v>0.0923611111111111</v>
      </c>
      <c r="Y66" s="1569">
        <f t="shared" si="2"/>
        <v>18.6270676691729</v>
      </c>
      <c r="Z66" s="1570">
        <f t="shared" si="4"/>
        <v>0.0083333333333333</v>
      </c>
      <c r="AA66" s="1127"/>
    </row>
    <row r="67" spans="2:27">
      <c r="B67" s="217"/>
      <c r="C67" s="416">
        <v>44</v>
      </c>
      <c r="D67" s="1552"/>
      <c r="E67" s="1555">
        <v>0.521527777777778</v>
      </c>
      <c r="F67" s="1556">
        <v>0.527083333333333</v>
      </c>
      <c r="G67" s="1556">
        <v>0.531944444444444</v>
      </c>
      <c r="H67" s="1556">
        <v>0.538194444444444</v>
      </c>
      <c r="I67" s="1556">
        <v>0.540972222222222</v>
      </c>
      <c r="J67" s="1556">
        <v>0.547916666666667</v>
      </c>
      <c r="K67" s="1556">
        <v>0.559722222222222</v>
      </c>
      <c r="L67" s="1560">
        <v>0.566666666666667</v>
      </c>
      <c r="M67" s="1556">
        <v>0.570138888888889</v>
      </c>
      <c r="N67" s="1556">
        <v>0.573611111111111</v>
      </c>
      <c r="O67" s="1556">
        <v>0.575694444444444</v>
      </c>
      <c r="P67" s="1556">
        <v>0.5875</v>
      </c>
      <c r="Q67" s="1556">
        <v>0.59375</v>
      </c>
      <c r="R67" s="1556">
        <v>0.597916666666667</v>
      </c>
      <c r="S67" s="1556">
        <v>0.603472222222222</v>
      </c>
      <c r="T67" s="1556">
        <v>0.608333333333333</v>
      </c>
      <c r="U67" s="1571">
        <v>0.613888888888889</v>
      </c>
      <c r="V67" s="1568"/>
      <c r="W67" s="1569">
        <f t="shared" si="3"/>
        <v>41.29</v>
      </c>
      <c r="X67" s="1570">
        <f t="shared" si="1"/>
        <v>0.0923611111111111</v>
      </c>
      <c r="Y67" s="1569">
        <f t="shared" si="2"/>
        <v>18.6270676691729</v>
      </c>
      <c r="Z67" s="1570">
        <f t="shared" si="4"/>
        <v>0.0083333333333333</v>
      </c>
      <c r="AA67" s="1127"/>
    </row>
    <row r="68" spans="2:27">
      <c r="B68" s="217"/>
      <c r="C68" s="416">
        <v>45</v>
      </c>
      <c r="D68" s="1552"/>
      <c r="E68" s="1555">
        <v>0.529861111111111</v>
      </c>
      <c r="F68" s="1556">
        <v>0.535416666666667</v>
      </c>
      <c r="G68" s="1556">
        <v>0.540277777777778</v>
      </c>
      <c r="H68" s="1556">
        <v>0.546527777777778</v>
      </c>
      <c r="I68" s="1556">
        <v>0.549305555555556</v>
      </c>
      <c r="J68" s="1556">
        <v>0.55625</v>
      </c>
      <c r="K68" s="1556">
        <v>0.568055555555556</v>
      </c>
      <c r="L68" s="1560">
        <v>0.575</v>
      </c>
      <c r="M68" s="1556">
        <v>0.578472222222222</v>
      </c>
      <c r="N68" s="1556">
        <v>0.581944444444444</v>
      </c>
      <c r="O68" s="1556">
        <v>0.584027777777778</v>
      </c>
      <c r="P68" s="1556">
        <v>0.595833333333333</v>
      </c>
      <c r="Q68" s="1556">
        <v>0.602083333333333</v>
      </c>
      <c r="R68" s="1556">
        <v>0.60625</v>
      </c>
      <c r="S68" s="1556">
        <v>0.611805555555556</v>
      </c>
      <c r="T68" s="1556">
        <v>0.616666666666667</v>
      </c>
      <c r="U68" s="1571">
        <v>0.622222222222222</v>
      </c>
      <c r="V68" s="1568"/>
      <c r="W68" s="1569">
        <f t="shared" si="3"/>
        <v>41.29</v>
      </c>
      <c r="X68" s="1570">
        <f t="shared" si="1"/>
        <v>0.0923611111111111</v>
      </c>
      <c r="Y68" s="1569">
        <f t="shared" si="2"/>
        <v>18.6270676691729</v>
      </c>
      <c r="Z68" s="1570">
        <f t="shared" si="4"/>
        <v>0.0083333333333333</v>
      </c>
      <c r="AA68" s="1127"/>
    </row>
    <row r="69" spans="2:27">
      <c r="B69" s="217"/>
      <c r="C69" s="416">
        <v>46</v>
      </c>
      <c r="D69" s="1552"/>
      <c r="E69" s="1555">
        <v>0.538194444444444</v>
      </c>
      <c r="F69" s="1556">
        <v>0.54375</v>
      </c>
      <c r="G69" s="1556">
        <v>0.548611111111111</v>
      </c>
      <c r="H69" s="1556">
        <v>0.554861111111111</v>
      </c>
      <c r="I69" s="1556">
        <v>0.557638888888889</v>
      </c>
      <c r="J69" s="1556">
        <v>0.564583333333333</v>
      </c>
      <c r="K69" s="1556">
        <v>0.576388888888889</v>
      </c>
      <c r="L69" s="1560">
        <v>0.583333333333333</v>
      </c>
      <c r="M69" s="1556">
        <v>0.586805555555556</v>
      </c>
      <c r="N69" s="1556">
        <v>0.590277777777778</v>
      </c>
      <c r="O69" s="1556">
        <v>0.592361111111111</v>
      </c>
      <c r="P69" s="1556">
        <v>0.604166666666667</v>
      </c>
      <c r="Q69" s="1556">
        <v>0.610416666666667</v>
      </c>
      <c r="R69" s="1556">
        <v>0.614583333333333</v>
      </c>
      <c r="S69" s="1556">
        <v>0.620138888888889</v>
      </c>
      <c r="T69" s="1556">
        <v>0.625</v>
      </c>
      <c r="U69" s="1571">
        <v>0.630555555555556</v>
      </c>
      <c r="V69" s="1568"/>
      <c r="W69" s="1569">
        <f t="shared" si="3"/>
        <v>41.29</v>
      </c>
      <c r="X69" s="1570">
        <f t="shared" si="1"/>
        <v>0.0923611111111111</v>
      </c>
      <c r="Y69" s="1569">
        <f t="shared" si="2"/>
        <v>18.6270676691729</v>
      </c>
      <c r="Z69" s="1570">
        <f t="shared" si="4"/>
        <v>0.00833333333333341</v>
      </c>
      <c r="AA69" s="1127"/>
    </row>
    <row r="70" spans="2:27">
      <c r="B70" s="217"/>
      <c r="C70" s="416">
        <v>47</v>
      </c>
      <c r="D70" s="1552"/>
      <c r="E70" s="1555">
        <v>0.546527777777778</v>
      </c>
      <c r="F70" s="1556">
        <v>0.552083333333333</v>
      </c>
      <c r="G70" s="1556">
        <v>0.556944444444444</v>
      </c>
      <c r="H70" s="1556">
        <v>0.563194444444444</v>
      </c>
      <c r="I70" s="1556">
        <v>0.565972222222222</v>
      </c>
      <c r="J70" s="1556">
        <v>0.572916666666667</v>
      </c>
      <c r="K70" s="1556">
        <v>0.584722222222222</v>
      </c>
      <c r="L70" s="1560">
        <v>0.591666666666667</v>
      </c>
      <c r="M70" s="1556">
        <v>0.595138888888889</v>
      </c>
      <c r="N70" s="1556">
        <v>0.598611111111111</v>
      </c>
      <c r="O70" s="1556">
        <v>0.600694444444444</v>
      </c>
      <c r="P70" s="1556">
        <v>0.6125</v>
      </c>
      <c r="Q70" s="1556">
        <v>0.61875</v>
      </c>
      <c r="R70" s="1556">
        <v>0.622916666666667</v>
      </c>
      <c r="S70" s="1556">
        <v>0.628472222222222</v>
      </c>
      <c r="T70" s="1556">
        <v>0.633333333333333</v>
      </c>
      <c r="U70" s="1571">
        <v>0.638888888888889</v>
      </c>
      <c r="V70" s="1568"/>
      <c r="W70" s="1569">
        <f t="shared" si="3"/>
        <v>41.29</v>
      </c>
      <c r="X70" s="1570">
        <f t="shared" si="1"/>
        <v>0.0923611111111111</v>
      </c>
      <c r="Y70" s="1569">
        <f t="shared" si="2"/>
        <v>18.6270676691729</v>
      </c>
      <c r="Z70" s="1570">
        <f t="shared" si="4"/>
        <v>0.0083333333333333</v>
      </c>
      <c r="AA70" s="1127"/>
    </row>
    <row r="71" spans="2:27">
      <c r="B71" s="217"/>
      <c r="C71" s="416">
        <v>48</v>
      </c>
      <c r="D71" s="1552"/>
      <c r="E71" s="1555">
        <v>0.554861111111111</v>
      </c>
      <c r="F71" s="1556">
        <v>0.560416666666667</v>
      </c>
      <c r="G71" s="1556">
        <v>0.565277777777778</v>
      </c>
      <c r="H71" s="1556">
        <v>0.571527777777778</v>
      </c>
      <c r="I71" s="1556">
        <v>0.574305555555556</v>
      </c>
      <c r="J71" s="1556">
        <v>0.58125</v>
      </c>
      <c r="K71" s="1556">
        <v>0.593055555555556</v>
      </c>
      <c r="L71" s="1560">
        <v>0.6</v>
      </c>
      <c r="M71" s="1556">
        <v>0.603472222222222</v>
      </c>
      <c r="N71" s="1556">
        <v>0.606944444444444</v>
      </c>
      <c r="O71" s="1556">
        <v>0.609027777777778</v>
      </c>
      <c r="P71" s="1556">
        <v>0.620833333333333</v>
      </c>
      <c r="Q71" s="1556">
        <v>0.627083333333333</v>
      </c>
      <c r="R71" s="1556">
        <v>0.63125</v>
      </c>
      <c r="S71" s="1556">
        <v>0.636805555555556</v>
      </c>
      <c r="T71" s="1556">
        <v>0.641666666666667</v>
      </c>
      <c r="U71" s="1571">
        <v>0.647222222222222</v>
      </c>
      <c r="V71" s="1568"/>
      <c r="W71" s="1569">
        <f t="shared" si="3"/>
        <v>41.29</v>
      </c>
      <c r="X71" s="1570">
        <f t="shared" si="1"/>
        <v>0.0923611111111111</v>
      </c>
      <c r="Y71" s="1569">
        <f t="shared" si="2"/>
        <v>18.6270676691729</v>
      </c>
      <c r="Z71" s="1570">
        <f t="shared" si="4"/>
        <v>0.0083333333333333</v>
      </c>
      <c r="AA71" s="1127"/>
    </row>
    <row r="72" spans="2:27">
      <c r="B72" s="217"/>
      <c r="C72" s="416">
        <v>49</v>
      </c>
      <c r="D72" s="1552"/>
      <c r="E72" s="1555">
        <v>0.563194444444444</v>
      </c>
      <c r="F72" s="1556">
        <v>0.56875</v>
      </c>
      <c r="G72" s="1556">
        <v>0.573611111111111</v>
      </c>
      <c r="H72" s="1556">
        <v>0.579861111111111</v>
      </c>
      <c r="I72" s="1556">
        <v>0.582638888888889</v>
      </c>
      <c r="J72" s="1556">
        <v>0.589583333333333</v>
      </c>
      <c r="K72" s="1556">
        <v>0.601388888888889</v>
      </c>
      <c r="L72" s="1560">
        <v>0.608333333333333</v>
      </c>
      <c r="M72" s="1556">
        <v>0.611805555555556</v>
      </c>
      <c r="N72" s="1556">
        <v>0.615277777777778</v>
      </c>
      <c r="O72" s="1556">
        <v>0.617361111111111</v>
      </c>
      <c r="P72" s="1556">
        <v>0.629166666666667</v>
      </c>
      <c r="Q72" s="1556">
        <v>0.635416666666667</v>
      </c>
      <c r="R72" s="1556">
        <v>0.639583333333333</v>
      </c>
      <c r="S72" s="1556">
        <v>0.645138888888889</v>
      </c>
      <c r="T72" s="1556">
        <v>0.65</v>
      </c>
      <c r="U72" s="1571">
        <v>0.655555555555556</v>
      </c>
      <c r="V72" s="1568"/>
      <c r="W72" s="1569">
        <f t="shared" si="3"/>
        <v>41.29</v>
      </c>
      <c r="X72" s="1570">
        <f t="shared" si="1"/>
        <v>0.0923611111111111</v>
      </c>
      <c r="Y72" s="1569">
        <f t="shared" si="2"/>
        <v>18.6270676691729</v>
      </c>
      <c r="Z72" s="1570">
        <f t="shared" si="4"/>
        <v>0.0083333333333333</v>
      </c>
      <c r="AA72" s="1127"/>
    </row>
    <row r="73" spans="2:27">
      <c r="B73" s="217"/>
      <c r="C73" s="416">
        <v>50</v>
      </c>
      <c r="D73" s="1552"/>
      <c r="E73" s="1555">
        <v>0.571527777777778</v>
      </c>
      <c r="F73" s="1556">
        <v>0.577083333333333</v>
      </c>
      <c r="G73" s="1556">
        <v>0.581944444444444</v>
      </c>
      <c r="H73" s="1556">
        <v>0.588194444444444</v>
      </c>
      <c r="I73" s="1556">
        <v>0.590972222222222</v>
      </c>
      <c r="J73" s="1556">
        <v>0.597916666666667</v>
      </c>
      <c r="K73" s="1556">
        <v>0.609722222222222</v>
      </c>
      <c r="L73" s="1560">
        <v>0.616666666666667</v>
      </c>
      <c r="M73" s="1556">
        <v>0.620138888888889</v>
      </c>
      <c r="N73" s="1556">
        <v>0.623611111111111</v>
      </c>
      <c r="O73" s="1556">
        <v>0.625694444444444</v>
      </c>
      <c r="P73" s="1556">
        <v>0.6375</v>
      </c>
      <c r="Q73" s="1556">
        <v>0.64375</v>
      </c>
      <c r="R73" s="1556">
        <v>0.647916666666667</v>
      </c>
      <c r="S73" s="1556">
        <v>0.653472222222222</v>
      </c>
      <c r="T73" s="1556">
        <v>0.658333333333333</v>
      </c>
      <c r="U73" s="1571">
        <v>0.663888888888889</v>
      </c>
      <c r="V73" s="1568"/>
      <c r="W73" s="1569">
        <f t="shared" si="3"/>
        <v>41.29</v>
      </c>
      <c r="X73" s="1570">
        <f t="shared" si="1"/>
        <v>0.0923611111111111</v>
      </c>
      <c r="Y73" s="1569">
        <f t="shared" si="2"/>
        <v>18.6270676691729</v>
      </c>
      <c r="Z73" s="1570">
        <f t="shared" si="4"/>
        <v>0.00833333333333341</v>
      </c>
      <c r="AA73" s="1127"/>
    </row>
    <row r="74" spans="2:27">
      <c r="B74" s="217"/>
      <c r="C74" s="416">
        <v>51</v>
      </c>
      <c r="D74" s="1552"/>
      <c r="E74" s="1555">
        <v>0.579861111111111</v>
      </c>
      <c r="F74" s="1556">
        <v>0.585416666666667</v>
      </c>
      <c r="G74" s="1556">
        <v>0.590277777777778</v>
      </c>
      <c r="H74" s="1556">
        <v>0.596527777777778</v>
      </c>
      <c r="I74" s="1556">
        <v>0.599305555555556</v>
      </c>
      <c r="J74" s="1556">
        <v>0.60625</v>
      </c>
      <c r="K74" s="1556">
        <v>0.618055555555556</v>
      </c>
      <c r="L74" s="1560">
        <v>0.625</v>
      </c>
      <c r="M74" s="1556">
        <v>0.628472222222222</v>
      </c>
      <c r="N74" s="1556">
        <v>0.631944444444444</v>
      </c>
      <c r="O74" s="1556">
        <v>0.634027777777778</v>
      </c>
      <c r="P74" s="1556">
        <v>0.645833333333333</v>
      </c>
      <c r="Q74" s="1556">
        <v>0.652083333333333</v>
      </c>
      <c r="R74" s="1556">
        <v>0.65625</v>
      </c>
      <c r="S74" s="1556">
        <v>0.661805555555556</v>
      </c>
      <c r="T74" s="1556">
        <v>0.666666666666667</v>
      </c>
      <c r="U74" s="1571">
        <v>0.672222222222222</v>
      </c>
      <c r="V74" s="1568"/>
      <c r="W74" s="1569">
        <f t="shared" si="3"/>
        <v>41.29</v>
      </c>
      <c r="X74" s="1570">
        <f t="shared" si="1"/>
        <v>0.0923611111111111</v>
      </c>
      <c r="Y74" s="1569">
        <f t="shared" si="2"/>
        <v>18.6270676691729</v>
      </c>
      <c r="Z74" s="1570">
        <f t="shared" si="4"/>
        <v>0.0083333333333333</v>
      </c>
      <c r="AA74" s="1127"/>
    </row>
    <row r="75" spans="2:27">
      <c r="B75" s="217"/>
      <c r="C75" s="416">
        <v>52</v>
      </c>
      <c r="D75" s="1552"/>
      <c r="E75" s="1555">
        <v>0.588194444444444</v>
      </c>
      <c r="F75" s="1556">
        <v>0.59375</v>
      </c>
      <c r="G75" s="1556">
        <v>0.598611111111111</v>
      </c>
      <c r="H75" s="1556">
        <v>0.604861111111111</v>
      </c>
      <c r="I75" s="1556">
        <v>0.607638888888889</v>
      </c>
      <c r="J75" s="1556">
        <v>0.614583333333333</v>
      </c>
      <c r="K75" s="1556">
        <v>0.626388888888889</v>
      </c>
      <c r="L75" s="1560">
        <v>0.633333333333333</v>
      </c>
      <c r="M75" s="1556">
        <v>0.636805555555556</v>
      </c>
      <c r="N75" s="1556">
        <v>0.640277777777778</v>
      </c>
      <c r="O75" s="1556">
        <v>0.642361111111111</v>
      </c>
      <c r="P75" s="1556">
        <v>0.654166666666667</v>
      </c>
      <c r="Q75" s="1556">
        <v>0.660416666666667</v>
      </c>
      <c r="R75" s="1556">
        <v>0.664583333333333</v>
      </c>
      <c r="S75" s="1556">
        <v>0.670138888888889</v>
      </c>
      <c r="T75" s="1556">
        <v>0.675</v>
      </c>
      <c r="U75" s="1571">
        <v>0.680555555555556</v>
      </c>
      <c r="V75" s="1568"/>
      <c r="W75" s="1569">
        <f t="shared" si="3"/>
        <v>41.29</v>
      </c>
      <c r="X75" s="1570">
        <f t="shared" si="1"/>
        <v>0.0923611111111111</v>
      </c>
      <c r="Y75" s="1569">
        <f t="shared" si="2"/>
        <v>18.6270676691729</v>
      </c>
      <c r="Z75" s="1570">
        <f t="shared" si="4"/>
        <v>0.0083333333333333</v>
      </c>
      <c r="AA75" s="1127"/>
    </row>
    <row r="76" spans="2:27">
      <c r="B76" s="217"/>
      <c r="C76" s="416">
        <v>53</v>
      </c>
      <c r="D76" s="1552"/>
      <c r="E76" s="1555">
        <v>0.596527777777778</v>
      </c>
      <c r="F76" s="1556">
        <v>0.602083333333333</v>
      </c>
      <c r="G76" s="1556">
        <v>0.606944444444444</v>
      </c>
      <c r="H76" s="1556">
        <v>0.613194444444444</v>
      </c>
      <c r="I76" s="1556">
        <v>0.615972222222222</v>
      </c>
      <c r="J76" s="1556">
        <v>0.622916666666667</v>
      </c>
      <c r="K76" s="1556">
        <v>0.634722222222222</v>
      </c>
      <c r="L76" s="1560">
        <v>0.641666666666667</v>
      </c>
      <c r="M76" s="1556">
        <v>0.645138888888889</v>
      </c>
      <c r="N76" s="1556">
        <v>0.648611111111111</v>
      </c>
      <c r="O76" s="1556">
        <v>0.650694444444444</v>
      </c>
      <c r="P76" s="1556">
        <v>0.6625</v>
      </c>
      <c r="Q76" s="1556">
        <v>0.66875</v>
      </c>
      <c r="R76" s="1556">
        <v>0.672916666666667</v>
      </c>
      <c r="S76" s="1556">
        <v>0.678472222222222</v>
      </c>
      <c r="T76" s="1556">
        <v>0.683333333333333</v>
      </c>
      <c r="U76" s="1571">
        <v>0.688888888888889</v>
      </c>
      <c r="V76" s="1568"/>
      <c r="W76" s="1569">
        <f t="shared" si="3"/>
        <v>41.29</v>
      </c>
      <c r="X76" s="1570">
        <f t="shared" si="1"/>
        <v>0.0923611111111111</v>
      </c>
      <c r="Y76" s="1569">
        <f t="shared" si="2"/>
        <v>18.6270676691729</v>
      </c>
      <c r="Z76" s="1570">
        <f t="shared" si="4"/>
        <v>0.00833333333333341</v>
      </c>
      <c r="AA76" s="1127"/>
    </row>
    <row r="77" spans="2:27">
      <c r="B77" s="217"/>
      <c r="C77" s="416">
        <v>54</v>
      </c>
      <c r="D77" s="1552"/>
      <c r="E77" s="1555">
        <v>0.604861111111111</v>
      </c>
      <c r="F77" s="1556">
        <v>0.610416666666667</v>
      </c>
      <c r="G77" s="1556">
        <v>0.615277777777778</v>
      </c>
      <c r="H77" s="1556">
        <v>0.621527777777778</v>
      </c>
      <c r="I77" s="1556">
        <v>0.624305555555556</v>
      </c>
      <c r="J77" s="1556">
        <v>0.63125</v>
      </c>
      <c r="K77" s="1556">
        <v>0.643055555555556</v>
      </c>
      <c r="L77" s="1560">
        <v>0.65</v>
      </c>
      <c r="M77" s="1556">
        <v>0.653472222222222</v>
      </c>
      <c r="N77" s="1556">
        <v>0.656944444444444</v>
      </c>
      <c r="O77" s="1556">
        <v>0.659027777777778</v>
      </c>
      <c r="P77" s="1556">
        <v>0.670833333333333</v>
      </c>
      <c r="Q77" s="1556">
        <v>0.677083333333333</v>
      </c>
      <c r="R77" s="1556">
        <v>0.68125</v>
      </c>
      <c r="S77" s="1556">
        <v>0.686805555555556</v>
      </c>
      <c r="T77" s="1556">
        <v>0.691666666666667</v>
      </c>
      <c r="U77" s="1571">
        <v>0.697222222222222</v>
      </c>
      <c r="V77" s="1568"/>
      <c r="W77" s="1569">
        <f t="shared" si="3"/>
        <v>41.29</v>
      </c>
      <c r="X77" s="1570">
        <f t="shared" si="1"/>
        <v>0.0923611111111111</v>
      </c>
      <c r="Y77" s="1569">
        <f t="shared" si="2"/>
        <v>18.6270676691729</v>
      </c>
      <c r="Z77" s="1570">
        <f t="shared" si="4"/>
        <v>0.0083333333333333</v>
      </c>
      <c r="AA77" s="1127"/>
    </row>
    <row r="78" spans="2:27">
      <c r="B78" s="217"/>
      <c r="C78" s="416">
        <v>55</v>
      </c>
      <c r="D78" s="1552"/>
      <c r="E78" s="1555">
        <v>0.613194444444444</v>
      </c>
      <c r="F78" s="1556">
        <v>0.61875</v>
      </c>
      <c r="G78" s="1556">
        <v>0.623611111111111</v>
      </c>
      <c r="H78" s="1556">
        <v>0.629861111111111</v>
      </c>
      <c r="I78" s="1556">
        <v>0.632638888888889</v>
      </c>
      <c r="J78" s="1556">
        <v>0.639583333333333</v>
      </c>
      <c r="K78" s="1556">
        <v>0.651388888888889</v>
      </c>
      <c r="L78" s="1560">
        <v>0.658333333333333</v>
      </c>
      <c r="M78" s="1556">
        <v>0.661805555555556</v>
      </c>
      <c r="N78" s="1556">
        <v>0.665277777777778</v>
      </c>
      <c r="O78" s="1556">
        <v>0.667361111111111</v>
      </c>
      <c r="P78" s="1556">
        <v>0.679166666666667</v>
      </c>
      <c r="Q78" s="1556">
        <v>0.685416666666667</v>
      </c>
      <c r="R78" s="1556">
        <v>0.689583333333333</v>
      </c>
      <c r="S78" s="1556">
        <v>0.695138888888889</v>
      </c>
      <c r="T78" s="1556">
        <v>0.7</v>
      </c>
      <c r="U78" s="1571">
        <v>0.705555555555556</v>
      </c>
      <c r="V78" s="1568"/>
      <c r="W78" s="1569">
        <f t="shared" si="3"/>
        <v>41.29</v>
      </c>
      <c r="X78" s="1570">
        <f t="shared" si="1"/>
        <v>0.0923611111111111</v>
      </c>
      <c r="Y78" s="1569">
        <f t="shared" si="2"/>
        <v>18.6270676691729</v>
      </c>
      <c r="Z78" s="1570">
        <f t="shared" si="4"/>
        <v>0.0083333333333333</v>
      </c>
      <c r="AA78" s="1127"/>
    </row>
    <row r="79" spans="2:27">
      <c r="B79" s="217"/>
      <c r="C79" s="416">
        <v>56</v>
      </c>
      <c r="D79" s="1552"/>
      <c r="E79" s="1555">
        <v>0.621527777777778</v>
      </c>
      <c r="F79" s="1556">
        <v>0.627083333333333</v>
      </c>
      <c r="G79" s="1556">
        <v>0.631944444444444</v>
      </c>
      <c r="H79" s="1556">
        <v>0.638194444444444</v>
      </c>
      <c r="I79" s="1556">
        <v>0.640972222222222</v>
      </c>
      <c r="J79" s="1556">
        <v>0.647916666666667</v>
      </c>
      <c r="K79" s="1556">
        <v>0.659722222222222</v>
      </c>
      <c r="L79" s="1560">
        <v>0.666666666666667</v>
      </c>
      <c r="M79" s="1556">
        <v>0.670138888888889</v>
      </c>
      <c r="N79" s="1556">
        <v>0.673611111111111</v>
      </c>
      <c r="O79" s="1556">
        <v>0.675694444444444</v>
      </c>
      <c r="P79" s="1556">
        <v>0.6875</v>
      </c>
      <c r="Q79" s="1556">
        <v>0.69375</v>
      </c>
      <c r="R79" s="1556">
        <v>0.697916666666667</v>
      </c>
      <c r="S79" s="1556">
        <v>0.703472222222222</v>
      </c>
      <c r="T79" s="1556">
        <v>0.708333333333333</v>
      </c>
      <c r="U79" s="1571">
        <v>0.713888888888889</v>
      </c>
      <c r="V79" s="1568"/>
      <c r="W79" s="1569">
        <f t="shared" si="3"/>
        <v>41.29</v>
      </c>
      <c r="X79" s="1570">
        <f t="shared" si="1"/>
        <v>0.0923611111111111</v>
      </c>
      <c r="Y79" s="1569">
        <f t="shared" si="2"/>
        <v>18.6270676691729</v>
      </c>
      <c r="Z79" s="1570">
        <f t="shared" si="4"/>
        <v>0.0083333333333333</v>
      </c>
      <c r="AA79" s="1127"/>
    </row>
    <row r="80" spans="2:27">
      <c r="B80" s="217"/>
      <c r="C80" s="416">
        <v>57</v>
      </c>
      <c r="D80" s="1552"/>
      <c r="E80" s="1555">
        <v>0.629861111111111</v>
      </c>
      <c r="F80" s="1556">
        <v>0.635416666666667</v>
      </c>
      <c r="G80" s="1556">
        <v>0.640277777777778</v>
      </c>
      <c r="H80" s="1556">
        <v>0.646527777777778</v>
      </c>
      <c r="I80" s="1556">
        <v>0.649305555555556</v>
      </c>
      <c r="J80" s="1556">
        <v>0.65625</v>
      </c>
      <c r="K80" s="1556">
        <v>0.668055555555556</v>
      </c>
      <c r="L80" s="1560">
        <v>0.675</v>
      </c>
      <c r="M80" s="1556">
        <v>0.678472222222222</v>
      </c>
      <c r="N80" s="1556">
        <v>0.681944444444444</v>
      </c>
      <c r="O80" s="1556">
        <v>0.684027777777778</v>
      </c>
      <c r="P80" s="1556">
        <v>0.695833333333333</v>
      </c>
      <c r="Q80" s="1556">
        <v>0.702083333333333</v>
      </c>
      <c r="R80" s="1556">
        <v>0.70625</v>
      </c>
      <c r="S80" s="1556">
        <v>0.711805555555556</v>
      </c>
      <c r="T80" s="1556">
        <v>0.716666666666667</v>
      </c>
      <c r="U80" s="1571">
        <v>0.722222222222222</v>
      </c>
      <c r="V80" s="1568"/>
      <c r="W80" s="1569">
        <f t="shared" si="3"/>
        <v>41.29</v>
      </c>
      <c r="X80" s="1570">
        <f t="shared" si="1"/>
        <v>0.0923611111111111</v>
      </c>
      <c r="Y80" s="1569">
        <f t="shared" si="2"/>
        <v>18.6270676691729</v>
      </c>
      <c r="Z80" s="1570">
        <f t="shared" si="4"/>
        <v>0.00833333333333341</v>
      </c>
      <c r="AA80" s="1127"/>
    </row>
    <row r="81" spans="2:27">
      <c r="B81" s="217"/>
      <c r="C81" s="416">
        <v>58</v>
      </c>
      <c r="D81" s="1552"/>
      <c r="E81" s="1555">
        <v>0.638194444444444</v>
      </c>
      <c r="F81" s="1556">
        <v>0.64375</v>
      </c>
      <c r="G81" s="1556">
        <v>0.648611111111111</v>
      </c>
      <c r="H81" s="1556">
        <v>0.654861111111111</v>
      </c>
      <c r="I81" s="1556">
        <v>0.657638888888889</v>
      </c>
      <c r="J81" s="1556">
        <v>0.664583333333333</v>
      </c>
      <c r="K81" s="1556">
        <v>0.676388888888889</v>
      </c>
      <c r="L81" s="1560">
        <v>0.683333333333333</v>
      </c>
      <c r="M81" s="1556">
        <v>0.686805555555556</v>
      </c>
      <c r="N81" s="1556">
        <v>0.690277777777778</v>
      </c>
      <c r="O81" s="1556">
        <v>0.692361111111111</v>
      </c>
      <c r="P81" s="1556">
        <v>0.704166666666667</v>
      </c>
      <c r="Q81" s="1556">
        <v>0.710416666666667</v>
      </c>
      <c r="R81" s="1556">
        <v>0.714583333333333</v>
      </c>
      <c r="S81" s="1556">
        <v>0.720138888888889</v>
      </c>
      <c r="T81" s="1556">
        <v>0.725</v>
      </c>
      <c r="U81" s="1571">
        <v>0.730555555555556</v>
      </c>
      <c r="V81" s="1568"/>
      <c r="W81" s="1569">
        <f t="shared" si="3"/>
        <v>41.29</v>
      </c>
      <c r="X81" s="1570">
        <f t="shared" si="1"/>
        <v>0.0923611111111111</v>
      </c>
      <c r="Y81" s="1569">
        <f t="shared" si="2"/>
        <v>18.6270676691729</v>
      </c>
      <c r="Z81" s="1570">
        <f t="shared" si="4"/>
        <v>0.0083333333333333</v>
      </c>
      <c r="AA81" s="1127"/>
    </row>
    <row r="82" spans="2:27">
      <c r="B82" s="217"/>
      <c r="C82" s="416">
        <v>59</v>
      </c>
      <c r="D82" s="1552"/>
      <c r="E82" s="1555">
        <v>0.646527777777778</v>
      </c>
      <c r="F82" s="1556">
        <v>0.652083333333333</v>
      </c>
      <c r="G82" s="1556">
        <v>0.656944444444444</v>
      </c>
      <c r="H82" s="1556">
        <v>0.663194444444444</v>
      </c>
      <c r="I82" s="1556">
        <v>0.665972222222222</v>
      </c>
      <c r="J82" s="1556">
        <v>0.672916666666667</v>
      </c>
      <c r="K82" s="1556">
        <v>0.684722222222222</v>
      </c>
      <c r="L82" s="1560">
        <v>0.691666666666667</v>
      </c>
      <c r="M82" s="1556">
        <v>0.695138888888889</v>
      </c>
      <c r="N82" s="1556">
        <v>0.698611111111111</v>
      </c>
      <c r="O82" s="1556">
        <v>0.700694444444444</v>
      </c>
      <c r="P82" s="1556">
        <v>0.7125</v>
      </c>
      <c r="Q82" s="1556">
        <v>0.71875</v>
      </c>
      <c r="R82" s="1556">
        <v>0.722916666666667</v>
      </c>
      <c r="S82" s="1556">
        <v>0.728472222222222</v>
      </c>
      <c r="T82" s="1556">
        <v>0.733333333333333</v>
      </c>
      <c r="U82" s="1571">
        <v>0.738888888888889</v>
      </c>
      <c r="V82" s="1568"/>
      <c r="W82" s="1569">
        <f t="shared" si="3"/>
        <v>41.29</v>
      </c>
      <c r="X82" s="1570">
        <f t="shared" si="1"/>
        <v>0.0923611111111111</v>
      </c>
      <c r="Y82" s="1569">
        <f t="shared" si="2"/>
        <v>18.6270676691729</v>
      </c>
      <c r="Z82" s="1570">
        <f t="shared" si="4"/>
        <v>0.0083333333333333</v>
      </c>
      <c r="AA82" s="1127"/>
    </row>
    <row r="83" spans="2:27">
      <c r="B83" s="217"/>
      <c r="C83" s="416">
        <v>60</v>
      </c>
      <c r="D83" s="1552"/>
      <c r="E83" s="1555">
        <v>0.654861111111111</v>
      </c>
      <c r="F83" s="1556">
        <v>0.660416666666667</v>
      </c>
      <c r="G83" s="1556">
        <v>0.665277777777778</v>
      </c>
      <c r="H83" s="1556">
        <v>0.671527777777778</v>
      </c>
      <c r="I83" s="1556">
        <v>0.674305555555556</v>
      </c>
      <c r="J83" s="1556">
        <v>0.68125</v>
      </c>
      <c r="K83" s="1556">
        <v>0.693055555555556</v>
      </c>
      <c r="L83" s="1560">
        <v>0.7</v>
      </c>
      <c r="M83" s="1556">
        <v>0.703472222222222</v>
      </c>
      <c r="N83" s="1556">
        <v>0.706944444444444</v>
      </c>
      <c r="O83" s="1556">
        <v>0.709027777777778</v>
      </c>
      <c r="P83" s="1556">
        <v>0.720833333333333</v>
      </c>
      <c r="Q83" s="1556">
        <v>0.727083333333333</v>
      </c>
      <c r="R83" s="1556">
        <v>0.73125</v>
      </c>
      <c r="S83" s="1556">
        <v>0.736805555555556</v>
      </c>
      <c r="T83" s="1556">
        <v>0.741666666666667</v>
      </c>
      <c r="U83" s="1571">
        <v>0.747222222222222</v>
      </c>
      <c r="V83" s="1568"/>
      <c r="W83" s="1569">
        <f t="shared" si="3"/>
        <v>41.29</v>
      </c>
      <c r="X83" s="1570">
        <f t="shared" si="1"/>
        <v>0.0923611111111111</v>
      </c>
      <c r="Y83" s="1569">
        <f t="shared" si="2"/>
        <v>18.6270676691729</v>
      </c>
      <c r="Z83" s="1570">
        <f t="shared" si="4"/>
        <v>0.0083333333333333</v>
      </c>
      <c r="AA83" s="1127"/>
    </row>
    <row r="84" spans="2:27">
      <c r="B84" s="217"/>
      <c r="C84" s="416">
        <v>61</v>
      </c>
      <c r="D84" s="1552"/>
      <c r="E84" s="1555">
        <v>0.663194444444444</v>
      </c>
      <c r="F84" s="1556">
        <v>0.66875</v>
      </c>
      <c r="G84" s="1556">
        <v>0.673611111111111</v>
      </c>
      <c r="H84" s="1556">
        <v>0.679861111111111</v>
      </c>
      <c r="I84" s="1556">
        <v>0.682638888888889</v>
      </c>
      <c r="J84" s="1556">
        <v>0.689583333333333</v>
      </c>
      <c r="K84" s="1556">
        <v>0.701388888888889</v>
      </c>
      <c r="L84" s="1560">
        <v>0.708333333333333</v>
      </c>
      <c r="M84" s="1556">
        <v>0.711805555555556</v>
      </c>
      <c r="N84" s="1556">
        <v>0.715277777777778</v>
      </c>
      <c r="O84" s="1556">
        <v>0.717361111111111</v>
      </c>
      <c r="P84" s="1556">
        <v>0.729166666666667</v>
      </c>
      <c r="Q84" s="1556">
        <v>0.735416666666667</v>
      </c>
      <c r="R84" s="1556">
        <v>0.739583333333333</v>
      </c>
      <c r="S84" s="1556">
        <v>0.745138888888889</v>
      </c>
      <c r="T84" s="1556">
        <v>0.75</v>
      </c>
      <c r="U84" s="1571">
        <v>0.755555555555556</v>
      </c>
      <c r="V84" s="1568"/>
      <c r="W84" s="1569">
        <f t="shared" si="3"/>
        <v>41.29</v>
      </c>
      <c r="X84" s="1570">
        <f t="shared" si="1"/>
        <v>0.0923611111111111</v>
      </c>
      <c r="Y84" s="1569">
        <f t="shared" si="2"/>
        <v>18.6270676691729</v>
      </c>
      <c r="Z84" s="1570">
        <f t="shared" si="4"/>
        <v>0.00833333333333341</v>
      </c>
      <c r="AA84" s="1127"/>
    </row>
    <row r="85" spans="2:27">
      <c r="B85" s="217"/>
      <c r="C85" s="416">
        <v>62</v>
      </c>
      <c r="D85" s="1552"/>
      <c r="E85" s="1555">
        <v>0.671527777777778</v>
      </c>
      <c r="F85" s="1556">
        <v>0.677083333333333</v>
      </c>
      <c r="G85" s="1556">
        <v>0.681944444444444</v>
      </c>
      <c r="H85" s="1556">
        <v>0.688194444444444</v>
      </c>
      <c r="I85" s="1556">
        <v>0.690972222222222</v>
      </c>
      <c r="J85" s="1556">
        <v>0.697916666666667</v>
      </c>
      <c r="K85" s="1556">
        <v>0.709722222222222</v>
      </c>
      <c r="L85" s="1560">
        <v>0.716666666666667</v>
      </c>
      <c r="M85" s="1556">
        <v>0.720138888888889</v>
      </c>
      <c r="N85" s="1556">
        <v>0.723611111111111</v>
      </c>
      <c r="O85" s="1556">
        <v>0.725694444444444</v>
      </c>
      <c r="P85" s="1556">
        <v>0.7375</v>
      </c>
      <c r="Q85" s="1556">
        <v>0.74375</v>
      </c>
      <c r="R85" s="1556">
        <v>0.747916666666667</v>
      </c>
      <c r="S85" s="1556">
        <v>0.753472222222222</v>
      </c>
      <c r="T85" s="1556">
        <v>0.758333333333333</v>
      </c>
      <c r="U85" s="1571">
        <v>0.763888888888889</v>
      </c>
      <c r="V85" s="1568"/>
      <c r="W85" s="1569">
        <f t="shared" si="3"/>
        <v>41.29</v>
      </c>
      <c r="X85" s="1570">
        <f t="shared" si="1"/>
        <v>0.0923611111111111</v>
      </c>
      <c r="Y85" s="1569">
        <f t="shared" si="2"/>
        <v>18.6270676691729</v>
      </c>
      <c r="Z85" s="1570">
        <f t="shared" si="4"/>
        <v>0.0083333333333333</v>
      </c>
      <c r="AA85" s="1127"/>
    </row>
    <row r="86" spans="2:27">
      <c r="B86" s="217"/>
      <c r="C86" s="416">
        <v>63</v>
      </c>
      <c r="D86" s="1552"/>
      <c r="E86" s="1555">
        <v>0.679861111111111</v>
      </c>
      <c r="F86" s="1556">
        <v>0.685416666666667</v>
      </c>
      <c r="G86" s="1556">
        <v>0.690277777777778</v>
      </c>
      <c r="H86" s="1556">
        <v>0.696527777777778</v>
      </c>
      <c r="I86" s="1556">
        <v>0.699305555555556</v>
      </c>
      <c r="J86" s="1556">
        <v>0.70625</v>
      </c>
      <c r="K86" s="1556">
        <v>0.718055555555556</v>
      </c>
      <c r="L86" s="1560">
        <v>0.725</v>
      </c>
      <c r="M86" s="1556">
        <v>0.728472222222222</v>
      </c>
      <c r="N86" s="1556">
        <v>0.731944444444444</v>
      </c>
      <c r="O86" s="1556">
        <v>0.734027777777778</v>
      </c>
      <c r="P86" s="1556">
        <v>0.745833333333333</v>
      </c>
      <c r="Q86" s="1556">
        <v>0.752083333333333</v>
      </c>
      <c r="R86" s="1556">
        <v>0.75625</v>
      </c>
      <c r="S86" s="1556">
        <v>0.761805555555556</v>
      </c>
      <c r="T86" s="1556">
        <v>0.766666666666667</v>
      </c>
      <c r="U86" s="1571">
        <v>0.772222222222222</v>
      </c>
      <c r="V86" s="1568"/>
      <c r="W86" s="1569">
        <f t="shared" si="3"/>
        <v>41.29</v>
      </c>
      <c r="X86" s="1570">
        <f t="shared" si="1"/>
        <v>0.0923611111111111</v>
      </c>
      <c r="Y86" s="1569">
        <f t="shared" si="2"/>
        <v>18.6270676691729</v>
      </c>
      <c r="Z86" s="1570">
        <f t="shared" si="4"/>
        <v>0.0083333333333333</v>
      </c>
      <c r="AA86" s="1127"/>
    </row>
    <row r="87" spans="2:27">
      <c r="B87" s="217"/>
      <c r="C87" s="416">
        <v>64</v>
      </c>
      <c r="D87" s="1552"/>
      <c r="E87" s="1555">
        <v>0.688194444444444</v>
      </c>
      <c r="F87" s="1556">
        <v>0.69375</v>
      </c>
      <c r="G87" s="1556">
        <v>0.698611111111111</v>
      </c>
      <c r="H87" s="1556">
        <v>0.704861111111111</v>
      </c>
      <c r="I87" s="1556">
        <v>0.707638888888889</v>
      </c>
      <c r="J87" s="1556">
        <v>0.714583333333333</v>
      </c>
      <c r="K87" s="1556">
        <v>0.726388888888889</v>
      </c>
      <c r="L87" s="1560">
        <v>0.733333333333333</v>
      </c>
      <c r="M87" s="1556">
        <v>0.736805555555556</v>
      </c>
      <c r="N87" s="1556">
        <v>0.740277777777778</v>
      </c>
      <c r="O87" s="1556">
        <v>0.742361111111111</v>
      </c>
      <c r="P87" s="1556">
        <v>0.754166666666667</v>
      </c>
      <c r="Q87" s="1556">
        <v>0.760416666666667</v>
      </c>
      <c r="R87" s="1556">
        <v>0.764583333333333</v>
      </c>
      <c r="S87" s="1556">
        <v>0.770138888888889</v>
      </c>
      <c r="T87" s="1556">
        <v>0.775</v>
      </c>
      <c r="U87" s="1571">
        <v>0.780555555555556</v>
      </c>
      <c r="V87" s="1568"/>
      <c r="W87" s="1569">
        <f t="shared" si="3"/>
        <v>41.29</v>
      </c>
      <c r="X87" s="1570">
        <f t="shared" si="1"/>
        <v>0.0923611111111111</v>
      </c>
      <c r="Y87" s="1569">
        <f t="shared" si="2"/>
        <v>18.6270676691729</v>
      </c>
      <c r="Z87" s="1570">
        <f t="shared" si="4"/>
        <v>0.0083333333333333</v>
      </c>
      <c r="AA87" s="1127"/>
    </row>
    <row r="88" spans="2:27">
      <c r="B88" s="217"/>
      <c r="C88" s="416">
        <v>65</v>
      </c>
      <c r="D88" s="1552"/>
      <c r="E88" s="1555">
        <v>0.696527777777778</v>
      </c>
      <c r="F88" s="1556">
        <v>0.702083333333333</v>
      </c>
      <c r="G88" s="1556">
        <v>0.706944444444444</v>
      </c>
      <c r="H88" s="1556">
        <v>0.713194444444444</v>
      </c>
      <c r="I88" s="1556">
        <v>0.715972222222222</v>
      </c>
      <c r="J88" s="1556">
        <v>0.722916666666667</v>
      </c>
      <c r="K88" s="1556">
        <v>0.734722222222222</v>
      </c>
      <c r="L88" s="1560">
        <v>0.741666666666667</v>
      </c>
      <c r="M88" s="1556">
        <v>0.745138888888889</v>
      </c>
      <c r="N88" s="1556">
        <v>0.748611111111111</v>
      </c>
      <c r="O88" s="1556">
        <v>0.750694444444444</v>
      </c>
      <c r="P88" s="1556">
        <v>0.7625</v>
      </c>
      <c r="Q88" s="1556">
        <v>0.76875</v>
      </c>
      <c r="R88" s="1556">
        <v>0.772916666666667</v>
      </c>
      <c r="S88" s="1556">
        <v>0.778472222222222</v>
      </c>
      <c r="T88" s="1556">
        <v>0.783333333333333</v>
      </c>
      <c r="U88" s="1571">
        <v>0.788888888888889</v>
      </c>
      <c r="V88" s="1568"/>
      <c r="W88" s="1569">
        <f t="shared" si="3"/>
        <v>41.29</v>
      </c>
      <c r="X88" s="1570">
        <f t="shared" ref="X88:X108" si="5">+U88-E88</f>
        <v>0.0923611111111111</v>
      </c>
      <c r="Y88" s="1569">
        <f t="shared" ref="Y88:Y108" si="6">60*$J$113/(X88*60*24)</f>
        <v>18.6270676691729</v>
      </c>
      <c r="Z88" s="1570">
        <f t="shared" si="4"/>
        <v>0.00833333333333341</v>
      </c>
      <c r="AA88" s="1127"/>
    </row>
    <row r="89" spans="2:27">
      <c r="B89" s="217"/>
      <c r="C89" s="416">
        <v>66</v>
      </c>
      <c r="D89" s="1552"/>
      <c r="E89" s="1555">
        <v>0.704861111111111</v>
      </c>
      <c r="F89" s="1556">
        <v>0.710416666666667</v>
      </c>
      <c r="G89" s="1556">
        <v>0.715277777777778</v>
      </c>
      <c r="H89" s="1556">
        <v>0.721527777777778</v>
      </c>
      <c r="I89" s="1556">
        <v>0.724305555555556</v>
      </c>
      <c r="J89" s="1556">
        <v>0.73125</v>
      </c>
      <c r="K89" s="1556">
        <v>0.743055555555556</v>
      </c>
      <c r="L89" s="1560">
        <v>0.75</v>
      </c>
      <c r="M89" s="1556">
        <v>0.753472222222222</v>
      </c>
      <c r="N89" s="1556">
        <v>0.756944444444444</v>
      </c>
      <c r="O89" s="1556">
        <v>0.759027777777778</v>
      </c>
      <c r="P89" s="1556">
        <v>0.770833333333333</v>
      </c>
      <c r="Q89" s="1556">
        <v>0.777083333333333</v>
      </c>
      <c r="R89" s="1556">
        <v>0.78125</v>
      </c>
      <c r="S89" s="1556">
        <v>0.786805555555556</v>
      </c>
      <c r="T89" s="1556">
        <v>0.791666666666667</v>
      </c>
      <c r="U89" s="1571">
        <v>0.797222222222222</v>
      </c>
      <c r="V89" s="1568"/>
      <c r="W89" s="1569">
        <f t="shared" ref="W89:W100" si="7">+W88</f>
        <v>41.29</v>
      </c>
      <c r="X89" s="1570">
        <f t="shared" si="5"/>
        <v>0.0923611111111111</v>
      </c>
      <c r="Y89" s="1569">
        <f t="shared" si="6"/>
        <v>18.6270676691729</v>
      </c>
      <c r="Z89" s="1570">
        <f t="shared" ref="Z89:Z108" si="8">+L89-L88</f>
        <v>0.0083333333333333</v>
      </c>
      <c r="AA89" s="1127"/>
    </row>
    <row r="90" spans="2:27">
      <c r="B90" s="217"/>
      <c r="C90" s="416">
        <v>67</v>
      </c>
      <c r="D90" s="1552"/>
      <c r="E90" s="1555">
        <v>0.713194444444444</v>
      </c>
      <c r="F90" s="1556">
        <v>0.71875</v>
      </c>
      <c r="G90" s="1556">
        <v>0.723611111111111</v>
      </c>
      <c r="H90" s="1556">
        <v>0.729861111111111</v>
      </c>
      <c r="I90" s="1556">
        <v>0.732638888888889</v>
      </c>
      <c r="J90" s="1556">
        <v>0.739583333333333</v>
      </c>
      <c r="K90" s="1556">
        <v>0.751388888888889</v>
      </c>
      <c r="L90" s="1560">
        <v>0.758333333333333</v>
      </c>
      <c r="M90" s="1556">
        <v>0.761805555555556</v>
      </c>
      <c r="N90" s="1556">
        <v>0.765277777777778</v>
      </c>
      <c r="O90" s="1556">
        <v>0.767361111111111</v>
      </c>
      <c r="P90" s="1556">
        <v>0.779166666666667</v>
      </c>
      <c r="Q90" s="1556">
        <v>0.785416666666667</v>
      </c>
      <c r="R90" s="1556">
        <v>0.789583333333333</v>
      </c>
      <c r="S90" s="1556">
        <v>0.795138888888889</v>
      </c>
      <c r="T90" s="1556">
        <v>0.8</v>
      </c>
      <c r="U90" s="1571">
        <v>0.805555555555556</v>
      </c>
      <c r="V90" s="1568"/>
      <c r="W90" s="1569">
        <f t="shared" si="7"/>
        <v>41.29</v>
      </c>
      <c r="X90" s="1570">
        <f t="shared" si="5"/>
        <v>0.0923611111111111</v>
      </c>
      <c r="Y90" s="1569">
        <f t="shared" si="6"/>
        <v>18.6270676691729</v>
      </c>
      <c r="Z90" s="1570">
        <f t="shared" si="8"/>
        <v>0.0083333333333333</v>
      </c>
      <c r="AA90" s="1127"/>
    </row>
    <row r="91" spans="2:27">
      <c r="B91" s="217"/>
      <c r="C91" s="416">
        <v>68</v>
      </c>
      <c r="D91" s="1552"/>
      <c r="E91" s="1555">
        <v>0.721527777777778</v>
      </c>
      <c r="F91" s="1556">
        <v>0.727083333333333</v>
      </c>
      <c r="G91" s="1556">
        <v>0.731944444444444</v>
      </c>
      <c r="H91" s="1556">
        <v>0.738194444444444</v>
      </c>
      <c r="I91" s="1556">
        <v>0.740972222222222</v>
      </c>
      <c r="J91" s="1556">
        <v>0.747916666666667</v>
      </c>
      <c r="K91" s="1556">
        <v>0.759722222222222</v>
      </c>
      <c r="L91" s="1560">
        <v>0.766666666666667</v>
      </c>
      <c r="M91" s="1556">
        <v>0.770138888888889</v>
      </c>
      <c r="N91" s="1556">
        <v>0.773611111111111</v>
      </c>
      <c r="O91" s="1556">
        <v>0.775694444444444</v>
      </c>
      <c r="P91" s="1556">
        <v>0.7875</v>
      </c>
      <c r="Q91" s="1556">
        <v>0.79375</v>
      </c>
      <c r="R91" s="1556">
        <v>0.797916666666667</v>
      </c>
      <c r="S91" s="1556">
        <v>0.803472222222222</v>
      </c>
      <c r="T91" s="1556">
        <v>0.808333333333333</v>
      </c>
      <c r="U91" s="1571">
        <v>0.813888888888889</v>
      </c>
      <c r="V91" s="1568"/>
      <c r="W91" s="1569">
        <f t="shared" si="7"/>
        <v>41.29</v>
      </c>
      <c r="X91" s="1570">
        <f t="shared" si="5"/>
        <v>0.0923611111111111</v>
      </c>
      <c r="Y91" s="1569">
        <f t="shared" si="6"/>
        <v>18.6270676691729</v>
      </c>
      <c r="Z91" s="1570">
        <f t="shared" si="8"/>
        <v>0.00833333333333341</v>
      </c>
      <c r="AA91" s="1127"/>
    </row>
    <row r="92" spans="2:27">
      <c r="B92" s="217"/>
      <c r="C92" s="416">
        <v>69</v>
      </c>
      <c r="D92" s="1552"/>
      <c r="E92" s="1555">
        <v>0.729861111111111</v>
      </c>
      <c r="F92" s="1556">
        <v>0.735416666666667</v>
      </c>
      <c r="G92" s="1556">
        <v>0.740277777777778</v>
      </c>
      <c r="H92" s="1556">
        <v>0.746527777777778</v>
      </c>
      <c r="I92" s="1556">
        <v>0.749305555555556</v>
      </c>
      <c r="J92" s="1556">
        <v>0.75625</v>
      </c>
      <c r="K92" s="1556">
        <v>0.768055555555556</v>
      </c>
      <c r="L92" s="1560">
        <v>0.775</v>
      </c>
      <c r="M92" s="1556">
        <v>0.778472222222222</v>
      </c>
      <c r="N92" s="1556">
        <v>0.781944444444444</v>
      </c>
      <c r="O92" s="1556">
        <v>0.784027777777778</v>
      </c>
      <c r="P92" s="1556">
        <v>0.795833333333333</v>
      </c>
      <c r="Q92" s="1556">
        <v>0.802083333333333</v>
      </c>
      <c r="R92" s="1556">
        <v>0.80625</v>
      </c>
      <c r="S92" s="1556">
        <v>0.811805555555556</v>
      </c>
      <c r="T92" s="1556">
        <v>0.816666666666667</v>
      </c>
      <c r="U92" s="1571">
        <v>0.822222222222222</v>
      </c>
      <c r="V92" s="1568"/>
      <c r="W92" s="1569">
        <f t="shared" si="7"/>
        <v>41.29</v>
      </c>
      <c r="X92" s="1570">
        <f t="shared" si="5"/>
        <v>0.0923611111111111</v>
      </c>
      <c r="Y92" s="1569">
        <f t="shared" si="6"/>
        <v>18.6270676691729</v>
      </c>
      <c r="Z92" s="1570">
        <f t="shared" si="8"/>
        <v>0.0083333333333333</v>
      </c>
      <c r="AA92" s="1127"/>
    </row>
    <row r="93" spans="2:27">
      <c r="B93" s="217"/>
      <c r="C93" s="416">
        <v>70</v>
      </c>
      <c r="D93" s="1552"/>
      <c r="E93" s="1555">
        <v>0.738194444444444</v>
      </c>
      <c r="F93" s="1556">
        <v>0.74375</v>
      </c>
      <c r="G93" s="1556">
        <v>0.748611111111111</v>
      </c>
      <c r="H93" s="1556">
        <v>0.754861111111111</v>
      </c>
      <c r="I93" s="1556">
        <v>0.757638888888889</v>
      </c>
      <c r="J93" s="1556">
        <v>0.764583333333333</v>
      </c>
      <c r="K93" s="1556">
        <v>0.776388888888889</v>
      </c>
      <c r="L93" s="1560">
        <v>0.783333333333333</v>
      </c>
      <c r="M93" s="1556">
        <v>0.786805555555556</v>
      </c>
      <c r="N93" s="1556">
        <v>0.790277777777778</v>
      </c>
      <c r="O93" s="1556">
        <v>0.792361111111111</v>
      </c>
      <c r="P93" s="1556">
        <v>0.804166666666667</v>
      </c>
      <c r="Q93" s="1556">
        <v>0.810416666666667</v>
      </c>
      <c r="R93" s="1556">
        <v>0.814583333333333</v>
      </c>
      <c r="S93" s="1556">
        <v>0.820138888888889</v>
      </c>
      <c r="T93" s="1556">
        <v>0.825</v>
      </c>
      <c r="U93" s="1571">
        <v>0.830555555555556</v>
      </c>
      <c r="V93" s="1568"/>
      <c r="W93" s="1569">
        <f t="shared" si="7"/>
        <v>41.29</v>
      </c>
      <c r="X93" s="1570">
        <f t="shared" si="5"/>
        <v>0.0923611111111111</v>
      </c>
      <c r="Y93" s="1569">
        <f t="shared" si="6"/>
        <v>18.6270676691729</v>
      </c>
      <c r="Z93" s="1570">
        <f t="shared" si="8"/>
        <v>0.0083333333333333</v>
      </c>
      <c r="AA93" s="1127"/>
    </row>
    <row r="94" spans="2:27">
      <c r="B94" s="217"/>
      <c r="C94" s="416">
        <v>71</v>
      </c>
      <c r="D94" s="1552"/>
      <c r="E94" s="1555">
        <v>0.746527777777778</v>
      </c>
      <c r="F94" s="1556">
        <v>0.752083333333333</v>
      </c>
      <c r="G94" s="1556">
        <v>0.756944444444444</v>
      </c>
      <c r="H94" s="1556">
        <v>0.763194444444444</v>
      </c>
      <c r="I94" s="1556">
        <v>0.765972222222222</v>
      </c>
      <c r="J94" s="1556">
        <v>0.772916666666667</v>
      </c>
      <c r="K94" s="1556">
        <v>0.784722222222222</v>
      </c>
      <c r="L94" s="1560">
        <v>0.791666666666667</v>
      </c>
      <c r="M94" s="1556">
        <v>0.795138888888889</v>
      </c>
      <c r="N94" s="1556">
        <v>0.798611111111111</v>
      </c>
      <c r="O94" s="1556">
        <v>0.800694444444444</v>
      </c>
      <c r="P94" s="1556">
        <v>0.8125</v>
      </c>
      <c r="Q94" s="1556">
        <v>0.81875</v>
      </c>
      <c r="R94" s="1556">
        <v>0.822916666666667</v>
      </c>
      <c r="S94" s="1556">
        <v>0.828472222222222</v>
      </c>
      <c r="T94" s="1556">
        <v>0.833333333333333</v>
      </c>
      <c r="U94" s="1571">
        <v>0.838888888888889</v>
      </c>
      <c r="V94" s="1568"/>
      <c r="W94" s="1569">
        <f t="shared" si="7"/>
        <v>41.29</v>
      </c>
      <c r="X94" s="1570">
        <f t="shared" si="5"/>
        <v>0.0923611111111111</v>
      </c>
      <c r="Y94" s="1569">
        <f t="shared" si="6"/>
        <v>18.6270676691729</v>
      </c>
      <c r="Z94" s="1570">
        <f t="shared" si="8"/>
        <v>0.0083333333333333</v>
      </c>
      <c r="AA94" s="1127"/>
    </row>
    <row r="95" spans="2:27">
      <c r="B95" s="217"/>
      <c r="C95" s="416">
        <v>72</v>
      </c>
      <c r="D95" s="1552"/>
      <c r="E95" s="1555">
        <v>0.754861111111111</v>
      </c>
      <c r="F95" s="1556">
        <v>0.760416666666667</v>
      </c>
      <c r="G95" s="1556">
        <v>0.765277777777778</v>
      </c>
      <c r="H95" s="1556">
        <v>0.771527777777778</v>
      </c>
      <c r="I95" s="1556">
        <v>0.774305555555556</v>
      </c>
      <c r="J95" s="1556">
        <v>0.78125</v>
      </c>
      <c r="K95" s="1556">
        <v>0.793055555555556</v>
      </c>
      <c r="L95" s="1560">
        <v>0.8</v>
      </c>
      <c r="M95" s="1556">
        <v>0.803472222222222</v>
      </c>
      <c r="N95" s="1556">
        <v>0.806944444444444</v>
      </c>
      <c r="O95" s="1556">
        <v>0.809027777777778</v>
      </c>
      <c r="P95" s="1556">
        <v>0.820833333333333</v>
      </c>
      <c r="Q95" s="1556">
        <v>0.827083333333333</v>
      </c>
      <c r="R95" s="1556">
        <v>0.83125</v>
      </c>
      <c r="S95" s="1556">
        <v>0.836805555555556</v>
      </c>
      <c r="T95" s="1556">
        <v>0.841666666666667</v>
      </c>
      <c r="U95" s="1571">
        <v>0.847222222222222</v>
      </c>
      <c r="V95" s="1568"/>
      <c r="W95" s="1569">
        <f t="shared" si="7"/>
        <v>41.29</v>
      </c>
      <c r="X95" s="1570">
        <f t="shared" si="5"/>
        <v>0.0923611111111111</v>
      </c>
      <c r="Y95" s="1569">
        <f t="shared" si="6"/>
        <v>18.6270676691729</v>
      </c>
      <c r="Z95" s="1570">
        <f t="shared" si="8"/>
        <v>0.00833333333333341</v>
      </c>
      <c r="AA95" s="1127"/>
    </row>
    <row r="96" spans="2:27">
      <c r="B96" s="217"/>
      <c r="C96" s="416">
        <v>73</v>
      </c>
      <c r="D96" s="1552"/>
      <c r="E96" s="1555">
        <v>0.763194444444444</v>
      </c>
      <c r="F96" s="1556">
        <v>0.76875</v>
      </c>
      <c r="G96" s="1556">
        <v>0.773611111111111</v>
      </c>
      <c r="H96" s="1556">
        <v>0.779861111111111</v>
      </c>
      <c r="I96" s="1556">
        <v>0.782638888888889</v>
      </c>
      <c r="J96" s="1556">
        <v>0.789583333333333</v>
      </c>
      <c r="K96" s="1556">
        <v>0.801388888888889</v>
      </c>
      <c r="L96" s="1560">
        <v>0.808333333333333</v>
      </c>
      <c r="M96" s="1556">
        <v>0.811805555555556</v>
      </c>
      <c r="N96" s="1556">
        <v>0.815277777777778</v>
      </c>
      <c r="O96" s="1556">
        <v>0.817361111111111</v>
      </c>
      <c r="P96" s="1556">
        <v>0.829166666666667</v>
      </c>
      <c r="Q96" s="1556">
        <v>0.835416666666667</v>
      </c>
      <c r="R96" s="1556">
        <v>0.839583333333333</v>
      </c>
      <c r="S96" s="1556">
        <v>0.845138888888889</v>
      </c>
      <c r="T96" s="1556">
        <v>0.85</v>
      </c>
      <c r="U96" s="1571">
        <v>0.855555555555556</v>
      </c>
      <c r="V96" s="1568"/>
      <c r="W96" s="1569">
        <f t="shared" si="7"/>
        <v>41.29</v>
      </c>
      <c r="X96" s="1570">
        <f t="shared" si="5"/>
        <v>0.0923611111111111</v>
      </c>
      <c r="Y96" s="1569">
        <f t="shared" si="6"/>
        <v>18.6270676691729</v>
      </c>
      <c r="Z96" s="1570">
        <f t="shared" si="8"/>
        <v>0.0083333333333333</v>
      </c>
      <c r="AA96" s="1127"/>
    </row>
    <row r="97" spans="2:27">
      <c r="B97" s="217"/>
      <c r="C97" s="416">
        <v>74</v>
      </c>
      <c r="D97" s="1552"/>
      <c r="E97" s="1555">
        <v>0.771527777777778</v>
      </c>
      <c r="F97" s="1556">
        <v>0.777083333333333</v>
      </c>
      <c r="G97" s="1556">
        <v>0.781944444444444</v>
      </c>
      <c r="H97" s="1556">
        <v>0.788194444444444</v>
      </c>
      <c r="I97" s="1556">
        <v>0.790972222222222</v>
      </c>
      <c r="J97" s="1556">
        <v>0.797916666666667</v>
      </c>
      <c r="K97" s="1556">
        <v>0.809722222222222</v>
      </c>
      <c r="L97" s="1560">
        <v>0.816666666666667</v>
      </c>
      <c r="M97" s="1556">
        <v>0.820138888888889</v>
      </c>
      <c r="N97" s="1556">
        <v>0.823611111111111</v>
      </c>
      <c r="O97" s="1556">
        <v>0.825694444444444</v>
      </c>
      <c r="P97" s="1556">
        <v>0.8375</v>
      </c>
      <c r="Q97" s="1556">
        <v>0.84375</v>
      </c>
      <c r="R97" s="1556">
        <v>0.847916666666667</v>
      </c>
      <c r="S97" s="1556">
        <v>0.853472222222222</v>
      </c>
      <c r="T97" s="1556">
        <v>0.858333333333333</v>
      </c>
      <c r="U97" s="1571">
        <v>0.863888888888889</v>
      </c>
      <c r="V97" s="1568"/>
      <c r="W97" s="1569">
        <f t="shared" si="7"/>
        <v>41.29</v>
      </c>
      <c r="X97" s="1570">
        <f t="shared" si="5"/>
        <v>0.0923611111111111</v>
      </c>
      <c r="Y97" s="1569">
        <f t="shared" si="6"/>
        <v>18.6270676691729</v>
      </c>
      <c r="Z97" s="1570">
        <f t="shared" si="8"/>
        <v>0.0083333333333333</v>
      </c>
      <c r="AA97" s="1127"/>
    </row>
    <row r="98" spans="2:27">
      <c r="B98" s="217"/>
      <c r="C98" s="418">
        <v>75</v>
      </c>
      <c r="D98" s="1572"/>
      <c r="E98" s="1555">
        <v>0.779861111111111</v>
      </c>
      <c r="F98" s="1556">
        <v>0.785416666666667</v>
      </c>
      <c r="G98" s="1556">
        <v>0.790277777777778</v>
      </c>
      <c r="H98" s="1556">
        <v>0.796527777777778</v>
      </c>
      <c r="I98" s="1556">
        <v>0.799305555555556</v>
      </c>
      <c r="J98" s="1556">
        <v>0.80625</v>
      </c>
      <c r="K98" s="1556">
        <v>0.818055555555556</v>
      </c>
      <c r="L98" s="1560">
        <v>0.825</v>
      </c>
      <c r="M98" s="1556">
        <v>0.828472222222222</v>
      </c>
      <c r="N98" s="1556">
        <v>0.831944444444444</v>
      </c>
      <c r="O98" s="1556">
        <v>0.834027777777778</v>
      </c>
      <c r="P98" s="1556">
        <v>0.845833333333333</v>
      </c>
      <c r="Q98" s="1556">
        <v>0.852083333333333</v>
      </c>
      <c r="R98" s="1556">
        <v>0.85625</v>
      </c>
      <c r="S98" s="1556">
        <v>0.861805555555556</v>
      </c>
      <c r="T98" s="1556">
        <v>0.866666666666667</v>
      </c>
      <c r="U98" s="1571">
        <v>0.872222222222222</v>
      </c>
      <c r="V98" s="1586"/>
      <c r="W98" s="1569">
        <f t="shared" si="7"/>
        <v>41.29</v>
      </c>
      <c r="X98" s="1587">
        <f t="shared" si="5"/>
        <v>0.0923611111111111</v>
      </c>
      <c r="Y98" s="1089">
        <f t="shared" si="6"/>
        <v>18.6270676691729</v>
      </c>
      <c r="Z98" s="1570">
        <f t="shared" si="8"/>
        <v>0.0083333333333333</v>
      </c>
      <c r="AA98" s="1127"/>
    </row>
    <row r="99" spans="2:27">
      <c r="B99" s="217"/>
      <c r="C99" s="416">
        <v>76</v>
      </c>
      <c r="D99" s="1552"/>
      <c r="E99" s="1555">
        <v>0.788194444444444</v>
      </c>
      <c r="F99" s="1556">
        <v>0.79375</v>
      </c>
      <c r="G99" s="1556">
        <v>0.798611111111111</v>
      </c>
      <c r="H99" s="1556">
        <v>0.804861111111111</v>
      </c>
      <c r="I99" s="1556">
        <v>0.807638888888889</v>
      </c>
      <c r="J99" s="1556">
        <v>0.814583333333333</v>
      </c>
      <c r="K99" s="1556">
        <v>0.826388888888889</v>
      </c>
      <c r="L99" s="1560">
        <v>0.833333333333333</v>
      </c>
      <c r="M99" s="1556">
        <v>0.836805555555556</v>
      </c>
      <c r="N99" s="1556">
        <v>0.840277777777778</v>
      </c>
      <c r="O99" s="1556">
        <v>0.842361111111111</v>
      </c>
      <c r="P99" s="1556">
        <v>0.854166666666667</v>
      </c>
      <c r="Q99" s="1556">
        <v>0.860416666666667</v>
      </c>
      <c r="R99" s="1556">
        <v>0.864583333333333</v>
      </c>
      <c r="S99" s="1556">
        <v>0.870138888888889</v>
      </c>
      <c r="T99" s="1556">
        <v>0.875</v>
      </c>
      <c r="U99" s="1571">
        <v>0.880555555555556</v>
      </c>
      <c r="V99" s="1568"/>
      <c r="W99" s="1569">
        <f t="shared" si="7"/>
        <v>41.29</v>
      </c>
      <c r="X99" s="1570">
        <f t="shared" si="5"/>
        <v>0.0923611111111111</v>
      </c>
      <c r="Y99" s="1569">
        <f t="shared" si="6"/>
        <v>18.6270676691729</v>
      </c>
      <c r="Z99" s="1570">
        <f t="shared" si="8"/>
        <v>0.00833333333333341</v>
      </c>
      <c r="AA99" s="1127"/>
    </row>
    <row r="100" spans="2:27">
      <c r="B100" s="217"/>
      <c r="C100" s="416">
        <v>77</v>
      </c>
      <c r="D100" s="1552"/>
      <c r="E100" s="1555">
        <v>0.796527777777778</v>
      </c>
      <c r="F100" s="1556">
        <v>0.802083333333333</v>
      </c>
      <c r="G100" s="1556">
        <v>0.806944444444444</v>
      </c>
      <c r="H100" s="1556">
        <v>0.813194444444444</v>
      </c>
      <c r="I100" s="1556">
        <v>0.815972222222222</v>
      </c>
      <c r="J100" s="1556">
        <v>0.822916666666667</v>
      </c>
      <c r="K100" s="1556">
        <v>0.834722222222222</v>
      </c>
      <c r="L100" s="1560">
        <v>0.841666666666667</v>
      </c>
      <c r="M100" s="1556">
        <v>0.845138888888889</v>
      </c>
      <c r="N100" s="1556">
        <v>0.848611111111111</v>
      </c>
      <c r="O100" s="1556">
        <v>0.850694444444444</v>
      </c>
      <c r="P100" s="1556">
        <v>0.8625</v>
      </c>
      <c r="Q100" s="1556">
        <v>0.86875</v>
      </c>
      <c r="R100" s="1556">
        <v>0.872916666666667</v>
      </c>
      <c r="S100" s="1556">
        <v>0.878472222222222</v>
      </c>
      <c r="T100" s="1556">
        <v>0.883333333333333</v>
      </c>
      <c r="U100" s="1571">
        <v>0.888888888888889</v>
      </c>
      <c r="V100" s="1568"/>
      <c r="W100" s="1569">
        <f t="shared" si="7"/>
        <v>41.29</v>
      </c>
      <c r="X100" s="1570">
        <f t="shared" si="5"/>
        <v>0.0923611111111111</v>
      </c>
      <c r="Y100" s="1569">
        <f t="shared" si="6"/>
        <v>18.6270676691729</v>
      </c>
      <c r="Z100" s="1570">
        <f t="shared" si="8"/>
        <v>0.0083333333333333</v>
      </c>
      <c r="AA100" s="1127"/>
    </row>
    <row r="101" spans="2:27">
      <c r="B101" s="217"/>
      <c r="C101" s="416">
        <v>78</v>
      </c>
      <c r="D101" s="1552"/>
      <c r="E101" s="1555">
        <v>0.804861111111111</v>
      </c>
      <c r="F101" s="1556">
        <v>0.810416666666667</v>
      </c>
      <c r="G101" s="1556">
        <v>0.815277777777778</v>
      </c>
      <c r="H101" s="1556">
        <v>0.821527777777778</v>
      </c>
      <c r="I101" s="1556">
        <v>0.824305555555556</v>
      </c>
      <c r="J101" s="1556">
        <v>0.83125</v>
      </c>
      <c r="K101" s="1556">
        <v>0.843055555555556</v>
      </c>
      <c r="L101" s="1560">
        <v>0.85</v>
      </c>
      <c r="M101" s="1556">
        <v>0.853472222222222</v>
      </c>
      <c r="N101" s="1556">
        <v>0.856944444444444</v>
      </c>
      <c r="O101" s="1556">
        <v>0.859027777777778</v>
      </c>
      <c r="P101" s="1556">
        <v>0.870833333333333</v>
      </c>
      <c r="Q101" s="1556">
        <v>0.877083333333333</v>
      </c>
      <c r="R101" s="1556">
        <v>0.88125</v>
      </c>
      <c r="S101" s="1556">
        <v>0.886805555555556</v>
      </c>
      <c r="T101" s="1556">
        <v>0.891666666666667</v>
      </c>
      <c r="U101" s="1571">
        <v>0.897222222222222</v>
      </c>
      <c r="V101" s="1568"/>
      <c r="W101" s="1569">
        <f>+W99</f>
        <v>41.29</v>
      </c>
      <c r="X101" s="1570">
        <f t="shared" si="5"/>
        <v>0.0923611111111111</v>
      </c>
      <c r="Y101" s="1569">
        <f t="shared" si="6"/>
        <v>18.6270676691729</v>
      </c>
      <c r="Z101" s="1570">
        <f t="shared" si="8"/>
        <v>0.0083333333333333</v>
      </c>
      <c r="AA101" s="1127"/>
    </row>
    <row r="102" spans="2:27">
      <c r="B102" s="217"/>
      <c r="C102" s="416">
        <v>79</v>
      </c>
      <c r="D102" s="1572"/>
      <c r="E102" s="1555">
        <v>0.813194444444444</v>
      </c>
      <c r="F102" s="1556">
        <v>0.81875</v>
      </c>
      <c r="G102" s="1556">
        <v>0.823611111111111</v>
      </c>
      <c r="H102" s="1556">
        <v>0.829861111111111</v>
      </c>
      <c r="I102" s="1556">
        <v>0.832638888888889</v>
      </c>
      <c r="J102" s="1556">
        <v>0.839583333333333</v>
      </c>
      <c r="K102" s="1556">
        <v>0.851388888888889</v>
      </c>
      <c r="L102" s="1560">
        <v>0.858333333333333</v>
      </c>
      <c r="M102" s="1556">
        <v>0.861805555555556</v>
      </c>
      <c r="N102" s="1556">
        <v>0.865277777777778</v>
      </c>
      <c r="O102" s="1556">
        <v>0.867361111111111</v>
      </c>
      <c r="P102" s="1556">
        <v>0.879166666666667</v>
      </c>
      <c r="Q102" s="1556">
        <v>0.885416666666667</v>
      </c>
      <c r="R102" s="1556">
        <v>0.889583333333333</v>
      </c>
      <c r="S102" s="1556">
        <v>0.895138888888889</v>
      </c>
      <c r="T102" s="1556">
        <v>0.9</v>
      </c>
      <c r="U102" s="1571">
        <v>0.905555555555556</v>
      </c>
      <c r="V102" s="1586"/>
      <c r="W102" s="1569">
        <f>+W100</f>
        <v>41.29</v>
      </c>
      <c r="X102" s="1570">
        <f t="shared" si="5"/>
        <v>0.0923611111111111</v>
      </c>
      <c r="Y102" s="1569">
        <f t="shared" si="6"/>
        <v>18.6270676691729</v>
      </c>
      <c r="Z102" s="1570">
        <f t="shared" si="8"/>
        <v>0.0083333333333333</v>
      </c>
      <c r="AA102" s="1127"/>
    </row>
    <row r="103" spans="2:27">
      <c r="B103" s="217"/>
      <c r="C103" s="416">
        <v>80</v>
      </c>
      <c r="D103" s="1572"/>
      <c r="E103" s="1555">
        <v>0.827083333333333</v>
      </c>
      <c r="F103" s="1556">
        <v>0.832638888888889</v>
      </c>
      <c r="G103" s="1556">
        <v>0.8375</v>
      </c>
      <c r="H103" s="1556">
        <v>0.84375</v>
      </c>
      <c r="I103" s="1556">
        <v>0.846527777777778</v>
      </c>
      <c r="J103" s="1556">
        <v>0.853472222222222</v>
      </c>
      <c r="K103" s="1556">
        <v>0.865277777777778</v>
      </c>
      <c r="L103" s="1560">
        <v>0.872222222222222</v>
      </c>
      <c r="M103" s="1556">
        <v>0.875694444444444</v>
      </c>
      <c r="N103" s="1556">
        <v>0.879166666666667</v>
      </c>
      <c r="O103" s="1556">
        <v>0.88125</v>
      </c>
      <c r="P103" s="1556">
        <v>0.893055555555556</v>
      </c>
      <c r="Q103" s="1556">
        <v>0.899305555555556</v>
      </c>
      <c r="R103" s="1556">
        <v>0.903472222222222</v>
      </c>
      <c r="S103" s="1556">
        <v>0.909027777777778</v>
      </c>
      <c r="T103" s="1556">
        <v>0.913888888888889</v>
      </c>
      <c r="U103" s="1571">
        <v>0.919444444444444</v>
      </c>
      <c r="V103" s="1586"/>
      <c r="W103" s="1569">
        <f>+W101</f>
        <v>41.29</v>
      </c>
      <c r="X103" s="1570">
        <f t="shared" si="5"/>
        <v>0.0923611111111111</v>
      </c>
      <c r="Y103" s="1569">
        <f t="shared" si="6"/>
        <v>18.6270676691729</v>
      </c>
      <c r="Z103" s="1570">
        <f t="shared" si="8"/>
        <v>0.013888888888889</v>
      </c>
      <c r="AA103" s="1127"/>
    </row>
    <row r="104" ht="15.75" customHeight="1" spans="2:27">
      <c r="B104" s="217"/>
      <c r="C104" s="418">
        <v>81</v>
      </c>
      <c r="D104" s="1572"/>
      <c r="E104" s="1573">
        <v>0.851388888888889</v>
      </c>
      <c r="F104" s="1574">
        <v>0.856944444444444</v>
      </c>
      <c r="G104" s="1574">
        <v>0.861805555555556</v>
      </c>
      <c r="H104" s="1574">
        <v>0.868055555555556</v>
      </c>
      <c r="I104" s="1574">
        <v>0.870833333333333</v>
      </c>
      <c r="J104" s="1574">
        <v>0.877777777777778</v>
      </c>
      <c r="K104" s="1574">
        <v>0.889583333333333</v>
      </c>
      <c r="L104" s="1583">
        <v>0.896527777777778</v>
      </c>
      <c r="M104" s="1574">
        <v>0.9</v>
      </c>
      <c r="N104" s="1574">
        <v>0.903472222222222</v>
      </c>
      <c r="O104" s="1574">
        <v>0.905555555555556</v>
      </c>
      <c r="P104" s="1574">
        <v>0.917361111111111</v>
      </c>
      <c r="Q104" s="1574">
        <v>0.923611111111111</v>
      </c>
      <c r="R104" s="1574">
        <v>0.927777777777778</v>
      </c>
      <c r="S104" s="1574">
        <v>0.933333333333333</v>
      </c>
      <c r="T104" s="1574">
        <v>0.938194444444444</v>
      </c>
      <c r="U104" s="1588">
        <v>0.94375</v>
      </c>
      <c r="V104" s="1586"/>
      <c r="W104" s="1089">
        <f>+W100</f>
        <v>41.29</v>
      </c>
      <c r="X104" s="1587">
        <f t="shared" si="5"/>
        <v>0.0923611111111111</v>
      </c>
      <c r="Y104" s="1089">
        <f t="shared" si="6"/>
        <v>18.6270676691729</v>
      </c>
      <c r="Z104" s="1587">
        <f t="shared" si="8"/>
        <v>0.0243055555555556</v>
      </c>
      <c r="AA104" s="1127"/>
    </row>
    <row r="105" spans="2:27">
      <c r="B105" s="217"/>
      <c r="C105" s="1575">
        <v>82</v>
      </c>
      <c r="D105" s="1549"/>
      <c r="E105" s="1576">
        <v>0.886805555555556</v>
      </c>
      <c r="F105" s="1551">
        <v>0.891666666666667</v>
      </c>
      <c r="G105" s="1551">
        <v>0.896527777777778</v>
      </c>
      <c r="H105" s="1551">
        <v>0.902777777777778</v>
      </c>
      <c r="I105" s="1551">
        <v>0.905555555555556</v>
      </c>
      <c r="J105" s="1551">
        <v>0.9125</v>
      </c>
      <c r="K105" s="1551">
        <v>0.924305555555556</v>
      </c>
      <c r="L105" s="1584">
        <v>0.93125</v>
      </c>
      <c r="M105" s="1551">
        <v>0.934722222222222</v>
      </c>
      <c r="N105" s="1551">
        <v>0.938194444444444</v>
      </c>
      <c r="O105" s="1551">
        <v>0.940277777777778</v>
      </c>
      <c r="P105" s="1551">
        <v>0.952083333333333</v>
      </c>
      <c r="Q105" s="1551">
        <v>0.958333333333333</v>
      </c>
      <c r="R105" s="1551">
        <v>0.9625</v>
      </c>
      <c r="S105" s="1551">
        <v>0.968055555555556</v>
      </c>
      <c r="T105" s="1551">
        <v>0.972916666666667</v>
      </c>
      <c r="U105" s="1589">
        <v>0.977777777777778</v>
      </c>
      <c r="V105" s="1564"/>
      <c r="W105" s="1565">
        <f>+W104</f>
        <v>41.29</v>
      </c>
      <c r="X105" s="1566">
        <f t="shared" si="5"/>
        <v>0.0909722222222222</v>
      </c>
      <c r="Y105" s="1565">
        <f t="shared" si="6"/>
        <v>18.9114503816794</v>
      </c>
      <c r="Z105" s="1566">
        <f t="shared" si="8"/>
        <v>0.0347222222222222</v>
      </c>
      <c r="AA105" s="1127"/>
    </row>
    <row r="106" spans="2:27">
      <c r="B106" s="217"/>
      <c r="C106" s="1577">
        <v>83</v>
      </c>
      <c r="D106" s="1552"/>
      <c r="E106" s="1578">
        <v>0.921527777777778</v>
      </c>
      <c r="F106" s="1556">
        <v>0.926388888888889</v>
      </c>
      <c r="G106" s="1556">
        <v>0.93125</v>
      </c>
      <c r="H106" s="1556">
        <v>0.9375</v>
      </c>
      <c r="I106" s="1556">
        <v>0.940277777777778</v>
      </c>
      <c r="J106" s="1556">
        <v>0.947222222222222</v>
      </c>
      <c r="K106" s="1556">
        <v>0.959027777777778</v>
      </c>
      <c r="L106" s="1560">
        <v>0.965972222222222</v>
      </c>
      <c r="M106" s="1556">
        <v>0.969444444444444</v>
      </c>
      <c r="N106" s="1556">
        <v>0.972916666666667</v>
      </c>
      <c r="O106" s="1556">
        <v>0.975</v>
      </c>
      <c r="P106" s="1556">
        <v>0.986805555555556</v>
      </c>
      <c r="Q106" s="1556">
        <v>0.993055555555556</v>
      </c>
      <c r="R106" s="1556">
        <v>0.997222222222222</v>
      </c>
      <c r="S106" s="1556">
        <v>1.00277777777778</v>
      </c>
      <c r="T106" s="1556">
        <v>1.00763888888889</v>
      </c>
      <c r="U106" s="1590">
        <v>1.0125</v>
      </c>
      <c r="V106" s="1568"/>
      <c r="W106" s="1569">
        <f>+W105</f>
        <v>41.29</v>
      </c>
      <c r="X106" s="1570">
        <f t="shared" si="5"/>
        <v>0.0909722222222222</v>
      </c>
      <c r="Y106" s="1569">
        <f t="shared" si="6"/>
        <v>18.9114503816794</v>
      </c>
      <c r="Z106" s="1570">
        <f t="shared" si="8"/>
        <v>0.0347222222222222</v>
      </c>
      <c r="AA106" s="1127"/>
    </row>
    <row r="107" spans="2:27">
      <c r="B107" s="217"/>
      <c r="C107" s="1577">
        <v>84</v>
      </c>
      <c r="D107" s="1552"/>
      <c r="E107" s="1578">
        <v>0.95625</v>
      </c>
      <c r="F107" s="1556">
        <v>0.961111111111111</v>
      </c>
      <c r="G107" s="1556">
        <v>0.965972222222222</v>
      </c>
      <c r="H107" s="1556">
        <v>0.972222222222222</v>
      </c>
      <c r="I107" s="1556">
        <v>0.975</v>
      </c>
      <c r="J107" s="1556">
        <v>0.981944444444444</v>
      </c>
      <c r="K107" s="1556">
        <v>0.99375</v>
      </c>
      <c r="L107" s="1560">
        <v>1.00069444444444</v>
      </c>
      <c r="M107" s="1556">
        <v>1.00416666666667</v>
      </c>
      <c r="N107" s="1556">
        <v>1.00763888888889</v>
      </c>
      <c r="O107" s="1556">
        <v>1.00972222222222</v>
      </c>
      <c r="P107" s="1556">
        <v>1.02152777777778</v>
      </c>
      <c r="Q107" s="1556">
        <v>1.02777777777778</v>
      </c>
      <c r="R107" s="1556">
        <v>1.03194444444444</v>
      </c>
      <c r="S107" s="1556">
        <v>1.0375</v>
      </c>
      <c r="T107" s="1556">
        <v>1.04236111111111</v>
      </c>
      <c r="U107" s="1590">
        <v>1.04722222222222</v>
      </c>
      <c r="V107" s="1568"/>
      <c r="W107" s="1569">
        <f>+W105</f>
        <v>41.29</v>
      </c>
      <c r="X107" s="1570">
        <f t="shared" si="5"/>
        <v>0.090972222222222</v>
      </c>
      <c r="Y107" s="1569">
        <f t="shared" si="6"/>
        <v>18.9114503816794</v>
      </c>
      <c r="Z107" s="1570">
        <f t="shared" si="8"/>
        <v>0.0347222222222228</v>
      </c>
      <c r="AA107" s="1127"/>
    </row>
    <row r="108" ht="15.75" customHeight="1" spans="2:27">
      <c r="B108" s="218"/>
      <c r="C108" s="1579">
        <v>85</v>
      </c>
      <c r="D108" s="1580"/>
      <c r="E108" s="1581">
        <v>0.990972222222222</v>
      </c>
      <c r="F108" s="1582">
        <v>0.995833333333333</v>
      </c>
      <c r="G108" s="1582">
        <v>1.00069444444444</v>
      </c>
      <c r="H108" s="1582">
        <v>1.00694444444444</v>
      </c>
      <c r="I108" s="1582">
        <v>1.00972222222222</v>
      </c>
      <c r="J108" s="1582">
        <v>1.01666666666667</v>
      </c>
      <c r="K108" s="1582">
        <v>1.02847222222222</v>
      </c>
      <c r="L108" s="1585">
        <v>1.03541666666667</v>
      </c>
      <c r="M108" s="1582">
        <v>1.03888888888889</v>
      </c>
      <c r="N108" s="1582">
        <v>1.04236111111111</v>
      </c>
      <c r="O108" s="1582">
        <v>1.04444444444444</v>
      </c>
      <c r="P108" s="1582">
        <v>1.05625</v>
      </c>
      <c r="Q108" s="1582">
        <v>1.0625</v>
      </c>
      <c r="R108" s="1582">
        <v>1.06666666666667</v>
      </c>
      <c r="S108" s="1582">
        <v>1.07222222222222</v>
      </c>
      <c r="T108" s="1582">
        <v>1.07708333333333</v>
      </c>
      <c r="U108" s="1591">
        <v>1.08194444444444</v>
      </c>
      <c r="V108" s="1592"/>
      <c r="W108" s="1593">
        <f>+W106</f>
        <v>41.29</v>
      </c>
      <c r="X108" s="1594">
        <f t="shared" si="5"/>
        <v>0.0909722222222217</v>
      </c>
      <c r="Y108" s="1593">
        <f t="shared" si="6"/>
        <v>18.9114503816795</v>
      </c>
      <c r="Z108" s="1594">
        <f t="shared" si="8"/>
        <v>0.0347222222222221</v>
      </c>
      <c r="AA108" s="1127"/>
    </row>
    <row r="110" spans="5:11">
      <c r="E110" s="15" t="s">
        <v>36</v>
      </c>
      <c r="F110" s="16"/>
      <c r="G110" s="16"/>
      <c r="H110" s="61"/>
      <c r="I110" s="61"/>
      <c r="J110" s="17">
        <v>81</v>
      </c>
      <c r="K110" s="16"/>
    </row>
    <row r="111" spans="5:11">
      <c r="E111" s="15" t="s">
        <v>37</v>
      </c>
      <c r="F111" s="16"/>
      <c r="G111" s="16"/>
      <c r="H111" s="61"/>
      <c r="I111" s="61"/>
      <c r="J111" s="17">
        <v>4</v>
      </c>
      <c r="K111" s="16"/>
    </row>
    <row r="112" spans="5:11">
      <c r="E112" s="15" t="s">
        <v>38</v>
      </c>
      <c r="F112" s="16"/>
      <c r="G112" s="16"/>
      <c r="H112" s="61"/>
      <c r="I112" s="61"/>
      <c r="J112" s="17">
        <f>+J110+J111</f>
        <v>85</v>
      </c>
      <c r="K112" s="16"/>
    </row>
    <row r="113" spans="5:12">
      <c r="E113" s="15" t="s">
        <v>39</v>
      </c>
      <c r="F113" s="16"/>
      <c r="G113" s="16"/>
      <c r="H113" s="61"/>
      <c r="I113" s="61"/>
      <c r="J113" s="18">
        <f>+V23</f>
        <v>41.29</v>
      </c>
      <c r="L113" s="16" t="s">
        <v>40</v>
      </c>
    </row>
    <row r="114" spans="5:12">
      <c r="E114" s="173" t="s">
        <v>41</v>
      </c>
      <c r="F114" s="21"/>
      <c r="G114" s="21"/>
      <c r="H114" s="21"/>
      <c r="I114" s="21"/>
      <c r="J114" s="789">
        <v>0</v>
      </c>
      <c r="L114" s="16" t="s">
        <v>40</v>
      </c>
    </row>
    <row r="115" spans="5:11">
      <c r="E115" s="173" t="s">
        <v>42</v>
      </c>
      <c r="F115" s="21"/>
      <c r="G115" s="21"/>
      <c r="H115" s="21"/>
      <c r="I115" s="21"/>
      <c r="J115" s="199" t="s">
        <v>43</v>
      </c>
      <c r="K115" s="21"/>
    </row>
  </sheetData>
  <mergeCells count="13">
    <mergeCell ref="B20:C20"/>
    <mergeCell ref="E20:T20"/>
    <mergeCell ref="U20:V20"/>
    <mergeCell ref="B21:C21"/>
    <mergeCell ref="B22:C22"/>
    <mergeCell ref="B23:C23"/>
    <mergeCell ref="V23:W23"/>
    <mergeCell ref="B24:B108"/>
    <mergeCell ref="X21:X23"/>
    <mergeCell ref="Y21:Y23"/>
    <mergeCell ref="Z21:Z23"/>
    <mergeCell ref="B14:Z17"/>
    <mergeCell ref="V21:W22"/>
  </mergeCells>
  <printOptions horizontalCentered="1" verticalCentered="1"/>
  <pageMargins left="0" right="0" top="0" bottom="0" header="0" footer="0"/>
  <pageSetup paperSize="9" scale="3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AA107"/>
  <sheetViews>
    <sheetView view="pageBreakPreview" zoomScale="60" zoomScaleNormal="60" workbookViewId="0">
      <selection activeCell="G9" sqref="G9"/>
    </sheetView>
  </sheetViews>
  <sheetFormatPr defaultColWidth="11" defaultRowHeight="15"/>
  <sheetData>
    <row r="4" spans="2:10">
      <c r="B4" s="5" t="s">
        <v>0</v>
      </c>
      <c r="C4" s="173"/>
      <c r="D4" s="173"/>
      <c r="E4" s="21"/>
      <c r="F4" s="21"/>
      <c r="G4" s="5" t="s">
        <v>1</v>
      </c>
      <c r="H4" s="21"/>
      <c r="I4" s="21"/>
      <c r="J4" s="21"/>
    </row>
    <row r="5" spans="2:10">
      <c r="B5" s="199"/>
      <c r="C5" s="173"/>
      <c r="D5" s="173"/>
      <c r="E5" s="21"/>
      <c r="F5" s="21"/>
      <c r="G5" s="5"/>
      <c r="H5" s="21"/>
      <c r="I5" s="21"/>
      <c r="J5" s="21"/>
    </row>
    <row r="6" spans="2:10">
      <c r="B6" s="31" t="s">
        <v>2</v>
      </c>
      <c r="C6" s="173"/>
      <c r="D6" s="173"/>
      <c r="E6" s="21"/>
      <c r="F6" s="21"/>
      <c r="G6" s="5">
        <v>200</v>
      </c>
      <c r="H6" s="21"/>
      <c r="I6" s="21"/>
      <c r="J6" s="21"/>
    </row>
    <row r="7" spans="2:10">
      <c r="B7" s="173"/>
      <c r="C7" s="173"/>
      <c r="D7" s="173"/>
      <c r="E7" s="21"/>
      <c r="F7" s="21"/>
      <c r="G7" s="5"/>
      <c r="H7" s="21"/>
      <c r="I7" s="21"/>
      <c r="J7" s="21"/>
    </row>
    <row r="8" spans="2:10">
      <c r="B8" s="173" t="s">
        <v>3</v>
      </c>
      <c r="C8" s="173"/>
      <c r="D8" s="173"/>
      <c r="E8" s="21"/>
      <c r="F8" s="21"/>
      <c r="G8" s="5" t="s">
        <v>4</v>
      </c>
      <c r="H8" s="21"/>
      <c r="I8" s="21"/>
      <c r="J8" s="21"/>
    </row>
    <row r="9" spans="2:10">
      <c r="B9" s="173" t="s">
        <v>5</v>
      </c>
      <c r="C9" s="173"/>
      <c r="D9" s="173"/>
      <c r="E9" s="21"/>
      <c r="F9" s="21"/>
      <c r="G9" s="5" t="s">
        <v>44</v>
      </c>
      <c r="H9" s="21"/>
      <c r="I9" s="21"/>
      <c r="J9" s="21"/>
    </row>
    <row r="10" spans="2:10">
      <c r="B10" s="173" t="s">
        <v>7</v>
      </c>
      <c r="C10" s="215"/>
      <c r="D10" s="215"/>
      <c r="E10" s="216"/>
      <c r="F10" s="21"/>
      <c r="G10" s="5">
        <v>200</v>
      </c>
      <c r="H10" s="21"/>
      <c r="I10" s="21"/>
      <c r="J10" s="21"/>
    </row>
    <row r="11" spans="2:10">
      <c r="B11" s="173" t="s">
        <v>8</v>
      </c>
      <c r="C11" s="173"/>
      <c r="D11" s="173"/>
      <c r="E11" s="21"/>
      <c r="F11" s="21"/>
      <c r="G11" s="5" t="s">
        <v>9</v>
      </c>
      <c r="H11" s="21"/>
      <c r="I11" s="21"/>
      <c r="J11" s="21"/>
    </row>
    <row r="12" spans="2:10">
      <c r="B12" s="173" t="s">
        <v>10</v>
      </c>
      <c r="C12" s="173"/>
      <c r="D12" s="173"/>
      <c r="E12" s="21"/>
      <c r="F12" s="21"/>
      <c r="G12" s="5">
        <v>200</v>
      </c>
      <c r="H12" s="21"/>
      <c r="I12" s="21"/>
      <c r="J12" s="21"/>
    </row>
    <row r="13" spans="2:10">
      <c r="B13" s="173" t="s">
        <v>11</v>
      </c>
      <c r="C13" s="215"/>
      <c r="D13" s="215"/>
      <c r="E13" s="216"/>
      <c r="F13" s="216"/>
      <c r="G13" s="5" t="s">
        <v>12</v>
      </c>
      <c r="H13" s="21"/>
      <c r="I13" s="21"/>
      <c r="J13" s="21"/>
    </row>
    <row r="14" ht="15.75" customHeight="1"/>
    <row r="15" ht="15.75" spans="2:26">
      <c r="B15" s="180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55"/>
    </row>
    <row r="16" spans="2:26">
      <c r="B16" s="217"/>
      <c r="Z16" s="256"/>
    </row>
    <row r="17" spans="2:26">
      <c r="B17" s="217"/>
      <c r="Z17" s="256"/>
    </row>
    <row r="18" ht="15.75" customHeight="1" spans="2:26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57"/>
    </row>
    <row r="19" s="62" customFormat="1" spans="2:23">
      <c r="B19" s="772"/>
      <c r="C19" s="772"/>
      <c r="D19" s="772"/>
      <c r="E19" s="772"/>
      <c r="F19" s="548">
        <v>0.00486111111111111</v>
      </c>
      <c r="G19" s="548">
        <v>0.00486111111111111</v>
      </c>
      <c r="H19" s="548">
        <v>0.00625</v>
      </c>
      <c r="I19" s="548">
        <v>0.00277777777777778</v>
      </c>
      <c r="J19" s="548">
        <v>0.00694444444444444</v>
      </c>
      <c r="K19" s="548">
        <v>0.0118055555555556</v>
      </c>
      <c r="L19" s="548">
        <v>0.00694444444444444</v>
      </c>
      <c r="M19" s="548">
        <v>0.00347222222222222</v>
      </c>
      <c r="N19" s="548">
        <v>0.00347222222222222</v>
      </c>
      <c r="O19" s="548">
        <v>0.00208333333333333</v>
      </c>
      <c r="P19" s="548">
        <v>0.0118055555555556</v>
      </c>
      <c r="Q19" s="548">
        <v>0.00625</v>
      </c>
      <c r="R19" s="548">
        <v>0.00416666666666667</v>
      </c>
      <c r="S19" s="548">
        <v>0.00555555555555556</v>
      </c>
      <c r="T19" s="548">
        <v>0.00486111111111111</v>
      </c>
      <c r="U19" s="548">
        <v>0.00486111111111111</v>
      </c>
      <c r="V19" s="548"/>
      <c r="W19" s="548">
        <f>SUM(F19:U19)</f>
        <v>0.0909722222222222</v>
      </c>
    </row>
    <row r="20" s="62" customFormat="1" ht="15.75" customHeight="1" spans="2:23">
      <c r="B20" s="83">
        <v>0.0111111111111111</v>
      </c>
      <c r="C20" s="83">
        <v>0.0208333333333333</v>
      </c>
      <c r="D20" s="83"/>
      <c r="F20" s="548">
        <v>0.00555555555555556</v>
      </c>
      <c r="G20" s="548">
        <v>0.00486111111111111</v>
      </c>
      <c r="H20" s="548">
        <v>0.00625</v>
      </c>
      <c r="I20" s="548">
        <v>0.00277777777777778</v>
      </c>
      <c r="J20" s="548">
        <v>0.00694444444444444</v>
      </c>
      <c r="K20" s="548">
        <v>0.0118055555555556</v>
      </c>
      <c r="L20" s="548">
        <v>0.00694444444444444</v>
      </c>
      <c r="M20" s="548">
        <v>0.00347222222222222</v>
      </c>
      <c r="N20" s="548">
        <v>0.00347222222222222</v>
      </c>
      <c r="O20" s="548">
        <v>0.00208333333333333</v>
      </c>
      <c r="P20" s="548">
        <v>0.0118055555555556</v>
      </c>
      <c r="Q20" s="548">
        <v>0.00625</v>
      </c>
      <c r="R20" s="548">
        <v>0.00416666666666667</v>
      </c>
      <c r="S20" s="548">
        <v>0.00555555555555556</v>
      </c>
      <c r="T20" s="548">
        <v>0.00486111111111111</v>
      </c>
      <c r="U20" s="548">
        <v>0.00555555555555556</v>
      </c>
      <c r="V20" s="548"/>
      <c r="W20" s="548">
        <f>SUM(F20:U20)</f>
        <v>0.0923611111111111</v>
      </c>
    </row>
    <row r="21" ht="15.75" customHeight="1" spans="2:22">
      <c r="B21" s="224" t="s">
        <v>14</v>
      </c>
      <c r="C21" s="10"/>
      <c r="D21" s="1497"/>
      <c r="E21" s="286" t="s">
        <v>15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7"/>
      <c r="U21" s="286" t="s">
        <v>16</v>
      </c>
      <c r="V21" s="21"/>
    </row>
    <row r="22" ht="47.25" customHeight="1" spans="2:26">
      <c r="B22" s="1498" t="s">
        <v>17</v>
      </c>
      <c r="C22" s="86"/>
      <c r="D22" s="1499"/>
      <c r="E22" s="1500" t="s">
        <v>18</v>
      </c>
      <c r="F22" s="1501" t="s">
        <v>19</v>
      </c>
      <c r="G22" s="1501" t="s">
        <v>20</v>
      </c>
      <c r="H22" s="1501" t="s">
        <v>21</v>
      </c>
      <c r="I22" s="1501" t="s">
        <v>22</v>
      </c>
      <c r="J22" s="1507" t="s">
        <v>23</v>
      </c>
      <c r="K22" s="1501" t="s">
        <v>24</v>
      </c>
      <c r="L22" s="1501" t="s">
        <v>25</v>
      </c>
      <c r="M22" s="1501" t="s">
        <v>26</v>
      </c>
      <c r="N22" s="1501" t="s">
        <v>24</v>
      </c>
      <c r="O22" s="1501" t="s">
        <v>27</v>
      </c>
      <c r="P22" s="1501" t="s">
        <v>28</v>
      </c>
      <c r="Q22" s="1501" t="s">
        <v>22</v>
      </c>
      <c r="R22" s="1501" t="s">
        <v>21</v>
      </c>
      <c r="S22" s="1501" t="s">
        <v>20</v>
      </c>
      <c r="T22" s="1501" t="s">
        <v>19</v>
      </c>
      <c r="U22" s="1512" t="s">
        <v>18</v>
      </c>
      <c r="V22" s="243" t="s">
        <v>29</v>
      </c>
      <c r="W22" s="255"/>
      <c r="X22" s="391" t="s">
        <v>30</v>
      </c>
      <c r="Y22" s="391" t="s">
        <v>31</v>
      </c>
      <c r="Z22" s="391" t="s">
        <v>32</v>
      </c>
    </row>
    <row r="23" s="95" customFormat="1" ht="21.75" customHeight="1" spans="2:26">
      <c r="B23" s="286" t="s">
        <v>33</v>
      </c>
      <c r="C23" s="10"/>
      <c r="D23" s="27"/>
      <c r="E23" s="428">
        <v>0</v>
      </c>
      <c r="F23" s="1450">
        <v>2</v>
      </c>
      <c r="G23" s="1451">
        <v>2.24</v>
      </c>
      <c r="H23" s="1452">
        <v>2.52</v>
      </c>
      <c r="I23" s="1452">
        <v>2.4</v>
      </c>
      <c r="J23" s="1452">
        <v>1.5</v>
      </c>
      <c r="K23" s="1452">
        <v>2.94</v>
      </c>
      <c r="L23" s="1452">
        <v>6.44</v>
      </c>
      <c r="M23" s="1452">
        <v>5.1</v>
      </c>
      <c r="N23" s="1452">
        <v>1.25</v>
      </c>
      <c r="O23" s="1452">
        <v>2.74</v>
      </c>
      <c r="P23" s="1452">
        <v>3.5</v>
      </c>
      <c r="Q23" s="1452">
        <v>1.5</v>
      </c>
      <c r="R23" s="1452">
        <v>2.4</v>
      </c>
      <c r="S23" s="1468">
        <v>2.52</v>
      </c>
      <c r="T23" s="1450">
        <v>2.24</v>
      </c>
      <c r="U23" s="1319">
        <v>0</v>
      </c>
      <c r="V23" s="218"/>
      <c r="W23" s="257"/>
      <c r="X23" s="232"/>
      <c r="Y23" s="232"/>
      <c r="Z23" s="232"/>
    </row>
    <row r="24" s="95" customFormat="1" ht="21.75" customHeight="1" spans="2:26">
      <c r="B24" s="243" t="s">
        <v>34</v>
      </c>
      <c r="C24" s="10"/>
      <c r="D24" s="27"/>
      <c r="E24" s="430">
        <v>0</v>
      </c>
      <c r="F24" s="1453">
        <v>2</v>
      </c>
      <c r="G24" s="1454">
        <v>4.24</v>
      </c>
      <c r="H24" s="818">
        <v>6.76</v>
      </c>
      <c r="I24" s="818">
        <v>9.16</v>
      </c>
      <c r="J24" s="818">
        <v>10.66</v>
      </c>
      <c r="K24" s="818">
        <v>13.6</v>
      </c>
      <c r="L24" s="818">
        <v>20.04</v>
      </c>
      <c r="M24" s="818">
        <v>25.14</v>
      </c>
      <c r="N24" s="818">
        <v>26.39</v>
      </c>
      <c r="O24" s="818">
        <v>29.13</v>
      </c>
      <c r="P24" s="818">
        <v>32.63</v>
      </c>
      <c r="Q24" s="818">
        <v>34.13</v>
      </c>
      <c r="R24" s="818">
        <v>36.53</v>
      </c>
      <c r="S24" s="1469">
        <v>39.05</v>
      </c>
      <c r="T24" s="1453">
        <v>41.29</v>
      </c>
      <c r="U24" s="1453">
        <v>0</v>
      </c>
      <c r="V24" s="438">
        <v>41.29</v>
      </c>
      <c r="W24" s="27"/>
      <c r="X24" s="232"/>
      <c r="Y24" s="232"/>
      <c r="Z24" s="232"/>
    </row>
    <row r="25" ht="21.75" customHeight="1" spans="2:27">
      <c r="B25" s="777" t="s">
        <v>35</v>
      </c>
      <c r="C25" s="1528">
        <v>1</v>
      </c>
      <c r="D25" s="571"/>
      <c r="E25" s="1358">
        <f>+F25-$F$19</f>
        <v>0.190972222222222</v>
      </c>
      <c r="F25" s="712">
        <f>+G25-$G$19</f>
        <v>0.195833333333333</v>
      </c>
      <c r="G25" s="712">
        <f>+H25-$H$19</f>
        <v>0.200694444444444</v>
      </c>
      <c r="H25" s="712">
        <f>+I25-$I$19</f>
        <v>0.206944444444444</v>
      </c>
      <c r="I25" s="712">
        <f>+J25-$J$19</f>
        <v>0.209722222222222</v>
      </c>
      <c r="J25" s="712">
        <f>+K25-$K$19</f>
        <v>0.216666666666667</v>
      </c>
      <c r="K25" s="712">
        <f>+L25-$L$19</f>
        <v>0.228472222222222</v>
      </c>
      <c r="L25" s="1257">
        <v>0.235416666666667</v>
      </c>
      <c r="M25" s="712">
        <f>+L25+$M$19</f>
        <v>0.238888888888889</v>
      </c>
      <c r="N25" s="712">
        <f>+M25+$N$19</f>
        <v>0.242361111111111</v>
      </c>
      <c r="O25" s="712">
        <f>+N25+$O$19</f>
        <v>0.244444444444444</v>
      </c>
      <c r="P25" s="712">
        <f>+O25+$P$19</f>
        <v>0.25625</v>
      </c>
      <c r="Q25" s="712">
        <f>+P25+$Q$19</f>
        <v>0.2625</v>
      </c>
      <c r="R25" s="712">
        <f>+Q25+$R$19</f>
        <v>0.266666666666667</v>
      </c>
      <c r="S25" s="712">
        <f>+R25+$S$19</f>
        <v>0.272222222222222</v>
      </c>
      <c r="T25" s="712">
        <f>+S25+$T$19</f>
        <v>0.277083333333333</v>
      </c>
      <c r="U25" s="1531">
        <f>+T25+$U$19</f>
        <v>0.281944444444444</v>
      </c>
      <c r="V25" s="1292"/>
      <c r="W25" s="972">
        <f>+V24</f>
        <v>41.29</v>
      </c>
      <c r="X25" s="1514">
        <f t="shared" ref="X25:X79" si="0">+U25-E25</f>
        <v>0.0909722222222221</v>
      </c>
      <c r="Y25" s="1533">
        <v>18.7681818181818</v>
      </c>
      <c r="Z25" s="1534"/>
      <c r="AA25" s="26"/>
    </row>
    <row r="26" ht="21.75" customHeight="1" spans="2:27">
      <c r="B26" s="232"/>
      <c r="C26" s="1529">
        <v>2</v>
      </c>
      <c r="D26" s="574"/>
      <c r="E26" s="1530">
        <f t="shared" ref="E26:E77" si="1">+F26-$F$20</f>
        <v>0.204861111111111</v>
      </c>
      <c r="F26" s="714">
        <f t="shared" ref="F26:F77" si="2">+G26-$G$20</f>
        <v>0.210416666666667</v>
      </c>
      <c r="G26" s="714">
        <f t="shared" ref="G26:G77" si="3">+H26-$H$20</f>
        <v>0.215277777777778</v>
      </c>
      <c r="H26" s="714">
        <f t="shared" ref="H26:H77" si="4">+I26-$I$20</f>
        <v>0.221527777777778</v>
      </c>
      <c r="I26" s="714">
        <f t="shared" ref="I26:I77" si="5">+J26-$J$20</f>
        <v>0.224305555555556</v>
      </c>
      <c r="J26" s="714">
        <f t="shared" ref="J26:J77" si="6">+K26-$K$20</f>
        <v>0.23125</v>
      </c>
      <c r="K26" s="714">
        <f t="shared" ref="K26:K77" si="7">+L26-$L$20</f>
        <v>0.243055555555556</v>
      </c>
      <c r="L26" s="1258">
        <v>0.25</v>
      </c>
      <c r="M26" s="714">
        <f t="shared" ref="M26:M77" si="8">+L26+$M$20</f>
        <v>0.253472222222222</v>
      </c>
      <c r="N26" s="714">
        <f t="shared" ref="N26:N77" si="9">+M26+$N$20</f>
        <v>0.256944444444444</v>
      </c>
      <c r="O26" s="714">
        <f t="shared" ref="O26:O77" si="10">+N26+$O$20</f>
        <v>0.259027777777778</v>
      </c>
      <c r="P26" s="714">
        <f t="shared" ref="P26:P77" si="11">+O26+$P$20</f>
        <v>0.270833333333333</v>
      </c>
      <c r="Q26" s="714">
        <f t="shared" ref="Q26:Q77" si="12">+P26+$Q$20</f>
        <v>0.277083333333333</v>
      </c>
      <c r="R26" s="714">
        <f t="shared" ref="R26:R77" si="13">+Q26+$R$20</f>
        <v>0.28125</v>
      </c>
      <c r="S26" s="714">
        <f t="shared" ref="S26:S77" si="14">+R26+$S$20</f>
        <v>0.286805555555555</v>
      </c>
      <c r="T26" s="714">
        <f t="shared" ref="T26:T77" si="15">+S26+$T$20</f>
        <v>0.291666666666667</v>
      </c>
      <c r="U26" s="1532">
        <f t="shared" ref="U26:U77" si="16">+T26+$U$20</f>
        <v>0.297222222222222</v>
      </c>
      <c r="V26" s="1293"/>
      <c r="W26" s="974">
        <f t="shared" ref="W26:W79" si="17">+W25</f>
        <v>41.29</v>
      </c>
      <c r="X26" s="1515">
        <f t="shared" si="0"/>
        <v>0.092361111111111</v>
      </c>
      <c r="Y26" s="1535">
        <v>18.7681818181818</v>
      </c>
      <c r="Z26" s="1522">
        <f t="shared" ref="Z26:Z77" si="18">+L26-L25</f>
        <v>0.0145833333333333</v>
      </c>
      <c r="AA26" s="26"/>
    </row>
    <row r="27" ht="21.75" customHeight="1" spans="2:27">
      <c r="B27" s="232"/>
      <c r="C27" s="1529">
        <v>3</v>
      </c>
      <c r="D27" s="574"/>
      <c r="E27" s="1530">
        <f t="shared" si="1"/>
        <v>0.217361111111111</v>
      </c>
      <c r="F27" s="714">
        <f t="shared" si="2"/>
        <v>0.222916666666667</v>
      </c>
      <c r="G27" s="714">
        <f t="shared" si="3"/>
        <v>0.227777777777778</v>
      </c>
      <c r="H27" s="714">
        <f t="shared" si="4"/>
        <v>0.234027777777778</v>
      </c>
      <c r="I27" s="714">
        <f t="shared" si="5"/>
        <v>0.236805555555556</v>
      </c>
      <c r="J27" s="714">
        <f t="shared" si="6"/>
        <v>0.24375</v>
      </c>
      <c r="K27" s="714">
        <f t="shared" si="7"/>
        <v>0.255555555555556</v>
      </c>
      <c r="L27" s="1258">
        <v>0.2625</v>
      </c>
      <c r="M27" s="714">
        <f t="shared" si="8"/>
        <v>0.265972222222222</v>
      </c>
      <c r="N27" s="714">
        <f t="shared" si="9"/>
        <v>0.269444444444444</v>
      </c>
      <c r="O27" s="714">
        <f t="shared" si="10"/>
        <v>0.271527777777778</v>
      </c>
      <c r="P27" s="714">
        <f t="shared" si="11"/>
        <v>0.283333333333333</v>
      </c>
      <c r="Q27" s="714">
        <f t="shared" si="12"/>
        <v>0.289583333333333</v>
      </c>
      <c r="R27" s="714">
        <f t="shared" si="13"/>
        <v>0.29375</v>
      </c>
      <c r="S27" s="714">
        <f t="shared" si="14"/>
        <v>0.299305555555555</v>
      </c>
      <c r="T27" s="714">
        <f t="shared" si="15"/>
        <v>0.304166666666667</v>
      </c>
      <c r="U27" s="1532">
        <f t="shared" si="16"/>
        <v>0.309722222222222</v>
      </c>
      <c r="V27" s="1293"/>
      <c r="W27" s="974">
        <f t="shared" si="17"/>
        <v>41.29</v>
      </c>
      <c r="X27" s="1515">
        <f t="shared" si="0"/>
        <v>0.092361111111111</v>
      </c>
      <c r="Y27" s="1535">
        <v>18.7681818181818</v>
      </c>
      <c r="Z27" s="1522">
        <f t="shared" si="18"/>
        <v>0.0125</v>
      </c>
      <c r="AA27" s="26"/>
    </row>
    <row r="28" ht="21.75" customHeight="1" spans="2:27">
      <c r="B28" s="232"/>
      <c r="C28" s="1529">
        <v>4</v>
      </c>
      <c r="D28" s="574"/>
      <c r="E28" s="1530">
        <f t="shared" si="1"/>
        <v>0.229861111111111</v>
      </c>
      <c r="F28" s="714">
        <f t="shared" si="2"/>
        <v>0.235416666666667</v>
      </c>
      <c r="G28" s="714">
        <f t="shared" si="3"/>
        <v>0.240277777777778</v>
      </c>
      <c r="H28" s="714">
        <f t="shared" si="4"/>
        <v>0.246527777777778</v>
      </c>
      <c r="I28" s="714">
        <f t="shared" si="5"/>
        <v>0.249305555555556</v>
      </c>
      <c r="J28" s="714">
        <f t="shared" si="6"/>
        <v>0.25625</v>
      </c>
      <c r="K28" s="714">
        <f t="shared" si="7"/>
        <v>0.268055555555556</v>
      </c>
      <c r="L28" s="1258">
        <v>0.275</v>
      </c>
      <c r="M28" s="714">
        <f t="shared" si="8"/>
        <v>0.278472222222222</v>
      </c>
      <c r="N28" s="714">
        <f t="shared" si="9"/>
        <v>0.281944444444444</v>
      </c>
      <c r="O28" s="714">
        <f t="shared" si="10"/>
        <v>0.284027777777778</v>
      </c>
      <c r="P28" s="714">
        <f t="shared" si="11"/>
        <v>0.295833333333333</v>
      </c>
      <c r="Q28" s="714">
        <f t="shared" si="12"/>
        <v>0.302083333333333</v>
      </c>
      <c r="R28" s="714">
        <f t="shared" si="13"/>
        <v>0.30625</v>
      </c>
      <c r="S28" s="714">
        <f t="shared" si="14"/>
        <v>0.311805555555556</v>
      </c>
      <c r="T28" s="714">
        <f t="shared" si="15"/>
        <v>0.316666666666667</v>
      </c>
      <c r="U28" s="1532">
        <f t="shared" si="16"/>
        <v>0.322222222222222</v>
      </c>
      <c r="V28" s="1293"/>
      <c r="W28" s="974">
        <f t="shared" si="17"/>
        <v>41.29</v>
      </c>
      <c r="X28" s="1515">
        <f t="shared" si="0"/>
        <v>0.092361111111111</v>
      </c>
      <c r="Y28" s="1535">
        <v>18.7681818181818</v>
      </c>
      <c r="Z28" s="1522">
        <f t="shared" si="18"/>
        <v>0.0125</v>
      </c>
      <c r="AA28" s="26"/>
    </row>
    <row r="29" ht="21.75" customHeight="1" spans="2:27">
      <c r="B29" s="232"/>
      <c r="C29" s="1529">
        <v>5</v>
      </c>
      <c r="D29" s="574"/>
      <c r="E29" s="1530">
        <f t="shared" si="1"/>
        <v>0.242361111111111</v>
      </c>
      <c r="F29" s="714">
        <f t="shared" si="2"/>
        <v>0.247916666666667</v>
      </c>
      <c r="G29" s="714">
        <f t="shared" si="3"/>
        <v>0.252777777777778</v>
      </c>
      <c r="H29" s="714">
        <f t="shared" si="4"/>
        <v>0.259027777777778</v>
      </c>
      <c r="I29" s="714">
        <f t="shared" si="5"/>
        <v>0.261805555555556</v>
      </c>
      <c r="J29" s="714">
        <f t="shared" si="6"/>
        <v>0.26875</v>
      </c>
      <c r="K29" s="714">
        <f t="shared" si="7"/>
        <v>0.280555555555556</v>
      </c>
      <c r="L29" s="1258">
        <v>0.2875</v>
      </c>
      <c r="M29" s="714">
        <f t="shared" si="8"/>
        <v>0.290972222222222</v>
      </c>
      <c r="N29" s="714">
        <f t="shared" si="9"/>
        <v>0.294444444444444</v>
      </c>
      <c r="O29" s="714">
        <f t="shared" si="10"/>
        <v>0.296527777777778</v>
      </c>
      <c r="P29" s="714">
        <f t="shared" si="11"/>
        <v>0.308333333333333</v>
      </c>
      <c r="Q29" s="714">
        <f t="shared" si="12"/>
        <v>0.314583333333333</v>
      </c>
      <c r="R29" s="714">
        <f t="shared" si="13"/>
        <v>0.31875</v>
      </c>
      <c r="S29" s="714">
        <f t="shared" si="14"/>
        <v>0.324305555555555</v>
      </c>
      <c r="T29" s="714">
        <f t="shared" si="15"/>
        <v>0.329166666666667</v>
      </c>
      <c r="U29" s="1532">
        <f t="shared" si="16"/>
        <v>0.334722222222222</v>
      </c>
      <c r="V29" s="1293"/>
      <c r="W29" s="974">
        <f t="shared" si="17"/>
        <v>41.29</v>
      </c>
      <c r="X29" s="1515">
        <f t="shared" si="0"/>
        <v>0.0923611111111109</v>
      </c>
      <c r="Y29" s="1535">
        <v>18.7681818181818</v>
      </c>
      <c r="Z29" s="1522">
        <f t="shared" si="18"/>
        <v>0.0125</v>
      </c>
      <c r="AA29" s="26"/>
    </row>
    <row r="30" ht="21.75" customHeight="1" spans="2:27">
      <c r="B30" s="232"/>
      <c r="C30" s="1529">
        <v>6</v>
      </c>
      <c r="D30" s="574"/>
      <c r="E30" s="1530">
        <f t="shared" si="1"/>
        <v>0.254861111111111</v>
      </c>
      <c r="F30" s="714">
        <f t="shared" si="2"/>
        <v>0.260416666666667</v>
      </c>
      <c r="G30" s="714">
        <f t="shared" si="3"/>
        <v>0.265277777777778</v>
      </c>
      <c r="H30" s="714">
        <f t="shared" si="4"/>
        <v>0.271527777777778</v>
      </c>
      <c r="I30" s="714">
        <f t="shared" si="5"/>
        <v>0.274305555555556</v>
      </c>
      <c r="J30" s="714">
        <f t="shared" si="6"/>
        <v>0.28125</v>
      </c>
      <c r="K30" s="714">
        <f t="shared" si="7"/>
        <v>0.293055555555556</v>
      </c>
      <c r="L30" s="1258">
        <v>0.3</v>
      </c>
      <c r="M30" s="714">
        <f t="shared" si="8"/>
        <v>0.303472222222222</v>
      </c>
      <c r="N30" s="714">
        <f t="shared" si="9"/>
        <v>0.306944444444444</v>
      </c>
      <c r="O30" s="714">
        <f t="shared" si="10"/>
        <v>0.309027777777778</v>
      </c>
      <c r="P30" s="714">
        <f t="shared" si="11"/>
        <v>0.320833333333333</v>
      </c>
      <c r="Q30" s="714">
        <f t="shared" si="12"/>
        <v>0.327083333333333</v>
      </c>
      <c r="R30" s="714">
        <f t="shared" si="13"/>
        <v>0.33125</v>
      </c>
      <c r="S30" s="714">
        <f t="shared" si="14"/>
        <v>0.336805555555555</v>
      </c>
      <c r="T30" s="714">
        <f t="shared" si="15"/>
        <v>0.341666666666667</v>
      </c>
      <c r="U30" s="1532">
        <f t="shared" si="16"/>
        <v>0.347222222222222</v>
      </c>
      <c r="V30" s="1293"/>
      <c r="W30" s="974">
        <f t="shared" si="17"/>
        <v>41.29</v>
      </c>
      <c r="X30" s="1515">
        <f t="shared" si="0"/>
        <v>0.0923611111111109</v>
      </c>
      <c r="Y30" s="1535">
        <v>18.7681818181818</v>
      </c>
      <c r="Z30" s="1522">
        <f t="shared" si="18"/>
        <v>0.0125</v>
      </c>
      <c r="AA30" s="26"/>
    </row>
    <row r="31" ht="21.75" customHeight="1" spans="2:27">
      <c r="B31" s="232"/>
      <c r="C31" s="1529">
        <v>7</v>
      </c>
      <c r="D31" s="574"/>
      <c r="E31" s="1530">
        <f t="shared" si="1"/>
        <v>0.267361111111111</v>
      </c>
      <c r="F31" s="714">
        <f t="shared" si="2"/>
        <v>0.272916666666667</v>
      </c>
      <c r="G31" s="714">
        <f t="shared" si="3"/>
        <v>0.277777777777778</v>
      </c>
      <c r="H31" s="714">
        <f t="shared" si="4"/>
        <v>0.284027777777778</v>
      </c>
      <c r="I31" s="714">
        <f t="shared" si="5"/>
        <v>0.286805555555556</v>
      </c>
      <c r="J31" s="714">
        <f t="shared" si="6"/>
        <v>0.29375</v>
      </c>
      <c r="K31" s="714">
        <f t="shared" si="7"/>
        <v>0.305555555555556</v>
      </c>
      <c r="L31" s="1258">
        <v>0.3125</v>
      </c>
      <c r="M31" s="714">
        <f t="shared" si="8"/>
        <v>0.315972222222222</v>
      </c>
      <c r="N31" s="714">
        <f t="shared" si="9"/>
        <v>0.319444444444444</v>
      </c>
      <c r="O31" s="714">
        <f t="shared" si="10"/>
        <v>0.321527777777778</v>
      </c>
      <c r="P31" s="714">
        <f t="shared" si="11"/>
        <v>0.333333333333333</v>
      </c>
      <c r="Q31" s="714">
        <f t="shared" si="12"/>
        <v>0.339583333333333</v>
      </c>
      <c r="R31" s="714">
        <f t="shared" si="13"/>
        <v>0.34375</v>
      </c>
      <c r="S31" s="714">
        <f t="shared" si="14"/>
        <v>0.349305555555555</v>
      </c>
      <c r="T31" s="714">
        <f t="shared" si="15"/>
        <v>0.354166666666667</v>
      </c>
      <c r="U31" s="1532">
        <f t="shared" si="16"/>
        <v>0.359722222222222</v>
      </c>
      <c r="V31" s="1293"/>
      <c r="W31" s="974">
        <f t="shared" si="17"/>
        <v>41.29</v>
      </c>
      <c r="X31" s="1515">
        <f t="shared" si="0"/>
        <v>0.0923611111111109</v>
      </c>
      <c r="Y31" s="1535">
        <v>18.7681818181819</v>
      </c>
      <c r="Z31" s="1522">
        <f t="shared" si="18"/>
        <v>0.0125</v>
      </c>
      <c r="AA31" s="26"/>
    </row>
    <row r="32" ht="21.75" customHeight="1" spans="2:27">
      <c r="B32" s="232"/>
      <c r="C32" s="1529">
        <v>8</v>
      </c>
      <c r="D32" s="574"/>
      <c r="E32" s="1530">
        <f t="shared" si="1"/>
        <v>0.279861111111111</v>
      </c>
      <c r="F32" s="714">
        <f t="shared" si="2"/>
        <v>0.285416666666667</v>
      </c>
      <c r="G32" s="714">
        <f t="shared" si="3"/>
        <v>0.290277777777778</v>
      </c>
      <c r="H32" s="714">
        <f t="shared" si="4"/>
        <v>0.296527777777778</v>
      </c>
      <c r="I32" s="714">
        <f t="shared" si="5"/>
        <v>0.299305555555556</v>
      </c>
      <c r="J32" s="714">
        <f t="shared" si="6"/>
        <v>0.30625</v>
      </c>
      <c r="K32" s="714">
        <f t="shared" si="7"/>
        <v>0.318055555555556</v>
      </c>
      <c r="L32" s="1258">
        <v>0.325</v>
      </c>
      <c r="M32" s="714">
        <f t="shared" si="8"/>
        <v>0.328472222222222</v>
      </c>
      <c r="N32" s="714">
        <f t="shared" si="9"/>
        <v>0.331944444444444</v>
      </c>
      <c r="O32" s="714">
        <f t="shared" si="10"/>
        <v>0.334027777777778</v>
      </c>
      <c r="P32" s="714">
        <f t="shared" si="11"/>
        <v>0.345833333333333</v>
      </c>
      <c r="Q32" s="714">
        <f t="shared" si="12"/>
        <v>0.352083333333333</v>
      </c>
      <c r="R32" s="714">
        <f t="shared" si="13"/>
        <v>0.35625</v>
      </c>
      <c r="S32" s="714">
        <f t="shared" si="14"/>
        <v>0.361805555555555</v>
      </c>
      <c r="T32" s="714">
        <f t="shared" si="15"/>
        <v>0.366666666666667</v>
      </c>
      <c r="U32" s="1532">
        <f t="shared" si="16"/>
        <v>0.372222222222222</v>
      </c>
      <c r="V32" s="1293"/>
      <c r="W32" s="974">
        <f t="shared" si="17"/>
        <v>41.29</v>
      </c>
      <c r="X32" s="1515">
        <f t="shared" si="0"/>
        <v>0.0923611111111109</v>
      </c>
      <c r="Y32" s="1535">
        <v>18.7681818181819</v>
      </c>
      <c r="Z32" s="1522">
        <f t="shared" si="18"/>
        <v>0.0125</v>
      </c>
      <c r="AA32" s="26"/>
    </row>
    <row r="33" ht="21.75" customHeight="1" spans="2:27">
      <c r="B33" s="232"/>
      <c r="C33" s="1529">
        <v>9</v>
      </c>
      <c r="D33" s="574"/>
      <c r="E33" s="1530">
        <f t="shared" si="1"/>
        <v>0.292361111111111</v>
      </c>
      <c r="F33" s="714">
        <f t="shared" si="2"/>
        <v>0.297916666666667</v>
      </c>
      <c r="G33" s="714">
        <f t="shared" si="3"/>
        <v>0.302777777777778</v>
      </c>
      <c r="H33" s="714">
        <f t="shared" si="4"/>
        <v>0.309027777777778</v>
      </c>
      <c r="I33" s="714">
        <f t="shared" si="5"/>
        <v>0.311805555555556</v>
      </c>
      <c r="J33" s="714">
        <f t="shared" si="6"/>
        <v>0.31875</v>
      </c>
      <c r="K33" s="714">
        <f t="shared" si="7"/>
        <v>0.330555555555556</v>
      </c>
      <c r="L33" s="1258">
        <v>0.3375</v>
      </c>
      <c r="M33" s="714">
        <f t="shared" si="8"/>
        <v>0.340972222222222</v>
      </c>
      <c r="N33" s="714">
        <f t="shared" si="9"/>
        <v>0.344444444444444</v>
      </c>
      <c r="O33" s="714">
        <f t="shared" si="10"/>
        <v>0.346527777777778</v>
      </c>
      <c r="P33" s="714">
        <f t="shared" si="11"/>
        <v>0.358333333333333</v>
      </c>
      <c r="Q33" s="714">
        <f t="shared" si="12"/>
        <v>0.364583333333333</v>
      </c>
      <c r="R33" s="714">
        <f t="shared" si="13"/>
        <v>0.36875</v>
      </c>
      <c r="S33" s="714">
        <f t="shared" si="14"/>
        <v>0.374305555555556</v>
      </c>
      <c r="T33" s="714">
        <f t="shared" si="15"/>
        <v>0.379166666666667</v>
      </c>
      <c r="U33" s="1532">
        <f t="shared" si="16"/>
        <v>0.384722222222222</v>
      </c>
      <c r="V33" s="1293"/>
      <c r="W33" s="974">
        <f t="shared" si="17"/>
        <v>41.29</v>
      </c>
      <c r="X33" s="1515">
        <f t="shared" si="0"/>
        <v>0.0923611111111109</v>
      </c>
      <c r="Y33" s="1535">
        <v>18.7681818181819</v>
      </c>
      <c r="Z33" s="1522">
        <f t="shared" si="18"/>
        <v>0.0125</v>
      </c>
      <c r="AA33" s="26"/>
    </row>
    <row r="34" ht="21.75" customHeight="1" spans="2:27">
      <c r="B34" s="232"/>
      <c r="C34" s="1529">
        <v>10</v>
      </c>
      <c r="D34" s="574"/>
      <c r="E34" s="1530">
        <f t="shared" si="1"/>
        <v>0.304861111111111</v>
      </c>
      <c r="F34" s="714">
        <f t="shared" si="2"/>
        <v>0.310416666666667</v>
      </c>
      <c r="G34" s="714">
        <f t="shared" si="3"/>
        <v>0.315277777777778</v>
      </c>
      <c r="H34" s="714">
        <f t="shared" si="4"/>
        <v>0.321527777777778</v>
      </c>
      <c r="I34" s="714">
        <f t="shared" si="5"/>
        <v>0.324305555555556</v>
      </c>
      <c r="J34" s="714">
        <f t="shared" si="6"/>
        <v>0.33125</v>
      </c>
      <c r="K34" s="714">
        <f t="shared" si="7"/>
        <v>0.343055555555556</v>
      </c>
      <c r="L34" s="1258">
        <v>0.35</v>
      </c>
      <c r="M34" s="714">
        <f t="shared" si="8"/>
        <v>0.353472222222222</v>
      </c>
      <c r="N34" s="714">
        <f t="shared" si="9"/>
        <v>0.356944444444444</v>
      </c>
      <c r="O34" s="714">
        <f t="shared" si="10"/>
        <v>0.359027777777778</v>
      </c>
      <c r="P34" s="714">
        <f t="shared" si="11"/>
        <v>0.370833333333333</v>
      </c>
      <c r="Q34" s="714">
        <f t="shared" si="12"/>
        <v>0.377083333333333</v>
      </c>
      <c r="R34" s="714">
        <f t="shared" si="13"/>
        <v>0.38125</v>
      </c>
      <c r="S34" s="714">
        <f t="shared" si="14"/>
        <v>0.386805555555555</v>
      </c>
      <c r="T34" s="714">
        <f t="shared" si="15"/>
        <v>0.391666666666667</v>
      </c>
      <c r="U34" s="1532">
        <f t="shared" si="16"/>
        <v>0.397222222222222</v>
      </c>
      <c r="V34" s="1293"/>
      <c r="W34" s="974">
        <f t="shared" si="17"/>
        <v>41.29</v>
      </c>
      <c r="X34" s="1515">
        <f t="shared" si="0"/>
        <v>0.0923611111111109</v>
      </c>
      <c r="Y34" s="1535">
        <v>18.7681818181819</v>
      </c>
      <c r="Z34" s="1522">
        <f t="shared" si="18"/>
        <v>0.0125</v>
      </c>
      <c r="AA34" s="26"/>
    </row>
    <row r="35" ht="21.75" customHeight="1" spans="2:27">
      <c r="B35" s="232"/>
      <c r="C35" s="1529">
        <v>11</v>
      </c>
      <c r="D35" s="574"/>
      <c r="E35" s="1530">
        <f t="shared" si="1"/>
        <v>0.317361111111111</v>
      </c>
      <c r="F35" s="714">
        <f t="shared" si="2"/>
        <v>0.322916666666667</v>
      </c>
      <c r="G35" s="714">
        <f t="shared" si="3"/>
        <v>0.327777777777778</v>
      </c>
      <c r="H35" s="714">
        <f t="shared" si="4"/>
        <v>0.334027777777778</v>
      </c>
      <c r="I35" s="714">
        <f t="shared" si="5"/>
        <v>0.336805555555556</v>
      </c>
      <c r="J35" s="714">
        <f t="shared" si="6"/>
        <v>0.34375</v>
      </c>
      <c r="K35" s="714">
        <f t="shared" si="7"/>
        <v>0.355555555555556</v>
      </c>
      <c r="L35" s="1258">
        <v>0.3625</v>
      </c>
      <c r="M35" s="714">
        <f t="shared" si="8"/>
        <v>0.365972222222222</v>
      </c>
      <c r="N35" s="714">
        <f t="shared" si="9"/>
        <v>0.369444444444444</v>
      </c>
      <c r="O35" s="714">
        <f t="shared" si="10"/>
        <v>0.371527777777778</v>
      </c>
      <c r="P35" s="714">
        <f t="shared" si="11"/>
        <v>0.383333333333333</v>
      </c>
      <c r="Q35" s="714">
        <f t="shared" si="12"/>
        <v>0.389583333333333</v>
      </c>
      <c r="R35" s="714">
        <f t="shared" si="13"/>
        <v>0.39375</v>
      </c>
      <c r="S35" s="714">
        <f t="shared" si="14"/>
        <v>0.399305555555555</v>
      </c>
      <c r="T35" s="714">
        <f t="shared" si="15"/>
        <v>0.404166666666667</v>
      </c>
      <c r="U35" s="1532">
        <f t="shared" si="16"/>
        <v>0.409722222222222</v>
      </c>
      <c r="V35" s="1293"/>
      <c r="W35" s="974">
        <f t="shared" si="17"/>
        <v>41.29</v>
      </c>
      <c r="X35" s="1515">
        <f t="shared" si="0"/>
        <v>0.0923611111111109</v>
      </c>
      <c r="Y35" s="1535">
        <v>18.7681818181819</v>
      </c>
      <c r="Z35" s="1522">
        <f t="shared" si="18"/>
        <v>0.0125</v>
      </c>
      <c r="AA35" s="26"/>
    </row>
    <row r="36" ht="21.75" customHeight="1" spans="2:27">
      <c r="B36" s="232"/>
      <c r="C36" s="1529">
        <v>12</v>
      </c>
      <c r="D36" s="574"/>
      <c r="E36" s="1530">
        <f t="shared" si="1"/>
        <v>0.329861111111111</v>
      </c>
      <c r="F36" s="714">
        <f t="shared" si="2"/>
        <v>0.335416666666667</v>
      </c>
      <c r="G36" s="714">
        <f t="shared" si="3"/>
        <v>0.340277777777778</v>
      </c>
      <c r="H36" s="714">
        <f t="shared" si="4"/>
        <v>0.346527777777778</v>
      </c>
      <c r="I36" s="714">
        <f t="shared" si="5"/>
        <v>0.349305555555556</v>
      </c>
      <c r="J36" s="714">
        <f t="shared" si="6"/>
        <v>0.35625</v>
      </c>
      <c r="K36" s="714">
        <f t="shared" si="7"/>
        <v>0.368055555555556</v>
      </c>
      <c r="L36" s="1258">
        <v>0.375</v>
      </c>
      <c r="M36" s="714">
        <f t="shared" si="8"/>
        <v>0.378472222222222</v>
      </c>
      <c r="N36" s="714">
        <f t="shared" si="9"/>
        <v>0.381944444444444</v>
      </c>
      <c r="O36" s="714">
        <f t="shared" si="10"/>
        <v>0.384027777777778</v>
      </c>
      <c r="P36" s="714">
        <f t="shared" si="11"/>
        <v>0.395833333333333</v>
      </c>
      <c r="Q36" s="714">
        <f t="shared" si="12"/>
        <v>0.402083333333333</v>
      </c>
      <c r="R36" s="714">
        <f t="shared" si="13"/>
        <v>0.40625</v>
      </c>
      <c r="S36" s="714">
        <f t="shared" si="14"/>
        <v>0.411805555555555</v>
      </c>
      <c r="T36" s="714">
        <f t="shared" si="15"/>
        <v>0.416666666666667</v>
      </c>
      <c r="U36" s="1532">
        <f t="shared" si="16"/>
        <v>0.422222222222222</v>
      </c>
      <c r="V36" s="1293"/>
      <c r="W36" s="974">
        <f t="shared" si="17"/>
        <v>41.29</v>
      </c>
      <c r="X36" s="1515">
        <f t="shared" si="0"/>
        <v>0.0923611111111109</v>
      </c>
      <c r="Y36" s="1535">
        <v>18.7681818181819</v>
      </c>
      <c r="Z36" s="1522">
        <f t="shared" si="18"/>
        <v>0.0125</v>
      </c>
      <c r="AA36" s="26"/>
    </row>
    <row r="37" ht="21.75" customHeight="1" spans="2:27">
      <c r="B37" s="232"/>
      <c r="C37" s="1529">
        <v>13</v>
      </c>
      <c r="D37" s="574"/>
      <c r="E37" s="1530">
        <f t="shared" si="1"/>
        <v>0.342361111111111</v>
      </c>
      <c r="F37" s="714">
        <f t="shared" si="2"/>
        <v>0.347916666666667</v>
      </c>
      <c r="G37" s="714">
        <f t="shared" si="3"/>
        <v>0.352777777777778</v>
      </c>
      <c r="H37" s="714">
        <f t="shared" si="4"/>
        <v>0.359027777777778</v>
      </c>
      <c r="I37" s="714">
        <f t="shared" si="5"/>
        <v>0.361805555555556</v>
      </c>
      <c r="J37" s="714">
        <f t="shared" si="6"/>
        <v>0.36875</v>
      </c>
      <c r="K37" s="714">
        <f t="shared" si="7"/>
        <v>0.380555555555556</v>
      </c>
      <c r="L37" s="1258">
        <v>0.3875</v>
      </c>
      <c r="M37" s="714">
        <f t="shared" si="8"/>
        <v>0.390972222222222</v>
      </c>
      <c r="N37" s="714">
        <f t="shared" si="9"/>
        <v>0.394444444444444</v>
      </c>
      <c r="O37" s="714">
        <f t="shared" si="10"/>
        <v>0.396527777777778</v>
      </c>
      <c r="P37" s="714">
        <f t="shared" si="11"/>
        <v>0.408333333333333</v>
      </c>
      <c r="Q37" s="714">
        <f t="shared" si="12"/>
        <v>0.414583333333333</v>
      </c>
      <c r="R37" s="714">
        <f t="shared" si="13"/>
        <v>0.41875</v>
      </c>
      <c r="S37" s="714">
        <f t="shared" si="14"/>
        <v>0.424305555555555</v>
      </c>
      <c r="T37" s="714">
        <f t="shared" si="15"/>
        <v>0.429166666666667</v>
      </c>
      <c r="U37" s="1532">
        <f t="shared" si="16"/>
        <v>0.434722222222222</v>
      </c>
      <c r="V37" s="1293"/>
      <c r="W37" s="974">
        <f t="shared" si="17"/>
        <v>41.29</v>
      </c>
      <c r="X37" s="1515">
        <f t="shared" si="0"/>
        <v>0.0923611111111109</v>
      </c>
      <c r="Y37" s="1535">
        <v>18.7681818181819</v>
      </c>
      <c r="Z37" s="1522">
        <f t="shared" si="18"/>
        <v>0.0125</v>
      </c>
      <c r="AA37" s="26"/>
    </row>
    <row r="38" ht="21.75" customHeight="1" spans="2:27">
      <c r="B38" s="232"/>
      <c r="C38" s="1529">
        <v>14</v>
      </c>
      <c r="D38" s="574"/>
      <c r="E38" s="1530">
        <f t="shared" si="1"/>
        <v>0.354861111111111</v>
      </c>
      <c r="F38" s="714">
        <f t="shared" si="2"/>
        <v>0.360416666666667</v>
      </c>
      <c r="G38" s="714">
        <f t="shared" si="3"/>
        <v>0.365277777777778</v>
      </c>
      <c r="H38" s="714">
        <f t="shared" si="4"/>
        <v>0.371527777777778</v>
      </c>
      <c r="I38" s="714">
        <f t="shared" si="5"/>
        <v>0.374305555555556</v>
      </c>
      <c r="J38" s="714">
        <f t="shared" si="6"/>
        <v>0.38125</v>
      </c>
      <c r="K38" s="714">
        <f t="shared" si="7"/>
        <v>0.393055555555556</v>
      </c>
      <c r="L38" s="1258">
        <v>0.4</v>
      </c>
      <c r="M38" s="714">
        <f t="shared" si="8"/>
        <v>0.403472222222222</v>
      </c>
      <c r="N38" s="714">
        <f t="shared" si="9"/>
        <v>0.406944444444444</v>
      </c>
      <c r="O38" s="714">
        <f t="shared" si="10"/>
        <v>0.409027777777778</v>
      </c>
      <c r="P38" s="714">
        <f t="shared" si="11"/>
        <v>0.420833333333333</v>
      </c>
      <c r="Q38" s="714">
        <f t="shared" si="12"/>
        <v>0.427083333333333</v>
      </c>
      <c r="R38" s="714">
        <f t="shared" si="13"/>
        <v>0.43125</v>
      </c>
      <c r="S38" s="714">
        <f t="shared" si="14"/>
        <v>0.436805555555556</v>
      </c>
      <c r="T38" s="714">
        <f t="shared" si="15"/>
        <v>0.441666666666667</v>
      </c>
      <c r="U38" s="1532">
        <f t="shared" si="16"/>
        <v>0.447222222222222</v>
      </c>
      <c r="V38" s="1293"/>
      <c r="W38" s="974">
        <f t="shared" si="17"/>
        <v>41.29</v>
      </c>
      <c r="X38" s="1515">
        <f t="shared" si="0"/>
        <v>0.0923611111111109</v>
      </c>
      <c r="Y38" s="1535">
        <v>18.7681818181819</v>
      </c>
      <c r="Z38" s="1522">
        <f t="shared" si="18"/>
        <v>0.0125</v>
      </c>
      <c r="AA38" s="26"/>
    </row>
    <row r="39" ht="21.75" customHeight="1" spans="2:27">
      <c r="B39" s="232"/>
      <c r="C39" s="1529">
        <v>15</v>
      </c>
      <c r="D39" s="574"/>
      <c r="E39" s="1530">
        <f t="shared" si="1"/>
        <v>0.367361111111111</v>
      </c>
      <c r="F39" s="714">
        <f t="shared" si="2"/>
        <v>0.372916666666667</v>
      </c>
      <c r="G39" s="714">
        <f t="shared" si="3"/>
        <v>0.377777777777778</v>
      </c>
      <c r="H39" s="714">
        <f t="shared" si="4"/>
        <v>0.384027777777778</v>
      </c>
      <c r="I39" s="714">
        <f t="shared" si="5"/>
        <v>0.386805555555556</v>
      </c>
      <c r="J39" s="714">
        <f t="shared" si="6"/>
        <v>0.39375</v>
      </c>
      <c r="K39" s="714">
        <f t="shared" si="7"/>
        <v>0.405555555555556</v>
      </c>
      <c r="L39" s="1258">
        <v>0.4125</v>
      </c>
      <c r="M39" s="714">
        <f t="shared" si="8"/>
        <v>0.415972222222222</v>
      </c>
      <c r="N39" s="714">
        <f t="shared" si="9"/>
        <v>0.419444444444444</v>
      </c>
      <c r="O39" s="714">
        <f t="shared" si="10"/>
        <v>0.421527777777778</v>
      </c>
      <c r="P39" s="714">
        <f t="shared" si="11"/>
        <v>0.433333333333333</v>
      </c>
      <c r="Q39" s="714">
        <f t="shared" si="12"/>
        <v>0.439583333333333</v>
      </c>
      <c r="R39" s="714">
        <f t="shared" si="13"/>
        <v>0.44375</v>
      </c>
      <c r="S39" s="714">
        <f t="shared" si="14"/>
        <v>0.449305555555555</v>
      </c>
      <c r="T39" s="714">
        <f t="shared" si="15"/>
        <v>0.454166666666667</v>
      </c>
      <c r="U39" s="1532">
        <f t="shared" si="16"/>
        <v>0.459722222222222</v>
      </c>
      <c r="V39" s="1293"/>
      <c r="W39" s="974">
        <f t="shared" si="17"/>
        <v>41.29</v>
      </c>
      <c r="X39" s="1515">
        <f t="shared" si="0"/>
        <v>0.0923611111111109</v>
      </c>
      <c r="Y39" s="1535">
        <v>18.7681818181819</v>
      </c>
      <c r="Z39" s="1522">
        <f t="shared" si="18"/>
        <v>0.0125</v>
      </c>
      <c r="AA39" s="26"/>
    </row>
    <row r="40" ht="21.75" customHeight="1" spans="2:27">
      <c r="B40" s="232"/>
      <c r="C40" s="1529">
        <v>16</v>
      </c>
      <c r="D40" s="574"/>
      <c r="E40" s="1530">
        <f t="shared" si="1"/>
        <v>0.379861111111111</v>
      </c>
      <c r="F40" s="714">
        <f t="shared" si="2"/>
        <v>0.385416666666667</v>
      </c>
      <c r="G40" s="714">
        <f t="shared" si="3"/>
        <v>0.390277777777778</v>
      </c>
      <c r="H40" s="714">
        <f t="shared" si="4"/>
        <v>0.396527777777778</v>
      </c>
      <c r="I40" s="714">
        <f t="shared" si="5"/>
        <v>0.399305555555556</v>
      </c>
      <c r="J40" s="714">
        <f t="shared" si="6"/>
        <v>0.40625</v>
      </c>
      <c r="K40" s="714">
        <f t="shared" si="7"/>
        <v>0.418055555555556</v>
      </c>
      <c r="L40" s="1258">
        <v>0.425</v>
      </c>
      <c r="M40" s="714">
        <f t="shared" si="8"/>
        <v>0.428472222222222</v>
      </c>
      <c r="N40" s="714">
        <f t="shared" si="9"/>
        <v>0.431944444444444</v>
      </c>
      <c r="O40" s="714">
        <f t="shared" si="10"/>
        <v>0.434027777777778</v>
      </c>
      <c r="P40" s="714">
        <f t="shared" si="11"/>
        <v>0.445833333333333</v>
      </c>
      <c r="Q40" s="714">
        <f t="shared" si="12"/>
        <v>0.452083333333333</v>
      </c>
      <c r="R40" s="714">
        <f t="shared" si="13"/>
        <v>0.45625</v>
      </c>
      <c r="S40" s="714">
        <f t="shared" si="14"/>
        <v>0.461805555555555</v>
      </c>
      <c r="T40" s="714">
        <f t="shared" si="15"/>
        <v>0.466666666666667</v>
      </c>
      <c r="U40" s="1532">
        <f t="shared" si="16"/>
        <v>0.472222222222222</v>
      </c>
      <c r="V40" s="1293"/>
      <c r="W40" s="974">
        <f t="shared" si="17"/>
        <v>41.29</v>
      </c>
      <c r="X40" s="1515">
        <f t="shared" si="0"/>
        <v>0.0923611111111109</v>
      </c>
      <c r="Y40" s="1535">
        <v>18.7681818181819</v>
      </c>
      <c r="Z40" s="1522">
        <f t="shared" si="18"/>
        <v>0.0125</v>
      </c>
      <c r="AA40" s="26"/>
    </row>
    <row r="41" ht="21.75" customHeight="1" spans="2:27">
      <c r="B41" s="232"/>
      <c r="C41" s="1529">
        <v>17</v>
      </c>
      <c r="D41" s="574"/>
      <c r="E41" s="1530">
        <f t="shared" si="1"/>
        <v>0.392361111111111</v>
      </c>
      <c r="F41" s="714">
        <f t="shared" si="2"/>
        <v>0.397916666666667</v>
      </c>
      <c r="G41" s="714">
        <f t="shared" si="3"/>
        <v>0.402777777777778</v>
      </c>
      <c r="H41" s="714">
        <f t="shared" si="4"/>
        <v>0.409027777777778</v>
      </c>
      <c r="I41" s="714">
        <f t="shared" si="5"/>
        <v>0.411805555555556</v>
      </c>
      <c r="J41" s="714">
        <f t="shared" si="6"/>
        <v>0.41875</v>
      </c>
      <c r="K41" s="714">
        <f t="shared" si="7"/>
        <v>0.430555555555556</v>
      </c>
      <c r="L41" s="1258">
        <v>0.4375</v>
      </c>
      <c r="M41" s="714">
        <f t="shared" si="8"/>
        <v>0.440972222222222</v>
      </c>
      <c r="N41" s="714">
        <f t="shared" si="9"/>
        <v>0.444444444444444</v>
      </c>
      <c r="O41" s="714">
        <f t="shared" si="10"/>
        <v>0.446527777777778</v>
      </c>
      <c r="P41" s="714">
        <f t="shared" si="11"/>
        <v>0.458333333333333</v>
      </c>
      <c r="Q41" s="714">
        <f t="shared" si="12"/>
        <v>0.464583333333333</v>
      </c>
      <c r="R41" s="714">
        <f t="shared" si="13"/>
        <v>0.46875</v>
      </c>
      <c r="S41" s="714">
        <f t="shared" si="14"/>
        <v>0.474305555555555</v>
      </c>
      <c r="T41" s="714">
        <f t="shared" si="15"/>
        <v>0.479166666666667</v>
      </c>
      <c r="U41" s="1532">
        <f t="shared" si="16"/>
        <v>0.484722222222222</v>
      </c>
      <c r="V41" s="1293"/>
      <c r="W41" s="974">
        <f t="shared" si="17"/>
        <v>41.29</v>
      </c>
      <c r="X41" s="1515">
        <f t="shared" si="0"/>
        <v>0.0923611111111109</v>
      </c>
      <c r="Y41" s="1535">
        <v>18.7681818181819</v>
      </c>
      <c r="Z41" s="1522">
        <f t="shared" si="18"/>
        <v>0.0125</v>
      </c>
      <c r="AA41" s="26"/>
    </row>
    <row r="42" ht="21.75" customHeight="1" spans="2:27">
      <c r="B42" s="232"/>
      <c r="C42" s="1529">
        <v>18</v>
      </c>
      <c r="D42" s="574"/>
      <c r="E42" s="1530">
        <f t="shared" si="1"/>
        <v>0.404861111111111</v>
      </c>
      <c r="F42" s="714">
        <f t="shared" si="2"/>
        <v>0.410416666666667</v>
      </c>
      <c r="G42" s="714">
        <f t="shared" si="3"/>
        <v>0.415277777777778</v>
      </c>
      <c r="H42" s="714">
        <f t="shared" si="4"/>
        <v>0.421527777777778</v>
      </c>
      <c r="I42" s="714">
        <f t="shared" si="5"/>
        <v>0.424305555555556</v>
      </c>
      <c r="J42" s="714">
        <f t="shared" si="6"/>
        <v>0.43125</v>
      </c>
      <c r="K42" s="714">
        <f t="shared" si="7"/>
        <v>0.443055555555556</v>
      </c>
      <c r="L42" s="1258">
        <v>0.45</v>
      </c>
      <c r="M42" s="714">
        <f t="shared" si="8"/>
        <v>0.453472222222222</v>
      </c>
      <c r="N42" s="714">
        <f t="shared" si="9"/>
        <v>0.456944444444444</v>
      </c>
      <c r="O42" s="714">
        <f t="shared" si="10"/>
        <v>0.459027777777778</v>
      </c>
      <c r="P42" s="714">
        <f t="shared" si="11"/>
        <v>0.470833333333333</v>
      </c>
      <c r="Q42" s="714">
        <f t="shared" si="12"/>
        <v>0.477083333333333</v>
      </c>
      <c r="R42" s="714">
        <f t="shared" si="13"/>
        <v>0.48125</v>
      </c>
      <c r="S42" s="714">
        <f t="shared" si="14"/>
        <v>0.486805555555555</v>
      </c>
      <c r="T42" s="714">
        <f t="shared" si="15"/>
        <v>0.491666666666667</v>
      </c>
      <c r="U42" s="1532">
        <f t="shared" si="16"/>
        <v>0.497222222222222</v>
      </c>
      <c r="V42" s="1293"/>
      <c r="W42" s="974">
        <f t="shared" si="17"/>
        <v>41.29</v>
      </c>
      <c r="X42" s="1515">
        <f t="shared" si="0"/>
        <v>0.0923611111111109</v>
      </c>
      <c r="Y42" s="1535">
        <v>18.7681818181819</v>
      </c>
      <c r="Z42" s="1522">
        <f t="shared" si="18"/>
        <v>0.0125</v>
      </c>
      <c r="AA42" s="26"/>
    </row>
    <row r="43" ht="21.75" customHeight="1" spans="2:27">
      <c r="B43" s="232"/>
      <c r="C43" s="1529">
        <v>19</v>
      </c>
      <c r="D43" s="574"/>
      <c r="E43" s="1530">
        <f t="shared" si="1"/>
        <v>0.417361111111111</v>
      </c>
      <c r="F43" s="714">
        <f t="shared" si="2"/>
        <v>0.422916666666667</v>
      </c>
      <c r="G43" s="714">
        <f t="shared" si="3"/>
        <v>0.427777777777778</v>
      </c>
      <c r="H43" s="714">
        <f t="shared" si="4"/>
        <v>0.434027777777778</v>
      </c>
      <c r="I43" s="714">
        <f t="shared" si="5"/>
        <v>0.436805555555556</v>
      </c>
      <c r="J43" s="714">
        <f t="shared" si="6"/>
        <v>0.44375</v>
      </c>
      <c r="K43" s="714">
        <f t="shared" si="7"/>
        <v>0.455555555555556</v>
      </c>
      <c r="L43" s="1258">
        <v>0.4625</v>
      </c>
      <c r="M43" s="714">
        <f t="shared" si="8"/>
        <v>0.465972222222222</v>
      </c>
      <c r="N43" s="714">
        <f t="shared" si="9"/>
        <v>0.469444444444444</v>
      </c>
      <c r="O43" s="714">
        <f t="shared" si="10"/>
        <v>0.471527777777778</v>
      </c>
      <c r="P43" s="714">
        <f t="shared" si="11"/>
        <v>0.483333333333333</v>
      </c>
      <c r="Q43" s="714">
        <f t="shared" si="12"/>
        <v>0.489583333333333</v>
      </c>
      <c r="R43" s="714">
        <f t="shared" si="13"/>
        <v>0.49375</v>
      </c>
      <c r="S43" s="714">
        <f t="shared" si="14"/>
        <v>0.499305555555556</v>
      </c>
      <c r="T43" s="714">
        <f t="shared" si="15"/>
        <v>0.504166666666667</v>
      </c>
      <c r="U43" s="1532">
        <f t="shared" si="16"/>
        <v>0.509722222222222</v>
      </c>
      <c r="V43" s="1293"/>
      <c r="W43" s="974">
        <f t="shared" si="17"/>
        <v>41.29</v>
      </c>
      <c r="X43" s="1515">
        <f t="shared" si="0"/>
        <v>0.0923611111111109</v>
      </c>
      <c r="Y43" s="1535">
        <v>18.7681818181819</v>
      </c>
      <c r="Z43" s="1522">
        <f t="shared" si="18"/>
        <v>0.0125</v>
      </c>
      <c r="AA43" s="26"/>
    </row>
    <row r="44" ht="21.75" customHeight="1" spans="2:27">
      <c r="B44" s="232"/>
      <c r="C44" s="1529">
        <v>20</v>
      </c>
      <c r="D44" s="574"/>
      <c r="E44" s="1530">
        <f t="shared" si="1"/>
        <v>0.429861111111111</v>
      </c>
      <c r="F44" s="714">
        <f t="shared" si="2"/>
        <v>0.435416666666667</v>
      </c>
      <c r="G44" s="714">
        <f t="shared" si="3"/>
        <v>0.440277777777778</v>
      </c>
      <c r="H44" s="714">
        <f t="shared" si="4"/>
        <v>0.446527777777778</v>
      </c>
      <c r="I44" s="714">
        <f t="shared" si="5"/>
        <v>0.449305555555556</v>
      </c>
      <c r="J44" s="714">
        <f t="shared" si="6"/>
        <v>0.45625</v>
      </c>
      <c r="K44" s="714">
        <f t="shared" si="7"/>
        <v>0.468055555555556</v>
      </c>
      <c r="L44" s="1258">
        <v>0.475</v>
      </c>
      <c r="M44" s="714">
        <f t="shared" si="8"/>
        <v>0.478472222222222</v>
      </c>
      <c r="N44" s="714">
        <f t="shared" si="9"/>
        <v>0.481944444444444</v>
      </c>
      <c r="O44" s="714">
        <f t="shared" si="10"/>
        <v>0.484027777777778</v>
      </c>
      <c r="P44" s="714">
        <f t="shared" si="11"/>
        <v>0.495833333333333</v>
      </c>
      <c r="Q44" s="714">
        <f t="shared" si="12"/>
        <v>0.502083333333333</v>
      </c>
      <c r="R44" s="714">
        <f t="shared" si="13"/>
        <v>0.50625</v>
      </c>
      <c r="S44" s="714">
        <f t="shared" si="14"/>
        <v>0.511805555555556</v>
      </c>
      <c r="T44" s="714">
        <f t="shared" si="15"/>
        <v>0.516666666666667</v>
      </c>
      <c r="U44" s="1532">
        <f t="shared" si="16"/>
        <v>0.522222222222222</v>
      </c>
      <c r="V44" s="1293"/>
      <c r="W44" s="974">
        <f t="shared" si="17"/>
        <v>41.29</v>
      </c>
      <c r="X44" s="1515">
        <f t="shared" si="0"/>
        <v>0.0923611111111109</v>
      </c>
      <c r="Y44" s="1535">
        <v>18.7681818181819</v>
      </c>
      <c r="Z44" s="1522">
        <f t="shared" si="18"/>
        <v>0.0125</v>
      </c>
      <c r="AA44" s="26"/>
    </row>
    <row r="45" ht="21.75" customHeight="1" spans="2:27">
      <c r="B45" s="232"/>
      <c r="C45" s="1529">
        <v>21</v>
      </c>
      <c r="D45" s="574"/>
      <c r="E45" s="1530">
        <f t="shared" si="1"/>
        <v>0.442361111111111</v>
      </c>
      <c r="F45" s="714">
        <f t="shared" si="2"/>
        <v>0.447916666666667</v>
      </c>
      <c r="G45" s="714">
        <f t="shared" si="3"/>
        <v>0.452777777777778</v>
      </c>
      <c r="H45" s="714">
        <f t="shared" si="4"/>
        <v>0.459027777777778</v>
      </c>
      <c r="I45" s="714">
        <f t="shared" si="5"/>
        <v>0.461805555555556</v>
      </c>
      <c r="J45" s="714">
        <f t="shared" si="6"/>
        <v>0.46875</v>
      </c>
      <c r="K45" s="714">
        <f t="shared" si="7"/>
        <v>0.480555555555556</v>
      </c>
      <c r="L45" s="1258">
        <v>0.4875</v>
      </c>
      <c r="M45" s="714">
        <f t="shared" si="8"/>
        <v>0.490972222222222</v>
      </c>
      <c r="N45" s="714">
        <f t="shared" si="9"/>
        <v>0.494444444444444</v>
      </c>
      <c r="O45" s="714">
        <f t="shared" si="10"/>
        <v>0.496527777777778</v>
      </c>
      <c r="P45" s="714">
        <f t="shared" si="11"/>
        <v>0.508333333333333</v>
      </c>
      <c r="Q45" s="714">
        <f t="shared" si="12"/>
        <v>0.514583333333333</v>
      </c>
      <c r="R45" s="714">
        <f t="shared" si="13"/>
        <v>0.51875</v>
      </c>
      <c r="S45" s="714">
        <f t="shared" si="14"/>
        <v>0.524305555555555</v>
      </c>
      <c r="T45" s="714">
        <f t="shared" si="15"/>
        <v>0.529166666666667</v>
      </c>
      <c r="U45" s="1532">
        <f t="shared" si="16"/>
        <v>0.534722222222222</v>
      </c>
      <c r="V45" s="1293"/>
      <c r="W45" s="974">
        <f t="shared" si="17"/>
        <v>41.29</v>
      </c>
      <c r="X45" s="1515">
        <f t="shared" si="0"/>
        <v>0.0923611111111109</v>
      </c>
      <c r="Y45" s="1535">
        <v>18.7681818181819</v>
      </c>
      <c r="Z45" s="1522">
        <f t="shared" si="18"/>
        <v>0.0125</v>
      </c>
      <c r="AA45" s="26"/>
    </row>
    <row r="46" ht="21.75" customHeight="1" spans="2:27">
      <c r="B46" s="232"/>
      <c r="C46" s="1529">
        <v>22</v>
      </c>
      <c r="D46" s="574"/>
      <c r="E46" s="1530">
        <f t="shared" si="1"/>
        <v>0.454861111111111</v>
      </c>
      <c r="F46" s="714">
        <f t="shared" si="2"/>
        <v>0.460416666666667</v>
      </c>
      <c r="G46" s="714">
        <f t="shared" si="3"/>
        <v>0.465277777777778</v>
      </c>
      <c r="H46" s="714">
        <f t="shared" si="4"/>
        <v>0.471527777777778</v>
      </c>
      <c r="I46" s="714">
        <f t="shared" si="5"/>
        <v>0.474305555555556</v>
      </c>
      <c r="J46" s="714">
        <f t="shared" si="6"/>
        <v>0.48125</v>
      </c>
      <c r="K46" s="714">
        <f t="shared" si="7"/>
        <v>0.493055555555556</v>
      </c>
      <c r="L46" s="1258">
        <v>0.5</v>
      </c>
      <c r="M46" s="714">
        <f t="shared" si="8"/>
        <v>0.503472222222222</v>
      </c>
      <c r="N46" s="714">
        <f t="shared" si="9"/>
        <v>0.506944444444444</v>
      </c>
      <c r="O46" s="714">
        <f t="shared" si="10"/>
        <v>0.509027777777778</v>
      </c>
      <c r="P46" s="714">
        <f t="shared" si="11"/>
        <v>0.520833333333333</v>
      </c>
      <c r="Q46" s="714">
        <f t="shared" si="12"/>
        <v>0.527083333333333</v>
      </c>
      <c r="R46" s="714">
        <f t="shared" si="13"/>
        <v>0.53125</v>
      </c>
      <c r="S46" s="714">
        <f t="shared" si="14"/>
        <v>0.536805555555555</v>
      </c>
      <c r="T46" s="714">
        <f t="shared" si="15"/>
        <v>0.541666666666667</v>
      </c>
      <c r="U46" s="1532">
        <f t="shared" si="16"/>
        <v>0.547222222222222</v>
      </c>
      <c r="V46" s="1293"/>
      <c r="W46" s="974">
        <f t="shared" si="17"/>
        <v>41.29</v>
      </c>
      <c r="X46" s="1515">
        <f t="shared" si="0"/>
        <v>0.0923611111111108</v>
      </c>
      <c r="Y46" s="1535">
        <v>18.7681818181819</v>
      </c>
      <c r="Z46" s="1522">
        <f t="shared" si="18"/>
        <v>0.0125</v>
      </c>
      <c r="AA46" s="26"/>
    </row>
    <row r="47" ht="21.75" customHeight="1" spans="2:27">
      <c r="B47" s="232"/>
      <c r="C47" s="1529">
        <v>23</v>
      </c>
      <c r="D47" s="574"/>
      <c r="E47" s="1530">
        <f t="shared" si="1"/>
        <v>0.467361111111111</v>
      </c>
      <c r="F47" s="714">
        <f t="shared" si="2"/>
        <v>0.472916666666667</v>
      </c>
      <c r="G47" s="714">
        <f t="shared" si="3"/>
        <v>0.477777777777778</v>
      </c>
      <c r="H47" s="714">
        <f t="shared" si="4"/>
        <v>0.484027777777778</v>
      </c>
      <c r="I47" s="714">
        <f t="shared" si="5"/>
        <v>0.486805555555556</v>
      </c>
      <c r="J47" s="714">
        <f t="shared" si="6"/>
        <v>0.49375</v>
      </c>
      <c r="K47" s="714">
        <f t="shared" si="7"/>
        <v>0.505555555555556</v>
      </c>
      <c r="L47" s="1258">
        <v>0.5125</v>
      </c>
      <c r="M47" s="714">
        <f t="shared" si="8"/>
        <v>0.515972222222222</v>
      </c>
      <c r="N47" s="714">
        <f t="shared" si="9"/>
        <v>0.519444444444444</v>
      </c>
      <c r="O47" s="714">
        <f t="shared" si="10"/>
        <v>0.521527777777778</v>
      </c>
      <c r="P47" s="714">
        <f t="shared" si="11"/>
        <v>0.533333333333333</v>
      </c>
      <c r="Q47" s="714">
        <f t="shared" si="12"/>
        <v>0.539583333333333</v>
      </c>
      <c r="R47" s="714">
        <f t="shared" si="13"/>
        <v>0.54375</v>
      </c>
      <c r="S47" s="714">
        <f t="shared" si="14"/>
        <v>0.549305555555555</v>
      </c>
      <c r="T47" s="714">
        <f t="shared" si="15"/>
        <v>0.554166666666666</v>
      </c>
      <c r="U47" s="1532">
        <f t="shared" si="16"/>
        <v>0.559722222222222</v>
      </c>
      <c r="V47" s="1293"/>
      <c r="W47" s="974">
        <f t="shared" si="17"/>
        <v>41.29</v>
      </c>
      <c r="X47" s="1515">
        <f t="shared" si="0"/>
        <v>0.0923611111111108</v>
      </c>
      <c r="Y47" s="1535">
        <v>18.7681818181819</v>
      </c>
      <c r="Z47" s="1522">
        <f t="shared" si="18"/>
        <v>0.0125</v>
      </c>
      <c r="AA47" s="26"/>
    </row>
    <row r="48" ht="21.75" customHeight="1" spans="2:27">
      <c r="B48" s="232"/>
      <c r="C48" s="1529">
        <v>24</v>
      </c>
      <c r="D48" s="574"/>
      <c r="E48" s="1530">
        <f t="shared" si="1"/>
        <v>0.479861111111111</v>
      </c>
      <c r="F48" s="714">
        <f t="shared" si="2"/>
        <v>0.485416666666667</v>
      </c>
      <c r="G48" s="714">
        <f t="shared" si="3"/>
        <v>0.490277777777778</v>
      </c>
      <c r="H48" s="714">
        <f t="shared" si="4"/>
        <v>0.496527777777778</v>
      </c>
      <c r="I48" s="714">
        <f t="shared" si="5"/>
        <v>0.499305555555556</v>
      </c>
      <c r="J48" s="714">
        <f t="shared" si="6"/>
        <v>0.50625</v>
      </c>
      <c r="K48" s="714">
        <f t="shared" si="7"/>
        <v>0.518055555555556</v>
      </c>
      <c r="L48" s="1258">
        <v>0.525</v>
      </c>
      <c r="M48" s="714">
        <f t="shared" si="8"/>
        <v>0.528472222222222</v>
      </c>
      <c r="N48" s="714">
        <f t="shared" si="9"/>
        <v>0.531944444444444</v>
      </c>
      <c r="O48" s="714">
        <f t="shared" si="10"/>
        <v>0.534027777777778</v>
      </c>
      <c r="P48" s="714">
        <f t="shared" si="11"/>
        <v>0.545833333333333</v>
      </c>
      <c r="Q48" s="714">
        <f t="shared" si="12"/>
        <v>0.552083333333333</v>
      </c>
      <c r="R48" s="714">
        <f t="shared" si="13"/>
        <v>0.55625</v>
      </c>
      <c r="S48" s="714">
        <f t="shared" si="14"/>
        <v>0.561805555555555</v>
      </c>
      <c r="T48" s="714">
        <f t="shared" si="15"/>
        <v>0.566666666666667</v>
      </c>
      <c r="U48" s="1532">
        <f t="shared" si="16"/>
        <v>0.572222222222222</v>
      </c>
      <c r="V48" s="1293"/>
      <c r="W48" s="974">
        <f t="shared" si="17"/>
        <v>41.29</v>
      </c>
      <c r="X48" s="1515">
        <f t="shared" si="0"/>
        <v>0.0923611111111108</v>
      </c>
      <c r="Y48" s="1535">
        <v>18.7681818181819</v>
      </c>
      <c r="Z48" s="1522">
        <f t="shared" si="18"/>
        <v>0.0125000000000001</v>
      </c>
      <c r="AA48" s="26"/>
    </row>
    <row r="49" ht="21.75" customHeight="1" spans="2:27">
      <c r="B49" s="232"/>
      <c r="C49" s="1529">
        <v>25</v>
      </c>
      <c r="D49" s="574"/>
      <c r="E49" s="1530">
        <f t="shared" si="1"/>
        <v>0.492361111111111</v>
      </c>
      <c r="F49" s="714">
        <f t="shared" si="2"/>
        <v>0.497916666666667</v>
      </c>
      <c r="G49" s="714">
        <f t="shared" si="3"/>
        <v>0.502777777777778</v>
      </c>
      <c r="H49" s="714">
        <f t="shared" si="4"/>
        <v>0.509027777777778</v>
      </c>
      <c r="I49" s="714">
        <f t="shared" si="5"/>
        <v>0.511805555555556</v>
      </c>
      <c r="J49" s="714">
        <f t="shared" si="6"/>
        <v>0.51875</v>
      </c>
      <c r="K49" s="714">
        <f t="shared" si="7"/>
        <v>0.530555555555556</v>
      </c>
      <c r="L49" s="1258">
        <v>0.5375</v>
      </c>
      <c r="M49" s="714">
        <f t="shared" si="8"/>
        <v>0.540972222222222</v>
      </c>
      <c r="N49" s="714">
        <f t="shared" si="9"/>
        <v>0.544444444444444</v>
      </c>
      <c r="O49" s="714">
        <f t="shared" si="10"/>
        <v>0.546527777777778</v>
      </c>
      <c r="P49" s="714">
        <f t="shared" si="11"/>
        <v>0.558333333333333</v>
      </c>
      <c r="Q49" s="714">
        <f t="shared" si="12"/>
        <v>0.564583333333333</v>
      </c>
      <c r="R49" s="714">
        <f t="shared" si="13"/>
        <v>0.56875</v>
      </c>
      <c r="S49" s="714">
        <f t="shared" si="14"/>
        <v>0.574305555555555</v>
      </c>
      <c r="T49" s="714">
        <f t="shared" si="15"/>
        <v>0.579166666666666</v>
      </c>
      <c r="U49" s="1532">
        <f t="shared" si="16"/>
        <v>0.584722222222222</v>
      </c>
      <c r="V49" s="1293"/>
      <c r="W49" s="974">
        <f t="shared" si="17"/>
        <v>41.29</v>
      </c>
      <c r="X49" s="1515">
        <f t="shared" si="0"/>
        <v>0.0923611111111108</v>
      </c>
      <c r="Y49" s="1535">
        <v>18.7681818181819</v>
      </c>
      <c r="Z49" s="1522">
        <f t="shared" si="18"/>
        <v>0.0125</v>
      </c>
      <c r="AA49" s="26"/>
    </row>
    <row r="50" ht="21.75" customHeight="1" spans="2:27">
      <c r="B50" s="232"/>
      <c r="C50" s="1529">
        <v>26</v>
      </c>
      <c r="D50" s="574"/>
      <c r="E50" s="1530">
        <f t="shared" si="1"/>
        <v>0.504861111111111</v>
      </c>
      <c r="F50" s="714">
        <f t="shared" si="2"/>
        <v>0.510416666666667</v>
      </c>
      <c r="G50" s="714">
        <f t="shared" si="3"/>
        <v>0.515277777777778</v>
      </c>
      <c r="H50" s="714">
        <f t="shared" si="4"/>
        <v>0.521527777777778</v>
      </c>
      <c r="I50" s="714">
        <f t="shared" si="5"/>
        <v>0.524305555555556</v>
      </c>
      <c r="J50" s="714">
        <f t="shared" si="6"/>
        <v>0.53125</v>
      </c>
      <c r="K50" s="714">
        <f t="shared" si="7"/>
        <v>0.543055555555556</v>
      </c>
      <c r="L50" s="1258">
        <v>0.55</v>
      </c>
      <c r="M50" s="714">
        <f t="shared" si="8"/>
        <v>0.553472222222222</v>
      </c>
      <c r="N50" s="714">
        <f t="shared" si="9"/>
        <v>0.556944444444444</v>
      </c>
      <c r="O50" s="714">
        <f t="shared" si="10"/>
        <v>0.559027777777778</v>
      </c>
      <c r="P50" s="714">
        <f t="shared" si="11"/>
        <v>0.570833333333333</v>
      </c>
      <c r="Q50" s="714">
        <f t="shared" si="12"/>
        <v>0.577083333333333</v>
      </c>
      <c r="R50" s="714">
        <f t="shared" si="13"/>
        <v>0.58125</v>
      </c>
      <c r="S50" s="714">
        <f t="shared" si="14"/>
        <v>0.586805555555555</v>
      </c>
      <c r="T50" s="714">
        <f t="shared" si="15"/>
        <v>0.591666666666667</v>
      </c>
      <c r="U50" s="1532">
        <f t="shared" si="16"/>
        <v>0.597222222222222</v>
      </c>
      <c r="V50" s="1293"/>
      <c r="W50" s="974">
        <f t="shared" si="17"/>
        <v>41.29</v>
      </c>
      <c r="X50" s="1515">
        <f t="shared" si="0"/>
        <v>0.0923611111111108</v>
      </c>
      <c r="Y50" s="1535">
        <v>18.7681818181819</v>
      </c>
      <c r="Z50" s="1522">
        <f t="shared" si="18"/>
        <v>0.0125000000000001</v>
      </c>
      <c r="AA50" s="26"/>
    </row>
    <row r="51" ht="21.75" customHeight="1" spans="2:27">
      <c r="B51" s="232"/>
      <c r="C51" s="1529">
        <v>27</v>
      </c>
      <c r="D51" s="574"/>
      <c r="E51" s="1530">
        <f t="shared" si="1"/>
        <v>0.517361111111111</v>
      </c>
      <c r="F51" s="714">
        <f t="shared" si="2"/>
        <v>0.522916666666667</v>
      </c>
      <c r="G51" s="714">
        <f t="shared" si="3"/>
        <v>0.527777777777778</v>
      </c>
      <c r="H51" s="714">
        <f t="shared" si="4"/>
        <v>0.534027777777778</v>
      </c>
      <c r="I51" s="714">
        <f t="shared" si="5"/>
        <v>0.536805555555556</v>
      </c>
      <c r="J51" s="714">
        <f t="shared" si="6"/>
        <v>0.54375</v>
      </c>
      <c r="K51" s="714">
        <f t="shared" si="7"/>
        <v>0.555555555555556</v>
      </c>
      <c r="L51" s="1258">
        <v>0.5625</v>
      </c>
      <c r="M51" s="714">
        <f t="shared" si="8"/>
        <v>0.565972222222222</v>
      </c>
      <c r="N51" s="714">
        <f t="shared" si="9"/>
        <v>0.569444444444444</v>
      </c>
      <c r="O51" s="714">
        <f t="shared" si="10"/>
        <v>0.571527777777778</v>
      </c>
      <c r="P51" s="714">
        <f t="shared" si="11"/>
        <v>0.583333333333333</v>
      </c>
      <c r="Q51" s="714">
        <f t="shared" si="12"/>
        <v>0.589583333333333</v>
      </c>
      <c r="R51" s="714">
        <f t="shared" si="13"/>
        <v>0.59375</v>
      </c>
      <c r="S51" s="714">
        <f t="shared" si="14"/>
        <v>0.599305555555555</v>
      </c>
      <c r="T51" s="714">
        <f t="shared" si="15"/>
        <v>0.604166666666667</v>
      </c>
      <c r="U51" s="1532">
        <f t="shared" si="16"/>
        <v>0.609722222222222</v>
      </c>
      <c r="V51" s="1293"/>
      <c r="W51" s="974">
        <f t="shared" si="17"/>
        <v>41.29</v>
      </c>
      <c r="X51" s="1515">
        <f t="shared" si="0"/>
        <v>0.0923611111111108</v>
      </c>
      <c r="Y51" s="1535">
        <v>18.7681818181819</v>
      </c>
      <c r="Z51" s="1522">
        <f t="shared" si="18"/>
        <v>0.0125</v>
      </c>
      <c r="AA51" s="26"/>
    </row>
    <row r="52" ht="21.75" customHeight="1" spans="2:27">
      <c r="B52" s="232"/>
      <c r="C52" s="1529">
        <v>28</v>
      </c>
      <c r="D52" s="574"/>
      <c r="E52" s="1530">
        <f t="shared" si="1"/>
        <v>0.529861111111111</v>
      </c>
      <c r="F52" s="714">
        <f t="shared" si="2"/>
        <v>0.535416666666667</v>
      </c>
      <c r="G52" s="714">
        <f t="shared" si="3"/>
        <v>0.540277777777778</v>
      </c>
      <c r="H52" s="714">
        <f t="shared" si="4"/>
        <v>0.546527777777778</v>
      </c>
      <c r="I52" s="714">
        <f t="shared" si="5"/>
        <v>0.549305555555556</v>
      </c>
      <c r="J52" s="714">
        <f t="shared" si="6"/>
        <v>0.55625</v>
      </c>
      <c r="K52" s="714">
        <f t="shared" si="7"/>
        <v>0.568055555555556</v>
      </c>
      <c r="L52" s="1258">
        <v>0.575</v>
      </c>
      <c r="M52" s="714">
        <f t="shared" si="8"/>
        <v>0.578472222222222</v>
      </c>
      <c r="N52" s="714">
        <f t="shared" si="9"/>
        <v>0.581944444444444</v>
      </c>
      <c r="O52" s="714">
        <f t="shared" si="10"/>
        <v>0.584027777777778</v>
      </c>
      <c r="P52" s="714">
        <f t="shared" si="11"/>
        <v>0.595833333333333</v>
      </c>
      <c r="Q52" s="714">
        <f t="shared" si="12"/>
        <v>0.602083333333333</v>
      </c>
      <c r="R52" s="714">
        <f t="shared" si="13"/>
        <v>0.60625</v>
      </c>
      <c r="S52" s="714">
        <f t="shared" si="14"/>
        <v>0.611805555555555</v>
      </c>
      <c r="T52" s="714">
        <f t="shared" si="15"/>
        <v>0.616666666666666</v>
      </c>
      <c r="U52" s="1532">
        <f t="shared" si="16"/>
        <v>0.622222222222222</v>
      </c>
      <c r="V52" s="1293"/>
      <c r="W52" s="974">
        <f t="shared" si="17"/>
        <v>41.29</v>
      </c>
      <c r="X52" s="1515">
        <f t="shared" si="0"/>
        <v>0.0923611111111108</v>
      </c>
      <c r="Y52" s="1535">
        <v>18.7681818181819</v>
      </c>
      <c r="Z52" s="1522">
        <f t="shared" si="18"/>
        <v>0.0125</v>
      </c>
      <c r="AA52" s="26"/>
    </row>
    <row r="53" ht="21.75" customHeight="1" spans="2:27">
      <c r="B53" s="232"/>
      <c r="C53" s="1529">
        <v>29</v>
      </c>
      <c r="D53" s="574"/>
      <c r="E53" s="1530">
        <f t="shared" si="1"/>
        <v>0.542361111111111</v>
      </c>
      <c r="F53" s="714">
        <f t="shared" si="2"/>
        <v>0.547916666666667</v>
      </c>
      <c r="G53" s="714">
        <f t="shared" si="3"/>
        <v>0.552777777777778</v>
      </c>
      <c r="H53" s="714">
        <f t="shared" si="4"/>
        <v>0.559027777777778</v>
      </c>
      <c r="I53" s="714">
        <f t="shared" si="5"/>
        <v>0.561805555555556</v>
      </c>
      <c r="J53" s="714">
        <f t="shared" si="6"/>
        <v>0.56875</v>
      </c>
      <c r="K53" s="714">
        <f t="shared" si="7"/>
        <v>0.580555555555556</v>
      </c>
      <c r="L53" s="1258">
        <v>0.5875</v>
      </c>
      <c r="M53" s="714">
        <f t="shared" si="8"/>
        <v>0.590972222222222</v>
      </c>
      <c r="N53" s="714">
        <f t="shared" si="9"/>
        <v>0.594444444444444</v>
      </c>
      <c r="O53" s="714">
        <f t="shared" si="10"/>
        <v>0.596527777777778</v>
      </c>
      <c r="P53" s="714">
        <f t="shared" si="11"/>
        <v>0.608333333333333</v>
      </c>
      <c r="Q53" s="714">
        <f t="shared" si="12"/>
        <v>0.614583333333333</v>
      </c>
      <c r="R53" s="714">
        <f t="shared" si="13"/>
        <v>0.61875</v>
      </c>
      <c r="S53" s="714">
        <f t="shared" si="14"/>
        <v>0.624305555555555</v>
      </c>
      <c r="T53" s="714">
        <f t="shared" si="15"/>
        <v>0.629166666666667</v>
      </c>
      <c r="U53" s="1532">
        <f t="shared" si="16"/>
        <v>0.634722222222222</v>
      </c>
      <c r="V53" s="1293"/>
      <c r="W53" s="974">
        <f t="shared" si="17"/>
        <v>41.29</v>
      </c>
      <c r="X53" s="1515">
        <f t="shared" si="0"/>
        <v>0.0923611111111108</v>
      </c>
      <c r="Y53" s="1535">
        <v>18.7681818181819</v>
      </c>
      <c r="Z53" s="1522">
        <f t="shared" si="18"/>
        <v>0.0125000000000001</v>
      </c>
      <c r="AA53" s="26"/>
    </row>
    <row r="54" ht="21.75" customHeight="1" spans="2:27">
      <c r="B54" s="232"/>
      <c r="C54" s="1529">
        <v>30</v>
      </c>
      <c r="D54" s="574"/>
      <c r="E54" s="1530">
        <f t="shared" si="1"/>
        <v>0.554861111111111</v>
      </c>
      <c r="F54" s="714">
        <f t="shared" si="2"/>
        <v>0.560416666666667</v>
      </c>
      <c r="G54" s="714">
        <f t="shared" si="3"/>
        <v>0.565277777777778</v>
      </c>
      <c r="H54" s="714">
        <f t="shared" si="4"/>
        <v>0.571527777777778</v>
      </c>
      <c r="I54" s="714">
        <f t="shared" si="5"/>
        <v>0.574305555555556</v>
      </c>
      <c r="J54" s="714">
        <f t="shared" si="6"/>
        <v>0.58125</v>
      </c>
      <c r="K54" s="714">
        <f t="shared" si="7"/>
        <v>0.593055555555556</v>
      </c>
      <c r="L54" s="1258">
        <v>0.6</v>
      </c>
      <c r="M54" s="714">
        <f t="shared" si="8"/>
        <v>0.603472222222222</v>
      </c>
      <c r="N54" s="714">
        <f t="shared" si="9"/>
        <v>0.606944444444444</v>
      </c>
      <c r="O54" s="714">
        <f t="shared" si="10"/>
        <v>0.609027777777778</v>
      </c>
      <c r="P54" s="714">
        <f t="shared" si="11"/>
        <v>0.620833333333333</v>
      </c>
      <c r="Q54" s="714">
        <f t="shared" si="12"/>
        <v>0.627083333333333</v>
      </c>
      <c r="R54" s="714">
        <f t="shared" si="13"/>
        <v>0.63125</v>
      </c>
      <c r="S54" s="714">
        <f t="shared" si="14"/>
        <v>0.636805555555555</v>
      </c>
      <c r="T54" s="714">
        <f t="shared" si="15"/>
        <v>0.641666666666666</v>
      </c>
      <c r="U54" s="1532">
        <f t="shared" si="16"/>
        <v>0.647222222222222</v>
      </c>
      <c r="V54" s="1293"/>
      <c r="W54" s="974">
        <f t="shared" si="17"/>
        <v>41.29</v>
      </c>
      <c r="X54" s="1515">
        <f t="shared" si="0"/>
        <v>0.0923611111111108</v>
      </c>
      <c r="Y54" s="1535">
        <v>18.7681818181819</v>
      </c>
      <c r="Z54" s="1522">
        <f t="shared" si="18"/>
        <v>0.0125</v>
      </c>
      <c r="AA54" s="26"/>
    </row>
    <row r="55" ht="21.75" customHeight="1" spans="2:27">
      <c r="B55" s="232"/>
      <c r="C55" s="1529">
        <v>31</v>
      </c>
      <c r="D55" s="574"/>
      <c r="E55" s="1530">
        <f t="shared" si="1"/>
        <v>0.567361111111111</v>
      </c>
      <c r="F55" s="714">
        <f t="shared" si="2"/>
        <v>0.572916666666667</v>
      </c>
      <c r="G55" s="714">
        <f t="shared" si="3"/>
        <v>0.577777777777778</v>
      </c>
      <c r="H55" s="714">
        <f t="shared" si="4"/>
        <v>0.584027777777778</v>
      </c>
      <c r="I55" s="714">
        <f t="shared" si="5"/>
        <v>0.586805555555556</v>
      </c>
      <c r="J55" s="714">
        <f t="shared" si="6"/>
        <v>0.59375</v>
      </c>
      <c r="K55" s="714">
        <f t="shared" si="7"/>
        <v>0.605555555555556</v>
      </c>
      <c r="L55" s="1258">
        <v>0.6125</v>
      </c>
      <c r="M55" s="714">
        <f t="shared" si="8"/>
        <v>0.615972222222222</v>
      </c>
      <c r="N55" s="714">
        <f t="shared" si="9"/>
        <v>0.619444444444444</v>
      </c>
      <c r="O55" s="714">
        <f t="shared" si="10"/>
        <v>0.621527777777778</v>
      </c>
      <c r="P55" s="714">
        <f t="shared" si="11"/>
        <v>0.633333333333333</v>
      </c>
      <c r="Q55" s="714">
        <f t="shared" si="12"/>
        <v>0.639583333333333</v>
      </c>
      <c r="R55" s="714">
        <f t="shared" si="13"/>
        <v>0.64375</v>
      </c>
      <c r="S55" s="714">
        <f t="shared" si="14"/>
        <v>0.649305555555555</v>
      </c>
      <c r="T55" s="714">
        <f t="shared" si="15"/>
        <v>0.654166666666667</v>
      </c>
      <c r="U55" s="1532">
        <f t="shared" si="16"/>
        <v>0.659722222222222</v>
      </c>
      <c r="V55" s="1293"/>
      <c r="W55" s="974">
        <f t="shared" si="17"/>
        <v>41.29</v>
      </c>
      <c r="X55" s="1515">
        <f t="shared" si="0"/>
        <v>0.0923611111111108</v>
      </c>
      <c r="Y55" s="1535">
        <v>18.7681818181819</v>
      </c>
      <c r="Z55" s="1522">
        <f t="shared" si="18"/>
        <v>0.0125000000000001</v>
      </c>
      <c r="AA55" s="26"/>
    </row>
    <row r="56" ht="21.75" customHeight="1" spans="2:27">
      <c r="B56" s="232"/>
      <c r="C56" s="1529">
        <v>32</v>
      </c>
      <c r="D56" s="574"/>
      <c r="E56" s="1530">
        <f t="shared" si="1"/>
        <v>0.579861111111111</v>
      </c>
      <c r="F56" s="714">
        <f t="shared" si="2"/>
        <v>0.585416666666667</v>
      </c>
      <c r="G56" s="714">
        <f t="shared" si="3"/>
        <v>0.590277777777778</v>
      </c>
      <c r="H56" s="714">
        <f t="shared" si="4"/>
        <v>0.596527777777778</v>
      </c>
      <c r="I56" s="714">
        <f t="shared" si="5"/>
        <v>0.599305555555556</v>
      </c>
      <c r="J56" s="714">
        <f t="shared" si="6"/>
        <v>0.60625</v>
      </c>
      <c r="K56" s="714">
        <f t="shared" si="7"/>
        <v>0.618055555555556</v>
      </c>
      <c r="L56" s="1258">
        <v>0.625</v>
      </c>
      <c r="M56" s="714">
        <f t="shared" si="8"/>
        <v>0.628472222222222</v>
      </c>
      <c r="N56" s="714">
        <f t="shared" si="9"/>
        <v>0.631944444444444</v>
      </c>
      <c r="O56" s="714">
        <f t="shared" si="10"/>
        <v>0.634027777777778</v>
      </c>
      <c r="P56" s="714">
        <f t="shared" si="11"/>
        <v>0.645833333333333</v>
      </c>
      <c r="Q56" s="714">
        <f t="shared" si="12"/>
        <v>0.652083333333333</v>
      </c>
      <c r="R56" s="714">
        <f t="shared" si="13"/>
        <v>0.65625</v>
      </c>
      <c r="S56" s="714">
        <f t="shared" si="14"/>
        <v>0.661805555555555</v>
      </c>
      <c r="T56" s="714">
        <f t="shared" si="15"/>
        <v>0.666666666666667</v>
      </c>
      <c r="U56" s="1532">
        <f t="shared" si="16"/>
        <v>0.672222222222222</v>
      </c>
      <c r="V56" s="1293"/>
      <c r="W56" s="974">
        <f t="shared" si="17"/>
        <v>41.29</v>
      </c>
      <c r="X56" s="1515">
        <f t="shared" si="0"/>
        <v>0.0923611111111108</v>
      </c>
      <c r="Y56" s="1535">
        <v>18.7681818181819</v>
      </c>
      <c r="Z56" s="1522">
        <f t="shared" si="18"/>
        <v>0.0125</v>
      </c>
      <c r="AA56" s="26"/>
    </row>
    <row r="57" ht="21.75" customHeight="1" spans="2:27">
      <c r="B57" s="232"/>
      <c r="C57" s="1529">
        <v>33</v>
      </c>
      <c r="D57" s="574"/>
      <c r="E57" s="1530">
        <f t="shared" si="1"/>
        <v>0.592361111111111</v>
      </c>
      <c r="F57" s="714">
        <f t="shared" si="2"/>
        <v>0.597916666666667</v>
      </c>
      <c r="G57" s="714">
        <f t="shared" si="3"/>
        <v>0.602777777777778</v>
      </c>
      <c r="H57" s="714">
        <f t="shared" si="4"/>
        <v>0.609027777777778</v>
      </c>
      <c r="I57" s="714">
        <f t="shared" si="5"/>
        <v>0.611805555555556</v>
      </c>
      <c r="J57" s="714">
        <f t="shared" si="6"/>
        <v>0.61875</v>
      </c>
      <c r="K57" s="714">
        <f t="shared" si="7"/>
        <v>0.630555555555556</v>
      </c>
      <c r="L57" s="1258">
        <v>0.6375</v>
      </c>
      <c r="M57" s="714">
        <f t="shared" si="8"/>
        <v>0.640972222222222</v>
      </c>
      <c r="N57" s="714">
        <f t="shared" si="9"/>
        <v>0.644444444444444</v>
      </c>
      <c r="O57" s="714">
        <f t="shared" si="10"/>
        <v>0.646527777777778</v>
      </c>
      <c r="P57" s="714">
        <f t="shared" si="11"/>
        <v>0.658333333333333</v>
      </c>
      <c r="Q57" s="714">
        <f t="shared" si="12"/>
        <v>0.664583333333333</v>
      </c>
      <c r="R57" s="714">
        <f t="shared" si="13"/>
        <v>0.66875</v>
      </c>
      <c r="S57" s="714">
        <f t="shared" si="14"/>
        <v>0.674305555555555</v>
      </c>
      <c r="T57" s="714">
        <f t="shared" si="15"/>
        <v>0.679166666666666</v>
      </c>
      <c r="U57" s="1532">
        <f t="shared" si="16"/>
        <v>0.684722222222222</v>
      </c>
      <c r="V57" s="1293"/>
      <c r="W57" s="974">
        <f t="shared" si="17"/>
        <v>41.29</v>
      </c>
      <c r="X57" s="1515">
        <f t="shared" si="0"/>
        <v>0.0923611111111108</v>
      </c>
      <c r="Y57" s="1535">
        <v>18.7681818181819</v>
      </c>
      <c r="Z57" s="1522">
        <f t="shared" si="18"/>
        <v>0.0125</v>
      </c>
      <c r="AA57" s="26"/>
    </row>
    <row r="58" ht="21.75" customHeight="1" spans="2:27">
      <c r="B58" s="232"/>
      <c r="C58" s="1529">
        <v>34</v>
      </c>
      <c r="D58" s="574"/>
      <c r="E58" s="1530">
        <f t="shared" si="1"/>
        <v>0.604861111111111</v>
      </c>
      <c r="F58" s="714">
        <f t="shared" si="2"/>
        <v>0.610416666666667</v>
      </c>
      <c r="G58" s="714">
        <f t="shared" si="3"/>
        <v>0.615277777777778</v>
      </c>
      <c r="H58" s="714">
        <f t="shared" si="4"/>
        <v>0.621527777777778</v>
      </c>
      <c r="I58" s="714">
        <f t="shared" si="5"/>
        <v>0.624305555555556</v>
      </c>
      <c r="J58" s="714">
        <f t="shared" si="6"/>
        <v>0.63125</v>
      </c>
      <c r="K58" s="714">
        <f t="shared" si="7"/>
        <v>0.643055555555556</v>
      </c>
      <c r="L58" s="1258">
        <v>0.65</v>
      </c>
      <c r="M58" s="714">
        <f t="shared" si="8"/>
        <v>0.653472222222222</v>
      </c>
      <c r="N58" s="714">
        <f t="shared" si="9"/>
        <v>0.656944444444444</v>
      </c>
      <c r="O58" s="714">
        <f t="shared" si="10"/>
        <v>0.659027777777778</v>
      </c>
      <c r="P58" s="714">
        <f t="shared" si="11"/>
        <v>0.670833333333333</v>
      </c>
      <c r="Q58" s="714">
        <f t="shared" si="12"/>
        <v>0.677083333333333</v>
      </c>
      <c r="R58" s="714">
        <f t="shared" si="13"/>
        <v>0.68125</v>
      </c>
      <c r="S58" s="714">
        <f t="shared" si="14"/>
        <v>0.686805555555555</v>
      </c>
      <c r="T58" s="714">
        <f t="shared" si="15"/>
        <v>0.691666666666667</v>
      </c>
      <c r="U58" s="1532">
        <f t="shared" si="16"/>
        <v>0.697222222222222</v>
      </c>
      <c r="V58" s="1293"/>
      <c r="W58" s="974">
        <f t="shared" si="17"/>
        <v>41.29</v>
      </c>
      <c r="X58" s="1515">
        <f t="shared" si="0"/>
        <v>0.0923611111111108</v>
      </c>
      <c r="Y58" s="1535">
        <v>18.7681818181819</v>
      </c>
      <c r="Z58" s="1522">
        <f t="shared" si="18"/>
        <v>0.0125000000000001</v>
      </c>
      <c r="AA58" s="26"/>
    </row>
    <row r="59" ht="21.75" customHeight="1" spans="2:27">
      <c r="B59" s="232"/>
      <c r="C59" s="1529">
        <v>35</v>
      </c>
      <c r="D59" s="574"/>
      <c r="E59" s="1530">
        <f t="shared" si="1"/>
        <v>0.617361111111111</v>
      </c>
      <c r="F59" s="714">
        <f t="shared" si="2"/>
        <v>0.622916666666667</v>
      </c>
      <c r="G59" s="714">
        <f t="shared" si="3"/>
        <v>0.627777777777778</v>
      </c>
      <c r="H59" s="714">
        <f t="shared" si="4"/>
        <v>0.634027777777778</v>
      </c>
      <c r="I59" s="714">
        <f t="shared" si="5"/>
        <v>0.636805555555556</v>
      </c>
      <c r="J59" s="714">
        <f t="shared" si="6"/>
        <v>0.64375</v>
      </c>
      <c r="K59" s="714">
        <f t="shared" si="7"/>
        <v>0.655555555555556</v>
      </c>
      <c r="L59" s="1258">
        <v>0.6625</v>
      </c>
      <c r="M59" s="714">
        <f t="shared" si="8"/>
        <v>0.665972222222222</v>
      </c>
      <c r="N59" s="714">
        <f t="shared" si="9"/>
        <v>0.669444444444444</v>
      </c>
      <c r="O59" s="714">
        <f t="shared" si="10"/>
        <v>0.671527777777778</v>
      </c>
      <c r="P59" s="714">
        <f t="shared" si="11"/>
        <v>0.683333333333333</v>
      </c>
      <c r="Q59" s="714">
        <f t="shared" si="12"/>
        <v>0.689583333333333</v>
      </c>
      <c r="R59" s="714">
        <f t="shared" si="13"/>
        <v>0.69375</v>
      </c>
      <c r="S59" s="714">
        <f t="shared" si="14"/>
        <v>0.699305555555555</v>
      </c>
      <c r="T59" s="714">
        <f t="shared" si="15"/>
        <v>0.704166666666666</v>
      </c>
      <c r="U59" s="1532">
        <f t="shared" si="16"/>
        <v>0.709722222222222</v>
      </c>
      <c r="V59" s="1293"/>
      <c r="W59" s="974">
        <f t="shared" si="17"/>
        <v>41.29</v>
      </c>
      <c r="X59" s="1515">
        <f t="shared" si="0"/>
        <v>0.0923611111111108</v>
      </c>
      <c r="Y59" s="1535">
        <v>18.7681818181819</v>
      </c>
      <c r="Z59" s="1522">
        <f t="shared" si="18"/>
        <v>0.0125</v>
      </c>
      <c r="AA59" s="26"/>
    </row>
    <row r="60" ht="21.75" customHeight="1" spans="2:27">
      <c r="B60" s="232"/>
      <c r="C60" s="1529">
        <v>36</v>
      </c>
      <c r="D60" s="574"/>
      <c r="E60" s="1530">
        <f t="shared" si="1"/>
        <v>0.629861111111111</v>
      </c>
      <c r="F60" s="714">
        <f t="shared" si="2"/>
        <v>0.635416666666667</v>
      </c>
      <c r="G60" s="714">
        <f t="shared" si="3"/>
        <v>0.640277777777778</v>
      </c>
      <c r="H60" s="714">
        <f t="shared" si="4"/>
        <v>0.646527777777778</v>
      </c>
      <c r="I60" s="714">
        <f t="shared" si="5"/>
        <v>0.649305555555556</v>
      </c>
      <c r="J60" s="714">
        <f t="shared" si="6"/>
        <v>0.65625</v>
      </c>
      <c r="K60" s="714">
        <f t="shared" si="7"/>
        <v>0.668055555555556</v>
      </c>
      <c r="L60" s="1258">
        <v>0.675</v>
      </c>
      <c r="M60" s="714">
        <f t="shared" si="8"/>
        <v>0.678472222222222</v>
      </c>
      <c r="N60" s="714">
        <f t="shared" si="9"/>
        <v>0.681944444444444</v>
      </c>
      <c r="O60" s="714">
        <f t="shared" si="10"/>
        <v>0.684027777777778</v>
      </c>
      <c r="P60" s="714">
        <f t="shared" si="11"/>
        <v>0.695833333333333</v>
      </c>
      <c r="Q60" s="714">
        <f t="shared" si="12"/>
        <v>0.702083333333333</v>
      </c>
      <c r="R60" s="714">
        <f t="shared" si="13"/>
        <v>0.70625</v>
      </c>
      <c r="S60" s="714">
        <f t="shared" si="14"/>
        <v>0.711805555555555</v>
      </c>
      <c r="T60" s="714">
        <f t="shared" si="15"/>
        <v>0.716666666666667</v>
      </c>
      <c r="U60" s="1532">
        <f t="shared" si="16"/>
        <v>0.722222222222222</v>
      </c>
      <c r="V60" s="1293"/>
      <c r="W60" s="974">
        <f t="shared" si="17"/>
        <v>41.29</v>
      </c>
      <c r="X60" s="1515">
        <f t="shared" si="0"/>
        <v>0.0923611111111108</v>
      </c>
      <c r="Y60" s="1535">
        <v>18.7681818181819</v>
      </c>
      <c r="Z60" s="1522">
        <f t="shared" si="18"/>
        <v>0.0125000000000001</v>
      </c>
      <c r="AA60" s="26"/>
    </row>
    <row r="61" ht="21.75" customHeight="1" spans="2:27">
      <c r="B61" s="232"/>
      <c r="C61" s="1529">
        <v>37</v>
      </c>
      <c r="D61" s="574"/>
      <c r="E61" s="1530">
        <f t="shared" si="1"/>
        <v>0.642361111111111</v>
      </c>
      <c r="F61" s="714">
        <f t="shared" si="2"/>
        <v>0.647916666666667</v>
      </c>
      <c r="G61" s="714">
        <f t="shared" si="3"/>
        <v>0.652777777777778</v>
      </c>
      <c r="H61" s="714">
        <f t="shared" si="4"/>
        <v>0.659027777777778</v>
      </c>
      <c r="I61" s="714">
        <f t="shared" si="5"/>
        <v>0.661805555555556</v>
      </c>
      <c r="J61" s="714">
        <f t="shared" si="6"/>
        <v>0.66875</v>
      </c>
      <c r="K61" s="714">
        <f t="shared" si="7"/>
        <v>0.680555555555556</v>
      </c>
      <c r="L61" s="1258">
        <v>0.6875</v>
      </c>
      <c r="M61" s="714">
        <f t="shared" si="8"/>
        <v>0.690972222222222</v>
      </c>
      <c r="N61" s="714">
        <f t="shared" si="9"/>
        <v>0.694444444444444</v>
      </c>
      <c r="O61" s="714">
        <f t="shared" si="10"/>
        <v>0.696527777777778</v>
      </c>
      <c r="P61" s="714">
        <f t="shared" si="11"/>
        <v>0.708333333333333</v>
      </c>
      <c r="Q61" s="714">
        <f t="shared" si="12"/>
        <v>0.714583333333333</v>
      </c>
      <c r="R61" s="714">
        <f t="shared" si="13"/>
        <v>0.71875</v>
      </c>
      <c r="S61" s="714">
        <f t="shared" si="14"/>
        <v>0.724305555555555</v>
      </c>
      <c r="T61" s="714">
        <f t="shared" si="15"/>
        <v>0.729166666666667</v>
      </c>
      <c r="U61" s="1532">
        <f t="shared" si="16"/>
        <v>0.734722222222222</v>
      </c>
      <c r="V61" s="1293"/>
      <c r="W61" s="974">
        <f t="shared" si="17"/>
        <v>41.29</v>
      </c>
      <c r="X61" s="1515">
        <f t="shared" si="0"/>
        <v>0.0923611111111108</v>
      </c>
      <c r="Y61" s="1535">
        <v>18.7681818181819</v>
      </c>
      <c r="Z61" s="1522">
        <f t="shared" si="18"/>
        <v>0.0125</v>
      </c>
      <c r="AA61" s="26"/>
    </row>
    <row r="62" ht="21.75" customHeight="1" spans="2:27">
      <c r="B62" s="232"/>
      <c r="C62" s="1529">
        <v>38</v>
      </c>
      <c r="D62" s="574"/>
      <c r="E62" s="1530">
        <f t="shared" si="1"/>
        <v>0.654861111111111</v>
      </c>
      <c r="F62" s="714">
        <f t="shared" si="2"/>
        <v>0.660416666666667</v>
      </c>
      <c r="G62" s="714">
        <f t="shared" si="3"/>
        <v>0.665277777777778</v>
      </c>
      <c r="H62" s="714">
        <f t="shared" si="4"/>
        <v>0.671527777777778</v>
      </c>
      <c r="I62" s="714">
        <f t="shared" si="5"/>
        <v>0.674305555555556</v>
      </c>
      <c r="J62" s="714">
        <f t="shared" si="6"/>
        <v>0.68125</v>
      </c>
      <c r="K62" s="714">
        <f t="shared" si="7"/>
        <v>0.693055555555556</v>
      </c>
      <c r="L62" s="1258">
        <v>0.7</v>
      </c>
      <c r="M62" s="714">
        <f t="shared" si="8"/>
        <v>0.703472222222222</v>
      </c>
      <c r="N62" s="714">
        <f t="shared" si="9"/>
        <v>0.706944444444444</v>
      </c>
      <c r="O62" s="714">
        <f t="shared" si="10"/>
        <v>0.709027777777778</v>
      </c>
      <c r="P62" s="714">
        <f t="shared" si="11"/>
        <v>0.720833333333333</v>
      </c>
      <c r="Q62" s="714">
        <f t="shared" si="12"/>
        <v>0.727083333333333</v>
      </c>
      <c r="R62" s="714">
        <f t="shared" si="13"/>
        <v>0.73125</v>
      </c>
      <c r="S62" s="714">
        <f t="shared" si="14"/>
        <v>0.736805555555555</v>
      </c>
      <c r="T62" s="714">
        <f t="shared" si="15"/>
        <v>0.741666666666666</v>
      </c>
      <c r="U62" s="1532">
        <f t="shared" si="16"/>
        <v>0.747222222222222</v>
      </c>
      <c r="V62" s="1293"/>
      <c r="W62" s="974">
        <f t="shared" si="17"/>
        <v>41.29</v>
      </c>
      <c r="X62" s="1515">
        <f t="shared" si="0"/>
        <v>0.0923611111111108</v>
      </c>
      <c r="Y62" s="1535">
        <v>18.7681818181819</v>
      </c>
      <c r="Z62" s="1522">
        <f t="shared" si="18"/>
        <v>0.0125</v>
      </c>
      <c r="AA62" s="26"/>
    </row>
    <row r="63" ht="21.75" customHeight="1" spans="2:27">
      <c r="B63" s="232"/>
      <c r="C63" s="1529">
        <v>39</v>
      </c>
      <c r="D63" s="574"/>
      <c r="E63" s="1530">
        <f t="shared" si="1"/>
        <v>0.667361111111111</v>
      </c>
      <c r="F63" s="714">
        <f t="shared" si="2"/>
        <v>0.672916666666667</v>
      </c>
      <c r="G63" s="714">
        <f t="shared" si="3"/>
        <v>0.677777777777778</v>
      </c>
      <c r="H63" s="714">
        <f t="shared" si="4"/>
        <v>0.684027777777778</v>
      </c>
      <c r="I63" s="714">
        <f t="shared" si="5"/>
        <v>0.686805555555556</v>
      </c>
      <c r="J63" s="714">
        <f t="shared" si="6"/>
        <v>0.69375</v>
      </c>
      <c r="K63" s="714">
        <f t="shared" si="7"/>
        <v>0.705555555555556</v>
      </c>
      <c r="L63" s="1258">
        <v>0.7125</v>
      </c>
      <c r="M63" s="714">
        <f t="shared" si="8"/>
        <v>0.715972222222222</v>
      </c>
      <c r="N63" s="714">
        <f t="shared" si="9"/>
        <v>0.719444444444444</v>
      </c>
      <c r="O63" s="714">
        <f t="shared" si="10"/>
        <v>0.721527777777778</v>
      </c>
      <c r="P63" s="714">
        <f t="shared" si="11"/>
        <v>0.733333333333333</v>
      </c>
      <c r="Q63" s="714">
        <f t="shared" si="12"/>
        <v>0.739583333333333</v>
      </c>
      <c r="R63" s="714">
        <f t="shared" si="13"/>
        <v>0.74375</v>
      </c>
      <c r="S63" s="714">
        <f t="shared" si="14"/>
        <v>0.749305555555555</v>
      </c>
      <c r="T63" s="714">
        <f t="shared" si="15"/>
        <v>0.754166666666667</v>
      </c>
      <c r="U63" s="1532">
        <f t="shared" si="16"/>
        <v>0.759722222222222</v>
      </c>
      <c r="V63" s="1293"/>
      <c r="W63" s="974">
        <f t="shared" si="17"/>
        <v>41.29</v>
      </c>
      <c r="X63" s="1515">
        <f t="shared" si="0"/>
        <v>0.0923611111111108</v>
      </c>
      <c r="Y63" s="1535">
        <v>18.7681818181819</v>
      </c>
      <c r="Z63" s="1522">
        <f t="shared" si="18"/>
        <v>0.0125000000000001</v>
      </c>
      <c r="AA63" s="26"/>
    </row>
    <row r="64" ht="21.75" customHeight="1" spans="2:27">
      <c r="B64" s="232"/>
      <c r="C64" s="1529">
        <v>40</v>
      </c>
      <c r="D64" s="574"/>
      <c r="E64" s="1530">
        <f t="shared" si="1"/>
        <v>0.679861111111111</v>
      </c>
      <c r="F64" s="714">
        <f t="shared" si="2"/>
        <v>0.685416666666667</v>
      </c>
      <c r="G64" s="714">
        <f t="shared" si="3"/>
        <v>0.690277777777778</v>
      </c>
      <c r="H64" s="714">
        <f t="shared" si="4"/>
        <v>0.696527777777778</v>
      </c>
      <c r="I64" s="714">
        <f t="shared" si="5"/>
        <v>0.699305555555556</v>
      </c>
      <c r="J64" s="714">
        <f t="shared" si="6"/>
        <v>0.70625</v>
      </c>
      <c r="K64" s="714">
        <f t="shared" si="7"/>
        <v>0.718055555555556</v>
      </c>
      <c r="L64" s="1258">
        <v>0.725</v>
      </c>
      <c r="M64" s="714">
        <f t="shared" si="8"/>
        <v>0.728472222222222</v>
      </c>
      <c r="N64" s="714">
        <f t="shared" si="9"/>
        <v>0.731944444444444</v>
      </c>
      <c r="O64" s="714">
        <f t="shared" si="10"/>
        <v>0.734027777777778</v>
      </c>
      <c r="P64" s="714">
        <f t="shared" si="11"/>
        <v>0.745833333333333</v>
      </c>
      <c r="Q64" s="714">
        <f t="shared" si="12"/>
        <v>0.752083333333333</v>
      </c>
      <c r="R64" s="714">
        <f t="shared" si="13"/>
        <v>0.75625</v>
      </c>
      <c r="S64" s="714">
        <f t="shared" si="14"/>
        <v>0.761805555555555</v>
      </c>
      <c r="T64" s="714">
        <f t="shared" si="15"/>
        <v>0.766666666666666</v>
      </c>
      <c r="U64" s="1532">
        <f t="shared" si="16"/>
        <v>0.772222222222222</v>
      </c>
      <c r="V64" s="1293"/>
      <c r="W64" s="974">
        <f t="shared" si="17"/>
        <v>41.29</v>
      </c>
      <c r="X64" s="1515">
        <f t="shared" si="0"/>
        <v>0.0923611111111108</v>
      </c>
      <c r="Y64" s="1535">
        <v>18.7681818181819</v>
      </c>
      <c r="Z64" s="1522">
        <f t="shared" si="18"/>
        <v>0.0125</v>
      </c>
      <c r="AA64" s="26"/>
    </row>
    <row r="65" ht="21.75" customHeight="1" spans="2:27">
      <c r="B65" s="232"/>
      <c r="C65" s="1529">
        <v>41</v>
      </c>
      <c r="D65" s="574"/>
      <c r="E65" s="1530">
        <f t="shared" si="1"/>
        <v>0.692361111111111</v>
      </c>
      <c r="F65" s="714">
        <f t="shared" si="2"/>
        <v>0.697916666666667</v>
      </c>
      <c r="G65" s="714">
        <f t="shared" si="3"/>
        <v>0.702777777777778</v>
      </c>
      <c r="H65" s="714">
        <f t="shared" si="4"/>
        <v>0.709027777777778</v>
      </c>
      <c r="I65" s="714">
        <f t="shared" si="5"/>
        <v>0.711805555555556</v>
      </c>
      <c r="J65" s="714">
        <f t="shared" si="6"/>
        <v>0.71875</v>
      </c>
      <c r="K65" s="714">
        <f t="shared" si="7"/>
        <v>0.730555555555556</v>
      </c>
      <c r="L65" s="1258">
        <v>0.7375</v>
      </c>
      <c r="M65" s="714">
        <f t="shared" si="8"/>
        <v>0.740972222222222</v>
      </c>
      <c r="N65" s="714">
        <f t="shared" si="9"/>
        <v>0.744444444444444</v>
      </c>
      <c r="O65" s="714">
        <f t="shared" si="10"/>
        <v>0.746527777777778</v>
      </c>
      <c r="P65" s="714">
        <f t="shared" si="11"/>
        <v>0.758333333333333</v>
      </c>
      <c r="Q65" s="714">
        <f t="shared" si="12"/>
        <v>0.764583333333333</v>
      </c>
      <c r="R65" s="714">
        <f t="shared" si="13"/>
        <v>0.76875</v>
      </c>
      <c r="S65" s="714">
        <f t="shared" si="14"/>
        <v>0.774305555555555</v>
      </c>
      <c r="T65" s="714">
        <f t="shared" si="15"/>
        <v>0.779166666666667</v>
      </c>
      <c r="U65" s="1532">
        <f t="shared" si="16"/>
        <v>0.784722222222222</v>
      </c>
      <c r="V65" s="1293"/>
      <c r="W65" s="974">
        <f t="shared" si="17"/>
        <v>41.29</v>
      </c>
      <c r="X65" s="1515">
        <f t="shared" si="0"/>
        <v>0.0923611111111108</v>
      </c>
      <c r="Y65" s="1535">
        <v>18.7681818181819</v>
      </c>
      <c r="Z65" s="1522">
        <f t="shared" si="18"/>
        <v>0.0125000000000001</v>
      </c>
      <c r="AA65" s="26"/>
    </row>
    <row r="66" ht="21.75" customHeight="1" spans="2:27">
      <c r="B66" s="232"/>
      <c r="C66" s="1529">
        <v>42</v>
      </c>
      <c r="D66" s="574"/>
      <c r="E66" s="1530">
        <f t="shared" si="1"/>
        <v>0.704861111111111</v>
      </c>
      <c r="F66" s="714">
        <f t="shared" si="2"/>
        <v>0.710416666666667</v>
      </c>
      <c r="G66" s="714">
        <f t="shared" si="3"/>
        <v>0.715277777777778</v>
      </c>
      <c r="H66" s="714">
        <f t="shared" si="4"/>
        <v>0.721527777777778</v>
      </c>
      <c r="I66" s="714">
        <f t="shared" si="5"/>
        <v>0.724305555555556</v>
      </c>
      <c r="J66" s="714">
        <f t="shared" si="6"/>
        <v>0.73125</v>
      </c>
      <c r="K66" s="714">
        <f t="shared" si="7"/>
        <v>0.743055555555556</v>
      </c>
      <c r="L66" s="1258">
        <v>0.75</v>
      </c>
      <c r="M66" s="714">
        <f t="shared" si="8"/>
        <v>0.753472222222222</v>
      </c>
      <c r="N66" s="714">
        <f t="shared" si="9"/>
        <v>0.756944444444444</v>
      </c>
      <c r="O66" s="714">
        <f t="shared" si="10"/>
        <v>0.759027777777778</v>
      </c>
      <c r="P66" s="714">
        <f t="shared" si="11"/>
        <v>0.770833333333333</v>
      </c>
      <c r="Q66" s="714">
        <f t="shared" si="12"/>
        <v>0.777083333333333</v>
      </c>
      <c r="R66" s="714">
        <f t="shared" si="13"/>
        <v>0.78125</v>
      </c>
      <c r="S66" s="714">
        <f t="shared" si="14"/>
        <v>0.786805555555555</v>
      </c>
      <c r="T66" s="714">
        <f t="shared" si="15"/>
        <v>0.791666666666667</v>
      </c>
      <c r="U66" s="1532">
        <f t="shared" si="16"/>
        <v>0.797222222222222</v>
      </c>
      <c r="V66" s="1293"/>
      <c r="W66" s="974">
        <f t="shared" si="17"/>
        <v>41.29</v>
      </c>
      <c r="X66" s="1515">
        <f t="shared" si="0"/>
        <v>0.0923611111111108</v>
      </c>
      <c r="Y66" s="1535">
        <v>18.7681818181819</v>
      </c>
      <c r="Z66" s="1522">
        <f t="shared" si="18"/>
        <v>0.0125</v>
      </c>
      <c r="AA66" s="26"/>
    </row>
    <row r="67" ht="21.75" customHeight="1" spans="2:27">
      <c r="B67" s="232"/>
      <c r="C67" s="1529">
        <v>43</v>
      </c>
      <c r="D67" s="574"/>
      <c r="E67" s="1530">
        <f t="shared" si="1"/>
        <v>0.717361111111111</v>
      </c>
      <c r="F67" s="714">
        <f t="shared" si="2"/>
        <v>0.722916666666667</v>
      </c>
      <c r="G67" s="714">
        <f t="shared" si="3"/>
        <v>0.727777777777778</v>
      </c>
      <c r="H67" s="714">
        <f t="shared" si="4"/>
        <v>0.734027777777778</v>
      </c>
      <c r="I67" s="714">
        <f t="shared" si="5"/>
        <v>0.736805555555556</v>
      </c>
      <c r="J67" s="714">
        <f t="shared" si="6"/>
        <v>0.74375</v>
      </c>
      <c r="K67" s="714">
        <f t="shared" si="7"/>
        <v>0.755555555555556</v>
      </c>
      <c r="L67" s="1258">
        <v>0.7625</v>
      </c>
      <c r="M67" s="714">
        <f t="shared" si="8"/>
        <v>0.765972222222222</v>
      </c>
      <c r="N67" s="714">
        <f t="shared" si="9"/>
        <v>0.769444444444444</v>
      </c>
      <c r="O67" s="714">
        <f t="shared" si="10"/>
        <v>0.771527777777778</v>
      </c>
      <c r="P67" s="714">
        <f t="shared" si="11"/>
        <v>0.783333333333333</v>
      </c>
      <c r="Q67" s="714">
        <f t="shared" si="12"/>
        <v>0.789583333333333</v>
      </c>
      <c r="R67" s="714">
        <f t="shared" si="13"/>
        <v>0.79375</v>
      </c>
      <c r="S67" s="714">
        <f t="shared" si="14"/>
        <v>0.799305555555555</v>
      </c>
      <c r="T67" s="714">
        <f t="shared" si="15"/>
        <v>0.804166666666666</v>
      </c>
      <c r="U67" s="1532">
        <f t="shared" si="16"/>
        <v>0.809722222222222</v>
      </c>
      <c r="V67" s="1293"/>
      <c r="W67" s="974">
        <f t="shared" si="17"/>
        <v>41.29</v>
      </c>
      <c r="X67" s="1515">
        <f t="shared" si="0"/>
        <v>0.0923611111111108</v>
      </c>
      <c r="Y67" s="1535">
        <v>18.7681818181819</v>
      </c>
      <c r="Z67" s="1522">
        <f t="shared" si="18"/>
        <v>0.0125</v>
      </c>
      <c r="AA67" s="26"/>
    </row>
    <row r="68" ht="21.75" customHeight="1" spans="2:27">
      <c r="B68" s="232"/>
      <c r="C68" s="1529">
        <v>44</v>
      </c>
      <c r="D68" s="574"/>
      <c r="E68" s="1530">
        <f t="shared" si="1"/>
        <v>0.729861111111111</v>
      </c>
      <c r="F68" s="714">
        <f t="shared" si="2"/>
        <v>0.735416666666667</v>
      </c>
      <c r="G68" s="714">
        <f t="shared" si="3"/>
        <v>0.740277777777778</v>
      </c>
      <c r="H68" s="714">
        <f t="shared" si="4"/>
        <v>0.746527777777778</v>
      </c>
      <c r="I68" s="714">
        <f t="shared" si="5"/>
        <v>0.749305555555556</v>
      </c>
      <c r="J68" s="714">
        <f t="shared" si="6"/>
        <v>0.75625</v>
      </c>
      <c r="K68" s="714">
        <f t="shared" si="7"/>
        <v>0.768055555555556</v>
      </c>
      <c r="L68" s="1258">
        <v>0.775</v>
      </c>
      <c r="M68" s="714">
        <f t="shared" si="8"/>
        <v>0.778472222222222</v>
      </c>
      <c r="N68" s="714">
        <f t="shared" si="9"/>
        <v>0.781944444444444</v>
      </c>
      <c r="O68" s="714">
        <f t="shared" si="10"/>
        <v>0.784027777777778</v>
      </c>
      <c r="P68" s="714">
        <f t="shared" si="11"/>
        <v>0.795833333333333</v>
      </c>
      <c r="Q68" s="714">
        <f t="shared" si="12"/>
        <v>0.802083333333333</v>
      </c>
      <c r="R68" s="714">
        <f t="shared" si="13"/>
        <v>0.80625</v>
      </c>
      <c r="S68" s="714">
        <f t="shared" si="14"/>
        <v>0.811805555555555</v>
      </c>
      <c r="T68" s="714">
        <f t="shared" si="15"/>
        <v>0.816666666666667</v>
      </c>
      <c r="U68" s="1532">
        <f t="shared" si="16"/>
        <v>0.822222222222222</v>
      </c>
      <c r="V68" s="1293"/>
      <c r="W68" s="974">
        <f t="shared" si="17"/>
        <v>41.29</v>
      </c>
      <c r="X68" s="1515">
        <f t="shared" si="0"/>
        <v>0.0923611111111108</v>
      </c>
      <c r="Y68" s="1535">
        <v>18.7681818181819</v>
      </c>
      <c r="Z68" s="1522">
        <f t="shared" si="18"/>
        <v>0.0125000000000001</v>
      </c>
      <c r="AA68" s="26"/>
    </row>
    <row r="69" ht="21.75" customHeight="1" spans="2:27">
      <c r="B69" s="232"/>
      <c r="C69" s="1529">
        <v>45</v>
      </c>
      <c r="D69" s="574"/>
      <c r="E69" s="1530">
        <f t="shared" si="1"/>
        <v>0.742361111111111</v>
      </c>
      <c r="F69" s="714">
        <f t="shared" si="2"/>
        <v>0.747916666666667</v>
      </c>
      <c r="G69" s="714">
        <f t="shared" si="3"/>
        <v>0.752777777777778</v>
      </c>
      <c r="H69" s="714">
        <f t="shared" si="4"/>
        <v>0.759027777777778</v>
      </c>
      <c r="I69" s="714">
        <f t="shared" si="5"/>
        <v>0.761805555555556</v>
      </c>
      <c r="J69" s="714">
        <f t="shared" si="6"/>
        <v>0.76875</v>
      </c>
      <c r="K69" s="714">
        <f t="shared" si="7"/>
        <v>0.780555555555556</v>
      </c>
      <c r="L69" s="1258">
        <v>0.7875</v>
      </c>
      <c r="M69" s="714">
        <f t="shared" si="8"/>
        <v>0.790972222222222</v>
      </c>
      <c r="N69" s="714">
        <f t="shared" si="9"/>
        <v>0.794444444444444</v>
      </c>
      <c r="O69" s="714">
        <f t="shared" si="10"/>
        <v>0.796527777777778</v>
      </c>
      <c r="P69" s="714">
        <f t="shared" si="11"/>
        <v>0.808333333333333</v>
      </c>
      <c r="Q69" s="714">
        <f t="shared" si="12"/>
        <v>0.814583333333333</v>
      </c>
      <c r="R69" s="714">
        <f t="shared" si="13"/>
        <v>0.81875</v>
      </c>
      <c r="S69" s="714">
        <f t="shared" si="14"/>
        <v>0.824305555555555</v>
      </c>
      <c r="T69" s="714">
        <f t="shared" si="15"/>
        <v>0.829166666666666</v>
      </c>
      <c r="U69" s="1532">
        <f t="shared" si="16"/>
        <v>0.834722222222222</v>
      </c>
      <c r="V69" s="1293"/>
      <c r="W69" s="974">
        <f t="shared" si="17"/>
        <v>41.29</v>
      </c>
      <c r="X69" s="1515">
        <f t="shared" si="0"/>
        <v>0.0923611111111108</v>
      </c>
      <c r="Y69" s="1535">
        <v>18.7681818181819</v>
      </c>
      <c r="Z69" s="1522">
        <f t="shared" si="18"/>
        <v>0.0125</v>
      </c>
      <c r="AA69" s="26"/>
    </row>
    <row r="70" ht="21.75" customHeight="1" spans="2:27">
      <c r="B70" s="232"/>
      <c r="C70" s="1529">
        <v>46</v>
      </c>
      <c r="D70" s="574"/>
      <c r="E70" s="1530">
        <f t="shared" si="1"/>
        <v>0.754861111111111</v>
      </c>
      <c r="F70" s="714">
        <f t="shared" si="2"/>
        <v>0.760416666666667</v>
      </c>
      <c r="G70" s="714">
        <f t="shared" si="3"/>
        <v>0.765277777777778</v>
      </c>
      <c r="H70" s="714">
        <f t="shared" si="4"/>
        <v>0.771527777777778</v>
      </c>
      <c r="I70" s="714">
        <f t="shared" si="5"/>
        <v>0.774305555555556</v>
      </c>
      <c r="J70" s="714">
        <f t="shared" si="6"/>
        <v>0.78125</v>
      </c>
      <c r="K70" s="714">
        <f t="shared" si="7"/>
        <v>0.793055555555556</v>
      </c>
      <c r="L70" s="1258">
        <v>0.8</v>
      </c>
      <c r="M70" s="714">
        <f t="shared" si="8"/>
        <v>0.803472222222222</v>
      </c>
      <c r="N70" s="714">
        <f t="shared" si="9"/>
        <v>0.806944444444444</v>
      </c>
      <c r="O70" s="714">
        <f t="shared" si="10"/>
        <v>0.809027777777778</v>
      </c>
      <c r="P70" s="714">
        <f t="shared" si="11"/>
        <v>0.820833333333333</v>
      </c>
      <c r="Q70" s="714">
        <f t="shared" si="12"/>
        <v>0.827083333333333</v>
      </c>
      <c r="R70" s="714">
        <f t="shared" si="13"/>
        <v>0.83125</v>
      </c>
      <c r="S70" s="714">
        <f t="shared" si="14"/>
        <v>0.836805555555555</v>
      </c>
      <c r="T70" s="714">
        <f t="shared" si="15"/>
        <v>0.841666666666667</v>
      </c>
      <c r="U70" s="1532">
        <f t="shared" si="16"/>
        <v>0.847222222222222</v>
      </c>
      <c r="V70" s="1293"/>
      <c r="W70" s="974">
        <f t="shared" si="17"/>
        <v>41.29</v>
      </c>
      <c r="X70" s="1515">
        <f t="shared" si="0"/>
        <v>0.0923611111111108</v>
      </c>
      <c r="Y70" s="1535">
        <v>18.7681818181819</v>
      </c>
      <c r="Z70" s="1522">
        <f t="shared" si="18"/>
        <v>0.0125000000000001</v>
      </c>
      <c r="AA70" s="26"/>
    </row>
    <row r="71" ht="21.75" customHeight="1" spans="2:27">
      <c r="B71" s="232"/>
      <c r="C71" s="1529">
        <v>47</v>
      </c>
      <c r="D71" s="574"/>
      <c r="E71" s="1530">
        <f t="shared" si="1"/>
        <v>0.769444444444445</v>
      </c>
      <c r="F71" s="714">
        <f t="shared" si="2"/>
        <v>0.775</v>
      </c>
      <c r="G71" s="714">
        <f t="shared" si="3"/>
        <v>0.779861111111111</v>
      </c>
      <c r="H71" s="714">
        <f t="shared" si="4"/>
        <v>0.786111111111111</v>
      </c>
      <c r="I71" s="714">
        <f t="shared" si="5"/>
        <v>0.788888888888889</v>
      </c>
      <c r="J71" s="714">
        <f t="shared" si="6"/>
        <v>0.795833333333333</v>
      </c>
      <c r="K71" s="714">
        <f t="shared" si="7"/>
        <v>0.807638888888889</v>
      </c>
      <c r="L71" s="1258">
        <v>0.814583333333333</v>
      </c>
      <c r="M71" s="714">
        <f t="shared" si="8"/>
        <v>0.818055555555556</v>
      </c>
      <c r="N71" s="714">
        <f t="shared" si="9"/>
        <v>0.821527777777778</v>
      </c>
      <c r="O71" s="714">
        <f t="shared" si="10"/>
        <v>0.823611111111111</v>
      </c>
      <c r="P71" s="714">
        <f t="shared" si="11"/>
        <v>0.835416666666667</v>
      </c>
      <c r="Q71" s="714">
        <f t="shared" si="12"/>
        <v>0.841666666666667</v>
      </c>
      <c r="R71" s="714">
        <f t="shared" si="13"/>
        <v>0.845833333333333</v>
      </c>
      <c r="S71" s="714">
        <f t="shared" si="14"/>
        <v>0.851388888888889</v>
      </c>
      <c r="T71" s="714">
        <f t="shared" si="15"/>
        <v>0.85625</v>
      </c>
      <c r="U71" s="1532">
        <f t="shared" si="16"/>
        <v>0.861805555555555</v>
      </c>
      <c r="V71" s="1293"/>
      <c r="W71" s="974">
        <f t="shared" si="17"/>
        <v>41.29</v>
      </c>
      <c r="X71" s="1515">
        <f t="shared" si="0"/>
        <v>0.0923611111111108</v>
      </c>
      <c r="Y71" s="1535">
        <v>18.7681818181819</v>
      </c>
      <c r="Z71" s="1522">
        <f t="shared" si="18"/>
        <v>0.0145833333333333</v>
      </c>
      <c r="AA71" s="26"/>
    </row>
    <row r="72" ht="21.75" customHeight="1" spans="2:27">
      <c r="B72" s="232"/>
      <c r="C72" s="1529">
        <v>48</v>
      </c>
      <c r="D72" s="574"/>
      <c r="E72" s="1530">
        <f t="shared" si="1"/>
        <v>0.786111111111111</v>
      </c>
      <c r="F72" s="714">
        <f t="shared" si="2"/>
        <v>0.791666666666667</v>
      </c>
      <c r="G72" s="714">
        <f t="shared" si="3"/>
        <v>0.796527777777778</v>
      </c>
      <c r="H72" s="714">
        <f t="shared" si="4"/>
        <v>0.802777777777778</v>
      </c>
      <c r="I72" s="714">
        <f t="shared" si="5"/>
        <v>0.805555555555556</v>
      </c>
      <c r="J72" s="714">
        <f t="shared" si="6"/>
        <v>0.8125</v>
      </c>
      <c r="K72" s="714">
        <f t="shared" si="7"/>
        <v>0.824305555555556</v>
      </c>
      <c r="L72" s="1258">
        <v>0.83125</v>
      </c>
      <c r="M72" s="714">
        <f t="shared" si="8"/>
        <v>0.834722222222222</v>
      </c>
      <c r="N72" s="714">
        <f t="shared" si="9"/>
        <v>0.838194444444444</v>
      </c>
      <c r="O72" s="714">
        <f t="shared" si="10"/>
        <v>0.840277777777778</v>
      </c>
      <c r="P72" s="714">
        <f t="shared" si="11"/>
        <v>0.852083333333333</v>
      </c>
      <c r="Q72" s="714">
        <f t="shared" si="12"/>
        <v>0.858333333333333</v>
      </c>
      <c r="R72" s="714">
        <f t="shared" si="13"/>
        <v>0.8625</v>
      </c>
      <c r="S72" s="714">
        <f t="shared" si="14"/>
        <v>0.868055555555555</v>
      </c>
      <c r="T72" s="714">
        <f t="shared" si="15"/>
        <v>0.872916666666667</v>
      </c>
      <c r="U72" s="1532">
        <f t="shared" si="16"/>
        <v>0.878472222222222</v>
      </c>
      <c r="V72" s="1293"/>
      <c r="W72" s="974">
        <f t="shared" si="17"/>
        <v>41.29</v>
      </c>
      <c r="X72" s="1515">
        <f t="shared" si="0"/>
        <v>0.0923611111111108</v>
      </c>
      <c r="Y72" s="1535">
        <v>18.7681818181819</v>
      </c>
      <c r="Z72" s="1522">
        <f t="shared" si="18"/>
        <v>0.0166666666666667</v>
      </c>
      <c r="AA72" s="26"/>
    </row>
    <row r="73" ht="21.75" customHeight="1" spans="2:27">
      <c r="B73" s="232"/>
      <c r="C73" s="1529">
        <v>49</v>
      </c>
      <c r="D73" s="574"/>
      <c r="E73" s="1530">
        <f t="shared" si="1"/>
        <v>0.802777777777778</v>
      </c>
      <c r="F73" s="714">
        <f t="shared" si="2"/>
        <v>0.808333333333333</v>
      </c>
      <c r="G73" s="714">
        <f t="shared" si="3"/>
        <v>0.813194444444445</v>
      </c>
      <c r="H73" s="714">
        <f t="shared" si="4"/>
        <v>0.819444444444445</v>
      </c>
      <c r="I73" s="714">
        <f t="shared" si="5"/>
        <v>0.822222222222222</v>
      </c>
      <c r="J73" s="714">
        <f t="shared" si="6"/>
        <v>0.829166666666667</v>
      </c>
      <c r="K73" s="714">
        <f t="shared" si="7"/>
        <v>0.840972222222222</v>
      </c>
      <c r="L73" s="1258">
        <v>0.847916666666667</v>
      </c>
      <c r="M73" s="714">
        <f t="shared" si="8"/>
        <v>0.851388888888889</v>
      </c>
      <c r="N73" s="714">
        <f t="shared" si="9"/>
        <v>0.854861111111111</v>
      </c>
      <c r="O73" s="714">
        <f t="shared" si="10"/>
        <v>0.856944444444444</v>
      </c>
      <c r="P73" s="714">
        <f t="shared" si="11"/>
        <v>0.86875</v>
      </c>
      <c r="Q73" s="714">
        <f t="shared" si="12"/>
        <v>0.875</v>
      </c>
      <c r="R73" s="714">
        <f t="shared" si="13"/>
        <v>0.879166666666667</v>
      </c>
      <c r="S73" s="714">
        <f t="shared" si="14"/>
        <v>0.884722222222222</v>
      </c>
      <c r="T73" s="714">
        <f t="shared" si="15"/>
        <v>0.889583333333333</v>
      </c>
      <c r="U73" s="1532">
        <f t="shared" si="16"/>
        <v>0.895138888888889</v>
      </c>
      <c r="V73" s="1293"/>
      <c r="W73" s="974">
        <f t="shared" si="17"/>
        <v>41.29</v>
      </c>
      <c r="X73" s="1515">
        <f t="shared" si="0"/>
        <v>0.0923611111111108</v>
      </c>
      <c r="Y73" s="1535">
        <v>18.7681818181819</v>
      </c>
      <c r="Z73" s="1522">
        <f t="shared" si="18"/>
        <v>0.0166666666666666</v>
      </c>
      <c r="AA73" s="26"/>
    </row>
    <row r="74" ht="21.75" customHeight="1" spans="2:27">
      <c r="B74" s="232"/>
      <c r="C74" s="1529">
        <v>50</v>
      </c>
      <c r="D74" s="574"/>
      <c r="E74" s="1530">
        <f t="shared" si="1"/>
        <v>0.821527777777778</v>
      </c>
      <c r="F74" s="714">
        <f t="shared" si="2"/>
        <v>0.827083333333334</v>
      </c>
      <c r="G74" s="714">
        <f t="shared" si="3"/>
        <v>0.831944444444445</v>
      </c>
      <c r="H74" s="714">
        <f t="shared" si="4"/>
        <v>0.838194444444445</v>
      </c>
      <c r="I74" s="714">
        <f t="shared" si="5"/>
        <v>0.840972222222222</v>
      </c>
      <c r="J74" s="714">
        <f t="shared" si="6"/>
        <v>0.847916666666667</v>
      </c>
      <c r="K74" s="714">
        <f t="shared" si="7"/>
        <v>0.859722222222222</v>
      </c>
      <c r="L74" s="1258">
        <v>0.866666666666667</v>
      </c>
      <c r="M74" s="714">
        <f t="shared" si="8"/>
        <v>0.870138888888889</v>
      </c>
      <c r="N74" s="714">
        <f t="shared" si="9"/>
        <v>0.873611111111111</v>
      </c>
      <c r="O74" s="714">
        <f t="shared" si="10"/>
        <v>0.875694444444444</v>
      </c>
      <c r="P74" s="714">
        <f t="shared" si="11"/>
        <v>0.8875</v>
      </c>
      <c r="Q74" s="714">
        <f t="shared" si="12"/>
        <v>0.89375</v>
      </c>
      <c r="R74" s="714">
        <f t="shared" si="13"/>
        <v>0.897916666666667</v>
      </c>
      <c r="S74" s="714">
        <f t="shared" si="14"/>
        <v>0.903472222222222</v>
      </c>
      <c r="T74" s="714">
        <f t="shared" si="15"/>
        <v>0.908333333333333</v>
      </c>
      <c r="U74" s="1532">
        <f t="shared" si="16"/>
        <v>0.913888888888889</v>
      </c>
      <c r="V74" s="1293"/>
      <c r="W74" s="974">
        <f t="shared" si="17"/>
        <v>41.29</v>
      </c>
      <c r="X74" s="1515">
        <f t="shared" si="0"/>
        <v>0.0923611111111108</v>
      </c>
      <c r="Y74" s="1535">
        <v>18.7681818181819</v>
      </c>
      <c r="Z74" s="1522">
        <f t="shared" si="18"/>
        <v>0.01875</v>
      </c>
      <c r="AA74" s="26"/>
    </row>
    <row r="75" ht="21.75" customHeight="1" spans="2:27">
      <c r="B75" s="232"/>
      <c r="C75" s="1529">
        <v>51</v>
      </c>
      <c r="D75" s="574"/>
      <c r="E75" s="1530">
        <f t="shared" si="1"/>
        <v>0.842361111111111</v>
      </c>
      <c r="F75" s="714">
        <f t="shared" si="2"/>
        <v>0.847916666666667</v>
      </c>
      <c r="G75" s="714">
        <f t="shared" si="3"/>
        <v>0.852777777777778</v>
      </c>
      <c r="H75" s="714">
        <f t="shared" si="4"/>
        <v>0.859027777777778</v>
      </c>
      <c r="I75" s="714">
        <f t="shared" si="5"/>
        <v>0.861805555555556</v>
      </c>
      <c r="J75" s="714">
        <f t="shared" si="6"/>
        <v>0.86875</v>
      </c>
      <c r="K75" s="714">
        <f t="shared" si="7"/>
        <v>0.880555555555556</v>
      </c>
      <c r="L75" s="1258">
        <v>0.8875</v>
      </c>
      <c r="M75" s="714">
        <f t="shared" si="8"/>
        <v>0.890972222222222</v>
      </c>
      <c r="N75" s="714">
        <f t="shared" si="9"/>
        <v>0.894444444444444</v>
      </c>
      <c r="O75" s="714">
        <f t="shared" si="10"/>
        <v>0.896527777777778</v>
      </c>
      <c r="P75" s="714">
        <f t="shared" si="11"/>
        <v>0.908333333333333</v>
      </c>
      <c r="Q75" s="714">
        <f t="shared" si="12"/>
        <v>0.914583333333333</v>
      </c>
      <c r="R75" s="714">
        <f t="shared" si="13"/>
        <v>0.91875</v>
      </c>
      <c r="S75" s="714">
        <f t="shared" si="14"/>
        <v>0.924305555555555</v>
      </c>
      <c r="T75" s="714">
        <f t="shared" si="15"/>
        <v>0.929166666666666</v>
      </c>
      <c r="U75" s="1532">
        <f t="shared" si="16"/>
        <v>0.934722222222222</v>
      </c>
      <c r="V75" s="1293"/>
      <c r="W75" s="974">
        <f t="shared" si="17"/>
        <v>41.29</v>
      </c>
      <c r="X75" s="1515">
        <f t="shared" si="0"/>
        <v>0.0923611111111108</v>
      </c>
      <c r="Y75" s="1535">
        <v>18.7681818181819</v>
      </c>
      <c r="Z75" s="1522">
        <f t="shared" si="18"/>
        <v>0.0208333333333333</v>
      </c>
      <c r="AA75" s="26"/>
    </row>
    <row r="76" ht="21.75" customHeight="1" spans="2:27">
      <c r="B76" s="232"/>
      <c r="C76" s="1536">
        <v>52</v>
      </c>
      <c r="D76" s="577"/>
      <c r="E76" s="1537">
        <f t="shared" si="1"/>
        <v>0.863194444444445</v>
      </c>
      <c r="F76" s="720">
        <f t="shared" si="2"/>
        <v>0.86875</v>
      </c>
      <c r="G76" s="720">
        <f t="shared" si="3"/>
        <v>0.873611111111111</v>
      </c>
      <c r="H76" s="720">
        <f t="shared" si="4"/>
        <v>0.879861111111111</v>
      </c>
      <c r="I76" s="720">
        <f t="shared" si="5"/>
        <v>0.882638888888889</v>
      </c>
      <c r="J76" s="720">
        <f t="shared" si="6"/>
        <v>0.889583333333333</v>
      </c>
      <c r="K76" s="720">
        <f t="shared" si="7"/>
        <v>0.901388888888889</v>
      </c>
      <c r="L76" s="1260">
        <v>0.908333333333333</v>
      </c>
      <c r="M76" s="720">
        <f t="shared" si="8"/>
        <v>0.911805555555556</v>
      </c>
      <c r="N76" s="720">
        <f t="shared" si="9"/>
        <v>0.915277777777778</v>
      </c>
      <c r="O76" s="720">
        <f t="shared" si="10"/>
        <v>0.917361111111111</v>
      </c>
      <c r="P76" s="720">
        <f t="shared" si="11"/>
        <v>0.929166666666667</v>
      </c>
      <c r="Q76" s="720">
        <f t="shared" si="12"/>
        <v>0.935416666666667</v>
      </c>
      <c r="R76" s="720">
        <f t="shared" si="13"/>
        <v>0.939583333333333</v>
      </c>
      <c r="S76" s="720">
        <f t="shared" si="14"/>
        <v>0.945138888888889</v>
      </c>
      <c r="T76" s="720">
        <f t="shared" si="15"/>
        <v>0.95</v>
      </c>
      <c r="U76" s="1539">
        <f t="shared" si="16"/>
        <v>0.955555555555555</v>
      </c>
      <c r="V76" s="1294"/>
      <c r="W76" s="975">
        <f t="shared" si="17"/>
        <v>41.29</v>
      </c>
      <c r="X76" s="1516">
        <f t="shared" si="0"/>
        <v>0.0923611111111108</v>
      </c>
      <c r="Y76" s="1543">
        <v>18.7681818181819</v>
      </c>
      <c r="Z76" s="1524">
        <f t="shared" si="18"/>
        <v>0.0208333333333334</v>
      </c>
      <c r="AA76" s="26"/>
    </row>
    <row r="77" ht="24" customHeight="1" spans="2:27">
      <c r="B77" s="232"/>
      <c r="C77" s="1528">
        <v>53</v>
      </c>
      <c r="D77" s="571"/>
      <c r="E77" s="1358">
        <f t="shared" si="1"/>
        <v>0.904861111111111</v>
      </c>
      <c r="F77" s="712">
        <f t="shared" si="2"/>
        <v>0.910416666666667</v>
      </c>
      <c r="G77" s="712">
        <f t="shared" si="3"/>
        <v>0.915277777777778</v>
      </c>
      <c r="H77" s="712">
        <f t="shared" si="4"/>
        <v>0.921527777777778</v>
      </c>
      <c r="I77" s="712">
        <f t="shared" si="5"/>
        <v>0.924305555555556</v>
      </c>
      <c r="J77" s="712">
        <f t="shared" si="6"/>
        <v>0.93125</v>
      </c>
      <c r="K77" s="712">
        <f t="shared" si="7"/>
        <v>0.943055555555556</v>
      </c>
      <c r="L77" s="1257">
        <v>0.95</v>
      </c>
      <c r="M77" s="712">
        <f t="shared" si="8"/>
        <v>0.953472222222222</v>
      </c>
      <c r="N77" s="712">
        <f t="shared" si="9"/>
        <v>0.956944444444444</v>
      </c>
      <c r="O77" s="712">
        <f t="shared" si="10"/>
        <v>0.959027777777778</v>
      </c>
      <c r="P77" s="712">
        <f t="shared" si="11"/>
        <v>0.970833333333333</v>
      </c>
      <c r="Q77" s="712">
        <f t="shared" si="12"/>
        <v>0.977083333333333</v>
      </c>
      <c r="R77" s="712">
        <f t="shared" si="13"/>
        <v>0.98125</v>
      </c>
      <c r="S77" s="712">
        <f t="shared" si="14"/>
        <v>0.986805555555555</v>
      </c>
      <c r="T77" s="712">
        <f t="shared" si="15"/>
        <v>0.991666666666666</v>
      </c>
      <c r="U77" s="1531">
        <f t="shared" si="16"/>
        <v>0.997222222222222</v>
      </c>
      <c r="V77" s="1540"/>
      <c r="W77" s="1541">
        <f t="shared" si="17"/>
        <v>41.29</v>
      </c>
      <c r="X77" s="1542">
        <f t="shared" si="0"/>
        <v>0.0923611111111108</v>
      </c>
      <c r="Y77" s="1544">
        <v>18.7681818181819</v>
      </c>
      <c r="Z77" s="1545">
        <f t="shared" si="18"/>
        <v>0.0416666666666666</v>
      </c>
      <c r="AA77" s="26"/>
    </row>
    <row r="78" ht="24" customHeight="1" spans="2:27">
      <c r="B78" s="232"/>
      <c r="C78" s="1529">
        <v>54</v>
      </c>
      <c r="D78" s="574"/>
      <c r="E78" s="1530">
        <f>+F78-$F$19</f>
        <v>0.947222222222222</v>
      </c>
      <c r="F78" s="714">
        <f>+G78-$G$19</f>
        <v>0.952083333333334</v>
      </c>
      <c r="G78" s="714">
        <f>+H78-$H$19</f>
        <v>0.956944444444445</v>
      </c>
      <c r="H78" s="714">
        <f>+I78-$I$19</f>
        <v>0.963194444444445</v>
      </c>
      <c r="I78" s="714">
        <f>+J78-$J$19</f>
        <v>0.965972222222222</v>
      </c>
      <c r="J78" s="714">
        <f>+K78-$K$19</f>
        <v>0.972916666666667</v>
      </c>
      <c r="K78" s="714">
        <f>+L78-$L$19</f>
        <v>0.984722222222222</v>
      </c>
      <c r="L78" s="1258">
        <v>0.991666666666667</v>
      </c>
      <c r="M78" s="714">
        <f>+L78+$M$19</f>
        <v>0.995138888888889</v>
      </c>
      <c r="N78" s="714">
        <f>+M78+$N$19</f>
        <v>0.998611111111111</v>
      </c>
      <c r="O78" s="714">
        <f>+N78+$O$19</f>
        <v>1.00069444444444</v>
      </c>
      <c r="P78" s="714">
        <f>+O78+$P$19</f>
        <v>1.0125</v>
      </c>
      <c r="Q78" s="714">
        <f>+P78+$Q$19</f>
        <v>1.01875</v>
      </c>
      <c r="R78" s="714">
        <f>+Q78+$R$19</f>
        <v>1.02291666666667</v>
      </c>
      <c r="S78" s="714">
        <f>+R78+$S$19</f>
        <v>1.02847222222222</v>
      </c>
      <c r="T78" s="714">
        <f>+S78+$T$19</f>
        <v>1.03333333333333</v>
      </c>
      <c r="U78" s="1532">
        <f>+T78+$U$19</f>
        <v>1.03819444444444</v>
      </c>
      <c r="V78" s="1293"/>
      <c r="W78" s="974">
        <f t="shared" si="17"/>
        <v>41.29</v>
      </c>
      <c r="X78" s="1515">
        <f t="shared" si="0"/>
        <v>0.0909722222222225</v>
      </c>
      <c r="Y78" s="1521">
        <v>18.7681818181819</v>
      </c>
      <c r="Z78" s="1522">
        <f>+E78-E77</f>
        <v>0.0423611111111112</v>
      </c>
      <c r="AA78" s="26"/>
    </row>
    <row r="79" ht="24" customHeight="1" spans="2:27">
      <c r="B79" s="238"/>
      <c r="C79" s="1538">
        <v>55</v>
      </c>
      <c r="D79" s="1506"/>
      <c r="E79" s="1170">
        <v>0.979166666666667</v>
      </c>
      <c r="F79" s="1170">
        <v>0.984027777777778</v>
      </c>
      <c r="G79" s="1170">
        <v>0.988888888888889</v>
      </c>
      <c r="H79" s="1170">
        <v>0.995138888888889</v>
      </c>
      <c r="I79" s="1170">
        <v>0.997916666666667</v>
      </c>
      <c r="J79" s="1170">
        <v>1.00486111111111</v>
      </c>
      <c r="K79" s="1170">
        <v>1.01666666666667</v>
      </c>
      <c r="L79" s="1170">
        <v>1.02361111111111</v>
      </c>
      <c r="M79" s="1170">
        <v>1.02708333333333</v>
      </c>
      <c r="N79" s="1170">
        <v>1.03055555555556</v>
      </c>
      <c r="O79" s="1170">
        <v>1.03263888888889</v>
      </c>
      <c r="P79" s="1170">
        <v>1.04444444444444</v>
      </c>
      <c r="Q79" s="1170">
        <v>1.05069444444444</v>
      </c>
      <c r="R79" s="1170">
        <v>1.05486111111111</v>
      </c>
      <c r="S79" s="1170">
        <v>1.06041666666667</v>
      </c>
      <c r="T79" s="1170">
        <v>1.06527777777778</v>
      </c>
      <c r="U79" s="1170">
        <v>1.07013888888889</v>
      </c>
      <c r="V79" s="1295"/>
      <c r="W79" s="996">
        <f t="shared" si="17"/>
        <v>41.29</v>
      </c>
      <c r="X79" s="1518">
        <f t="shared" si="0"/>
        <v>0.0909722222222223</v>
      </c>
      <c r="Y79" s="1526">
        <v>19.7681818181819</v>
      </c>
      <c r="Z79" s="1527">
        <f>+E79-E78</f>
        <v>0.0319444444444442</v>
      </c>
      <c r="AA79" s="26"/>
    </row>
    <row r="80" spans="6:27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AA80" s="26"/>
    </row>
    <row r="81" spans="5:27">
      <c r="E81" s="15" t="s">
        <v>36</v>
      </c>
      <c r="F81" s="16"/>
      <c r="G81" s="16"/>
      <c r="H81" s="61"/>
      <c r="I81" s="61"/>
      <c r="J81" s="17">
        <v>52</v>
      </c>
      <c r="K81" s="16"/>
      <c r="AA81" s="26"/>
    </row>
    <row r="82" spans="5:27">
      <c r="E82" s="15" t="s">
        <v>37</v>
      </c>
      <c r="F82" s="16"/>
      <c r="G82" s="16"/>
      <c r="H82" s="61"/>
      <c r="I82" s="61"/>
      <c r="J82" s="17">
        <v>3</v>
      </c>
      <c r="K82" s="16"/>
      <c r="AA82" s="26"/>
    </row>
    <row r="83" spans="5:27">
      <c r="E83" s="15" t="s">
        <v>38</v>
      </c>
      <c r="F83" s="16"/>
      <c r="G83" s="16"/>
      <c r="H83" s="61"/>
      <c r="I83" s="61"/>
      <c r="J83" s="17">
        <f>+J81+J82</f>
        <v>55</v>
      </c>
      <c r="K83" s="16"/>
      <c r="AA83" s="26"/>
    </row>
    <row r="84" spans="5:27">
      <c r="E84" s="15" t="s">
        <v>39</v>
      </c>
      <c r="F84" s="16"/>
      <c r="G84" s="16"/>
      <c r="H84" s="61"/>
      <c r="I84" s="61"/>
      <c r="J84" s="18">
        <f>+V24</f>
        <v>41.29</v>
      </c>
      <c r="L84" s="16" t="s">
        <v>40</v>
      </c>
      <c r="AA84" s="26"/>
    </row>
    <row r="85" spans="5:27">
      <c r="E85" s="19" t="s">
        <v>41</v>
      </c>
      <c r="F85" s="20"/>
      <c r="G85" s="21"/>
      <c r="H85" s="21"/>
      <c r="I85" s="21"/>
      <c r="J85" s="789">
        <v>0</v>
      </c>
      <c r="L85" s="16" t="s">
        <v>40</v>
      </c>
      <c r="AA85" s="26"/>
    </row>
    <row r="86" spans="5:27">
      <c r="E86" s="173" t="s">
        <v>42</v>
      </c>
      <c r="F86" s="21"/>
      <c r="G86" s="21"/>
      <c r="H86" s="21"/>
      <c r="I86" s="21"/>
      <c r="J86" s="790" t="s">
        <v>43</v>
      </c>
      <c r="K86" s="21"/>
      <c r="AA86" s="26"/>
    </row>
    <row r="87" spans="27:27">
      <c r="AA87" s="26"/>
    </row>
    <row r="88" spans="27:27">
      <c r="AA88" s="26"/>
    </row>
    <row r="89" spans="27:27">
      <c r="AA89" s="26"/>
    </row>
    <row r="90" spans="27:27">
      <c r="AA90" s="26"/>
    </row>
    <row r="91" spans="27:27">
      <c r="AA91" s="26"/>
    </row>
    <row r="92" spans="27:27">
      <c r="AA92" s="26"/>
    </row>
    <row r="93" spans="27:27">
      <c r="AA93" s="26"/>
    </row>
    <row r="94" spans="27:27">
      <c r="AA94" s="26"/>
    </row>
    <row r="95" spans="27:27">
      <c r="AA95" s="26"/>
    </row>
    <row r="96" spans="27:27">
      <c r="AA96" s="26"/>
    </row>
    <row r="97" spans="27:27">
      <c r="AA97" s="26"/>
    </row>
    <row r="98" spans="27:27">
      <c r="AA98" s="26"/>
    </row>
    <row r="99" spans="27:27">
      <c r="AA99" s="26"/>
    </row>
    <row r="100" spans="27:27">
      <c r="AA100" s="26"/>
    </row>
    <row r="101" spans="27:27">
      <c r="AA101" s="26"/>
    </row>
    <row r="102" spans="27:27">
      <c r="AA102" s="26"/>
    </row>
    <row r="103" spans="27:27">
      <c r="AA103" s="26"/>
    </row>
    <row r="104" spans="27:27">
      <c r="AA104" s="26"/>
    </row>
    <row r="105" spans="27:27">
      <c r="AA105" s="26"/>
    </row>
    <row r="106" spans="27:27">
      <c r="AA106" s="26"/>
    </row>
    <row r="107" spans="27:27">
      <c r="AA107" s="26"/>
    </row>
  </sheetData>
  <mergeCells count="12">
    <mergeCell ref="B21:C21"/>
    <mergeCell ref="E21:T21"/>
    <mergeCell ref="B22:C22"/>
    <mergeCell ref="B23:D23"/>
    <mergeCell ref="B24:D24"/>
    <mergeCell ref="V24:W24"/>
    <mergeCell ref="B25:B79"/>
    <mergeCell ref="X22:X24"/>
    <mergeCell ref="Y22:Y24"/>
    <mergeCell ref="Z22:Z24"/>
    <mergeCell ref="B15:Z18"/>
    <mergeCell ref="V22:W23"/>
  </mergeCells>
  <printOptions horizontalCentered="1" verticalCentered="1"/>
  <pageMargins left="0" right="0" top="0" bottom="0" header="0" footer="0"/>
  <pageSetup paperSize="9" scale="3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AB71"/>
  <sheetViews>
    <sheetView view="pageBreakPreview" zoomScale="70" zoomScaleNormal="70" workbookViewId="0">
      <selection activeCell="G9" sqref="G9"/>
    </sheetView>
  </sheetViews>
  <sheetFormatPr defaultColWidth="11" defaultRowHeight="15"/>
  <sheetData>
    <row r="4" spans="2:8">
      <c r="B4" s="5" t="s">
        <v>0</v>
      </c>
      <c r="C4" s="173"/>
      <c r="D4" s="173"/>
      <c r="E4" s="21"/>
      <c r="F4" s="21"/>
      <c r="G4" s="5" t="s">
        <v>1</v>
      </c>
      <c r="H4" s="21"/>
    </row>
    <row r="5" spans="2:8">
      <c r="B5" s="199"/>
      <c r="C5" s="173"/>
      <c r="D5" s="173"/>
      <c r="E5" s="21"/>
      <c r="F5" s="21"/>
      <c r="G5" s="5"/>
      <c r="H5" s="21"/>
    </row>
    <row r="6" spans="2:8">
      <c r="B6" s="31" t="s">
        <v>2</v>
      </c>
      <c r="C6" s="173"/>
      <c r="D6" s="173"/>
      <c r="E6" s="21"/>
      <c r="F6" s="21"/>
      <c r="G6" s="5">
        <v>200</v>
      </c>
      <c r="H6" s="21"/>
    </row>
    <row r="7" spans="2:8">
      <c r="B7" s="173"/>
      <c r="C7" s="173"/>
      <c r="D7" s="173"/>
      <c r="E7" s="21"/>
      <c r="F7" s="21"/>
      <c r="G7" s="5"/>
      <c r="H7" s="21"/>
    </row>
    <row r="8" spans="2:15">
      <c r="B8" s="173" t="s">
        <v>3</v>
      </c>
      <c r="C8" s="173"/>
      <c r="D8" s="173"/>
      <c r="E8" s="21"/>
      <c r="F8" s="21"/>
      <c r="G8" s="5" t="s">
        <v>4</v>
      </c>
      <c r="H8" s="21"/>
      <c r="N8" s="26"/>
      <c r="O8" s="26"/>
    </row>
    <row r="9" spans="2:8">
      <c r="B9" s="173" t="s">
        <v>5</v>
      </c>
      <c r="C9" s="173"/>
      <c r="D9" s="173"/>
      <c r="E9" s="21"/>
      <c r="F9" s="21"/>
      <c r="G9" s="5" t="s">
        <v>45</v>
      </c>
      <c r="H9" s="21"/>
    </row>
    <row r="10" spans="2:8">
      <c r="B10" s="173" t="s">
        <v>7</v>
      </c>
      <c r="C10" s="215"/>
      <c r="D10" s="215"/>
      <c r="E10" s="216"/>
      <c r="F10" s="21"/>
      <c r="G10" s="5">
        <v>200</v>
      </c>
      <c r="H10" s="21"/>
    </row>
    <row r="11" spans="2:8">
      <c r="B11" s="173" t="s">
        <v>8</v>
      </c>
      <c r="C11" s="173"/>
      <c r="D11" s="173"/>
      <c r="E11" s="21"/>
      <c r="F11" s="21"/>
      <c r="G11" s="5" t="s">
        <v>9</v>
      </c>
      <c r="H11" s="21"/>
    </row>
    <row r="12" spans="2:8">
      <c r="B12" s="173" t="s">
        <v>10</v>
      </c>
      <c r="C12" s="173"/>
      <c r="D12" s="173"/>
      <c r="E12" s="21"/>
      <c r="F12" s="21"/>
      <c r="G12" s="5">
        <v>200</v>
      </c>
      <c r="H12" s="21"/>
    </row>
    <row r="13" spans="2:8">
      <c r="B13" s="173" t="s">
        <v>11</v>
      </c>
      <c r="C13" s="215"/>
      <c r="D13" s="215"/>
      <c r="E13" s="216"/>
      <c r="F13" s="216"/>
      <c r="G13" s="5" t="s">
        <v>12</v>
      </c>
      <c r="H13" s="21"/>
    </row>
    <row r="14" ht="15.75" customHeight="1"/>
    <row r="15" ht="15.75" spans="2:27">
      <c r="B15" s="180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255"/>
    </row>
    <row r="16" spans="2:27">
      <c r="B16" s="217"/>
      <c r="AA16" s="256"/>
    </row>
    <row r="17" spans="2:27">
      <c r="B17" s="217"/>
      <c r="AA17" s="256"/>
    </row>
    <row r="18" ht="15.75" customHeight="1" spans="2:27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257"/>
    </row>
    <row r="19" s="62" customFormat="1" spans="6:23">
      <c r="F19" s="83">
        <v>0.00486111111111111</v>
      </c>
      <c r="G19" s="83">
        <v>0.00486111111111111</v>
      </c>
      <c r="H19" s="83">
        <v>0.00625</v>
      </c>
      <c r="I19" s="83">
        <v>0.00277777777777778</v>
      </c>
      <c r="J19" s="83">
        <v>0.00694444444444444</v>
      </c>
      <c r="K19" s="83">
        <v>0.0118055555555556</v>
      </c>
      <c r="L19" s="83">
        <v>0.00694444444444444</v>
      </c>
      <c r="M19" s="83">
        <v>0.00347222222222222</v>
      </c>
      <c r="N19" s="83">
        <v>0.00347222222222222</v>
      </c>
      <c r="O19" s="83">
        <v>0.00208333333333333</v>
      </c>
      <c r="P19" s="83">
        <v>0.0118055555555556</v>
      </c>
      <c r="Q19" s="83">
        <v>0.00625</v>
      </c>
      <c r="R19" s="83">
        <v>0.00416666666666667</v>
      </c>
      <c r="S19" s="83">
        <v>0.00555555555555556</v>
      </c>
      <c r="T19" s="83">
        <v>0.00486111111111111</v>
      </c>
      <c r="U19" s="83">
        <v>0.00486111111111111</v>
      </c>
      <c r="V19" s="83"/>
      <c r="W19" s="83">
        <f>SUM(F19:U19)</f>
        <v>0.0909722222222222</v>
      </c>
    </row>
    <row r="20" s="62" customFormat="1" ht="15.75" customHeight="1" spans="2:23">
      <c r="B20" s="772"/>
      <c r="C20" s="772"/>
      <c r="D20" s="772"/>
      <c r="E20" s="772"/>
      <c r="F20" s="83">
        <v>0.00555555555555556</v>
      </c>
      <c r="G20" s="83">
        <v>0.00486111111111111</v>
      </c>
      <c r="H20" s="83">
        <v>0.00625</v>
      </c>
      <c r="I20" s="83">
        <v>0.00277777777777778</v>
      </c>
      <c r="J20" s="83">
        <v>0.00694444444444444</v>
      </c>
      <c r="K20" s="83">
        <v>0.0118055555555556</v>
      </c>
      <c r="L20" s="83">
        <v>0.00694444444444444</v>
      </c>
      <c r="M20" s="83">
        <v>0.00347222222222222</v>
      </c>
      <c r="N20" s="83">
        <v>0.00347222222222222</v>
      </c>
      <c r="O20" s="83">
        <v>0.00208333333333333</v>
      </c>
      <c r="P20" s="83">
        <v>0.0118055555555556</v>
      </c>
      <c r="Q20" s="83">
        <v>0.00625</v>
      </c>
      <c r="R20" s="83">
        <v>0.00416666666666667</v>
      </c>
      <c r="S20" s="83">
        <v>0.00555555555555556</v>
      </c>
      <c r="T20" s="83">
        <v>0.00486111111111111</v>
      </c>
      <c r="U20" s="83">
        <v>0.00555555555555556</v>
      </c>
      <c r="V20" s="83"/>
      <c r="W20" s="83">
        <f>SUM(F20:U20)</f>
        <v>0.0923611111111111</v>
      </c>
    </row>
    <row r="21" ht="15.75" customHeight="1" spans="2:22">
      <c r="B21" s="224" t="s">
        <v>14</v>
      </c>
      <c r="C21" s="10"/>
      <c r="D21" s="1497"/>
      <c r="E21" s="286" t="s">
        <v>15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7"/>
      <c r="U21" s="286" t="s">
        <v>16</v>
      </c>
      <c r="V21" s="27"/>
    </row>
    <row r="22" ht="63" customHeight="1" spans="2:26">
      <c r="B22" s="1498" t="s">
        <v>17</v>
      </c>
      <c r="C22" s="86"/>
      <c r="D22" s="1499"/>
      <c r="E22" s="1500" t="s">
        <v>18</v>
      </c>
      <c r="F22" s="1501" t="s">
        <v>19</v>
      </c>
      <c r="G22" s="1501" t="s">
        <v>20</v>
      </c>
      <c r="H22" s="1501" t="s">
        <v>21</v>
      </c>
      <c r="I22" s="1501" t="s">
        <v>22</v>
      </c>
      <c r="J22" s="1507" t="s">
        <v>23</v>
      </c>
      <c r="K22" s="1501" t="s">
        <v>24</v>
      </c>
      <c r="L22" s="1501" t="s">
        <v>25</v>
      </c>
      <c r="M22" s="1501" t="s">
        <v>26</v>
      </c>
      <c r="N22" s="1501" t="s">
        <v>24</v>
      </c>
      <c r="O22" s="1501" t="s">
        <v>27</v>
      </c>
      <c r="P22" s="1501" t="s">
        <v>28</v>
      </c>
      <c r="Q22" s="1501" t="s">
        <v>22</v>
      </c>
      <c r="R22" s="1501" t="s">
        <v>21</v>
      </c>
      <c r="S22" s="1501" t="s">
        <v>20</v>
      </c>
      <c r="T22" s="1501" t="s">
        <v>19</v>
      </c>
      <c r="U22" s="1512" t="s">
        <v>18</v>
      </c>
      <c r="V22" s="243" t="s">
        <v>29</v>
      </c>
      <c r="W22" s="255"/>
      <c r="X22" s="391" t="s">
        <v>30</v>
      </c>
      <c r="Y22" s="391" t="s">
        <v>31</v>
      </c>
      <c r="Z22" s="391" t="s">
        <v>32</v>
      </c>
    </row>
    <row r="23" s="95" customFormat="1" ht="15.75" customHeight="1" spans="2:26">
      <c r="B23" s="286" t="s">
        <v>33</v>
      </c>
      <c r="C23" s="27"/>
      <c r="D23" s="528"/>
      <c r="E23" s="428">
        <v>0</v>
      </c>
      <c r="F23" s="1450">
        <v>2</v>
      </c>
      <c r="G23" s="1451">
        <v>2.24</v>
      </c>
      <c r="H23" s="1452">
        <v>2.52</v>
      </c>
      <c r="I23" s="1452">
        <v>2.4</v>
      </c>
      <c r="J23" s="1452">
        <v>1.5</v>
      </c>
      <c r="K23" s="1452">
        <v>2.94</v>
      </c>
      <c r="L23" s="1452">
        <v>6.44</v>
      </c>
      <c r="M23" s="1452">
        <v>5.1</v>
      </c>
      <c r="N23" s="1452">
        <v>1.25</v>
      </c>
      <c r="O23" s="1452">
        <v>2.74</v>
      </c>
      <c r="P23" s="1452">
        <v>3.5</v>
      </c>
      <c r="Q23" s="1452">
        <v>1.5</v>
      </c>
      <c r="R23" s="1452">
        <v>2.4</v>
      </c>
      <c r="S23" s="1468">
        <v>2.52</v>
      </c>
      <c r="T23" s="1450">
        <v>2.24</v>
      </c>
      <c r="U23" s="1319">
        <v>0</v>
      </c>
      <c r="V23" s="218"/>
      <c r="W23" s="257"/>
      <c r="X23" s="232"/>
      <c r="Y23" s="232"/>
      <c r="Z23" s="232"/>
    </row>
    <row r="24" s="95" customFormat="1" ht="15.75" customHeight="1" spans="2:26">
      <c r="B24" s="508" t="s">
        <v>34</v>
      </c>
      <c r="C24" s="257"/>
      <c r="D24" s="529"/>
      <c r="E24" s="1502">
        <v>0</v>
      </c>
      <c r="F24" s="1503">
        <v>2</v>
      </c>
      <c r="G24" s="1336">
        <v>4.24</v>
      </c>
      <c r="H24" s="1504">
        <v>6.76</v>
      </c>
      <c r="I24" s="1504">
        <v>9.16</v>
      </c>
      <c r="J24" s="1504">
        <v>10.66</v>
      </c>
      <c r="K24" s="1504">
        <v>13.6</v>
      </c>
      <c r="L24" s="1504">
        <v>20.04</v>
      </c>
      <c r="M24" s="1504">
        <v>25.14</v>
      </c>
      <c r="N24" s="1504">
        <v>26.39</v>
      </c>
      <c r="O24" s="1504">
        <v>29.13</v>
      </c>
      <c r="P24" s="1504">
        <v>32.63</v>
      </c>
      <c r="Q24" s="1504">
        <v>34.13</v>
      </c>
      <c r="R24" s="1504">
        <v>36.53</v>
      </c>
      <c r="S24" s="1513">
        <v>39.05</v>
      </c>
      <c r="T24" s="1503">
        <v>41.29</v>
      </c>
      <c r="U24" s="1503">
        <v>0</v>
      </c>
      <c r="V24" s="438">
        <v>41.29</v>
      </c>
      <c r="W24" s="27"/>
      <c r="X24" s="232"/>
      <c r="Y24" s="232"/>
      <c r="Z24" s="232"/>
    </row>
    <row r="25" ht="15.75" spans="2:28">
      <c r="B25" s="777" t="s">
        <v>35</v>
      </c>
      <c r="C25" s="605">
        <v>1</v>
      </c>
      <c r="D25" s="571"/>
      <c r="E25" s="642">
        <f t="shared" ref="E25:E59" si="0">+F25-$F$19</f>
        <v>0.193055555555556</v>
      </c>
      <c r="F25" s="643">
        <f t="shared" ref="F25:F59" si="1">+G25-$G$19</f>
        <v>0.197916666666667</v>
      </c>
      <c r="G25" s="643">
        <f t="shared" ref="G25:G59" si="2">+H25-$H$19</f>
        <v>0.202777777777778</v>
      </c>
      <c r="H25" s="643">
        <f t="shared" ref="H25:H59" si="3">+I25-$I$19</f>
        <v>0.209027777777778</v>
      </c>
      <c r="I25" s="643">
        <f t="shared" ref="I25:I59" si="4">+J25-$J$19</f>
        <v>0.211805555555556</v>
      </c>
      <c r="J25" s="643">
        <f t="shared" ref="J25:J59" si="5">+K25-$K$19</f>
        <v>0.21875</v>
      </c>
      <c r="K25" s="643">
        <f t="shared" ref="K25:K59" si="6">+L25-$L$19</f>
        <v>0.230555555555556</v>
      </c>
      <c r="L25" s="1508">
        <v>0.2375</v>
      </c>
      <c r="M25" s="643">
        <f t="shared" ref="M25:M59" si="7">+L25+$M$19</f>
        <v>0.240972222222222</v>
      </c>
      <c r="N25" s="643">
        <f t="shared" ref="N25:N59" si="8">+M25+$N$19</f>
        <v>0.244444444444444</v>
      </c>
      <c r="O25" s="643">
        <f t="shared" ref="O25:O59" si="9">+N25+$O$19</f>
        <v>0.246527777777778</v>
      </c>
      <c r="P25" s="643">
        <f t="shared" ref="P25:P59" si="10">+O25+$P$19</f>
        <v>0.258333333333333</v>
      </c>
      <c r="Q25" s="643">
        <f t="shared" ref="Q25:Q59" si="11">+P25+$Q$19</f>
        <v>0.264583333333333</v>
      </c>
      <c r="R25" s="643">
        <f t="shared" ref="R25:R59" si="12">+Q25+$R$19</f>
        <v>0.26875</v>
      </c>
      <c r="S25" s="643">
        <f t="shared" ref="S25:S59" si="13">+R25+$S$19</f>
        <v>0.274305555555555</v>
      </c>
      <c r="T25" s="643">
        <f t="shared" ref="T25:T59" si="14">+S25+$T$19</f>
        <v>0.279166666666667</v>
      </c>
      <c r="U25" s="649">
        <f t="shared" ref="U25:U59" si="15">+T25+$U$19</f>
        <v>0.284027777777778</v>
      </c>
      <c r="V25" s="1292"/>
      <c r="W25" s="295">
        <v>41.29</v>
      </c>
      <c r="X25" s="1514">
        <f t="shared" ref="X25:X59" si="16">+U25-E25</f>
        <v>0.0909722222222221</v>
      </c>
      <c r="Y25" s="1519">
        <f t="shared" ref="Y25:Y59" si="17">60*$J$66/(X25*60*24)</f>
        <v>18.9114503816794</v>
      </c>
      <c r="Z25" s="1520"/>
      <c r="AB25" s="26"/>
    </row>
    <row r="26" spans="2:28">
      <c r="B26" s="232"/>
      <c r="C26" s="610">
        <v>2</v>
      </c>
      <c r="D26" s="574"/>
      <c r="E26" s="645">
        <f t="shared" si="0"/>
        <v>0.213888888888889</v>
      </c>
      <c r="F26" s="55">
        <f t="shared" si="1"/>
        <v>0.21875</v>
      </c>
      <c r="G26" s="55">
        <f t="shared" si="2"/>
        <v>0.223611111111111</v>
      </c>
      <c r="H26" s="55">
        <f t="shared" si="3"/>
        <v>0.229861111111111</v>
      </c>
      <c r="I26" s="55">
        <f t="shared" si="4"/>
        <v>0.232638888888889</v>
      </c>
      <c r="J26" s="55">
        <f t="shared" si="5"/>
        <v>0.239583333333333</v>
      </c>
      <c r="K26" s="55">
        <f t="shared" si="6"/>
        <v>0.251388888888889</v>
      </c>
      <c r="L26" s="1509">
        <v>0.258333333333333</v>
      </c>
      <c r="M26" s="55">
        <f t="shared" si="7"/>
        <v>0.261805555555556</v>
      </c>
      <c r="N26" s="55">
        <f t="shared" si="8"/>
        <v>0.265277777777778</v>
      </c>
      <c r="O26" s="55">
        <f t="shared" si="9"/>
        <v>0.267361111111111</v>
      </c>
      <c r="P26" s="55">
        <f t="shared" si="10"/>
        <v>0.279166666666667</v>
      </c>
      <c r="Q26" s="55">
        <f t="shared" si="11"/>
        <v>0.285416666666667</v>
      </c>
      <c r="R26" s="55">
        <f t="shared" si="12"/>
        <v>0.289583333333333</v>
      </c>
      <c r="S26" s="55">
        <f t="shared" si="13"/>
        <v>0.295138888888889</v>
      </c>
      <c r="T26" s="55">
        <f t="shared" si="14"/>
        <v>0.3</v>
      </c>
      <c r="U26" s="653">
        <f t="shared" si="15"/>
        <v>0.304861111111111</v>
      </c>
      <c r="V26" s="1293"/>
      <c r="W26" s="297">
        <v>41.29</v>
      </c>
      <c r="X26" s="1515">
        <f t="shared" si="16"/>
        <v>0.0909722222222221</v>
      </c>
      <c r="Y26" s="1521">
        <f t="shared" si="17"/>
        <v>18.9114503816794</v>
      </c>
      <c r="Z26" s="1522">
        <f t="shared" ref="Z26:Z59" si="18">+L26-L25</f>
        <v>0.0208333333333334</v>
      </c>
      <c r="AB26" s="26"/>
    </row>
    <row r="27" spans="2:28">
      <c r="B27" s="232"/>
      <c r="C27" s="610">
        <v>3</v>
      </c>
      <c r="D27" s="574"/>
      <c r="E27" s="645">
        <f t="shared" si="0"/>
        <v>0.234722222222222</v>
      </c>
      <c r="F27" s="55">
        <f t="shared" si="1"/>
        <v>0.239583333333333</v>
      </c>
      <c r="G27" s="55">
        <f t="shared" si="2"/>
        <v>0.244444444444444</v>
      </c>
      <c r="H27" s="55">
        <f t="shared" si="3"/>
        <v>0.250694444444444</v>
      </c>
      <c r="I27" s="55">
        <f t="shared" si="4"/>
        <v>0.253472222222222</v>
      </c>
      <c r="J27" s="55">
        <f t="shared" si="5"/>
        <v>0.260416666666667</v>
      </c>
      <c r="K27" s="55">
        <f t="shared" si="6"/>
        <v>0.272222222222222</v>
      </c>
      <c r="L27" s="1509">
        <v>0.279166666666667</v>
      </c>
      <c r="M27" s="55">
        <f t="shared" si="7"/>
        <v>0.282638888888889</v>
      </c>
      <c r="N27" s="55">
        <f t="shared" si="8"/>
        <v>0.286111111111111</v>
      </c>
      <c r="O27" s="55">
        <f t="shared" si="9"/>
        <v>0.288194444444444</v>
      </c>
      <c r="P27" s="55">
        <f t="shared" si="10"/>
        <v>0.3</v>
      </c>
      <c r="Q27" s="55">
        <f t="shared" si="11"/>
        <v>0.30625</v>
      </c>
      <c r="R27" s="55">
        <f t="shared" si="12"/>
        <v>0.310416666666667</v>
      </c>
      <c r="S27" s="55">
        <f t="shared" si="13"/>
        <v>0.315972222222222</v>
      </c>
      <c r="T27" s="55">
        <f t="shared" si="14"/>
        <v>0.320833333333333</v>
      </c>
      <c r="U27" s="653">
        <f t="shared" si="15"/>
        <v>0.325694444444444</v>
      </c>
      <c r="V27" s="1293"/>
      <c r="W27" s="297">
        <v>41.29</v>
      </c>
      <c r="X27" s="1515">
        <f t="shared" si="16"/>
        <v>0.0909722222222221</v>
      </c>
      <c r="Y27" s="1521">
        <f t="shared" si="17"/>
        <v>18.9114503816794</v>
      </c>
      <c r="Z27" s="1522">
        <f t="shared" si="18"/>
        <v>0.0208333333333333</v>
      </c>
      <c r="AB27" s="26"/>
    </row>
    <row r="28" spans="2:28">
      <c r="B28" s="232"/>
      <c r="C28" s="610">
        <v>4</v>
      </c>
      <c r="D28" s="574"/>
      <c r="E28" s="645">
        <f t="shared" si="0"/>
        <v>0.255555555555556</v>
      </c>
      <c r="F28" s="55">
        <f t="shared" si="1"/>
        <v>0.260416666666667</v>
      </c>
      <c r="G28" s="55">
        <f t="shared" si="2"/>
        <v>0.265277777777778</v>
      </c>
      <c r="H28" s="55">
        <f t="shared" si="3"/>
        <v>0.271527777777778</v>
      </c>
      <c r="I28" s="55">
        <f t="shared" si="4"/>
        <v>0.274305555555556</v>
      </c>
      <c r="J28" s="55">
        <f t="shared" si="5"/>
        <v>0.28125</v>
      </c>
      <c r="K28" s="55">
        <f t="shared" si="6"/>
        <v>0.293055555555556</v>
      </c>
      <c r="L28" s="1509">
        <v>0.3</v>
      </c>
      <c r="M28" s="55">
        <f t="shared" si="7"/>
        <v>0.303472222222222</v>
      </c>
      <c r="N28" s="55">
        <f t="shared" si="8"/>
        <v>0.306944444444444</v>
      </c>
      <c r="O28" s="55">
        <f t="shared" si="9"/>
        <v>0.309027777777778</v>
      </c>
      <c r="P28" s="55">
        <f t="shared" si="10"/>
        <v>0.320833333333333</v>
      </c>
      <c r="Q28" s="55">
        <f t="shared" si="11"/>
        <v>0.327083333333333</v>
      </c>
      <c r="R28" s="55">
        <f t="shared" si="12"/>
        <v>0.33125</v>
      </c>
      <c r="S28" s="55">
        <f t="shared" si="13"/>
        <v>0.336805555555555</v>
      </c>
      <c r="T28" s="55">
        <f t="shared" si="14"/>
        <v>0.341666666666667</v>
      </c>
      <c r="U28" s="653">
        <f t="shared" si="15"/>
        <v>0.346527777777778</v>
      </c>
      <c r="V28" s="1293"/>
      <c r="W28" s="297">
        <v>41.29</v>
      </c>
      <c r="X28" s="1515">
        <f t="shared" si="16"/>
        <v>0.090972222222222</v>
      </c>
      <c r="Y28" s="1521">
        <f t="shared" si="17"/>
        <v>18.9114503816794</v>
      </c>
      <c r="Z28" s="1522">
        <f t="shared" si="18"/>
        <v>0.0208333333333333</v>
      </c>
      <c r="AB28" s="26"/>
    </row>
    <row r="29" spans="2:28">
      <c r="B29" s="232"/>
      <c r="C29" s="610">
        <v>5</v>
      </c>
      <c r="D29" s="574"/>
      <c r="E29" s="645">
        <f t="shared" si="0"/>
        <v>0.276388888888889</v>
      </c>
      <c r="F29" s="55">
        <f t="shared" si="1"/>
        <v>0.28125</v>
      </c>
      <c r="G29" s="55">
        <f t="shared" si="2"/>
        <v>0.286111111111111</v>
      </c>
      <c r="H29" s="55">
        <f t="shared" si="3"/>
        <v>0.292361111111111</v>
      </c>
      <c r="I29" s="55">
        <f t="shared" si="4"/>
        <v>0.295138888888889</v>
      </c>
      <c r="J29" s="55">
        <f t="shared" si="5"/>
        <v>0.302083333333333</v>
      </c>
      <c r="K29" s="55">
        <f t="shared" si="6"/>
        <v>0.313888888888889</v>
      </c>
      <c r="L29" s="1509">
        <v>0.320833333333333</v>
      </c>
      <c r="M29" s="55">
        <f t="shared" si="7"/>
        <v>0.324305555555556</v>
      </c>
      <c r="N29" s="55">
        <f t="shared" si="8"/>
        <v>0.327777777777778</v>
      </c>
      <c r="O29" s="55">
        <f t="shared" si="9"/>
        <v>0.329861111111111</v>
      </c>
      <c r="P29" s="55">
        <f t="shared" si="10"/>
        <v>0.341666666666667</v>
      </c>
      <c r="Q29" s="55">
        <f t="shared" si="11"/>
        <v>0.347916666666667</v>
      </c>
      <c r="R29" s="55">
        <f t="shared" si="12"/>
        <v>0.352083333333333</v>
      </c>
      <c r="S29" s="55">
        <f t="shared" si="13"/>
        <v>0.357638888888889</v>
      </c>
      <c r="T29" s="55">
        <f t="shared" si="14"/>
        <v>0.3625</v>
      </c>
      <c r="U29" s="653">
        <f t="shared" si="15"/>
        <v>0.367361111111111</v>
      </c>
      <c r="V29" s="1293"/>
      <c r="W29" s="297">
        <v>41.29</v>
      </c>
      <c r="X29" s="1515">
        <f t="shared" si="16"/>
        <v>0.090972222222222</v>
      </c>
      <c r="Y29" s="1521">
        <f t="shared" si="17"/>
        <v>18.9114503816794</v>
      </c>
      <c r="Z29" s="1522">
        <f t="shared" si="18"/>
        <v>0.0208333333333334</v>
      </c>
      <c r="AB29" s="26"/>
    </row>
    <row r="30" spans="2:28">
      <c r="B30" s="232"/>
      <c r="C30" s="610">
        <v>6</v>
      </c>
      <c r="D30" s="574"/>
      <c r="E30" s="645">
        <f t="shared" si="0"/>
        <v>0.297222222222222</v>
      </c>
      <c r="F30" s="55">
        <f t="shared" si="1"/>
        <v>0.302083333333333</v>
      </c>
      <c r="G30" s="55">
        <f t="shared" si="2"/>
        <v>0.306944444444445</v>
      </c>
      <c r="H30" s="55">
        <f t="shared" si="3"/>
        <v>0.313194444444444</v>
      </c>
      <c r="I30" s="55">
        <f t="shared" si="4"/>
        <v>0.315972222222222</v>
      </c>
      <c r="J30" s="55">
        <f t="shared" si="5"/>
        <v>0.322916666666667</v>
      </c>
      <c r="K30" s="55">
        <f t="shared" si="6"/>
        <v>0.334722222222222</v>
      </c>
      <c r="L30" s="1509">
        <v>0.341666666666667</v>
      </c>
      <c r="M30" s="55">
        <f t="shared" si="7"/>
        <v>0.345138888888889</v>
      </c>
      <c r="N30" s="55">
        <f t="shared" si="8"/>
        <v>0.348611111111111</v>
      </c>
      <c r="O30" s="55">
        <f t="shared" si="9"/>
        <v>0.350694444444444</v>
      </c>
      <c r="P30" s="55">
        <f t="shared" si="10"/>
        <v>0.3625</v>
      </c>
      <c r="Q30" s="55">
        <f t="shared" si="11"/>
        <v>0.36875</v>
      </c>
      <c r="R30" s="55">
        <f t="shared" si="12"/>
        <v>0.372916666666667</v>
      </c>
      <c r="S30" s="55">
        <f t="shared" si="13"/>
        <v>0.378472222222222</v>
      </c>
      <c r="T30" s="55">
        <f t="shared" si="14"/>
        <v>0.383333333333333</v>
      </c>
      <c r="U30" s="653">
        <f t="shared" si="15"/>
        <v>0.388194444444444</v>
      </c>
      <c r="V30" s="1293"/>
      <c r="W30" s="297">
        <v>41.29</v>
      </c>
      <c r="X30" s="1515">
        <f t="shared" si="16"/>
        <v>0.090972222222222</v>
      </c>
      <c r="Y30" s="1521">
        <f t="shared" si="17"/>
        <v>18.9114503816794</v>
      </c>
      <c r="Z30" s="1522">
        <f t="shared" si="18"/>
        <v>0.0208333333333333</v>
      </c>
      <c r="AB30" s="26"/>
    </row>
    <row r="31" spans="2:28">
      <c r="B31" s="232"/>
      <c r="C31" s="610">
        <v>7</v>
      </c>
      <c r="D31" s="574"/>
      <c r="E31" s="645">
        <f t="shared" si="0"/>
        <v>0.318055555555556</v>
      </c>
      <c r="F31" s="55">
        <f t="shared" si="1"/>
        <v>0.322916666666667</v>
      </c>
      <c r="G31" s="55">
        <f t="shared" si="2"/>
        <v>0.327777777777778</v>
      </c>
      <c r="H31" s="55">
        <f t="shared" si="3"/>
        <v>0.334027777777778</v>
      </c>
      <c r="I31" s="55">
        <f t="shared" si="4"/>
        <v>0.336805555555556</v>
      </c>
      <c r="J31" s="55">
        <f t="shared" si="5"/>
        <v>0.34375</v>
      </c>
      <c r="K31" s="55">
        <f t="shared" si="6"/>
        <v>0.355555555555556</v>
      </c>
      <c r="L31" s="1509">
        <v>0.3625</v>
      </c>
      <c r="M31" s="55">
        <f t="shared" si="7"/>
        <v>0.365972222222222</v>
      </c>
      <c r="N31" s="55">
        <f t="shared" si="8"/>
        <v>0.369444444444444</v>
      </c>
      <c r="O31" s="55">
        <f t="shared" si="9"/>
        <v>0.371527777777778</v>
      </c>
      <c r="P31" s="55">
        <f t="shared" si="10"/>
        <v>0.383333333333333</v>
      </c>
      <c r="Q31" s="55">
        <f t="shared" si="11"/>
        <v>0.389583333333333</v>
      </c>
      <c r="R31" s="55">
        <f t="shared" si="12"/>
        <v>0.39375</v>
      </c>
      <c r="S31" s="55">
        <f t="shared" si="13"/>
        <v>0.399305555555555</v>
      </c>
      <c r="T31" s="55">
        <f t="shared" si="14"/>
        <v>0.404166666666667</v>
      </c>
      <c r="U31" s="653">
        <f t="shared" si="15"/>
        <v>0.409027777777778</v>
      </c>
      <c r="V31" s="1293"/>
      <c r="W31" s="297">
        <v>41.29</v>
      </c>
      <c r="X31" s="1515">
        <f t="shared" si="16"/>
        <v>0.090972222222222</v>
      </c>
      <c r="Y31" s="1521">
        <f t="shared" si="17"/>
        <v>18.9114503816794</v>
      </c>
      <c r="Z31" s="1522">
        <f t="shared" si="18"/>
        <v>0.0208333333333333</v>
      </c>
      <c r="AB31" s="26"/>
    </row>
    <row r="32" spans="2:28">
      <c r="B32" s="232"/>
      <c r="C32" s="610">
        <v>8</v>
      </c>
      <c r="D32" s="574"/>
      <c r="E32" s="645">
        <f t="shared" si="0"/>
        <v>0.338888888888889</v>
      </c>
      <c r="F32" s="55">
        <f t="shared" si="1"/>
        <v>0.34375</v>
      </c>
      <c r="G32" s="55">
        <f t="shared" si="2"/>
        <v>0.348611111111111</v>
      </c>
      <c r="H32" s="55">
        <f t="shared" si="3"/>
        <v>0.354861111111111</v>
      </c>
      <c r="I32" s="55">
        <f t="shared" si="4"/>
        <v>0.357638888888889</v>
      </c>
      <c r="J32" s="55">
        <f t="shared" si="5"/>
        <v>0.364583333333333</v>
      </c>
      <c r="K32" s="55">
        <f t="shared" si="6"/>
        <v>0.376388888888889</v>
      </c>
      <c r="L32" s="1509">
        <v>0.383333333333333</v>
      </c>
      <c r="M32" s="55">
        <f t="shared" si="7"/>
        <v>0.386805555555556</v>
      </c>
      <c r="N32" s="55">
        <f t="shared" si="8"/>
        <v>0.390277777777778</v>
      </c>
      <c r="O32" s="55">
        <f t="shared" si="9"/>
        <v>0.392361111111111</v>
      </c>
      <c r="P32" s="55">
        <f t="shared" si="10"/>
        <v>0.404166666666667</v>
      </c>
      <c r="Q32" s="55">
        <f t="shared" si="11"/>
        <v>0.410416666666667</v>
      </c>
      <c r="R32" s="55">
        <f t="shared" si="12"/>
        <v>0.414583333333333</v>
      </c>
      <c r="S32" s="55">
        <f t="shared" si="13"/>
        <v>0.420138888888889</v>
      </c>
      <c r="T32" s="55">
        <f t="shared" si="14"/>
        <v>0.425</v>
      </c>
      <c r="U32" s="653">
        <f t="shared" si="15"/>
        <v>0.429861111111111</v>
      </c>
      <c r="V32" s="1293"/>
      <c r="W32" s="297">
        <v>41.29</v>
      </c>
      <c r="X32" s="1515">
        <f t="shared" si="16"/>
        <v>0.090972222222222</v>
      </c>
      <c r="Y32" s="1521">
        <f t="shared" si="17"/>
        <v>18.9114503816794</v>
      </c>
      <c r="Z32" s="1522">
        <f t="shared" si="18"/>
        <v>0.0208333333333334</v>
      </c>
      <c r="AB32" s="26"/>
    </row>
    <row r="33" spans="2:28">
      <c r="B33" s="232"/>
      <c r="C33" s="610">
        <v>9</v>
      </c>
      <c r="D33" s="574"/>
      <c r="E33" s="645">
        <f t="shared" si="0"/>
        <v>0.359722222222222</v>
      </c>
      <c r="F33" s="55">
        <f t="shared" si="1"/>
        <v>0.364583333333333</v>
      </c>
      <c r="G33" s="55">
        <f t="shared" si="2"/>
        <v>0.369444444444445</v>
      </c>
      <c r="H33" s="55">
        <f t="shared" si="3"/>
        <v>0.375694444444444</v>
      </c>
      <c r="I33" s="55">
        <f t="shared" si="4"/>
        <v>0.378472222222222</v>
      </c>
      <c r="J33" s="55">
        <f t="shared" si="5"/>
        <v>0.385416666666667</v>
      </c>
      <c r="K33" s="55">
        <f t="shared" si="6"/>
        <v>0.397222222222222</v>
      </c>
      <c r="L33" s="1509">
        <v>0.404166666666667</v>
      </c>
      <c r="M33" s="55">
        <f t="shared" si="7"/>
        <v>0.407638888888889</v>
      </c>
      <c r="N33" s="55">
        <f t="shared" si="8"/>
        <v>0.411111111111111</v>
      </c>
      <c r="O33" s="55">
        <f t="shared" si="9"/>
        <v>0.413194444444444</v>
      </c>
      <c r="P33" s="55">
        <f t="shared" si="10"/>
        <v>0.425</v>
      </c>
      <c r="Q33" s="55">
        <f t="shared" si="11"/>
        <v>0.43125</v>
      </c>
      <c r="R33" s="55">
        <f t="shared" si="12"/>
        <v>0.435416666666667</v>
      </c>
      <c r="S33" s="55">
        <f t="shared" si="13"/>
        <v>0.440972222222222</v>
      </c>
      <c r="T33" s="55">
        <f t="shared" si="14"/>
        <v>0.445833333333333</v>
      </c>
      <c r="U33" s="653">
        <f t="shared" si="15"/>
        <v>0.450694444444444</v>
      </c>
      <c r="V33" s="1293"/>
      <c r="W33" s="297">
        <v>41.29</v>
      </c>
      <c r="X33" s="1515">
        <f t="shared" si="16"/>
        <v>0.090972222222222</v>
      </c>
      <c r="Y33" s="1521">
        <f t="shared" si="17"/>
        <v>18.9114503816794</v>
      </c>
      <c r="Z33" s="1522">
        <f t="shared" si="18"/>
        <v>0.0208333333333333</v>
      </c>
      <c r="AB33" s="26"/>
    </row>
    <row r="34" spans="2:28">
      <c r="B34" s="232"/>
      <c r="C34" s="610">
        <v>10</v>
      </c>
      <c r="D34" s="574"/>
      <c r="E34" s="645">
        <f t="shared" si="0"/>
        <v>0.380555555555556</v>
      </c>
      <c r="F34" s="55">
        <f t="shared" si="1"/>
        <v>0.385416666666667</v>
      </c>
      <c r="G34" s="55">
        <f t="shared" si="2"/>
        <v>0.390277777777778</v>
      </c>
      <c r="H34" s="55">
        <f t="shared" si="3"/>
        <v>0.396527777777778</v>
      </c>
      <c r="I34" s="55">
        <f t="shared" si="4"/>
        <v>0.399305555555556</v>
      </c>
      <c r="J34" s="55">
        <f t="shared" si="5"/>
        <v>0.40625</v>
      </c>
      <c r="K34" s="55">
        <f t="shared" si="6"/>
        <v>0.418055555555556</v>
      </c>
      <c r="L34" s="1509">
        <v>0.425</v>
      </c>
      <c r="M34" s="55">
        <f t="shared" si="7"/>
        <v>0.428472222222222</v>
      </c>
      <c r="N34" s="55">
        <f t="shared" si="8"/>
        <v>0.431944444444444</v>
      </c>
      <c r="O34" s="55">
        <f t="shared" si="9"/>
        <v>0.434027777777778</v>
      </c>
      <c r="P34" s="55">
        <f t="shared" si="10"/>
        <v>0.445833333333333</v>
      </c>
      <c r="Q34" s="55">
        <f t="shared" si="11"/>
        <v>0.452083333333333</v>
      </c>
      <c r="R34" s="55">
        <f t="shared" si="12"/>
        <v>0.45625</v>
      </c>
      <c r="S34" s="55">
        <f t="shared" si="13"/>
        <v>0.461805555555555</v>
      </c>
      <c r="T34" s="55">
        <f t="shared" si="14"/>
        <v>0.466666666666667</v>
      </c>
      <c r="U34" s="653">
        <f t="shared" si="15"/>
        <v>0.471527777777778</v>
      </c>
      <c r="V34" s="1293"/>
      <c r="W34" s="297">
        <v>41.29</v>
      </c>
      <c r="X34" s="1515">
        <f t="shared" si="16"/>
        <v>0.090972222222222</v>
      </c>
      <c r="Y34" s="1521">
        <f t="shared" si="17"/>
        <v>18.9114503816794</v>
      </c>
      <c r="Z34" s="1522">
        <f t="shared" si="18"/>
        <v>0.0208333333333333</v>
      </c>
      <c r="AB34" s="26"/>
    </row>
    <row r="35" spans="2:28">
      <c r="B35" s="232"/>
      <c r="C35" s="610">
        <v>11</v>
      </c>
      <c r="D35" s="574"/>
      <c r="E35" s="645">
        <f t="shared" si="0"/>
        <v>0.401388888888889</v>
      </c>
      <c r="F35" s="55">
        <f t="shared" si="1"/>
        <v>0.40625</v>
      </c>
      <c r="G35" s="55">
        <f t="shared" si="2"/>
        <v>0.411111111111111</v>
      </c>
      <c r="H35" s="55">
        <f t="shared" si="3"/>
        <v>0.417361111111111</v>
      </c>
      <c r="I35" s="55">
        <f t="shared" si="4"/>
        <v>0.420138888888889</v>
      </c>
      <c r="J35" s="55">
        <f t="shared" si="5"/>
        <v>0.427083333333333</v>
      </c>
      <c r="K35" s="55">
        <f t="shared" si="6"/>
        <v>0.438888888888889</v>
      </c>
      <c r="L35" s="1509">
        <v>0.445833333333333</v>
      </c>
      <c r="M35" s="55">
        <f t="shared" si="7"/>
        <v>0.449305555555556</v>
      </c>
      <c r="N35" s="55">
        <f t="shared" si="8"/>
        <v>0.452777777777778</v>
      </c>
      <c r="O35" s="55">
        <f t="shared" si="9"/>
        <v>0.454861111111111</v>
      </c>
      <c r="P35" s="55">
        <f t="shared" si="10"/>
        <v>0.466666666666667</v>
      </c>
      <c r="Q35" s="55">
        <f t="shared" si="11"/>
        <v>0.472916666666667</v>
      </c>
      <c r="R35" s="55">
        <f t="shared" si="12"/>
        <v>0.477083333333333</v>
      </c>
      <c r="S35" s="55">
        <f t="shared" si="13"/>
        <v>0.482638888888889</v>
      </c>
      <c r="T35" s="55">
        <f t="shared" si="14"/>
        <v>0.4875</v>
      </c>
      <c r="U35" s="653">
        <f t="shared" si="15"/>
        <v>0.492361111111111</v>
      </c>
      <c r="V35" s="1293"/>
      <c r="W35" s="297">
        <v>41.29</v>
      </c>
      <c r="X35" s="1515">
        <f t="shared" si="16"/>
        <v>0.090972222222222</v>
      </c>
      <c r="Y35" s="1521">
        <f t="shared" si="17"/>
        <v>18.9114503816794</v>
      </c>
      <c r="Z35" s="1522">
        <f t="shared" si="18"/>
        <v>0.0208333333333334</v>
      </c>
      <c r="AB35" s="26"/>
    </row>
    <row r="36" spans="2:28">
      <c r="B36" s="232"/>
      <c r="C36" s="610">
        <v>12</v>
      </c>
      <c r="D36" s="574"/>
      <c r="E36" s="645">
        <f t="shared" si="0"/>
        <v>0.422222222222222</v>
      </c>
      <c r="F36" s="55">
        <f t="shared" si="1"/>
        <v>0.427083333333333</v>
      </c>
      <c r="G36" s="55">
        <f t="shared" si="2"/>
        <v>0.431944444444445</v>
      </c>
      <c r="H36" s="55">
        <f t="shared" si="3"/>
        <v>0.438194444444444</v>
      </c>
      <c r="I36" s="55">
        <f t="shared" si="4"/>
        <v>0.440972222222222</v>
      </c>
      <c r="J36" s="55">
        <f t="shared" si="5"/>
        <v>0.447916666666667</v>
      </c>
      <c r="K36" s="55">
        <f t="shared" si="6"/>
        <v>0.459722222222222</v>
      </c>
      <c r="L36" s="1509">
        <v>0.466666666666667</v>
      </c>
      <c r="M36" s="55">
        <f t="shared" si="7"/>
        <v>0.470138888888889</v>
      </c>
      <c r="N36" s="55">
        <f t="shared" si="8"/>
        <v>0.473611111111111</v>
      </c>
      <c r="O36" s="55">
        <f t="shared" si="9"/>
        <v>0.475694444444444</v>
      </c>
      <c r="P36" s="55">
        <f t="shared" si="10"/>
        <v>0.4875</v>
      </c>
      <c r="Q36" s="55">
        <f t="shared" si="11"/>
        <v>0.49375</v>
      </c>
      <c r="R36" s="55">
        <f t="shared" si="12"/>
        <v>0.497916666666667</v>
      </c>
      <c r="S36" s="55">
        <f t="shared" si="13"/>
        <v>0.503472222222222</v>
      </c>
      <c r="T36" s="55">
        <f t="shared" si="14"/>
        <v>0.508333333333333</v>
      </c>
      <c r="U36" s="653">
        <f t="shared" si="15"/>
        <v>0.513194444444444</v>
      </c>
      <c r="V36" s="1293"/>
      <c r="W36" s="297">
        <v>41.29</v>
      </c>
      <c r="X36" s="1515">
        <f t="shared" si="16"/>
        <v>0.0909722222222221</v>
      </c>
      <c r="Y36" s="1521">
        <f t="shared" si="17"/>
        <v>18.9114503816794</v>
      </c>
      <c r="Z36" s="1522">
        <f t="shared" si="18"/>
        <v>0.0208333333333333</v>
      </c>
      <c r="AB36" s="26"/>
    </row>
    <row r="37" spans="2:28">
      <c r="B37" s="232"/>
      <c r="C37" s="610">
        <v>13</v>
      </c>
      <c r="D37" s="574"/>
      <c r="E37" s="645">
        <f t="shared" si="0"/>
        <v>0.443055555555556</v>
      </c>
      <c r="F37" s="55">
        <f t="shared" si="1"/>
        <v>0.447916666666667</v>
      </c>
      <c r="G37" s="55">
        <f t="shared" si="2"/>
        <v>0.452777777777778</v>
      </c>
      <c r="H37" s="55">
        <f t="shared" si="3"/>
        <v>0.459027777777778</v>
      </c>
      <c r="I37" s="55">
        <f t="shared" si="4"/>
        <v>0.461805555555556</v>
      </c>
      <c r="J37" s="55">
        <f t="shared" si="5"/>
        <v>0.46875</v>
      </c>
      <c r="K37" s="55">
        <f t="shared" si="6"/>
        <v>0.480555555555556</v>
      </c>
      <c r="L37" s="1509">
        <v>0.4875</v>
      </c>
      <c r="M37" s="55">
        <f t="shared" si="7"/>
        <v>0.490972222222222</v>
      </c>
      <c r="N37" s="55">
        <f t="shared" si="8"/>
        <v>0.494444444444444</v>
      </c>
      <c r="O37" s="55">
        <f t="shared" si="9"/>
        <v>0.496527777777778</v>
      </c>
      <c r="P37" s="55">
        <f t="shared" si="10"/>
        <v>0.508333333333333</v>
      </c>
      <c r="Q37" s="55">
        <f t="shared" si="11"/>
        <v>0.514583333333333</v>
      </c>
      <c r="R37" s="55">
        <f t="shared" si="12"/>
        <v>0.51875</v>
      </c>
      <c r="S37" s="55">
        <f t="shared" si="13"/>
        <v>0.524305555555555</v>
      </c>
      <c r="T37" s="55">
        <f t="shared" si="14"/>
        <v>0.529166666666667</v>
      </c>
      <c r="U37" s="653">
        <f t="shared" si="15"/>
        <v>0.534027777777778</v>
      </c>
      <c r="V37" s="1293"/>
      <c r="W37" s="297">
        <v>41.29</v>
      </c>
      <c r="X37" s="1515">
        <f t="shared" si="16"/>
        <v>0.090972222222222</v>
      </c>
      <c r="Y37" s="1521">
        <f t="shared" si="17"/>
        <v>18.9114503816794</v>
      </c>
      <c r="Z37" s="1522">
        <f t="shared" si="18"/>
        <v>0.0208333333333333</v>
      </c>
      <c r="AB37" s="26"/>
    </row>
    <row r="38" spans="2:28">
      <c r="B38" s="232"/>
      <c r="C38" s="610">
        <v>14</v>
      </c>
      <c r="D38" s="574"/>
      <c r="E38" s="645">
        <f t="shared" si="0"/>
        <v>0.463888888888889</v>
      </c>
      <c r="F38" s="55">
        <f t="shared" si="1"/>
        <v>0.46875</v>
      </c>
      <c r="G38" s="55">
        <f t="shared" si="2"/>
        <v>0.473611111111111</v>
      </c>
      <c r="H38" s="55">
        <f t="shared" si="3"/>
        <v>0.479861111111111</v>
      </c>
      <c r="I38" s="55">
        <f t="shared" si="4"/>
        <v>0.482638888888889</v>
      </c>
      <c r="J38" s="55">
        <f t="shared" si="5"/>
        <v>0.489583333333333</v>
      </c>
      <c r="K38" s="55">
        <f t="shared" si="6"/>
        <v>0.501388888888889</v>
      </c>
      <c r="L38" s="1509">
        <v>0.508333333333333</v>
      </c>
      <c r="M38" s="55">
        <f t="shared" si="7"/>
        <v>0.511805555555556</v>
      </c>
      <c r="N38" s="55">
        <f t="shared" si="8"/>
        <v>0.515277777777778</v>
      </c>
      <c r="O38" s="55">
        <f t="shared" si="9"/>
        <v>0.517361111111111</v>
      </c>
      <c r="P38" s="55">
        <f t="shared" si="10"/>
        <v>0.529166666666667</v>
      </c>
      <c r="Q38" s="55">
        <f t="shared" si="11"/>
        <v>0.535416666666667</v>
      </c>
      <c r="R38" s="55">
        <f t="shared" si="12"/>
        <v>0.539583333333333</v>
      </c>
      <c r="S38" s="55">
        <f t="shared" si="13"/>
        <v>0.545138888888889</v>
      </c>
      <c r="T38" s="55">
        <f t="shared" si="14"/>
        <v>0.55</v>
      </c>
      <c r="U38" s="653">
        <f t="shared" si="15"/>
        <v>0.554861111111111</v>
      </c>
      <c r="V38" s="1293"/>
      <c r="W38" s="297">
        <v>41.29</v>
      </c>
      <c r="X38" s="1515">
        <f t="shared" si="16"/>
        <v>0.090972222222222</v>
      </c>
      <c r="Y38" s="1521">
        <f t="shared" si="17"/>
        <v>18.9114503816794</v>
      </c>
      <c r="Z38" s="1522">
        <f t="shared" si="18"/>
        <v>0.0208333333333333</v>
      </c>
      <c r="AB38" s="26"/>
    </row>
    <row r="39" spans="2:28">
      <c r="B39" s="232"/>
      <c r="C39" s="610">
        <v>15</v>
      </c>
      <c r="D39" s="574"/>
      <c r="E39" s="645">
        <f t="shared" si="0"/>
        <v>0.484722222222222</v>
      </c>
      <c r="F39" s="55">
        <f t="shared" si="1"/>
        <v>0.489583333333333</v>
      </c>
      <c r="G39" s="55">
        <f t="shared" si="2"/>
        <v>0.494444444444445</v>
      </c>
      <c r="H39" s="55">
        <f t="shared" si="3"/>
        <v>0.500694444444445</v>
      </c>
      <c r="I39" s="55">
        <f t="shared" si="4"/>
        <v>0.503472222222222</v>
      </c>
      <c r="J39" s="55">
        <f t="shared" si="5"/>
        <v>0.510416666666667</v>
      </c>
      <c r="K39" s="55">
        <f t="shared" si="6"/>
        <v>0.522222222222222</v>
      </c>
      <c r="L39" s="1509">
        <v>0.529166666666667</v>
      </c>
      <c r="M39" s="55">
        <f t="shared" si="7"/>
        <v>0.532638888888889</v>
      </c>
      <c r="N39" s="55">
        <f t="shared" si="8"/>
        <v>0.536111111111111</v>
      </c>
      <c r="O39" s="55">
        <f t="shared" si="9"/>
        <v>0.538194444444444</v>
      </c>
      <c r="P39" s="55">
        <f t="shared" si="10"/>
        <v>0.55</v>
      </c>
      <c r="Q39" s="55">
        <f t="shared" si="11"/>
        <v>0.55625</v>
      </c>
      <c r="R39" s="55">
        <f t="shared" si="12"/>
        <v>0.560416666666667</v>
      </c>
      <c r="S39" s="55">
        <f t="shared" si="13"/>
        <v>0.565972222222222</v>
      </c>
      <c r="T39" s="55">
        <f t="shared" si="14"/>
        <v>0.570833333333333</v>
      </c>
      <c r="U39" s="653">
        <f t="shared" si="15"/>
        <v>0.575694444444444</v>
      </c>
      <c r="V39" s="1293"/>
      <c r="W39" s="297">
        <v>41.29</v>
      </c>
      <c r="X39" s="1515">
        <f t="shared" si="16"/>
        <v>0.0909722222222219</v>
      </c>
      <c r="Y39" s="1521">
        <f t="shared" si="17"/>
        <v>18.9114503816795</v>
      </c>
      <c r="Z39" s="1522">
        <f t="shared" si="18"/>
        <v>0.0208333333333334</v>
      </c>
      <c r="AB39" s="26"/>
    </row>
    <row r="40" spans="2:28">
      <c r="B40" s="232"/>
      <c r="C40" s="610">
        <v>16</v>
      </c>
      <c r="D40" s="574"/>
      <c r="E40" s="645">
        <f t="shared" si="0"/>
        <v>0.505555555555556</v>
      </c>
      <c r="F40" s="55">
        <f t="shared" si="1"/>
        <v>0.510416666666667</v>
      </c>
      <c r="G40" s="55">
        <f t="shared" si="2"/>
        <v>0.515277777777778</v>
      </c>
      <c r="H40" s="55">
        <f t="shared" si="3"/>
        <v>0.521527777777778</v>
      </c>
      <c r="I40" s="55">
        <f t="shared" si="4"/>
        <v>0.524305555555556</v>
      </c>
      <c r="J40" s="55">
        <f t="shared" si="5"/>
        <v>0.53125</v>
      </c>
      <c r="K40" s="55">
        <f t="shared" si="6"/>
        <v>0.543055555555556</v>
      </c>
      <c r="L40" s="1509">
        <v>0.55</v>
      </c>
      <c r="M40" s="55">
        <f t="shared" si="7"/>
        <v>0.553472222222222</v>
      </c>
      <c r="N40" s="55">
        <f t="shared" si="8"/>
        <v>0.556944444444444</v>
      </c>
      <c r="O40" s="55">
        <f t="shared" si="9"/>
        <v>0.559027777777778</v>
      </c>
      <c r="P40" s="55">
        <f t="shared" si="10"/>
        <v>0.570833333333333</v>
      </c>
      <c r="Q40" s="55">
        <f t="shared" si="11"/>
        <v>0.577083333333333</v>
      </c>
      <c r="R40" s="55">
        <f t="shared" si="12"/>
        <v>0.58125</v>
      </c>
      <c r="S40" s="55">
        <f t="shared" si="13"/>
        <v>0.586805555555555</v>
      </c>
      <c r="T40" s="55">
        <f t="shared" si="14"/>
        <v>0.591666666666667</v>
      </c>
      <c r="U40" s="653">
        <f t="shared" si="15"/>
        <v>0.596527777777778</v>
      </c>
      <c r="V40" s="1293"/>
      <c r="W40" s="297">
        <v>41.29</v>
      </c>
      <c r="X40" s="1515">
        <f t="shared" si="16"/>
        <v>0.0909722222222219</v>
      </c>
      <c r="Y40" s="1521">
        <f t="shared" si="17"/>
        <v>18.9114503816795</v>
      </c>
      <c r="Z40" s="1522">
        <f t="shared" si="18"/>
        <v>0.0208333333333334</v>
      </c>
      <c r="AB40" s="26"/>
    </row>
    <row r="41" spans="2:28">
      <c r="B41" s="232"/>
      <c r="C41" s="610">
        <v>17</v>
      </c>
      <c r="D41" s="574"/>
      <c r="E41" s="645">
        <f t="shared" si="0"/>
        <v>0.526388888888889</v>
      </c>
      <c r="F41" s="55">
        <f t="shared" si="1"/>
        <v>0.53125</v>
      </c>
      <c r="G41" s="55">
        <f t="shared" si="2"/>
        <v>0.536111111111111</v>
      </c>
      <c r="H41" s="55">
        <f t="shared" si="3"/>
        <v>0.542361111111111</v>
      </c>
      <c r="I41" s="55">
        <f t="shared" si="4"/>
        <v>0.545138888888889</v>
      </c>
      <c r="J41" s="55">
        <f t="shared" si="5"/>
        <v>0.552083333333333</v>
      </c>
      <c r="K41" s="55">
        <f t="shared" si="6"/>
        <v>0.563888888888889</v>
      </c>
      <c r="L41" s="1509">
        <v>0.570833333333333</v>
      </c>
      <c r="M41" s="55">
        <f t="shared" si="7"/>
        <v>0.574305555555556</v>
      </c>
      <c r="N41" s="55">
        <f t="shared" si="8"/>
        <v>0.577777777777778</v>
      </c>
      <c r="O41" s="55">
        <f t="shared" si="9"/>
        <v>0.579861111111111</v>
      </c>
      <c r="P41" s="55">
        <f t="shared" si="10"/>
        <v>0.591666666666667</v>
      </c>
      <c r="Q41" s="55">
        <f t="shared" si="11"/>
        <v>0.597916666666667</v>
      </c>
      <c r="R41" s="55">
        <f t="shared" si="12"/>
        <v>0.602083333333333</v>
      </c>
      <c r="S41" s="55">
        <f t="shared" si="13"/>
        <v>0.607638888888889</v>
      </c>
      <c r="T41" s="55">
        <f t="shared" si="14"/>
        <v>0.6125</v>
      </c>
      <c r="U41" s="653">
        <f t="shared" si="15"/>
        <v>0.617361111111111</v>
      </c>
      <c r="V41" s="1293"/>
      <c r="W41" s="297">
        <v>41.29</v>
      </c>
      <c r="X41" s="1515">
        <f t="shared" si="16"/>
        <v>0.0909722222222219</v>
      </c>
      <c r="Y41" s="1521">
        <f t="shared" si="17"/>
        <v>18.9114503816795</v>
      </c>
      <c r="Z41" s="1522">
        <f t="shared" si="18"/>
        <v>0.0208333333333333</v>
      </c>
      <c r="AB41" s="26"/>
    </row>
    <row r="42" spans="2:28">
      <c r="B42" s="232"/>
      <c r="C42" s="610">
        <v>18</v>
      </c>
      <c r="D42" s="574"/>
      <c r="E42" s="645">
        <f t="shared" si="0"/>
        <v>0.547222222222222</v>
      </c>
      <c r="F42" s="55">
        <f t="shared" si="1"/>
        <v>0.552083333333333</v>
      </c>
      <c r="G42" s="55">
        <f t="shared" si="2"/>
        <v>0.556944444444445</v>
      </c>
      <c r="H42" s="55">
        <f t="shared" si="3"/>
        <v>0.563194444444445</v>
      </c>
      <c r="I42" s="55">
        <f t="shared" si="4"/>
        <v>0.565972222222222</v>
      </c>
      <c r="J42" s="55">
        <f t="shared" si="5"/>
        <v>0.572916666666667</v>
      </c>
      <c r="K42" s="55">
        <f t="shared" si="6"/>
        <v>0.584722222222222</v>
      </c>
      <c r="L42" s="1509">
        <v>0.591666666666667</v>
      </c>
      <c r="M42" s="55">
        <f t="shared" si="7"/>
        <v>0.595138888888889</v>
      </c>
      <c r="N42" s="55">
        <f t="shared" si="8"/>
        <v>0.598611111111111</v>
      </c>
      <c r="O42" s="55">
        <f t="shared" si="9"/>
        <v>0.600694444444444</v>
      </c>
      <c r="P42" s="55">
        <f t="shared" si="10"/>
        <v>0.6125</v>
      </c>
      <c r="Q42" s="55">
        <f t="shared" si="11"/>
        <v>0.61875</v>
      </c>
      <c r="R42" s="55">
        <f t="shared" si="12"/>
        <v>0.622916666666667</v>
      </c>
      <c r="S42" s="55">
        <f t="shared" si="13"/>
        <v>0.628472222222222</v>
      </c>
      <c r="T42" s="55">
        <f t="shared" si="14"/>
        <v>0.633333333333333</v>
      </c>
      <c r="U42" s="653">
        <f t="shared" si="15"/>
        <v>0.638194444444444</v>
      </c>
      <c r="V42" s="1293"/>
      <c r="W42" s="297">
        <v>41.29</v>
      </c>
      <c r="X42" s="1515">
        <f t="shared" si="16"/>
        <v>0.0909722222222219</v>
      </c>
      <c r="Y42" s="1521">
        <f t="shared" si="17"/>
        <v>18.9114503816795</v>
      </c>
      <c r="Z42" s="1522">
        <f t="shared" si="18"/>
        <v>0.0208333333333334</v>
      </c>
      <c r="AB42" s="26"/>
    </row>
    <row r="43" spans="2:28">
      <c r="B43" s="232"/>
      <c r="C43" s="610">
        <v>19</v>
      </c>
      <c r="D43" s="574"/>
      <c r="E43" s="645">
        <f t="shared" si="0"/>
        <v>0.568055555555556</v>
      </c>
      <c r="F43" s="55">
        <f t="shared" si="1"/>
        <v>0.572916666666667</v>
      </c>
      <c r="G43" s="55">
        <f t="shared" si="2"/>
        <v>0.577777777777778</v>
      </c>
      <c r="H43" s="55">
        <f t="shared" si="3"/>
        <v>0.584027777777778</v>
      </c>
      <c r="I43" s="55">
        <f t="shared" si="4"/>
        <v>0.586805555555556</v>
      </c>
      <c r="J43" s="55">
        <f t="shared" si="5"/>
        <v>0.59375</v>
      </c>
      <c r="K43" s="55">
        <f t="shared" si="6"/>
        <v>0.605555555555556</v>
      </c>
      <c r="L43" s="1509">
        <v>0.6125</v>
      </c>
      <c r="M43" s="55">
        <f t="shared" si="7"/>
        <v>0.615972222222222</v>
      </c>
      <c r="N43" s="55">
        <f t="shared" si="8"/>
        <v>0.619444444444444</v>
      </c>
      <c r="O43" s="55">
        <f t="shared" si="9"/>
        <v>0.621527777777778</v>
      </c>
      <c r="P43" s="55">
        <f t="shared" si="10"/>
        <v>0.633333333333333</v>
      </c>
      <c r="Q43" s="55">
        <f t="shared" si="11"/>
        <v>0.639583333333333</v>
      </c>
      <c r="R43" s="55">
        <f t="shared" si="12"/>
        <v>0.64375</v>
      </c>
      <c r="S43" s="55">
        <f t="shared" si="13"/>
        <v>0.649305555555555</v>
      </c>
      <c r="T43" s="55">
        <f t="shared" si="14"/>
        <v>0.654166666666667</v>
      </c>
      <c r="U43" s="653">
        <f t="shared" si="15"/>
        <v>0.659027777777778</v>
      </c>
      <c r="V43" s="1293"/>
      <c r="W43" s="297">
        <v>41.29</v>
      </c>
      <c r="X43" s="1515">
        <f t="shared" si="16"/>
        <v>0.0909722222222219</v>
      </c>
      <c r="Y43" s="1521">
        <f t="shared" si="17"/>
        <v>18.9114503816795</v>
      </c>
      <c r="Z43" s="1522">
        <f t="shared" si="18"/>
        <v>0.0208333333333334</v>
      </c>
      <c r="AB43" s="26"/>
    </row>
    <row r="44" spans="2:28">
      <c r="B44" s="232"/>
      <c r="C44" s="610">
        <v>20</v>
      </c>
      <c r="D44" s="574"/>
      <c r="E44" s="645">
        <f t="shared" si="0"/>
        <v>0.588888888888889</v>
      </c>
      <c r="F44" s="55">
        <f t="shared" si="1"/>
        <v>0.59375</v>
      </c>
      <c r="G44" s="55">
        <f t="shared" si="2"/>
        <v>0.598611111111111</v>
      </c>
      <c r="H44" s="55">
        <f t="shared" si="3"/>
        <v>0.604861111111111</v>
      </c>
      <c r="I44" s="55">
        <f t="shared" si="4"/>
        <v>0.607638888888889</v>
      </c>
      <c r="J44" s="55">
        <f t="shared" si="5"/>
        <v>0.614583333333333</v>
      </c>
      <c r="K44" s="55">
        <f t="shared" si="6"/>
        <v>0.626388888888889</v>
      </c>
      <c r="L44" s="1509">
        <v>0.633333333333333</v>
      </c>
      <c r="M44" s="55">
        <f t="shared" si="7"/>
        <v>0.636805555555556</v>
      </c>
      <c r="N44" s="55">
        <f t="shared" si="8"/>
        <v>0.640277777777778</v>
      </c>
      <c r="O44" s="55">
        <f t="shared" si="9"/>
        <v>0.642361111111111</v>
      </c>
      <c r="P44" s="55">
        <f t="shared" si="10"/>
        <v>0.654166666666667</v>
      </c>
      <c r="Q44" s="55">
        <f t="shared" si="11"/>
        <v>0.660416666666667</v>
      </c>
      <c r="R44" s="55">
        <f t="shared" si="12"/>
        <v>0.664583333333333</v>
      </c>
      <c r="S44" s="55">
        <f t="shared" si="13"/>
        <v>0.670138888888889</v>
      </c>
      <c r="T44" s="55">
        <f t="shared" si="14"/>
        <v>0.675</v>
      </c>
      <c r="U44" s="653">
        <f t="shared" si="15"/>
        <v>0.679861111111111</v>
      </c>
      <c r="V44" s="1293"/>
      <c r="W44" s="297">
        <v>41.29</v>
      </c>
      <c r="X44" s="1515">
        <f t="shared" si="16"/>
        <v>0.0909722222222219</v>
      </c>
      <c r="Y44" s="1521">
        <f t="shared" si="17"/>
        <v>18.9114503816795</v>
      </c>
      <c r="Z44" s="1522">
        <f t="shared" si="18"/>
        <v>0.0208333333333333</v>
      </c>
      <c r="AB44" s="26"/>
    </row>
    <row r="45" spans="2:28">
      <c r="B45" s="232"/>
      <c r="C45" s="610">
        <v>21</v>
      </c>
      <c r="D45" s="574"/>
      <c r="E45" s="645">
        <f t="shared" si="0"/>
        <v>0.609722222222222</v>
      </c>
      <c r="F45" s="55">
        <f t="shared" si="1"/>
        <v>0.614583333333333</v>
      </c>
      <c r="G45" s="55">
        <f t="shared" si="2"/>
        <v>0.619444444444445</v>
      </c>
      <c r="H45" s="55">
        <f t="shared" si="3"/>
        <v>0.625694444444445</v>
      </c>
      <c r="I45" s="55">
        <f t="shared" si="4"/>
        <v>0.628472222222222</v>
      </c>
      <c r="J45" s="55">
        <f t="shared" si="5"/>
        <v>0.635416666666667</v>
      </c>
      <c r="K45" s="55">
        <f t="shared" si="6"/>
        <v>0.647222222222222</v>
      </c>
      <c r="L45" s="1509">
        <v>0.654166666666667</v>
      </c>
      <c r="M45" s="55">
        <f t="shared" si="7"/>
        <v>0.657638888888889</v>
      </c>
      <c r="N45" s="55">
        <f t="shared" si="8"/>
        <v>0.661111111111111</v>
      </c>
      <c r="O45" s="55">
        <f t="shared" si="9"/>
        <v>0.663194444444444</v>
      </c>
      <c r="P45" s="55">
        <f t="shared" si="10"/>
        <v>0.675</v>
      </c>
      <c r="Q45" s="55">
        <f t="shared" si="11"/>
        <v>0.68125</v>
      </c>
      <c r="R45" s="55">
        <f t="shared" si="12"/>
        <v>0.685416666666667</v>
      </c>
      <c r="S45" s="55">
        <f t="shared" si="13"/>
        <v>0.690972222222222</v>
      </c>
      <c r="T45" s="55">
        <f t="shared" si="14"/>
        <v>0.695833333333333</v>
      </c>
      <c r="U45" s="653">
        <f t="shared" si="15"/>
        <v>0.700694444444444</v>
      </c>
      <c r="V45" s="1293"/>
      <c r="W45" s="297">
        <v>41.29</v>
      </c>
      <c r="X45" s="1515">
        <f t="shared" si="16"/>
        <v>0.0909722222222219</v>
      </c>
      <c r="Y45" s="1521">
        <f t="shared" si="17"/>
        <v>18.9114503816795</v>
      </c>
      <c r="Z45" s="1522">
        <f t="shared" si="18"/>
        <v>0.0208333333333334</v>
      </c>
      <c r="AB45" s="26"/>
    </row>
    <row r="46" spans="2:28">
      <c r="B46" s="232"/>
      <c r="C46" s="610">
        <v>22</v>
      </c>
      <c r="D46" s="574"/>
      <c r="E46" s="645">
        <f t="shared" si="0"/>
        <v>0.630555555555556</v>
      </c>
      <c r="F46" s="55">
        <f t="shared" si="1"/>
        <v>0.635416666666667</v>
      </c>
      <c r="G46" s="55">
        <f t="shared" si="2"/>
        <v>0.640277777777778</v>
      </c>
      <c r="H46" s="55">
        <f t="shared" si="3"/>
        <v>0.646527777777778</v>
      </c>
      <c r="I46" s="55">
        <f t="shared" si="4"/>
        <v>0.649305555555556</v>
      </c>
      <c r="J46" s="55">
        <f t="shared" si="5"/>
        <v>0.65625</v>
      </c>
      <c r="K46" s="55">
        <f t="shared" si="6"/>
        <v>0.668055555555556</v>
      </c>
      <c r="L46" s="1509">
        <v>0.675</v>
      </c>
      <c r="M46" s="55">
        <f t="shared" si="7"/>
        <v>0.678472222222222</v>
      </c>
      <c r="N46" s="55">
        <f t="shared" si="8"/>
        <v>0.681944444444444</v>
      </c>
      <c r="O46" s="55">
        <f t="shared" si="9"/>
        <v>0.684027777777778</v>
      </c>
      <c r="P46" s="55">
        <f t="shared" si="10"/>
        <v>0.695833333333333</v>
      </c>
      <c r="Q46" s="55">
        <f t="shared" si="11"/>
        <v>0.702083333333333</v>
      </c>
      <c r="R46" s="55">
        <f t="shared" si="12"/>
        <v>0.70625</v>
      </c>
      <c r="S46" s="55">
        <f t="shared" si="13"/>
        <v>0.711805555555555</v>
      </c>
      <c r="T46" s="55">
        <f t="shared" si="14"/>
        <v>0.716666666666667</v>
      </c>
      <c r="U46" s="653">
        <f t="shared" si="15"/>
        <v>0.721527777777778</v>
      </c>
      <c r="V46" s="1293"/>
      <c r="W46" s="297">
        <v>41.29</v>
      </c>
      <c r="X46" s="1515">
        <f t="shared" si="16"/>
        <v>0.0909722222222219</v>
      </c>
      <c r="Y46" s="1521">
        <f t="shared" si="17"/>
        <v>18.9114503816795</v>
      </c>
      <c r="Z46" s="1522">
        <f t="shared" si="18"/>
        <v>0.0208333333333334</v>
      </c>
      <c r="AB46" s="26"/>
    </row>
    <row r="47" spans="2:28">
      <c r="B47" s="232"/>
      <c r="C47" s="610">
        <v>23</v>
      </c>
      <c r="D47" s="574"/>
      <c r="E47" s="645">
        <f t="shared" si="0"/>
        <v>0.651388888888889</v>
      </c>
      <c r="F47" s="55">
        <f t="shared" si="1"/>
        <v>0.65625</v>
      </c>
      <c r="G47" s="55">
        <f t="shared" si="2"/>
        <v>0.661111111111111</v>
      </c>
      <c r="H47" s="55">
        <f t="shared" si="3"/>
        <v>0.667361111111111</v>
      </c>
      <c r="I47" s="55">
        <f t="shared" si="4"/>
        <v>0.670138888888889</v>
      </c>
      <c r="J47" s="55">
        <f t="shared" si="5"/>
        <v>0.677083333333333</v>
      </c>
      <c r="K47" s="55">
        <f t="shared" si="6"/>
        <v>0.688888888888889</v>
      </c>
      <c r="L47" s="1509">
        <v>0.695833333333333</v>
      </c>
      <c r="M47" s="55">
        <f t="shared" si="7"/>
        <v>0.699305555555556</v>
      </c>
      <c r="N47" s="55">
        <f t="shared" si="8"/>
        <v>0.702777777777778</v>
      </c>
      <c r="O47" s="55">
        <f t="shared" si="9"/>
        <v>0.704861111111111</v>
      </c>
      <c r="P47" s="55">
        <f t="shared" si="10"/>
        <v>0.716666666666667</v>
      </c>
      <c r="Q47" s="55">
        <f t="shared" si="11"/>
        <v>0.722916666666667</v>
      </c>
      <c r="R47" s="55">
        <f t="shared" si="12"/>
        <v>0.727083333333333</v>
      </c>
      <c r="S47" s="55">
        <f t="shared" si="13"/>
        <v>0.732638888888889</v>
      </c>
      <c r="T47" s="55">
        <f t="shared" si="14"/>
        <v>0.7375</v>
      </c>
      <c r="U47" s="653">
        <f t="shared" si="15"/>
        <v>0.742361111111111</v>
      </c>
      <c r="V47" s="1293"/>
      <c r="W47" s="297">
        <v>41.29</v>
      </c>
      <c r="X47" s="1515">
        <f t="shared" si="16"/>
        <v>0.0909722222222219</v>
      </c>
      <c r="Y47" s="1521">
        <f t="shared" si="17"/>
        <v>18.9114503816795</v>
      </c>
      <c r="Z47" s="1522">
        <f t="shared" si="18"/>
        <v>0.0208333333333333</v>
      </c>
      <c r="AB47" s="26"/>
    </row>
    <row r="48" spans="2:28">
      <c r="B48" s="232"/>
      <c r="C48" s="610">
        <v>24</v>
      </c>
      <c r="D48" s="574"/>
      <c r="E48" s="645">
        <f t="shared" si="0"/>
        <v>0.672222222222222</v>
      </c>
      <c r="F48" s="55">
        <f t="shared" si="1"/>
        <v>0.677083333333333</v>
      </c>
      <c r="G48" s="55">
        <f t="shared" si="2"/>
        <v>0.681944444444445</v>
      </c>
      <c r="H48" s="55">
        <f t="shared" si="3"/>
        <v>0.688194444444445</v>
      </c>
      <c r="I48" s="55">
        <f t="shared" si="4"/>
        <v>0.690972222222222</v>
      </c>
      <c r="J48" s="55">
        <f t="shared" si="5"/>
        <v>0.697916666666667</v>
      </c>
      <c r="K48" s="55">
        <f t="shared" si="6"/>
        <v>0.709722222222222</v>
      </c>
      <c r="L48" s="1509">
        <v>0.716666666666667</v>
      </c>
      <c r="M48" s="55">
        <f t="shared" si="7"/>
        <v>0.720138888888889</v>
      </c>
      <c r="N48" s="55">
        <f t="shared" si="8"/>
        <v>0.723611111111111</v>
      </c>
      <c r="O48" s="55">
        <f t="shared" si="9"/>
        <v>0.725694444444444</v>
      </c>
      <c r="P48" s="55">
        <f t="shared" si="10"/>
        <v>0.7375</v>
      </c>
      <c r="Q48" s="55">
        <f t="shared" si="11"/>
        <v>0.74375</v>
      </c>
      <c r="R48" s="55">
        <f t="shared" si="12"/>
        <v>0.747916666666667</v>
      </c>
      <c r="S48" s="55">
        <f t="shared" si="13"/>
        <v>0.753472222222222</v>
      </c>
      <c r="T48" s="55">
        <f t="shared" si="14"/>
        <v>0.758333333333333</v>
      </c>
      <c r="U48" s="653">
        <f t="shared" si="15"/>
        <v>0.763194444444444</v>
      </c>
      <c r="V48" s="1293"/>
      <c r="W48" s="297">
        <v>41.29</v>
      </c>
      <c r="X48" s="1515">
        <f t="shared" si="16"/>
        <v>0.0909722222222219</v>
      </c>
      <c r="Y48" s="1521">
        <f t="shared" si="17"/>
        <v>18.9114503816795</v>
      </c>
      <c r="Z48" s="1522">
        <f t="shared" si="18"/>
        <v>0.0208333333333334</v>
      </c>
      <c r="AB48" s="26"/>
    </row>
    <row r="49" spans="2:28">
      <c r="B49" s="232"/>
      <c r="C49" s="610">
        <v>25</v>
      </c>
      <c r="D49" s="574"/>
      <c r="E49" s="645">
        <f t="shared" si="0"/>
        <v>0.693055555555556</v>
      </c>
      <c r="F49" s="55">
        <f t="shared" si="1"/>
        <v>0.697916666666667</v>
      </c>
      <c r="G49" s="55">
        <f t="shared" si="2"/>
        <v>0.702777777777778</v>
      </c>
      <c r="H49" s="55">
        <f t="shared" si="3"/>
        <v>0.709027777777778</v>
      </c>
      <c r="I49" s="55">
        <f t="shared" si="4"/>
        <v>0.711805555555556</v>
      </c>
      <c r="J49" s="55">
        <f t="shared" si="5"/>
        <v>0.71875</v>
      </c>
      <c r="K49" s="55">
        <f t="shared" si="6"/>
        <v>0.730555555555556</v>
      </c>
      <c r="L49" s="1509">
        <v>0.7375</v>
      </c>
      <c r="M49" s="55">
        <f t="shared" si="7"/>
        <v>0.740972222222222</v>
      </c>
      <c r="N49" s="55">
        <f t="shared" si="8"/>
        <v>0.744444444444444</v>
      </c>
      <c r="O49" s="55">
        <f t="shared" si="9"/>
        <v>0.746527777777778</v>
      </c>
      <c r="P49" s="55">
        <f t="shared" si="10"/>
        <v>0.758333333333333</v>
      </c>
      <c r="Q49" s="55">
        <f t="shared" si="11"/>
        <v>0.764583333333333</v>
      </c>
      <c r="R49" s="55">
        <f t="shared" si="12"/>
        <v>0.76875</v>
      </c>
      <c r="S49" s="55">
        <f t="shared" si="13"/>
        <v>0.774305555555555</v>
      </c>
      <c r="T49" s="55">
        <f t="shared" si="14"/>
        <v>0.779166666666667</v>
      </c>
      <c r="U49" s="653">
        <f t="shared" si="15"/>
        <v>0.784027777777778</v>
      </c>
      <c r="V49" s="1293"/>
      <c r="W49" s="297">
        <v>41.29</v>
      </c>
      <c r="X49" s="1515">
        <f t="shared" si="16"/>
        <v>0.0909722222222219</v>
      </c>
      <c r="Y49" s="1521">
        <f t="shared" si="17"/>
        <v>18.9114503816795</v>
      </c>
      <c r="Z49" s="1522">
        <f t="shared" si="18"/>
        <v>0.0208333333333334</v>
      </c>
      <c r="AB49" s="26"/>
    </row>
    <row r="50" spans="2:28">
      <c r="B50" s="232"/>
      <c r="C50" s="610">
        <v>26</v>
      </c>
      <c r="D50" s="574"/>
      <c r="E50" s="645">
        <f t="shared" si="0"/>
        <v>0.713888888888889</v>
      </c>
      <c r="F50" s="55">
        <f t="shared" si="1"/>
        <v>0.71875</v>
      </c>
      <c r="G50" s="55">
        <f t="shared" si="2"/>
        <v>0.723611111111111</v>
      </c>
      <c r="H50" s="55">
        <f t="shared" si="3"/>
        <v>0.729861111111111</v>
      </c>
      <c r="I50" s="55">
        <f t="shared" si="4"/>
        <v>0.732638888888889</v>
      </c>
      <c r="J50" s="55">
        <f t="shared" si="5"/>
        <v>0.739583333333333</v>
      </c>
      <c r="K50" s="55">
        <f t="shared" si="6"/>
        <v>0.751388888888889</v>
      </c>
      <c r="L50" s="1509">
        <v>0.758333333333333</v>
      </c>
      <c r="M50" s="55">
        <f t="shared" si="7"/>
        <v>0.761805555555556</v>
      </c>
      <c r="N50" s="55">
        <f t="shared" si="8"/>
        <v>0.765277777777778</v>
      </c>
      <c r="O50" s="55">
        <f t="shared" si="9"/>
        <v>0.767361111111111</v>
      </c>
      <c r="P50" s="55">
        <f t="shared" si="10"/>
        <v>0.779166666666667</v>
      </c>
      <c r="Q50" s="55">
        <f t="shared" si="11"/>
        <v>0.785416666666667</v>
      </c>
      <c r="R50" s="55">
        <f t="shared" si="12"/>
        <v>0.789583333333333</v>
      </c>
      <c r="S50" s="55">
        <f t="shared" si="13"/>
        <v>0.795138888888889</v>
      </c>
      <c r="T50" s="55">
        <f t="shared" si="14"/>
        <v>0.8</v>
      </c>
      <c r="U50" s="653">
        <f t="shared" si="15"/>
        <v>0.804861111111111</v>
      </c>
      <c r="V50" s="1293"/>
      <c r="W50" s="297">
        <v>41.29</v>
      </c>
      <c r="X50" s="1515">
        <f t="shared" si="16"/>
        <v>0.0909722222222219</v>
      </c>
      <c r="Y50" s="1521">
        <f t="shared" si="17"/>
        <v>18.9114503816795</v>
      </c>
      <c r="Z50" s="1522">
        <f t="shared" si="18"/>
        <v>0.0208333333333333</v>
      </c>
      <c r="AB50" s="26"/>
    </row>
    <row r="51" spans="2:28">
      <c r="B51" s="232"/>
      <c r="C51" s="610">
        <v>27</v>
      </c>
      <c r="D51" s="574"/>
      <c r="E51" s="645">
        <f t="shared" si="0"/>
        <v>0.734722222222222</v>
      </c>
      <c r="F51" s="55">
        <f t="shared" si="1"/>
        <v>0.739583333333333</v>
      </c>
      <c r="G51" s="55">
        <f t="shared" si="2"/>
        <v>0.744444444444445</v>
      </c>
      <c r="H51" s="55">
        <f t="shared" si="3"/>
        <v>0.750694444444445</v>
      </c>
      <c r="I51" s="55">
        <f t="shared" si="4"/>
        <v>0.753472222222222</v>
      </c>
      <c r="J51" s="55">
        <f t="shared" si="5"/>
        <v>0.760416666666667</v>
      </c>
      <c r="K51" s="55">
        <f t="shared" si="6"/>
        <v>0.772222222222222</v>
      </c>
      <c r="L51" s="1509">
        <v>0.779166666666667</v>
      </c>
      <c r="M51" s="55">
        <f t="shared" si="7"/>
        <v>0.782638888888889</v>
      </c>
      <c r="N51" s="55">
        <f t="shared" si="8"/>
        <v>0.786111111111111</v>
      </c>
      <c r="O51" s="55">
        <f t="shared" si="9"/>
        <v>0.788194444444444</v>
      </c>
      <c r="P51" s="55">
        <f t="shared" si="10"/>
        <v>0.8</v>
      </c>
      <c r="Q51" s="55">
        <f t="shared" si="11"/>
        <v>0.80625</v>
      </c>
      <c r="R51" s="55">
        <f t="shared" si="12"/>
        <v>0.810416666666667</v>
      </c>
      <c r="S51" s="55">
        <f t="shared" si="13"/>
        <v>0.815972222222222</v>
      </c>
      <c r="T51" s="55">
        <f t="shared" si="14"/>
        <v>0.820833333333333</v>
      </c>
      <c r="U51" s="653">
        <f t="shared" si="15"/>
        <v>0.825694444444444</v>
      </c>
      <c r="V51" s="1293"/>
      <c r="W51" s="297">
        <v>41.29</v>
      </c>
      <c r="X51" s="1515">
        <f t="shared" si="16"/>
        <v>0.0909722222222219</v>
      </c>
      <c r="Y51" s="1521">
        <f t="shared" si="17"/>
        <v>18.9114503816795</v>
      </c>
      <c r="Z51" s="1522">
        <f t="shared" si="18"/>
        <v>0.0208333333333334</v>
      </c>
      <c r="AB51" s="26"/>
    </row>
    <row r="52" spans="2:28">
      <c r="B52" s="232"/>
      <c r="C52" s="610">
        <v>28</v>
      </c>
      <c r="D52" s="574"/>
      <c r="E52" s="645">
        <f t="shared" si="0"/>
        <v>0.755555555555556</v>
      </c>
      <c r="F52" s="55">
        <f t="shared" si="1"/>
        <v>0.760416666666667</v>
      </c>
      <c r="G52" s="55">
        <f t="shared" si="2"/>
        <v>0.765277777777778</v>
      </c>
      <c r="H52" s="55">
        <f t="shared" si="3"/>
        <v>0.771527777777778</v>
      </c>
      <c r="I52" s="55">
        <f t="shared" si="4"/>
        <v>0.774305555555556</v>
      </c>
      <c r="J52" s="55">
        <f t="shared" si="5"/>
        <v>0.78125</v>
      </c>
      <c r="K52" s="55">
        <f t="shared" si="6"/>
        <v>0.793055555555556</v>
      </c>
      <c r="L52" s="1509">
        <v>0.8</v>
      </c>
      <c r="M52" s="55">
        <f t="shared" si="7"/>
        <v>0.803472222222222</v>
      </c>
      <c r="N52" s="55">
        <f t="shared" si="8"/>
        <v>0.806944444444444</v>
      </c>
      <c r="O52" s="55">
        <f t="shared" si="9"/>
        <v>0.809027777777778</v>
      </c>
      <c r="P52" s="55">
        <f t="shared" si="10"/>
        <v>0.820833333333333</v>
      </c>
      <c r="Q52" s="55">
        <f t="shared" si="11"/>
        <v>0.827083333333333</v>
      </c>
      <c r="R52" s="55">
        <f t="shared" si="12"/>
        <v>0.83125</v>
      </c>
      <c r="S52" s="55">
        <f t="shared" si="13"/>
        <v>0.836805555555555</v>
      </c>
      <c r="T52" s="55">
        <f t="shared" si="14"/>
        <v>0.841666666666667</v>
      </c>
      <c r="U52" s="653">
        <f t="shared" si="15"/>
        <v>0.846527777777778</v>
      </c>
      <c r="V52" s="1293"/>
      <c r="W52" s="297">
        <v>41.29</v>
      </c>
      <c r="X52" s="1515">
        <f t="shared" si="16"/>
        <v>0.0909722222222219</v>
      </c>
      <c r="Y52" s="1521">
        <f t="shared" si="17"/>
        <v>18.9114503816795</v>
      </c>
      <c r="Z52" s="1522">
        <f t="shared" si="18"/>
        <v>0.0208333333333334</v>
      </c>
      <c r="AB52" s="26"/>
    </row>
    <row r="53" spans="2:28">
      <c r="B53" s="232"/>
      <c r="C53" s="610">
        <v>29</v>
      </c>
      <c r="D53" s="574"/>
      <c r="E53" s="645">
        <f t="shared" si="0"/>
        <v>0.776388888888889</v>
      </c>
      <c r="F53" s="55">
        <f t="shared" si="1"/>
        <v>0.78125</v>
      </c>
      <c r="G53" s="55">
        <f t="shared" si="2"/>
        <v>0.786111111111111</v>
      </c>
      <c r="H53" s="55">
        <f t="shared" si="3"/>
        <v>0.792361111111111</v>
      </c>
      <c r="I53" s="55">
        <f t="shared" si="4"/>
        <v>0.795138888888889</v>
      </c>
      <c r="J53" s="55">
        <f t="shared" si="5"/>
        <v>0.802083333333333</v>
      </c>
      <c r="K53" s="55">
        <f t="shared" si="6"/>
        <v>0.813888888888889</v>
      </c>
      <c r="L53" s="1509">
        <v>0.820833333333333</v>
      </c>
      <c r="M53" s="55">
        <f t="shared" si="7"/>
        <v>0.824305555555556</v>
      </c>
      <c r="N53" s="55">
        <f t="shared" si="8"/>
        <v>0.827777777777778</v>
      </c>
      <c r="O53" s="55">
        <f t="shared" si="9"/>
        <v>0.829861111111111</v>
      </c>
      <c r="P53" s="55">
        <f t="shared" si="10"/>
        <v>0.841666666666667</v>
      </c>
      <c r="Q53" s="55">
        <f t="shared" si="11"/>
        <v>0.847916666666667</v>
      </c>
      <c r="R53" s="55">
        <f t="shared" si="12"/>
        <v>0.852083333333333</v>
      </c>
      <c r="S53" s="55">
        <f t="shared" si="13"/>
        <v>0.857638888888889</v>
      </c>
      <c r="T53" s="55">
        <f t="shared" si="14"/>
        <v>0.8625</v>
      </c>
      <c r="U53" s="653">
        <f t="shared" si="15"/>
        <v>0.867361111111111</v>
      </c>
      <c r="V53" s="1293"/>
      <c r="W53" s="297">
        <v>41.29</v>
      </c>
      <c r="X53" s="1515">
        <f t="shared" si="16"/>
        <v>0.0909722222222219</v>
      </c>
      <c r="Y53" s="1521">
        <f t="shared" si="17"/>
        <v>18.9114503816795</v>
      </c>
      <c r="Z53" s="1522">
        <f t="shared" si="18"/>
        <v>0.0208333333333333</v>
      </c>
      <c r="AB53" s="26"/>
    </row>
    <row r="54" spans="2:28">
      <c r="B54" s="232"/>
      <c r="C54" s="610">
        <v>30</v>
      </c>
      <c r="D54" s="574"/>
      <c r="E54" s="645">
        <f t="shared" si="0"/>
        <v>0.797222222222222</v>
      </c>
      <c r="F54" s="55">
        <f t="shared" si="1"/>
        <v>0.802083333333333</v>
      </c>
      <c r="G54" s="55">
        <f t="shared" si="2"/>
        <v>0.806944444444445</v>
      </c>
      <c r="H54" s="55">
        <f t="shared" si="3"/>
        <v>0.813194444444445</v>
      </c>
      <c r="I54" s="55">
        <f t="shared" si="4"/>
        <v>0.815972222222222</v>
      </c>
      <c r="J54" s="55">
        <f t="shared" si="5"/>
        <v>0.822916666666667</v>
      </c>
      <c r="K54" s="55">
        <f t="shared" si="6"/>
        <v>0.834722222222222</v>
      </c>
      <c r="L54" s="1509">
        <v>0.841666666666667</v>
      </c>
      <c r="M54" s="55">
        <f t="shared" si="7"/>
        <v>0.845138888888889</v>
      </c>
      <c r="N54" s="55">
        <f t="shared" si="8"/>
        <v>0.848611111111111</v>
      </c>
      <c r="O54" s="55">
        <f t="shared" si="9"/>
        <v>0.850694444444444</v>
      </c>
      <c r="P54" s="55">
        <f t="shared" si="10"/>
        <v>0.8625</v>
      </c>
      <c r="Q54" s="55">
        <f t="shared" si="11"/>
        <v>0.86875</v>
      </c>
      <c r="R54" s="55">
        <f t="shared" si="12"/>
        <v>0.872916666666667</v>
      </c>
      <c r="S54" s="55">
        <f t="shared" si="13"/>
        <v>0.878472222222222</v>
      </c>
      <c r="T54" s="55">
        <f t="shared" si="14"/>
        <v>0.883333333333333</v>
      </c>
      <c r="U54" s="653">
        <f t="shared" si="15"/>
        <v>0.888194444444444</v>
      </c>
      <c r="V54" s="1293"/>
      <c r="W54" s="297">
        <v>41.29</v>
      </c>
      <c r="X54" s="1515">
        <f t="shared" si="16"/>
        <v>0.0909722222222219</v>
      </c>
      <c r="Y54" s="1521">
        <f t="shared" si="17"/>
        <v>18.9114503816795</v>
      </c>
      <c r="Z54" s="1522">
        <f t="shared" si="18"/>
        <v>0.0208333333333334</v>
      </c>
      <c r="AB54" s="26"/>
    </row>
    <row r="55" spans="2:28">
      <c r="B55" s="232"/>
      <c r="C55" s="610">
        <v>31</v>
      </c>
      <c r="D55" s="574"/>
      <c r="E55" s="645">
        <f t="shared" si="0"/>
        <v>0.818055555555556</v>
      </c>
      <c r="F55" s="55">
        <f t="shared" si="1"/>
        <v>0.822916666666667</v>
      </c>
      <c r="G55" s="55">
        <f t="shared" si="2"/>
        <v>0.827777777777778</v>
      </c>
      <c r="H55" s="55">
        <f t="shared" si="3"/>
        <v>0.834027777777778</v>
      </c>
      <c r="I55" s="55">
        <f t="shared" si="4"/>
        <v>0.836805555555556</v>
      </c>
      <c r="J55" s="55">
        <f t="shared" si="5"/>
        <v>0.84375</v>
      </c>
      <c r="K55" s="55">
        <f t="shared" si="6"/>
        <v>0.855555555555556</v>
      </c>
      <c r="L55" s="1509">
        <v>0.8625</v>
      </c>
      <c r="M55" s="55">
        <f t="shared" si="7"/>
        <v>0.865972222222222</v>
      </c>
      <c r="N55" s="55">
        <f t="shared" si="8"/>
        <v>0.869444444444444</v>
      </c>
      <c r="O55" s="55">
        <f t="shared" si="9"/>
        <v>0.871527777777778</v>
      </c>
      <c r="P55" s="55">
        <f t="shared" si="10"/>
        <v>0.883333333333333</v>
      </c>
      <c r="Q55" s="55">
        <f t="shared" si="11"/>
        <v>0.889583333333333</v>
      </c>
      <c r="R55" s="55">
        <f t="shared" si="12"/>
        <v>0.89375</v>
      </c>
      <c r="S55" s="55">
        <f t="shared" si="13"/>
        <v>0.899305555555555</v>
      </c>
      <c r="T55" s="55">
        <f t="shared" si="14"/>
        <v>0.904166666666667</v>
      </c>
      <c r="U55" s="653">
        <f t="shared" si="15"/>
        <v>0.909027777777778</v>
      </c>
      <c r="V55" s="1293"/>
      <c r="W55" s="297">
        <v>41.29</v>
      </c>
      <c r="X55" s="1515">
        <f t="shared" si="16"/>
        <v>0.0909722222222219</v>
      </c>
      <c r="Y55" s="1521">
        <f t="shared" si="17"/>
        <v>18.9114503816795</v>
      </c>
      <c r="Z55" s="1522">
        <f t="shared" si="18"/>
        <v>0.0208333333333334</v>
      </c>
      <c r="AB55" s="26"/>
    </row>
    <row r="56" spans="2:28">
      <c r="B56" s="232"/>
      <c r="C56" s="610">
        <v>32</v>
      </c>
      <c r="D56" s="574"/>
      <c r="E56" s="645">
        <f t="shared" si="0"/>
        <v>0.842361111111111</v>
      </c>
      <c r="F56" s="55">
        <f t="shared" si="1"/>
        <v>0.847222222222222</v>
      </c>
      <c r="G56" s="55">
        <f t="shared" si="2"/>
        <v>0.852083333333333</v>
      </c>
      <c r="H56" s="55">
        <f t="shared" si="3"/>
        <v>0.858333333333333</v>
      </c>
      <c r="I56" s="55">
        <f t="shared" si="4"/>
        <v>0.861111111111111</v>
      </c>
      <c r="J56" s="55">
        <f t="shared" si="5"/>
        <v>0.868055555555556</v>
      </c>
      <c r="K56" s="55">
        <f t="shared" si="6"/>
        <v>0.879861111111111</v>
      </c>
      <c r="L56" s="1509">
        <v>0.886805555555556</v>
      </c>
      <c r="M56" s="55">
        <f t="shared" si="7"/>
        <v>0.890277777777778</v>
      </c>
      <c r="N56" s="55">
        <f t="shared" si="8"/>
        <v>0.89375</v>
      </c>
      <c r="O56" s="55">
        <f t="shared" si="9"/>
        <v>0.895833333333333</v>
      </c>
      <c r="P56" s="55">
        <f t="shared" si="10"/>
        <v>0.907638888888889</v>
      </c>
      <c r="Q56" s="55">
        <f t="shared" si="11"/>
        <v>0.913888888888889</v>
      </c>
      <c r="R56" s="55">
        <f t="shared" si="12"/>
        <v>0.918055555555555</v>
      </c>
      <c r="S56" s="55">
        <f t="shared" si="13"/>
        <v>0.923611111111111</v>
      </c>
      <c r="T56" s="55">
        <f t="shared" si="14"/>
        <v>0.928472222222222</v>
      </c>
      <c r="U56" s="653">
        <f t="shared" si="15"/>
        <v>0.933333333333333</v>
      </c>
      <c r="V56" s="1293"/>
      <c r="W56" s="297">
        <v>41.29</v>
      </c>
      <c r="X56" s="1515">
        <f t="shared" si="16"/>
        <v>0.0909722222222219</v>
      </c>
      <c r="Y56" s="1521">
        <f t="shared" si="17"/>
        <v>18.9114503816795</v>
      </c>
      <c r="Z56" s="1522">
        <f t="shared" si="18"/>
        <v>0.0243055555555555</v>
      </c>
      <c r="AB56" s="26"/>
    </row>
    <row r="57" ht="15.75" customHeight="1" spans="2:28">
      <c r="B57" s="232"/>
      <c r="C57" s="717">
        <v>33</v>
      </c>
      <c r="D57" s="577"/>
      <c r="E57" s="1505">
        <f t="shared" si="0"/>
        <v>0.870138888888889</v>
      </c>
      <c r="F57" s="907">
        <f t="shared" si="1"/>
        <v>0.875</v>
      </c>
      <c r="G57" s="907">
        <f t="shared" si="2"/>
        <v>0.879861111111111</v>
      </c>
      <c r="H57" s="907">
        <f t="shared" si="3"/>
        <v>0.886111111111111</v>
      </c>
      <c r="I57" s="907">
        <f t="shared" si="4"/>
        <v>0.888888888888889</v>
      </c>
      <c r="J57" s="907">
        <f t="shared" si="5"/>
        <v>0.895833333333333</v>
      </c>
      <c r="K57" s="907">
        <f t="shared" si="6"/>
        <v>0.907638888888889</v>
      </c>
      <c r="L57" s="1510">
        <v>0.914583333333333</v>
      </c>
      <c r="M57" s="907">
        <f t="shared" si="7"/>
        <v>0.918055555555556</v>
      </c>
      <c r="N57" s="907">
        <f t="shared" si="8"/>
        <v>0.921527777777778</v>
      </c>
      <c r="O57" s="907">
        <f t="shared" si="9"/>
        <v>0.923611111111111</v>
      </c>
      <c r="P57" s="907">
        <f t="shared" si="10"/>
        <v>0.935416666666667</v>
      </c>
      <c r="Q57" s="907">
        <f t="shared" si="11"/>
        <v>0.941666666666667</v>
      </c>
      <c r="R57" s="907">
        <f t="shared" si="12"/>
        <v>0.945833333333333</v>
      </c>
      <c r="S57" s="907">
        <f t="shared" si="13"/>
        <v>0.951388888888889</v>
      </c>
      <c r="T57" s="907">
        <f t="shared" si="14"/>
        <v>0.95625</v>
      </c>
      <c r="U57" s="917">
        <f t="shared" si="15"/>
        <v>0.961111111111111</v>
      </c>
      <c r="V57" s="1294"/>
      <c r="W57" s="380">
        <v>41.29</v>
      </c>
      <c r="X57" s="1516">
        <f t="shared" si="16"/>
        <v>0.0909722222222219</v>
      </c>
      <c r="Y57" s="1523">
        <f t="shared" si="17"/>
        <v>18.9114503816795</v>
      </c>
      <c r="Z57" s="1524">
        <f t="shared" si="18"/>
        <v>0.0277777777777778</v>
      </c>
      <c r="AB57" s="26"/>
    </row>
    <row r="58" spans="2:28">
      <c r="B58" s="232"/>
      <c r="C58" s="605">
        <v>34</v>
      </c>
      <c r="D58" s="571"/>
      <c r="E58" s="642">
        <f t="shared" si="0"/>
        <v>0.911805555555556</v>
      </c>
      <c r="F58" s="643">
        <f t="shared" si="1"/>
        <v>0.916666666666667</v>
      </c>
      <c r="G58" s="643">
        <f t="shared" si="2"/>
        <v>0.921527777777778</v>
      </c>
      <c r="H58" s="643">
        <f t="shared" si="3"/>
        <v>0.927777777777778</v>
      </c>
      <c r="I58" s="643">
        <f t="shared" si="4"/>
        <v>0.930555555555556</v>
      </c>
      <c r="J58" s="643">
        <f t="shared" si="5"/>
        <v>0.9375</v>
      </c>
      <c r="K58" s="643">
        <f t="shared" si="6"/>
        <v>0.949305555555556</v>
      </c>
      <c r="L58" s="1508">
        <v>0.95625</v>
      </c>
      <c r="M58" s="643">
        <f t="shared" si="7"/>
        <v>0.959722222222222</v>
      </c>
      <c r="N58" s="643">
        <f t="shared" si="8"/>
        <v>0.963194444444444</v>
      </c>
      <c r="O58" s="643">
        <f t="shared" si="9"/>
        <v>0.965277777777778</v>
      </c>
      <c r="P58" s="643">
        <f t="shared" si="10"/>
        <v>0.977083333333333</v>
      </c>
      <c r="Q58" s="643">
        <f t="shared" si="11"/>
        <v>0.983333333333333</v>
      </c>
      <c r="R58" s="643">
        <f t="shared" si="12"/>
        <v>0.9875</v>
      </c>
      <c r="S58" s="643">
        <f t="shared" si="13"/>
        <v>0.993055555555555</v>
      </c>
      <c r="T58" s="643">
        <f t="shared" si="14"/>
        <v>0.997916666666667</v>
      </c>
      <c r="U58" s="649">
        <f t="shared" si="15"/>
        <v>1.00277777777778</v>
      </c>
      <c r="V58" s="1292"/>
      <c r="W58" s="295">
        <v>41.29</v>
      </c>
      <c r="X58" s="1514">
        <f t="shared" si="16"/>
        <v>0.090972222222222</v>
      </c>
      <c r="Y58" s="1519">
        <f t="shared" si="17"/>
        <v>18.9114503816794</v>
      </c>
      <c r="Z58" s="1525">
        <f t="shared" si="18"/>
        <v>0.0416666666666667</v>
      </c>
      <c r="AB58" s="26"/>
    </row>
    <row r="59" ht="15.75" customHeight="1" spans="2:28">
      <c r="B59" s="238"/>
      <c r="C59" s="615">
        <v>35</v>
      </c>
      <c r="D59" s="1506"/>
      <c r="E59" s="647">
        <f t="shared" si="0"/>
        <v>0.955555555555556</v>
      </c>
      <c r="F59" s="648">
        <f t="shared" si="1"/>
        <v>0.960416666666667</v>
      </c>
      <c r="G59" s="648">
        <f t="shared" si="2"/>
        <v>0.965277777777778</v>
      </c>
      <c r="H59" s="648">
        <f t="shared" si="3"/>
        <v>0.971527777777778</v>
      </c>
      <c r="I59" s="648">
        <f t="shared" si="4"/>
        <v>0.974305555555556</v>
      </c>
      <c r="J59" s="648">
        <f t="shared" si="5"/>
        <v>0.98125</v>
      </c>
      <c r="K59" s="648">
        <f t="shared" si="6"/>
        <v>0.993055555555556</v>
      </c>
      <c r="L59" s="1511">
        <v>1</v>
      </c>
      <c r="M59" s="648">
        <f t="shared" si="7"/>
        <v>1.00347222222222</v>
      </c>
      <c r="N59" s="648">
        <f t="shared" si="8"/>
        <v>1.00694444444444</v>
      </c>
      <c r="O59" s="648">
        <f t="shared" si="9"/>
        <v>1.00902777777778</v>
      </c>
      <c r="P59" s="648">
        <f t="shared" si="10"/>
        <v>1.02083333333333</v>
      </c>
      <c r="Q59" s="648">
        <f t="shared" si="11"/>
        <v>1.02708333333333</v>
      </c>
      <c r="R59" s="648">
        <f t="shared" si="12"/>
        <v>1.03125</v>
      </c>
      <c r="S59" s="648">
        <f t="shared" si="13"/>
        <v>1.03680555555556</v>
      </c>
      <c r="T59" s="648">
        <f t="shared" si="14"/>
        <v>1.04166666666667</v>
      </c>
      <c r="U59" s="656">
        <f t="shared" si="15"/>
        <v>1.04652777777778</v>
      </c>
      <c r="V59" s="1295"/>
      <c r="W59" s="1517">
        <v>41.29</v>
      </c>
      <c r="X59" s="1518">
        <f t="shared" si="16"/>
        <v>0.0909722222222227</v>
      </c>
      <c r="Y59" s="1526">
        <f t="shared" si="17"/>
        <v>18.9114503816793</v>
      </c>
      <c r="Z59" s="1527">
        <f t="shared" si="18"/>
        <v>0.04375</v>
      </c>
      <c r="AB59" s="26"/>
    </row>
    <row r="63" spans="5:11">
      <c r="E63" s="15" t="s">
        <v>36</v>
      </c>
      <c r="F63" s="16"/>
      <c r="G63" s="16"/>
      <c r="H63" s="61"/>
      <c r="I63" s="61"/>
      <c r="J63" s="17">
        <v>33</v>
      </c>
      <c r="K63" s="16"/>
    </row>
    <row r="64" spans="5:11">
      <c r="E64" s="15" t="s">
        <v>37</v>
      </c>
      <c r="F64" s="16"/>
      <c r="G64" s="16"/>
      <c r="H64" s="61"/>
      <c r="I64" s="61"/>
      <c r="J64" s="17">
        <v>2</v>
      </c>
      <c r="K64" s="16"/>
    </row>
    <row r="65" spans="5:11">
      <c r="E65" s="15" t="s">
        <v>38</v>
      </c>
      <c r="F65" s="16"/>
      <c r="G65" s="16"/>
      <c r="H65" s="61"/>
      <c r="I65" s="61"/>
      <c r="J65" s="17">
        <f>+J63+J64</f>
        <v>35</v>
      </c>
      <c r="K65" s="16"/>
    </row>
    <row r="66" spans="5:12">
      <c r="E66" s="15" t="s">
        <v>39</v>
      </c>
      <c r="F66" s="16"/>
      <c r="G66" s="16"/>
      <c r="H66" s="61"/>
      <c r="I66" s="61"/>
      <c r="J66" s="18">
        <f>+V24</f>
        <v>41.29</v>
      </c>
      <c r="L66" s="16" t="s">
        <v>40</v>
      </c>
    </row>
    <row r="67" spans="5:12">
      <c r="E67" s="19" t="s">
        <v>41</v>
      </c>
      <c r="F67" s="20"/>
      <c r="G67" s="21"/>
      <c r="H67" s="21"/>
      <c r="I67" s="21"/>
      <c r="J67" s="789">
        <v>0</v>
      </c>
      <c r="L67" s="16" t="s">
        <v>40</v>
      </c>
    </row>
    <row r="68" spans="5:11">
      <c r="E68" s="173" t="s">
        <v>42</v>
      </c>
      <c r="F68" s="21"/>
      <c r="G68" s="21"/>
      <c r="H68" s="21"/>
      <c r="I68" s="21"/>
      <c r="J68" s="790" t="s">
        <v>43</v>
      </c>
      <c r="K68" s="21"/>
    </row>
    <row r="71" spans="2:2">
      <c r="B71" t="s">
        <v>46</v>
      </c>
    </row>
  </sheetData>
  <mergeCells count="13">
    <mergeCell ref="B21:C21"/>
    <mergeCell ref="E21:T21"/>
    <mergeCell ref="U21:V21"/>
    <mergeCell ref="B22:C22"/>
    <mergeCell ref="B23:C23"/>
    <mergeCell ref="B24:C24"/>
    <mergeCell ref="V24:W24"/>
    <mergeCell ref="B25:B59"/>
    <mergeCell ref="X22:X24"/>
    <mergeCell ref="Y22:Y24"/>
    <mergeCell ref="Z22:Z24"/>
    <mergeCell ref="B15:AA18"/>
    <mergeCell ref="V22:W23"/>
  </mergeCells>
  <pageMargins left="0" right="0" top="0" bottom="0" header="0" footer="0"/>
  <pageSetup paperSize="9" scale="3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A117"/>
  <sheetViews>
    <sheetView view="pageBreakPreview" zoomScale="80" zoomScaleNormal="70" workbookViewId="0">
      <selection activeCell="G8" sqref="G8"/>
    </sheetView>
  </sheetViews>
  <sheetFormatPr defaultColWidth="11" defaultRowHeight="15"/>
  <cols>
    <col min="1" max="3" width="11.4285714285714" style="115" customWidth="1"/>
    <col min="4" max="26" width="9.28571428571429" style="115" customWidth="1"/>
    <col min="27" max="16384" width="11.4285714285714" style="115" customWidth="1"/>
  </cols>
  <sheetData>
    <row r="3" spans="1:12">
      <c r="A3" s="115" t="s">
        <v>47</v>
      </c>
      <c r="B3" s="5" t="s">
        <v>0</v>
      </c>
      <c r="C3" s="173"/>
      <c r="D3" s="173"/>
      <c r="E3" s="21"/>
      <c r="F3" s="21"/>
      <c r="G3" s="5" t="s">
        <v>1</v>
      </c>
      <c r="H3" s="21"/>
      <c r="I3" s="21"/>
      <c r="J3" s="21"/>
      <c r="K3" s="21"/>
      <c r="L3" s="21"/>
    </row>
    <row r="4" spans="2:12">
      <c r="B4" s="199"/>
      <c r="C4" s="173"/>
      <c r="D4" s="173"/>
      <c r="E4" s="21"/>
      <c r="F4" s="21"/>
      <c r="G4" s="32"/>
      <c r="H4" s="21"/>
      <c r="I4" s="21"/>
      <c r="J4" s="21"/>
      <c r="K4" s="21"/>
      <c r="L4" s="21"/>
    </row>
    <row r="5" spans="2:12">
      <c r="B5" s="31" t="s">
        <v>2</v>
      </c>
      <c r="C5" s="173"/>
      <c r="D5" s="173"/>
      <c r="E5" s="21"/>
      <c r="F5" s="21"/>
      <c r="G5" s="32">
        <v>200</v>
      </c>
      <c r="H5" s="21"/>
      <c r="I5" s="21"/>
      <c r="J5" s="21"/>
      <c r="K5" s="21"/>
      <c r="L5" s="21"/>
    </row>
    <row r="6" spans="2:12">
      <c r="B6" s="173"/>
      <c r="C6" s="173"/>
      <c r="D6" s="173"/>
      <c r="E6" s="21"/>
      <c r="F6" s="21"/>
      <c r="G6" s="32"/>
      <c r="H6" s="21"/>
      <c r="I6" s="21"/>
      <c r="J6" s="21"/>
      <c r="K6" s="21"/>
      <c r="L6" s="21"/>
    </row>
    <row r="7" spans="2:12">
      <c r="B7" s="173" t="s">
        <v>3</v>
      </c>
      <c r="C7" s="173"/>
      <c r="D7" s="173"/>
      <c r="E7" s="21"/>
      <c r="F7" s="21"/>
      <c r="G7" s="5" t="s">
        <v>4</v>
      </c>
      <c r="H7" s="21"/>
      <c r="I7" s="21"/>
      <c r="J7" s="21"/>
      <c r="K7" s="21"/>
      <c r="L7" s="21"/>
    </row>
    <row r="8" spans="2:12">
      <c r="B8" s="173" t="s">
        <v>5</v>
      </c>
      <c r="C8" s="173"/>
      <c r="D8" s="173"/>
      <c r="E8" s="21"/>
      <c r="F8" s="21"/>
      <c r="G8" s="32" t="s">
        <v>6</v>
      </c>
      <c r="H8" s="21"/>
      <c r="I8" s="21"/>
      <c r="J8" s="21"/>
      <c r="K8" s="21"/>
      <c r="L8" s="21"/>
    </row>
    <row r="9" spans="2:12">
      <c r="B9" s="173" t="s">
        <v>7</v>
      </c>
      <c r="C9" s="215"/>
      <c r="D9" s="215"/>
      <c r="E9" s="216"/>
      <c r="F9" s="21"/>
      <c r="G9" s="32">
        <v>201</v>
      </c>
      <c r="H9" s="21"/>
      <c r="I9" s="21"/>
      <c r="J9" s="21"/>
      <c r="K9" s="21"/>
      <c r="L9" s="21"/>
    </row>
    <row r="10" spans="2:12">
      <c r="B10" s="173" t="s">
        <v>8</v>
      </c>
      <c r="C10" s="173"/>
      <c r="D10" s="173"/>
      <c r="E10" s="21"/>
      <c r="F10" s="21"/>
      <c r="G10" s="5" t="s">
        <v>48</v>
      </c>
      <c r="H10" s="21"/>
      <c r="I10" s="21"/>
      <c r="J10" s="21"/>
      <c r="K10" s="21"/>
      <c r="L10" s="21"/>
    </row>
    <row r="11" spans="2:12">
      <c r="B11" s="173" t="s">
        <v>10</v>
      </c>
      <c r="C11" s="173"/>
      <c r="D11" s="173"/>
      <c r="E11" s="21"/>
      <c r="F11" s="21"/>
      <c r="G11" s="32">
        <v>201</v>
      </c>
      <c r="H11" s="21"/>
      <c r="I11" s="21"/>
      <c r="J11" s="21"/>
      <c r="K11" s="21"/>
      <c r="L11" s="21"/>
    </row>
    <row r="12" spans="2:12">
      <c r="B12" s="173" t="s">
        <v>11</v>
      </c>
      <c r="C12" s="215"/>
      <c r="D12" s="215"/>
      <c r="E12" s="216"/>
      <c r="F12" s="216"/>
      <c r="G12" s="5" t="s">
        <v>12</v>
      </c>
      <c r="H12" s="21"/>
      <c r="I12" s="21"/>
      <c r="J12" s="21"/>
      <c r="K12" s="21"/>
      <c r="L12" s="21"/>
    </row>
    <row r="13" ht="15.75" customHeight="1"/>
    <row r="14" ht="15.75" spans="2:26">
      <c r="B14" s="1447" t="s">
        <v>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255"/>
    </row>
    <row r="15" spans="2:26">
      <c r="B15" s="217"/>
      <c r="Z15" s="256"/>
    </row>
    <row r="16" spans="2:26">
      <c r="B16" s="217"/>
      <c r="Z16" s="256"/>
    </row>
    <row r="17" ht="15.75" customHeight="1" spans="2:26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57"/>
    </row>
    <row r="18" spans="6:23">
      <c r="F18" s="1448">
        <v>0.0104166666666667</v>
      </c>
      <c r="G18" s="1448">
        <v>0.00486111111111111</v>
      </c>
      <c r="H18" s="1448">
        <v>0.00625</v>
      </c>
      <c r="I18" s="1448">
        <v>0.00277777777777778</v>
      </c>
      <c r="J18" s="1448">
        <v>0.00694444444444444</v>
      </c>
      <c r="K18" s="1448">
        <v>0.0118055555555556</v>
      </c>
      <c r="L18" s="1448">
        <v>0.00694444444444444</v>
      </c>
      <c r="M18" s="1448">
        <v>0.00347222222222222</v>
      </c>
      <c r="N18" s="1448">
        <v>0.00347222222222222</v>
      </c>
      <c r="O18" s="1448">
        <v>0.00208333333333333</v>
      </c>
      <c r="P18" s="1448">
        <v>0.0118055555555556</v>
      </c>
      <c r="Q18" s="1448">
        <v>0.00625</v>
      </c>
      <c r="R18" s="1448">
        <v>0.00416666666666667</v>
      </c>
      <c r="S18" s="1448">
        <v>0.00555555555555556</v>
      </c>
      <c r="T18" s="1448">
        <v>0.00486111111111111</v>
      </c>
      <c r="U18" s="1448">
        <v>0.00833333333333333</v>
      </c>
      <c r="V18" s="1448"/>
      <c r="W18" s="1127">
        <f>SUM(F18:U18)</f>
        <v>0.1</v>
      </c>
    </row>
    <row r="19" ht="15.75" customHeight="1" spans="6:23">
      <c r="F19" s="1448">
        <v>0.0125</v>
      </c>
      <c r="G19" s="1448">
        <v>0.00486111111111111</v>
      </c>
      <c r="H19" s="1448">
        <v>0.00625</v>
      </c>
      <c r="I19" s="1448">
        <v>0.00277777777777778</v>
      </c>
      <c r="J19" s="1448">
        <v>0.00694444444444444</v>
      </c>
      <c r="K19" s="1448">
        <v>0.0118055555555556</v>
      </c>
      <c r="L19" s="1448">
        <v>0.00694444444444444</v>
      </c>
      <c r="M19" s="1448">
        <v>0.00347222222222222</v>
      </c>
      <c r="N19" s="1448">
        <v>0.00347222222222222</v>
      </c>
      <c r="O19" s="1448">
        <v>0.00208333333333333</v>
      </c>
      <c r="P19" s="1448">
        <v>0.0118055555555556</v>
      </c>
      <c r="Q19" s="1448">
        <v>0.00625</v>
      </c>
      <c r="R19" s="1448">
        <v>0.00416666666666667</v>
      </c>
      <c r="S19" s="1448">
        <v>0.00555555555555556</v>
      </c>
      <c r="T19" s="1448">
        <v>0.00486111111111111</v>
      </c>
      <c r="U19" s="1448">
        <v>0.0104166666666667</v>
      </c>
      <c r="V19" s="1448"/>
      <c r="W19" s="1127">
        <f>SUM(F19:U19)</f>
        <v>0.104166666666667</v>
      </c>
    </row>
    <row r="20" s="401" customFormat="1" ht="26.25" customHeight="1" spans="2:26">
      <c r="B20" s="505" t="s">
        <v>14</v>
      </c>
      <c r="C20" s="88"/>
      <c r="D20" s="88"/>
      <c r="E20" s="255"/>
      <c r="F20" s="286" t="s">
        <v>15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7"/>
      <c r="U20" s="286" t="s">
        <v>16</v>
      </c>
      <c r="V20" s="27"/>
      <c r="W20" s="1466"/>
      <c r="X20" s="226" t="s">
        <v>30</v>
      </c>
      <c r="Y20" s="391" t="s">
        <v>31</v>
      </c>
      <c r="Z20" s="936" t="s">
        <v>50</v>
      </c>
    </row>
    <row r="21" s="401" customFormat="1" ht="70.5" customHeight="1" spans="2:26">
      <c r="B21" s="243" t="s">
        <v>17</v>
      </c>
      <c r="C21" s="27"/>
      <c r="D21" s="1174"/>
      <c r="E21" s="1449" t="s">
        <v>18</v>
      </c>
      <c r="F21" s="348" t="s">
        <v>51</v>
      </c>
      <c r="G21" s="348" t="s">
        <v>20</v>
      </c>
      <c r="H21" s="348" t="s">
        <v>21</v>
      </c>
      <c r="I21" s="348" t="s">
        <v>22</v>
      </c>
      <c r="J21" s="1461" t="s">
        <v>23</v>
      </c>
      <c r="K21" s="348" t="s">
        <v>24</v>
      </c>
      <c r="L21" s="348" t="s">
        <v>25</v>
      </c>
      <c r="M21" s="348" t="s">
        <v>26</v>
      </c>
      <c r="N21" s="348" t="s">
        <v>24</v>
      </c>
      <c r="O21" s="348" t="s">
        <v>27</v>
      </c>
      <c r="P21" s="348" t="s">
        <v>28</v>
      </c>
      <c r="Q21" s="348" t="s">
        <v>22</v>
      </c>
      <c r="R21" s="348" t="s">
        <v>21</v>
      </c>
      <c r="S21" s="348" t="s">
        <v>20</v>
      </c>
      <c r="T21" s="348" t="s">
        <v>51</v>
      </c>
      <c r="U21" s="1467" t="s">
        <v>18</v>
      </c>
      <c r="V21" s="243" t="s">
        <v>29</v>
      </c>
      <c r="W21" s="255"/>
      <c r="X21" s="217"/>
      <c r="Y21" s="232"/>
      <c r="Z21" s="256"/>
    </row>
    <row r="22" s="401" customFormat="1" ht="33.75" customHeight="1" spans="2:26">
      <c r="B22" s="286" t="s">
        <v>33</v>
      </c>
      <c r="C22" s="27"/>
      <c r="D22" s="935"/>
      <c r="E22" s="1450">
        <v>0</v>
      </c>
      <c r="F22" s="1450">
        <v>5</v>
      </c>
      <c r="G22" s="1451">
        <v>2.4</v>
      </c>
      <c r="H22" s="1452">
        <v>2.42</v>
      </c>
      <c r="I22" s="1452">
        <v>2.4</v>
      </c>
      <c r="J22" s="1452">
        <v>1.5</v>
      </c>
      <c r="K22" s="1452">
        <v>3.5</v>
      </c>
      <c r="L22" s="1452">
        <v>3</v>
      </c>
      <c r="M22" s="1452">
        <v>5.1</v>
      </c>
      <c r="N22" s="1452">
        <v>1.25</v>
      </c>
      <c r="O22" s="1452">
        <v>2.74</v>
      </c>
      <c r="P22" s="1452">
        <v>3</v>
      </c>
      <c r="Q22" s="1452">
        <v>1.5</v>
      </c>
      <c r="R22" s="1452">
        <v>2.4</v>
      </c>
      <c r="S22" s="1468">
        <v>2.2</v>
      </c>
      <c r="T22" s="1450">
        <v>5.2</v>
      </c>
      <c r="U22" s="1450">
        <v>5</v>
      </c>
      <c r="V22" s="218"/>
      <c r="W22" s="257"/>
      <c r="X22" s="217"/>
      <c r="Y22" s="232"/>
      <c r="Z22" s="256"/>
    </row>
    <row r="23" s="401" customFormat="1" ht="32.25" customHeight="1" spans="2:26">
      <c r="B23" s="243" t="s">
        <v>34</v>
      </c>
      <c r="C23" s="27"/>
      <c r="D23" s="1434"/>
      <c r="E23" s="1453">
        <f>+E22</f>
        <v>0</v>
      </c>
      <c r="F23" s="1453">
        <f t="shared" ref="F23:T23" si="0">+F22+E23</f>
        <v>5</v>
      </c>
      <c r="G23" s="1454">
        <f t="shared" si="0"/>
        <v>7.4</v>
      </c>
      <c r="H23" s="818">
        <f t="shared" si="0"/>
        <v>9.82</v>
      </c>
      <c r="I23" s="818">
        <f t="shared" si="0"/>
        <v>12.22</v>
      </c>
      <c r="J23" s="818">
        <f t="shared" si="0"/>
        <v>13.72</v>
      </c>
      <c r="K23" s="818">
        <f t="shared" si="0"/>
        <v>17.22</v>
      </c>
      <c r="L23" s="818">
        <f t="shared" si="0"/>
        <v>20.22</v>
      </c>
      <c r="M23" s="818">
        <f t="shared" si="0"/>
        <v>25.32</v>
      </c>
      <c r="N23" s="818">
        <f t="shared" si="0"/>
        <v>26.57</v>
      </c>
      <c r="O23" s="818">
        <f t="shared" si="0"/>
        <v>29.31</v>
      </c>
      <c r="P23" s="818">
        <f t="shared" si="0"/>
        <v>32.31</v>
      </c>
      <c r="Q23" s="818">
        <f t="shared" si="0"/>
        <v>33.81</v>
      </c>
      <c r="R23" s="818">
        <f t="shared" si="0"/>
        <v>36.21</v>
      </c>
      <c r="S23" s="1469">
        <f t="shared" si="0"/>
        <v>38.41</v>
      </c>
      <c r="T23" s="1453">
        <f t="shared" si="0"/>
        <v>43.61</v>
      </c>
      <c r="U23" s="1470">
        <v>5</v>
      </c>
      <c r="V23" s="1156">
        <v>47.04</v>
      </c>
      <c r="W23" s="27"/>
      <c r="X23" s="217"/>
      <c r="Y23" s="232"/>
      <c r="Z23" s="256"/>
    </row>
    <row r="24" ht="15.75" spans="2:27">
      <c r="B24" s="1455" t="s">
        <v>35</v>
      </c>
      <c r="C24" s="1069">
        <v>1</v>
      </c>
      <c r="D24" s="1033"/>
      <c r="E24" s="1456">
        <v>0.170138888888889</v>
      </c>
      <c r="F24" s="1457">
        <v>0.180555555555556</v>
      </c>
      <c r="G24" s="1457">
        <v>0.185416666666667</v>
      </c>
      <c r="H24" s="1457">
        <v>0.191666666666667</v>
      </c>
      <c r="I24" s="1457">
        <v>0.194444444444444</v>
      </c>
      <c r="J24" s="1457">
        <v>0.201388888888889</v>
      </c>
      <c r="K24" s="1457">
        <v>0.213194444444444</v>
      </c>
      <c r="L24" s="1462">
        <v>0.220138888888889</v>
      </c>
      <c r="M24" s="1463">
        <v>0.223611111111111</v>
      </c>
      <c r="N24" s="1463">
        <v>0.227083333333333</v>
      </c>
      <c r="O24" s="1463">
        <v>0.229166666666667</v>
      </c>
      <c r="P24" s="1463">
        <v>0.240972222222222</v>
      </c>
      <c r="Q24" s="1463">
        <v>0.247222222222222</v>
      </c>
      <c r="R24" s="1463">
        <v>0.251388888888889</v>
      </c>
      <c r="S24" s="1463">
        <v>0.256944444444444</v>
      </c>
      <c r="T24" s="1463">
        <v>0.261805555555556</v>
      </c>
      <c r="U24" s="1471">
        <v>0.270138888888889</v>
      </c>
      <c r="V24" s="1472"/>
      <c r="W24" s="359">
        <f>+V23</f>
        <v>47.04</v>
      </c>
      <c r="X24" s="1473">
        <f t="shared" ref="X24:X87" si="1">+U24-E24</f>
        <v>0.1</v>
      </c>
      <c r="Y24" s="1130">
        <f t="shared" ref="Y24:Y87" si="2">60*$J$115/(X24*60*24)</f>
        <v>19.6</v>
      </c>
      <c r="Z24" s="1477"/>
      <c r="AA24" s="1127"/>
    </row>
    <row r="25" spans="2:27">
      <c r="B25" s="217"/>
      <c r="C25" s="1458">
        <v>2</v>
      </c>
      <c r="D25" s="1031"/>
      <c r="E25" s="1459">
        <v>0.179166666666667</v>
      </c>
      <c r="F25" s="1460">
        <v>0.189583333333333</v>
      </c>
      <c r="G25" s="1460">
        <v>0.194444444444444</v>
      </c>
      <c r="H25" s="1460">
        <v>0.200694444444445</v>
      </c>
      <c r="I25" s="1460">
        <v>0.203472222222222</v>
      </c>
      <c r="J25" s="1460">
        <v>0.210416666666667</v>
      </c>
      <c r="K25" s="1460">
        <v>0.222222222222222</v>
      </c>
      <c r="L25" s="1464">
        <v>0.229166666666667</v>
      </c>
      <c r="M25" s="1465">
        <v>0.232638888888889</v>
      </c>
      <c r="N25" s="1465">
        <v>0.236111111111111</v>
      </c>
      <c r="O25" s="1465">
        <v>0.238194444444444</v>
      </c>
      <c r="P25" s="1465">
        <v>0.25</v>
      </c>
      <c r="Q25" s="1465">
        <v>0.25625</v>
      </c>
      <c r="R25" s="1465">
        <v>0.260416666666667</v>
      </c>
      <c r="S25" s="1465">
        <v>0.265972222222222</v>
      </c>
      <c r="T25" s="1465">
        <v>0.270833333333333</v>
      </c>
      <c r="U25" s="1474">
        <v>0.279166666666667</v>
      </c>
      <c r="V25" s="1475"/>
      <c r="W25" s="363">
        <f>+V23</f>
        <v>47.04</v>
      </c>
      <c r="X25" s="1476">
        <f t="shared" si="1"/>
        <v>0.1</v>
      </c>
      <c r="Y25" s="1133">
        <f t="shared" si="2"/>
        <v>19.6</v>
      </c>
      <c r="Z25" s="1478">
        <f t="shared" ref="Z25:Z88" si="3">+L25-L24</f>
        <v>0.0090277777777778</v>
      </c>
      <c r="AA25" s="1127"/>
    </row>
    <row r="26" spans="2:27">
      <c r="B26" s="217"/>
      <c r="C26" s="1458">
        <v>3</v>
      </c>
      <c r="D26" s="1031"/>
      <c r="E26" s="1459">
        <v>0.185416666666667</v>
      </c>
      <c r="F26" s="1460">
        <v>0.197916666666667</v>
      </c>
      <c r="G26" s="1460">
        <v>0.202777777777778</v>
      </c>
      <c r="H26" s="1460">
        <v>0.209027777777778</v>
      </c>
      <c r="I26" s="1460">
        <v>0.211805555555556</v>
      </c>
      <c r="J26" s="1460">
        <v>0.21875</v>
      </c>
      <c r="K26" s="1460">
        <v>0.230555555555556</v>
      </c>
      <c r="L26" s="1464">
        <v>0.2375</v>
      </c>
      <c r="M26" s="1465">
        <v>0.240972222222222</v>
      </c>
      <c r="N26" s="1465">
        <v>0.244444444444444</v>
      </c>
      <c r="O26" s="1465">
        <v>0.246527777777778</v>
      </c>
      <c r="P26" s="1465">
        <v>0.258333333333333</v>
      </c>
      <c r="Q26" s="1465">
        <v>0.264583333333333</v>
      </c>
      <c r="R26" s="1465">
        <v>0.26875</v>
      </c>
      <c r="S26" s="1465">
        <v>0.274305555555556</v>
      </c>
      <c r="T26" s="1465">
        <v>0.279166666666667</v>
      </c>
      <c r="U26" s="1474">
        <v>0.289583333333333</v>
      </c>
      <c r="V26" s="1475"/>
      <c r="W26" s="363">
        <f t="shared" ref="W26:W89" si="4">+W24</f>
        <v>47.04</v>
      </c>
      <c r="X26" s="1476">
        <f t="shared" si="1"/>
        <v>0.104166666666667</v>
      </c>
      <c r="Y26" s="1133">
        <f t="shared" si="2"/>
        <v>18.816</v>
      </c>
      <c r="Z26" s="1478">
        <f t="shared" si="3"/>
        <v>0.00833333333333328</v>
      </c>
      <c r="AA26" s="1127"/>
    </row>
    <row r="27" spans="2:27">
      <c r="B27" s="217"/>
      <c r="C27" s="1458">
        <v>4</v>
      </c>
      <c r="D27" s="1031"/>
      <c r="E27" s="1459">
        <v>0.19375</v>
      </c>
      <c r="F27" s="1460">
        <v>0.20625</v>
      </c>
      <c r="G27" s="1460">
        <v>0.211111111111111</v>
      </c>
      <c r="H27" s="1460">
        <v>0.217361111111111</v>
      </c>
      <c r="I27" s="1460">
        <v>0.220138888888889</v>
      </c>
      <c r="J27" s="1460">
        <v>0.227083333333333</v>
      </c>
      <c r="K27" s="1460">
        <v>0.238888888888889</v>
      </c>
      <c r="L27" s="1464">
        <v>0.245833333333333</v>
      </c>
      <c r="M27" s="1465">
        <v>0.249305555555556</v>
      </c>
      <c r="N27" s="1465">
        <v>0.252777777777778</v>
      </c>
      <c r="O27" s="1465">
        <v>0.254861111111111</v>
      </c>
      <c r="P27" s="1465">
        <v>0.266666666666667</v>
      </c>
      <c r="Q27" s="1465">
        <v>0.272916666666667</v>
      </c>
      <c r="R27" s="1465">
        <v>0.277083333333333</v>
      </c>
      <c r="S27" s="1465">
        <v>0.282638888888889</v>
      </c>
      <c r="T27" s="1465">
        <v>0.2875</v>
      </c>
      <c r="U27" s="1474">
        <v>0.297916666666667</v>
      </c>
      <c r="V27" s="1475"/>
      <c r="W27" s="363">
        <f t="shared" si="4"/>
        <v>47.04</v>
      </c>
      <c r="X27" s="1476">
        <f t="shared" si="1"/>
        <v>0.104166666666667</v>
      </c>
      <c r="Y27" s="1133">
        <f t="shared" si="2"/>
        <v>18.816</v>
      </c>
      <c r="Z27" s="1478">
        <f t="shared" si="3"/>
        <v>0.0083333333333333</v>
      </c>
      <c r="AA27" s="1127"/>
    </row>
    <row r="28" spans="2:27">
      <c r="B28" s="217"/>
      <c r="C28" s="1458">
        <v>5</v>
      </c>
      <c r="D28" s="1031"/>
      <c r="E28" s="1459">
        <v>0.202083333333333</v>
      </c>
      <c r="F28" s="1460">
        <v>0.214583333333333</v>
      </c>
      <c r="G28" s="1460">
        <v>0.219444444444444</v>
      </c>
      <c r="H28" s="1460">
        <v>0.225694444444444</v>
      </c>
      <c r="I28" s="1460">
        <v>0.228472222222222</v>
      </c>
      <c r="J28" s="1460">
        <v>0.235416666666667</v>
      </c>
      <c r="K28" s="1460">
        <v>0.247222222222222</v>
      </c>
      <c r="L28" s="1464">
        <v>0.254166666666667</v>
      </c>
      <c r="M28" s="1465">
        <v>0.257638888888889</v>
      </c>
      <c r="N28" s="1465">
        <v>0.261111111111111</v>
      </c>
      <c r="O28" s="1465">
        <v>0.263194444444445</v>
      </c>
      <c r="P28" s="1465">
        <v>0.275</v>
      </c>
      <c r="Q28" s="1465">
        <v>0.28125</v>
      </c>
      <c r="R28" s="1465">
        <v>0.285416666666667</v>
      </c>
      <c r="S28" s="1465">
        <v>0.290972222222222</v>
      </c>
      <c r="T28" s="1465">
        <v>0.295833333333333</v>
      </c>
      <c r="U28" s="1474">
        <v>0.30625</v>
      </c>
      <c r="V28" s="1475"/>
      <c r="W28" s="363">
        <f t="shared" si="4"/>
        <v>47.04</v>
      </c>
      <c r="X28" s="1476">
        <f t="shared" si="1"/>
        <v>0.104166666666667</v>
      </c>
      <c r="Y28" s="1133">
        <f t="shared" si="2"/>
        <v>18.816</v>
      </c>
      <c r="Z28" s="1478">
        <f t="shared" si="3"/>
        <v>0.00833333333333341</v>
      </c>
      <c r="AA28" s="1127"/>
    </row>
    <row r="29" spans="2:27">
      <c r="B29" s="217"/>
      <c r="C29" s="1458">
        <v>6</v>
      </c>
      <c r="D29" s="1031"/>
      <c r="E29" s="1459">
        <v>0.210416666666667</v>
      </c>
      <c r="F29" s="1460">
        <v>0.222916666666667</v>
      </c>
      <c r="G29" s="1460">
        <v>0.227777777777778</v>
      </c>
      <c r="H29" s="1460">
        <v>0.234027777777778</v>
      </c>
      <c r="I29" s="1460">
        <v>0.236805555555555</v>
      </c>
      <c r="J29" s="1460">
        <v>0.24375</v>
      </c>
      <c r="K29" s="1460">
        <v>0.255555555555555</v>
      </c>
      <c r="L29" s="1464">
        <v>0.2625</v>
      </c>
      <c r="M29" s="1465">
        <v>0.265972222222222</v>
      </c>
      <c r="N29" s="1465">
        <v>0.269444444444444</v>
      </c>
      <c r="O29" s="1465">
        <v>0.271527777777778</v>
      </c>
      <c r="P29" s="1465">
        <v>0.283333333333333</v>
      </c>
      <c r="Q29" s="1465">
        <v>0.289583333333333</v>
      </c>
      <c r="R29" s="1465">
        <v>0.29375</v>
      </c>
      <c r="S29" s="1465">
        <v>0.299305555555555</v>
      </c>
      <c r="T29" s="1465">
        <v>0.304166666666667</v>
      </c>
      <c r="U29" s="1474">
        <v>0.314583333333333</v>
      </c>
      <c r="V29" s="1475"/>
      <c r="W29" s="363">
        <f t="shared" si="4"/>
        <v>47.04</v>
      </c>
      <c r="X29" s="1476">
        <f t="shared" si="1"/>
        <v>0.104166666666667</v>
      </c>
      <c r="Y29" s="1133">
        <f t="shared" si="2"/>
        <v>18.816</v>
      </c>
      <c r="Z29" s="1478">
        <f t="shared" si="3"/>
        <v>0.0083333333333333</v>
      </c>
      <c r="AA29" s="1127"/>
    </row>
    <row r="30" spans="2:27">
      <c r="B30" s="217"/>
      <c r="C30" s="1458">
        <v>7</v>
      </c>
      <c r="D30" s="1031"/>
      <c r="E30" s="1459">
        <v>0.21875</v>
      </c>
      <c r="F30" s="1460">
        <v>0.23125</v>
      </c>
      <c r="G30" s="1460">
        <v>0.236111111111111</v>
      </c>
      <c r="H30" s="1460">
        <v>0.242361111111111</v>
      </c>
      <c r="I30" s="1460">
        <v>0.245138888888889</v>
      </c>
      <c r="J30" s="1460">
        <v>0.252083333333333</v>
      </c>
      <c r="K30" s="1460">
        <v>0.263888888888889</v>
      </c>
      <c r="L30" s="1464">
        <v>0.270833333333333</v>
      </c>
      <c r="M30" s="1465">
        <v>0.274305555555556</v>
      </c>
      <c r="N30" s="1465">
        <v>0.277777777777778</v>
      </c>
      <c r="O30" s="1465">
        <v>0.279861111111111</v>
      </c>
      <c r="P30" s="1465">
        <v>0.291666666666667</v>
      </c>
      <c r="Q30" s="1465">
        <v>0.297916666666667</v>
      </c>
      <c r="R30" s="1465">
        <v>0.302083333333333</v>
      </c>
      <c r="S30" s="1465">
        <v>0.307638888888889</v>
      </c>
      <c r="T30" s="1465">
        <v>0.3125</v>
      </c>
      <c r="U30" s="1474">
        <v>0.322916666666667</v>
      </c>
      <c r="V30" s="1475"/>
      <c r="W30" s="363">
        <f t="shared" si="4"/>
        <v>47.04</v>
      </c>
      <c r="X30" s="1476">
        <f t="shared" si="1"/>
        <v>0.104166666666667</v>
      </c>
      <c r="Y30" s="1133">
        <f t="shared" si="2"/>
        <v>18.816</v>
      </c>
      <c r="Z30" s="1478">
        <f t="shared" si="3"/>
        <v>0.0083333333333333</v>
      </c>
      <c r="AA30" s="1127"/>
    </row>
    <row r="31" spans="2:27">
      <c r="B31" s="217"/>
      <c r="C31" s="1458">
        <v>8</v>
      </c>
      <c r="D31" s="1031"/>
      <c r="E31" s="1459">
        <v>0.227083333333333</v>
      </c>
      <c r="F31" s="1460">
        <v>0.239583333333333</v>
      </c>
      <c r="G31" s="1460">
        <v>0.244444444444444</v>
      </c>
      <c r="H31" s="1460">
        <v>0.250694444444444</v>
      </c>
      <c r="I31" s="1460">
        <v>0.253472222222222</v>
      </c>
      <c r="J31" s="1460">
        <v>0.260416666666667</v>
      </c>
      <c r="K31" s="1460">
        <v>0.272222222222222</v>
      </c>
      <c r="L31" s="1464">
        <v>0.279166666666667</v>
      </c>
      <c r="M31" s="1465">
        <v>0.282638888888889</v>
      </c>
      <c r="N31" s="1465">
        <v>0.286111111111111</v>
      </c>
      <c r="O31" s="1465">
        <v>0.288194444444444</v>
      </c>
      <c r="P31" s="1465">
        <v>0.3</v>
      </c>
      <c r="Q31" s="1465">
        <v>0.30625</v>
      </c>
      <c r="R31" s="1465">
        <v>0.310416666666667</v>
      </c>
      <c r="S31" s="1465">
        <v>0.315972222222222</v>
      </c>
      <c r="T31" s="1465">
        <v>0.320833333333333</v>
      </c>
      <c r="U31" s="1474">
        <v>0.33125</v>
      </c>
      <c r="V31" s="1475"/>
      <c r="W31" s="363">
        <f t="shared" si="4"/>
        <v>47.04</v>
      </c>
      <c r="X31" s="1476">
        <f t="shared" si="1"/>
        <v>0.104166666666667</v>
      </c>
      <c r="Y31" s="1133">
        <f t="shared" si="2"/>
        <v>18.816</v>
      </c>
      <c r="Z31" s="1478">
        <f t="shared" si="3"/>
        <v>0.00833333333333336</v>
      </c>
      <c r="AA31" s="1127"/>
    </row>
    <row r="32" spans="2:27">
      <c r="B32" s="217"/>
      <c r="C32" s="1458">
        <v>9</v>
      </c>
      <c r="D32" s="1031"/>
      <c r="E32" s="1459">
        <v>0.235416666666667</v>
      </c>
      <c r="F32" s="1460">
        <v>0.247916666666667</v>
      </c>
      <c r="G32" s="1460">
        <v>0.252777777777778</v>
      </c>
      <c r="H32" s="1460">
        <v>0.259027777777778</v>
      </c>
      <c r="I32" s="1460">
        <v>0.261805555555556</v>
      </c>
      <c r="J32" s="1460">
        <v>0.26875</v>
      </c>
      <c r="K32" s="1460">
        <v>0.280555555555556</v>
      </c>
      <c r="L32" s="1464">
        <v>0.2875</v>
      </c>
      <c r="M32" s="1465">
        <v>0.290972222222222</v>
      </c>
      <c r="N32" s="1465">
        <v>0.294444444444445</v>
      </c>
      <c r="O32" s="1465">
        <v>0.296527777777778</v>
      </c>
      <c r="P32" s="1465">
        <v>0.308333333333333</v>
      </c>
      <c r="Q32" s="1465">
        <v>0.314583333333333</v>
      </c>
      <c r="R32" s="1465">
        <v>0.31875</v>
      </c>
      <c r="S32" s="1465">
        <v>0.324305555555556</v>
      </c>
      <c r="T32" s="1465">
        <v>0.329166666666667</v>
      </c>
      <c r="U32" s="1474">
        <v>0.339583333333333</v>
      </c>
      <c r="V32" s="1475"/>
      <c r="W32" s="363">
        <f t="shared" si="4"/>
        <v>47.04</v>
      </c>
      <c r="X32" s="1476">
        <f t="shared" si="1"/>
        <v>0.104166666666667</v>
      </c>
      <c r="Y32" s="1133">
        <f t="shared" si="2"/>
        <v>18.816</v>
      </c>
      <c r="Z32" s="1478">
        <f t="shared" si="3"/>
        <v>0.0083333333333333</v>
      </c>
      <c r="AA32" s="1127"/>
    </row>
    <row r="33" spans="2:27">
      <c r="B33" s="217"/>
      <c r="C33" s="1458">
        <v>10</v>
      </c>
      <c r="D33" s="1031"/>
      <c r="E33" s="1459">
        <v>0.24375</v>
      </c>
      <c r="F33" s="1460">
        <v>0.25625</v>
      </c>
      <c r="G33" s="1460">
        <v>0.261111111111111</v>
      </c>
      <c r="H33" s="1460">
        <v>0.267361111111111</v>
      </c>
      <c r="I33" s="1460">
        <v>0.270138888888889</v>
      </c>
      <c r="J33" s="1460">
        <v>0.277083333333333</v>
      </c>
      <c r="K33" s="1460">
        <v>0.288888888888889</v>
      </c>
      <c r="L33" s="891">
        <v>0.295833333333333</v>
      </c>
      <c r="M33" s="1465">
        <v>0.299305555555555</v>
      </c>
      <c r="N33" s="1465">
        <v>0.302777777777778</v>
      </c>
      <c r="O33" s="1465">
        <v>0.304861111111111</v>
      </c>
      <c r="P33" s="1465">
        <v>0.316666666666667</v>
      </c>
      <c r="Q33" s="1465">
        <v>0.322916666666667</v>
      </c>
      <c r="R33" s="1465">
        <v>0.327083333333333</v>
      </c>
      <c r="S33" s="1465">
        <v>0.332638888888889</v>
      </c>
      <c r="T33" s="1465">
        <v>0.3375</v>
      </c>
      <c r="U33" s="1474">
        <v>0.347916666666667</v>
      </c>
      <c r="V33" s="1475"/>
      <c r="W33" s="363">
        <f t="shared" si="4"/>
        <v>47.04</v>
      </c>
      <c r="X33" s="1476">
        <f t="shared" si="1"/>
        <v>0.104166666666667</v>
      </c>
      <c r="Y33" s="1133">
        <f t="shared" si="2"/>
        <v>18.816</v>
      </c>
      <c r="Z33" s="1478">
        <f t="shared" si="3"/>
        <v>0.0083333333333333</v>
      </c>
      <c r="AA33" s="1127"/>
    </row>
    <row r="34" spans="2:27">
      <c r="B34" s="217"/>
      <c r="C34" s="1458">
        <v>11</v>
      </c>
      <c r="D34" s="1031"/>
      <c r="E34" s="1459">
        <v>0.247916666666667</v>
      </c>
      <c r="F34" s="1460">
        <v>0.260416666666667</v>
      </c>
      <c r="G34" s="1460">
        <v>0.265277777777778</v>
      </c>
      <c r="H34" s="1460">
        <v>0.271527777777778</v>
      </c>
      <c r="I34" s="1460">
        <v>0.274305555555556</v>
      </c>
      <c r="J34" s="1460">
        <v>0.28125</v>
      </c>
      <c r="K34" s="1460">
        <v>0.293055555555556</v>
      </c>
      <c r="L34" s="891">
        <v>0.3</v>
      </c>
      <c r="M34" s="1465">
        <v>0.303472222222222</v>
      </c>
      <c r="N34" s="1465">
        <v>0.306944444444445</v>
      </c>
      <c r="O34" s="1465">
        <v>0.309027777777778</v>
      </c>
      <c r="P34" s="1465">
        <v>0.320833333333333</v>
      </c>
      <c r="Q34" s="1465">
        <v>0.327083333333333</v>
      </c>
      <c r="R34" s="1465">
        <v>0.33125</v>
      </c>
      <c r="S34" s="1465">
        <v>0.336805555555556</v>
      </c>
      <c r="T34" s="1465">
        <v>0.341666666666667</v>
      </c>
      <c r="U34" s="1474">
        <v>0.352083333333333</v>
      </c>
      <c r="V34" s="1475"/>
      <c r="W34" s="363">
        <f t="shared" si="4"/>
        <v>47.04</v>
      </c>
      <c r="X34" s="1476">
        <f t="shared" si="1"/>
        <v>0.104166666666667</v>
      </c>
      <c r="Y34" s="1133">
        <f t="shared" si="2"/>
        <v>18.816</v>
      </c>
      <c r="Z34" s="1478">
        <f t="shared" si="3"/>
        <v>0.00416666666666671</v>
      </c>
      <c r="AA34" s="1127"/>
    </row>
    <row r="35" spans="2:27">
      <c r="B35" s="217"/>
      <c r="C35" s="1458">
        <v>12</v>
      </c>
      <c r="D35" s="1031"/>
      <c r="E35" s="1459">
        <v>0.254166666666667</v>
      </c>
      <c r="F35" s="1460">
        <v>0.266666666666667</v>
      </c>
      <c r="G35" s="1460">
        <v>0.271527777777778</v>
      </c>
      <c r="H35" s="1460">
        <v>0.277777777777778</v>
      </c>
      <c r="I35" s="1460">
        <v>0.280555555555556</v>
      </c>
      <c r="J35" s="1460">
        <v>0.2875</v>
      </c>
      <c r="K35" s="1460">
        <v>0.299305555555555</v>
      </c>
      <c r="L35" s="891">
        <v>0.30625</v>
      </c>
      <c r="M35" s="1465">
        <v>0.309722222222222</v>
      </c>
      <c r="N35" s="1465">
        <v>0.313194444444444</v>
      </c>
      <c r="O35" s="1465">
        <v>0.315277777777778</v>
      </c>
      <c r="P35" s="1465">
        <v>0.327083333333333</v>
      </c>
      <c r="Q35" s="1465">
        <v>0.333333333333333</v>
      </c>
      <c r="R35" s="1465">
        <v>0.3375</v>
      </c>
      <c r="S35" s="1465">
        <v>0.343055555555556</v>
      </c>
      <c r="T35" s="1465">
        <v>0.347916666666667</v>
      </c>
      <c r="U35" s="1474">
        <v>0.358333333333333</v>
      </c>
      <c r="V35" s="1475"/>
      <c r="W35" s="363">
        <f t="shared" si="4"/>
        <v>47.04</v>
      </c>
      <c r="X35" s="1476">
        <f t="shared" si="1"/>
        <v>0.104166666666667</v>
      </c>
      <c r="Y35" s="1133">
        <f t="shared" si="2"/>
        <v>18.816</v>
      </c>
      <c r="Z35" s="1478">
        <f t="shared" si="3"/>
        <v>0.00625000000000003</v>
      </c>
      <c r="AA35" s="1127"/>
    </row>
    <row r="36" spans="2:27">
      <c r="B36" s="217"/>
      <c r="C36" s="1458">
        <v>13</v>
      </c>
      <c r="D36" s="1031"/>
      <c r="E36" s="1459">
        <v>0.260416666666667</v>
      </c>
      <c r="F36" s="1460">
        <v>0.272916666666667</v>
      </c>
      <c r="G36" s="1460">
        <v>0.277777777777778</v>
      </c>
      <c r="H36" s="1460">
        <v>0.284027777777778</v>
      </c>
      <c r="I36" s="1460">
        <v>0.286805555555555</v>
      </c>
      <c r="J36" s="1460">
        <v>0.29375</v>
      </c>
      <c r="K36" s="1460">
        <v>0.305555555555556</v>
      </c>
      <c r="L36" s="891">
        <v>0.3125</v>
      </c>
      <c r="M36" s="1465">
        <v>0.315972222222222</v>
      </c>
      <c r="N36" s="1465">
        <v>0.319444444444444</v>
      </c>
      <c r="O36" s="1465">
        <v>0.321527777777778</v>
      </c>
      <c r="P36" s="1465">
        <v>0.333333333333333</v>
      </c>
      <c r="Q36" s="1465">
        <v>0.339583333333333</v>
      </c>
      <c r="R36" s="1465">
        <v>0.34375</v>
      </c>
      <c r="S36" s="1465">
        <v>0.349305555555555</v>
      </c>
      <c r="T36" s="1465">
        <v>0.354166666666667</v>
      </c>
      <c r="U36" s="1474">
        <v>0.364583333333333</v>
      </c>
      <c r="V36" s="1475"/>
      <c r="W36" s="363">
        <f t="shared" si="4"/>
        <v>47.04</v>
      </c>
      <c r="X36" s="1476">
        <f t="shared" si="1"/>
        <v>0.104166666666667</v>
      </c>
      <c r="Y36" s="1133">
        <f t="shared" si="2"/>
        <v>18.816</v>
      </c>
      <c r="Z36" s="1478">
        <f t="shared" si="3"/>
        <v>0.00624999999999998</v>
      </c>
      <c r="AA36" s="1127"/>
    </row>
    <row r="37" spans="2:27">
      <c r="B37" s="217"/>
      <c r="C37" s="1458">
        <v>14</v>
      </c>
      <c r="D37" s="1031"/>
      <c r="E37" s="1459">
        <v>0.264583333333333</v>
      </c>
      <c r="F37" s="1460">
        <v>0.277083333333333</v>
      </c>
      <c r="G37" s="1460">
        <v>0.281944444444444</v>
      </c>
      <c r="H37" s="1460">
        <v>0.288194444444444</v>
      </c>
      <c r="I37" s="1460">
        <v>0.290972222222222</v>
      </c>
      <c r="J37" s="1460">
        <v>0.297916666666667</v>
      </c>
      <c r="K37" s="1460">
        <v>0.309722222222222</v>
      </c>
      <c r="L37" s="891">
        <v>0.316666666666667</v>
      </c>
      <c r="M37" s="1465">
        <v>0.320138888888889</v>
      </c>
      <c r="N37" s="1465">
        <v>0.323611111111111</v>
      </c>
      <c r="O37" s="1465">
        <v>0.325694444444445</v>
      </c>
      <c r="P37" s="1465">
        <v>0.3375</v>
      </c>
      <c r="Q37" s="1465">
        <v>0.34375</v>
      </c>
      <c r="R37" s="1465">
        <v>0.347916666666667</v>
      </c>
      <c r="S37" s="1465">
        <v>0.353472222222222</v>
      </c>
      <c r="T37" s="1465">
        <v>0.358333333333333</v>
      </c>
      <c r="U37" s="1474">
        <v>0.36875</v>
      </c>
      <c r="V37" s="1475"/>
      <c r="W37" s="363">
        <f t="shared" si="4"/>
        <v>47.04</v>
      </c>
      <c r="X37" s="1476">
        <f t="shared" si="1"/>
        <v>0.104166666666667</v>
      </c>
      <c r="Y37" s="1133">
        <f t="shared" si="2"/>
        <v>18.816</v>
      </c>
      <c r="Z37" s="1478">
        <f t="shared" si="3"/>
        <v>0.00416666666666671</v>
      </c>
      <c r="AA37" s="1127"/>
    </row>
    <row r="38" spans="2:27">
      <c r="B38" s="217"/>
      <c r="C38" s="1458">
        <v>15</v>
      </c>
      <c r="D38" s="1031"/>
      <c r="E38" s="1459">
        <v>0.270833333333333</v>
      </c>
      <c r="F38" s="1460">
        <v>0.283333333333333</v>
      </c>
      <c r="G38" s="1460">
        <v>0.288194444444444</v>
      </c>
      <c r="H38" s="1460">
        <v>0.294444444444445</v>
      </c>
      <c r="I38" s="1460">
        <v>0.297222222222222</v>
      </c>
      <c r="J38" s="1460">
        <v>0.304166666666667</v>
      </c>
      <c r="K38" s="1460">
        <v>0.315972222222222</v>
      </c>
      <c r="L38" s="891">
        <v>0.322916666666667</v>
      </c>
      <c r="M38" s="1465">
        <v>0.326388888888889</v>
      </c>
      <c r="N38" s="1465">
        <v>0.329861111111111</v>
      </c>
      <c r="O38" s="1465">
        <v>0.331944444444444</v>
      </c>
      <c r="P38" s="1465">
        <v>0.34375</v>
      </c>
      <c r="Q38" s="1465">
        <v>0.35</v>
      </c>
      <c r="R38" s="1465">
        <v>0.354166666666667</v>
      </c>
      <c r="S38" s="1465">
        <v>0.359722222222222</v>
      </c>
      <c r="T38" s="1465">
        <v>0.364583333333333</v>
      </c>
      <c r="U38" s="1474">
        <v>0.375</v>
      </c>
      <c r="V38" s="1475"/>
      <c r="W38" s="363">
        <f t="shared" si="4"/>
        <v>47.04</v>
      </c>
      <c r="X38" s="1476">
        <f t="shared" si="1"/>
        <v>0.104166666666667</v>
      </c>
      <c r="Y38" s="1133">
        <f t="shared" si="2"/>
        <v>18.816</v>
      </c>
      <c r="Z38" s="1478">
        <f t="shared" si="3"/>
        <v>0.00624999999999998</v>
      </c>
      <c r="AA38" s="1127"/>
    </row>
    <row r="39" spans="2:27">
      <c r="B39" s="217"/>
      <c r="C39" s="1458">
        <v>16</v>
      </c>
      <c r="D39" s="1031"/>
      <c r="E39" s="1459">
        <v>0.277083333333333</v>
      </c>
      <c r="F39" s="1460">
        <v>0.289583333333333</v>
      </c>
      <c r="G39" s="1460">
        <v>0.294444444444445</v>
      </c>
      <c r="H39" s="1460">
        <v>0.300694444444444</v>
      </c>
      <c r="I39" s="1460">
        <v>0.303472222222222</v>
      </c>
      <c r="J39" s="1460">
        <v>0.310416666666667</v>
      </c>
      <c r="K39" s="1460">
        <v>0.322222222222222</v>
      </c>
      <c r="L39" s="891">
        <v>0.329166666666667</v>
      </c>
      <c r="M39" s="1465">
        <v>0.332638888888889</v>
      </c>
      <c r="N39" s="1465">
        <v>0.336111111111111</v>
      </c>
      <c r="O39" s="1465">
        <v>0.338194444444445</v>
      </c>
      <c r="P39" s="1465">
        <v>0.35</v>
      </c>
      <c r="Q39" s="1465">
        <v>0.35625</v>
      </c>
      <c r="R39" s="1465">
        <v>0.360416666666667</v>
      </c>
      <c r="S39" s="1465">
        <v>0.365972222222222</v>
      </c>
      <c r="T39" s="1465">
        <v>0.370833333333333</v>
      </c>
      <c r="U39" s="1474">
        <v>0.38125</v>
      </c>
      <c r="V39" s="1475"/>
      <c r="W39" s="363">
        <f t="shared" si="4"/>
        <v>47.04</v>
      </c>
      <c r="X39" s="1476">
        <f t="shared" si="1"/>
        <v>0.104166666666667</v>
      </c>
      <c r="Y39" s="1133">
        <f t="shared" si="2"/>
        <v>18.816</v>
      </c>
      <c r="Z39" s="1478">
        <f t="shared" si="3"/>
        <v>0.00625000000000003</v>
      </c>
      <c r="AA39" s="1127"/>
    </row>
    <row r="40" spans="2:27">
      <c r="B40" s="217"/>
      <c r="C40" s="1458">
        <v>17</v>
      </c>
      <c r="D40" s="1031"/>
      <c r="E40" s="1459">
        <v>0.285416666666667</v>
      </c>
      <c r="F40" s="1460">
        <v>0.297916666666667</v>
      </c>
      <c r="G40" s="1460">
        <v>0.302777777777778</v>
      </c>
      <c r="H40" s="1460">
        <v>0.309027777777778</v>
      </c>
      <c r="I40" s="1460">
        <v>0.311805555555556</v>
      </c>
      <c r="J40" s="1460">
        <v>0.31875</v>
      </c>
      <c r="K40" s="1460">
        <v>0.330555555555555</v>
      </c>
      <c r="L40" s="891">
        <v>0.3375</v>
      </c>
      <c r="M40" s="1465">
        <v>0.340972222222222</v>
      </c>
      <c r="N40" s="1465">
        <v>0.344444444444444</v>
      </c>
      <c r="O40" s="1465">
        <v>0.346527777777778</v>
      </c>
      <c r="P40" s="1465">
        <v>0.358333333333333</v>
      </c>
      <c r="Q40" s="1465">
        <v>0.364583333333333</v>
      </c>
      <c r="R40" s="1465">
        <v>0.36875</v>
      </c>
      <c r="S40" s="1465">
        <v>0.374305555555556</v>
      </c>
      <c r="T40" s="1465">
        <v>0.379166666666667</v>
      </c>
      <c r="U40" s="1474">
        <v>0.389583333333333</v>
      </c>
      <c r="V40" s="1475"/>
      <c r="W40" s="363">
        <f t="shared" si="4"/>
        <v>47.04</v>
      </c>
      <c r="X40" s="1476">
        <f t="shared" si="1"/>
        <v>0.104166666666667</v>
      </c>
      <c r="Y40" s="1133">
        <f t="shared" si="2"/>
        <v>18.816</v>
      </c>
      <c r="Z40" s="1478">
        <f t="shared" si="3"/>
        <v>0.0083333333333333</v>
      </c>
      <c r="AA40" s="1127"/>
    </row>
    <row r="41" spans="2:27">
      <c r="B41" s="217"/>
      <c r="C41" s="1458">
        <v>18</v>
      </c>
      <c r="D41" s="1031"/>
      <c r="E41" s="1459">
        <v>0.29375</v>
      </c>
      <c r="F41" s="1460">
        <v>0.30625</v>
      </c>
      <c r="G41" s="1460">
        <v>0.311111111111111</v>
      </c>
      <c r="H41" s="1460">
        <v>0.317361111111111</v>
      </c>
      <c r="I41" s="1460">
        <v>0.320138888888889</v>
      </c>
      <c r="J41" s="1460">
        <v>0.327083333333333</v>
      </c>
      <c r="K41" s="1460">
        <v>0.338888888888889</v>
      </c>
      <c r="L41" s="891">
        <v>0.345833333333333</v>
      </c>
      <c r="M41" s="1465">
        <v>0.349305555555555</v>
      </c>
      <c r="N41" s="1465">
        <v>0.352777777777778</v>
      </c>
      <c r="O41" s="1465">
        <v>0.354861111111111</v>
      </c>
      <c r="P41" s="1465">
        <v>0.366666666666667</v>
      </c>
      <c r="Q41" s="1465">
        <v>0.372916666666667</v>
      </c>
      <c r="R41" s="1465">
        <v>0.377083333333333</v>
      </c>
      <c r="S41" s="1465">
        <v>0.382638888888889</v>
      </c>
      <c r="T41" s="1465">
        <v>0.3875</v>
      </c>
      <c r="U41" s="1474">
        <v>0.397916666666667</v>
      </c>
      <c r="V41" s="1475"/>
      <c r="W41" s="363">
        <f t="shared" si="4"/>
        <v>47.04</v>
      </c>
      <c r="X41" s="1476">
        <f t="shared" si="1"/>
        <v>0.104166666666667</v>
      </c>
      <c r="Y41" s="1133">
        <f t="shared" si="2"/>
        <v>18.816</v>
      </c>
      <c r="Z41" s="1478">
        <f t="shared" si="3"/>
        <v>0.0083333333333333</v>
      </c>
      <c r="AA41" s="1127"/>
    </row>
    <row r="42" spans="2:27">
      <c r="B42" s="217"/>
      <c r="C42" s="1458">
        <v>19</v>
      </c>
      <c r="D42" s="1031"/>
      <c r="E42" s="1459">
        <v>0.302083333333333</v>
      </c>
      <c r="F42" s="1460">
        <v>0.314583333333333</v>
      </c>
      <c r="G42" s="1460">
        <v>0.319444444444444</v>
      </c>
      <c r="H42" s="1460">
        <v>0.325694444444445</v>
      </c>
      <c r="I42" s="1460">
        <v>0.328472222222222</v>
      </c>
      <c r="J42" s="1460">
        <v>0.335416666666667</v>
      </c>
      <c r="K42" s="1460">
        <v>0.347222222222222</v>
      </c>
      <c r="L42" s="891">
        <v>0.354166666666667</v>
      </c>
      <c r="M42" s="1465">
        <v>0.357638888888889</v>
      </c>
      <c r="N42" s="1465">
        <v>0.361111111111111</v>
      </c>
      <c r="O42" s="1465">
        <v>0.363194444444444</v>
      </c>
      <c r="P42" s="1465">
        <v>0.375</v>
      </c>
      <c r="Q42" s="1465">
        <v>0.38125</v>
      </c>
      <c r="R42" s="1465">
        <v>0.385416666666667</v>
      </c>
      <c r="S42" s="1465">
        <v>0.390972222222222</v>
      </c>
      <c r="T42" s="1465">
        <v>0.395833333333333</v>
      </c>
      <c r="U42" s="1474">
        <v>0.40625</v>
      </c>
      <c r="V42" s="1475"/>
      <c r="W42" s="363">
        <f t="shared" si="4"/>
        <v>47.04</v>
      </c>
      <c r="X42" s="1476">
        <f t="shared" si="1"/>
        <v>0.104166666666667</v>
      </c>
      <c r="Y42" s="1133">
        <f t="shared" si="2"/>
        <v>18.816</v>
      </c>
      <c r="Z42" s="1478">
        <f t="shared" si="3"/>
        <v>0.00833333333333336</v>
      </c>
      <c r="AA42" s="1127"/>
    </row>
    <row r="43" spans="2:27">
      <c r="B43" s="217"/>
      <c r="C43" s="1458">
        <v>20</v>
      </c>
      <c r="D43" s="1031"/>
      <c r="E43" s="1459">
        <v>0.310416666666667</v>
      </c>
      <c r="F43" s="1460">
        <v>0.322916666666667</v>
      </c>
      <c r="G43" s="1460">
        <v>0.327777777777778</v>
      </c>
      <c r="H43" s="1460">
        <v>0.334027777777778</v>
      </c>
      <c r="I43" s="1460">
        <v>0.336805555555556</v>
      </c>
      <c r="J43" s="1460">
        <v>0.34375</v>
      </c>
      <c r="K43" s="1460">
        <v>0.355555555555556</v>
      </c>
      <c r="L43" s="891">
        <v>0.3625</v>
      </c>
      <c r="M43" s="1465">
        <v>0.365972222222222</v>
      </c>
      <c r="N43" s="1465">
        <v>0.369444444444445</v>
      </c>
      <c r="O43" s="1465">
        <v>0.371527777777778</v>
      </c>
      <c r="P43" s="1465">
        <v>0.383333333333333</v>
      </c>
      <c r="Q43" s="1465">
        <v>0.389583333333333</v>
      </c>
      <c r="R43" s="1465">
        <v>0.39375</v>
      </c>
      <c r="S43" s="1465">
        <v>0.399305555555556</v>
      </c>
      <c r="T43" s="1465">
        <v>0.404166666666667</v>
      </c>
      <c r="U43" s="1474">
        <v>0.414583333333333</v>
      </c>
      <c r="V43" s="1475"/>
      <c r="W43" s="363">
        <f t="shared" si="4"/>
        <v>47.04</v>
      </c>
      <c r="X43" s="1476">
        <f t="shared" si="1"/>
        <v>0.104166666666667</v>
      </c>
      <c r="Y43" s="1133">
        <f t="shared" si="2"/>
        <v>18.816</v>
      </c>
      <c r="Z43" s="1478">
        <f t="shared" si="3"/>
        <v>0.0083333333333333</v>
      </c>
      <c r="AA43" s="1127"/>
    </row>
    <row r="44" spans="2:27">
      <c r="B44" s="217"/>
      <c r="C44" s="1458">
        <v>21</v>
      </c>
      <c r="D44" s="1031"/>
      <c r="E44" s="1459">
        <v>0.31875</v>
      </c>
      <c r="F44" s="1460">
        <v>0.33125</v>
      </c>
      <c r="G44" s="1460">
        <v>0.336111111111111</v>
      </c>
      <c r="H44" s="1460">
        <v>0.342361111111111</v>
      </c>
      <c r="I44" s="1460">
        <v>0.345138888888889</v>
      </c>
      <c r="J44" s="1460">
        <v>0.352083333333333</v>
      </c>
      <c r="K44" s="1460">
        <v>0.363888888888889</v>
      </c>
      <c r="L44" s="891">
        <v>0.370833333333333</v>
      </c>
      <c r="M44" s="1465">
        <v>0.374305555555556</v>
      </c>
      <c r="N44" s="1465">
        <v>0.377777777777778</v>
      </c>
      <c r="O44" s="1465">
        <v>0.379861111111111</v>
      </c>
      <c r="P44" s="1465">
        <v>0.391666666666667</v>
      </c>
      <c r="Q44" s="1465">
        <v>0.397916666666667</v>
      </c>
      <c r="R44" s="1465">
        <v>0.402083333333333</v>
      </c>
      <c r="S44" s="1465">
        <v>0.407638888888889</v>
      </c>
      <c r="T44" s="1465">
        <v>0.4125</v>
      </c>
      <c r="U44" s="1474">
        <v>0.422916666666667</v>
      </c>
      <c r="V44" s="1475"/>
      <c r="W44" s="363">
        <f t="shared" si="4"/>
        <v>47.04</v>
      </c>
      <c r="X44" s="1476">
        <f t="shared" si="1"/>
        <v>0.104166666666667</v>
      </c>
      <c r="Y44" s="1133">
        <f t="shared" si="2"/>
        <v>18.816</v>
      </c>
      <c r="Z44" s="1478">
        <f t="shared" si="3"/>
        <v>0.0083333333333333</v>
      </c>
      <c r="AA44" s="1127"/>
    </row>
    <row r="45" spans="2:27">
      <c r="B45" s="217"/>
      <c r="C45" s="1458">
        <v>22</v>
      </c>
      <c r="D45" s="1031"/>
      <c r="E45" s="1459">
        <v>0.327083333333333</v>
      </c>
      <c r="F45" s="1460">
        <v>0.339583333333333</v>
      </c>
      <c r="G45" s="1460">
        <v>0.344444444444444</v>
      </c>
      <c r="H45" s="1460">
        <v>0.350694444444444</v>
      </c>
      <c r="I45" s="1460">
        <v>0.353472222222222</v>
      </c>
      <c r="J45" s="1460">
        <v>0.360416666666667</v>
      </c>
      <c r="K45" s="1460">
        <v>0.372222222222222</v>
      </c>
      <c r="L45" s="891">
        <v>0.379166666666667</v>
      </c>
      <c r="M45" s="1465">
        <v>0.382638888888889</v>
      </c>
      <c r="N45" s="1465">
        <v>0.386111111111111</v>
      </c>
      <c r="O45" s="1465">
        <v>0.388194444444445</v>
      </c>
      <c r="P45" s="1465">
        <v>0.4</v>
      </c>
      <c r="Q45" s="1465">
        <v>0.40625</v>
      </c>
      <c r="R45" s="1465">
        <v>0.410416666666667</v>
      </c>
      <c r="S45" s="1465">
        <v>0.415972222222222</v>
      </c>
      <c r="T45" s="1465">
        <v>0.420833333333333</v>
      </c>
      <c r="U45" s="1474">
        <v>0.43125</v>
      </c>
      <c r="V45" s="1475"/>
      <c r="W45" s="363">
        <f t="shared" si="4"/>
        <v>47.04</v>
      </c>
      <c r="X45" s="1476">
        <f t="shared" si="1"/>
        <v>0.104166666666667</v>
      </c>
      <c r="Y45" s="1133">
        <f t="shared" si="2"/>
        <v>18.816</v>
      </c>
      <c r="Z45" s="1478">
        <f t="shared" si="3"/>
        <v>0.00833333333333341</v>
      </c>
      <c r="AA45" s="1127"/>
    </row>
    <row r="46" spans="2:27">
      <c r="B46" s="217"/>
      <c r="C46" s="1458">
        <v>23</v>
      </c>
      <c r="D46" s="1031"/>
      <c r="E46" s="1459">
        <v>0.335416666666667</v>
      </c>
      <c r="F46" s="1460">
        <v>0.347916666666667</v>
      </c>
      <c r="G46" s="1460">
        <v>0.352777777777778</v>
      </c>
      <c r="H46" s="1460">
        <v>0.359027777777778</v>
      </c>
      <c r="I46" s="1460">
        <v>0.361805555555555</v>
      </c>
      <c r="J46" s="1460">
        <v>0.36875</v>
      </c>
      <c r="K46" s="1460">
        <v>0.380555555555555</v>
      </c>
      <c r="L46" s="891">
        <v>0.3875</v>
      </c>
      <c r="M46" s="1465">
        <v>0.390972222222222</v>
      </c>
      <c r="N46" s="1465">
        <v>0.394444444444444</v>
      </c>
      <c r="O46" s="1465">
        <v>0.396527777777778</v>
      </c>
      <c r="P46" s="1465">
        <v>0.408333333333333</v>
      </c>
      <c r="Q46" s="1465">
        <v>0.414583333333333</v>
      </c>
      <c r="R46" s="1465">
        <v>0.41875</v>
      </c>
      <c r="S46" s="1465">
        <v>0.424305555555555</v>
      </c>
      <c r="T46" s="1465">
        <v>0.429166666666667</v>
      </c>
      <c r="U46" s="1474">
        <v>0.439583333333333</v>
      </c>
      <c r="V46" s="1475"/>
      <c r="W46" s="363">
        <f t="shared" si="4"/>
        <v>47.04</v>
      </c>
      <c r="X46" s="1476">
        <f t="shared" si="1"/>
        <v>0.104166666666667</v>
      </c>
      <c r="Y46" s="1133">
        <f t="shared" si="2"/>
        <v>18.816</v>
      </c>
      <c r="Z46" s="1478">
        <f t="shared" si="3"/>
        <v>0.0083333333333333</v>
      </c>
      <c r="AA46" s="1127"/>
    </row>
    <row r="47" spans="2:27">
      <c r="B47" s="217"/>
      <c r="C47" s="1458">
        <v>24</v>
      </c>
      <c r="D47" s="1031"/>
      <c r="E47" s="1459">
        <v>0.34375</v>
      </c>
      <c r="F47" s="1460">
        <v>0.35625</v>
      </c>
      <c r="G47" s="1460">
        <v>0.361111111111111</v>
      </c>
      <c r="H47" s="1460">
        <v>0.367361111111111</v>
      </c>
      <c r="I47" s="1460">
        <v>0.370138888888889</v>
      </c>
      <c r="J47" s="1460">
        <v>0.377083333333333</v>
      </c>
      <c r="K47" s="1460">
        <v>0.388888888888889</v>
      </c>
      <c r="L47" s="891">
        <v>0.395833333333333</v>
      </c>
      <c r="M47" s="1465">
        <v>0.399305555555556</v>
      </c>
      <c r="N47" s="1465">
        <v>0.402777777777778</v>
      </c>
      <c r="O47" s="1465">
        <v>0.404861111111111</v>
      </c>
      <c r="P47" s="1465">
        <v>0.416666666666667</v>
      </c>
      <c r="Q47" s="1465">
        <v>0.422916666666667</v>
      </c>
      <c r="R47" s="1465">
        <v>0.427083333333333</v>
      </c>
      <c r="S47" s="1465">
        <v>0.432638888888889</v>
      </c>
      <c r="T47" s="1465">
        <v>0.4375</v>
      </c>
      <c r="U47" s="1474">
        <v>0.447916666666667</v>
      </c>
      <c r="V47" s="1475"/>
      <c r="W47" s="363">
        <f t="shared" si="4"/>
        <v>47.04</v>
      </c>
      <c r="X47" s="1476">
        <f t="shared" si="1"/>
        <v>0.104166666666667</v>
      </c>
      <c r="Y47" s="1133">
        <f t="shared" si="2"/>
        <v>18.816</v>
      </c>
      <c r="Z47" s="1478">
        <f t="shared" si="3"/>
        <v>0.0083333333333333</v>
      </c>
      <c r="AA47" s="1127"/>
    </row>
    <row r="48" spans="2:27">
      <c r="B48" s="217"/>
      <c r="C48" s="1458">
        <v>25</v>
      </c>
      <c r="D48" s="1031"/>
      <c r="E48" s="1459">
        <v>0.352083333333333</v>
      </c>
      <c r="F48" s="1460">
        <v>0.364583333333333</v>
      </c>
      <c r="G48" s="1460">
        <v>0.369444444444445</v>
      </c>
      <c r="H48" s="1460">
        <v>0.375694444444444</v>
      </c>
      <c r="I48" s="1460">
        <v>0.378472222222222</v>
      </c>
      <c r="J48" s="1460">
        <v>0.385416666666667</v>
      </c>
      <c r="K48" s="1460">
        <v>0.397222222222222</v>
      </c>
      <c r="L48" s="891">
        <v>0.404166666666667</v>
      </c>
      <c r="M48" s="1465">
        <v>0.407638888888889</v>
      </c>
      <c r="N48" s="1465">
        <v>0.411111111111111</v>
      </c>
      <c r="O48" s="1465">
        <v>0.413194444444444</v>
      </c>
      <c r="P48" s="1465">
        <v>0.425</v>
      </c>
      <c r="Q48" s="1465">
        <v>0.43125</v>
      </c>
      <c r="R48" s="1465">
        <v>0.435416666666667</v>
      </c>
      <c r="S48" s="1465">
        <v>0.440972222222222</v>
      </c>
      <c r="T48" s="1465">
        <v>0.445833333333333</v>
      </c>
      <c r="U48" s="1474">
        <v>0.45625</v>
      </c>
      <c r="V48" s="1475"/>
      <c r="W48" s="363">
        <f t="shared" si="4"/>
        <v>47.04</v>
      </c>
      <c r="X48" s="1476">
        <f t="shared" si="1"/>
        <v>0.104166666666667</v>
      </c>
      <c r="Y48" s="1133">
        <f t="shared" si="2"/>
        <v>18.816</v>
      </c>
      <c r="Z48" s="1478">
        <f t="shared" si="3"/>
        <v>0.00833333333333336</v>
      </c>
      <c r="AA48" s="1127"/>
    </row>
    <row r="49" spans="2:27">
      <c r="B49" s="217"/>
      <c r="C49" s="1458">
        <v>26</v>
      </c>
      <c r="D49" s="1031"/>
      <c r="E49" s="1459">
        <v>0.360416666666667</v>
      </c>
      <c r="F49" s="1460">
        <v>0.372916666666667</v>
      </c>
      <c r="G49" s="1460">
        <v>0.377777777777778</v>
      </c>
      <c r="H49" s="1460">
        <v>0.384027777777778</v>
      </c>
      <c r="I49" s="1460">
        <v>0.386805555555556</v>
      </c>
      <c r="J49" s="1460">
        <v>0.39375</v>
      </c>
      <c r="K49" s="1460">
        <v>0.405555555555556</v>
      </c>
      <c r="L49" s="891">
        <v>0.4125</v>
      </c>
      <c r="M49" s="1465">
        <v>0.415972222222222</v>
      </c>
      <c r="N49" s="1465">
        <v>0.419444444444445</v>
      </c>
      <c r="O49" s="1465">
        <v>0.421527777777778</v>
      </c>
      <c r="P49" s="1465">
        <v>0.433333333333333</v>
      </c>
      <c r="Q49" s="1465">
        <v>0.439583333333333</v>
      </c>
      <c r="R49" s="1465">
        <v>0.44375</v>
      </c>
      <c r="S49" s="1465">
        <v>0.449305555555556</v>
      </c>
      <c r="T49" s="1465">
        <v>0.454166666666667</v>
      </c>
      <c r="U49" s="1474">
        <v>0.464583333333333</v>
      </c>
      <c r="V49" s="1475"/>
      <c r="W49" s="363">
        <f t="shared" si="4"/>
        <v>47.04</v>
      </c>
      <c r="X49" s="1476">
        <f t="shared" si="1"/>
        <v>0.104166666666667</v>
      </c>
      <c r="Y49" s="1133">
        <f t="shared" si="2"/>
        <v>18.816</v>
      </c>
      <c r="Z49" s="1478">
        <f t="shared" si="3"/>
        <v>0.0083333333333333</v>
      </c>
      <c r="AA49" s="1127"/>
    </row>
    <row r="50" spans="2:27">
      <c r="B50" s="217"/>
      <c r="C50" s="1458">
        <v>27</v>
      </c>
      <c r="D50" s="1031"/>
      <c r="E50" s="1459">
        <v>0.36875</v>
      </c>
      <c r="F50" s="1460">
        <v>0.38125</v>
      </c>
      <c r="G50" s="1460">
        <v>0.386111111111111</v>
      </c>
      <c r="H50" s="1460">
        <v>0.392361111111111</v>
      </c>
      <c r="I50" s="1460">
        <v>0.395138888888889</v>
      </c>
      <c r="J50" s="1460">
        <v>0.402083333333333</v>
      </c>
      <c r="K50" s="1460">
        <v>0.413888888888889</v>
      </c>
      <c r="L50" s="891">
        <v>0.420833333333333</v>
      </c>
      <c r="M50" s="1465">
        <v>0.424305555555555</v>
      </c>
      <c r="N50" s="1465">
        <v>0.427777777777778</v>
      </c>
      <c r="O50" s="1465">
        <v>0.429861111111111</v>
      </c>
      <c r="P50" s="1465">
        <v>0.441666666666667</v>
      </c>
      <c r="Q50" s="1465">
        <v>0.447916666666667</v>
      </c>
      <c r="R50" s="1465">
        <v>0.452083333333333</v>
      </c>
      <c r="S50" s="1465">
        <v>0.457638888888889</v>
      </c>
      <c r="T50" s="1465">
        <v>0.4625</v>
      </c>
      <c r="U50" s="1474">
        <v>0.472916666666667</v>
      </c>
      <c r="V50" s="1475"/>
      <c r="W50" s="363">
        <f t="shared" si="4"/>
        <v>47.04</v>
      </c>
      <c r="X50" s="1476">
        <f t="shared" si="1"/>
        <v>0.104166666666667</v>
      </c>
      <c r="Y50" s="1133">
        <f t="shared" si="2"/>
        <v>18.816</v>
      </c>
      <c r="Z50" s="1478">
        <f t="shared" si="3"/>
        <v>0.0083333333333333</v>
      </c>
      <c r="AA50" s="1127"/>
    </row>
    <row r="51" spans="2:27">
      <c r="B51" s="217"/>
      <c r="C51" s="1458">
        <v>28</v>
      </c>
      <c r="D51" s="1031"/>
      <c r="E51" s="1459">
        <v>0.377083333333333</v>
      </c>
      <c r="F51" s="1460">
        <v>0.389583333333333</v>
      </c>
      <c r="G51" s="1460">
        <v>0.394444444444444</v>
      </c>
      <c r="H51" s="1460">
        <v>0.400694444444445</v>
      </c>
      <c r="I51" s="1460">
        <v>0.403472222222222</v>
      </c>
      <c r="J51" s="1460">
        <v>0.410416666666667</v>
      </c>
      <c r="K51" s="1460">
        <v>0.422222222222222</v>
      </c>
      <c r="L51" s="891">
        <v>0.429166666666667</v>
      </c>
      <c r="M51" s="1465">
        <v>0.432638888888889</v>
      </c>
      <c r="N51" s="1465">
        <v>0.436111111111111</v>
      </c>
      <c r="O51" s="1465">
        <v>0.438194444444444</v>
      </c>
      <c r="P51" s="1465">
        <v>0.45</v>
      </c>
      <c r="Q51" s="1465">
        <v>0.45625</v>
      </c>
      <c r="R51" s="1465">
        <v>0.460416666666667</v>
      </c>
      <c r="S51" s="1465">
        <v>0.465972222222222</v>
      </c>
      <c r="T51" s="1465">
        <v>0.470833333333333</v>
      </c>
      <c r="U51" s="1474">
        <v>0.48125</v>
      </c>
      <c r="V51" s="1475"/>
      <c r="W51" s="363">
        <f t="shared" si="4"/>
        <v>47.04</v>
      </c>
      <c r="X51" s="1476">
        <f t="shared" si="1"/>
        <v>0.104166666666667</v>
      </c>
      <c r="Y51" s="1133">
        <f t="shared" si="2"/>
        <v>18.816</v>
      </c>
      <c r="Z51" s="1478">
        <f t="shared" si="3"/>
        <v>0.0083333333333333</v>
      </c>
      <c r="AA51" s="1127"/>
    </row>
    <row r="52" spans="2:27">
      <c r="B52" s="217"/>
      <c r="C52" s="1458">
        <v>29</v>
      </c>
      <c r="D52" s="1031"/>
      <c r="E52" s="1459">
        <v>0.385416666666667</v>
      </c>
      <c r="F52" s="1460">
        <v>0.397916666666667</v>
      </c>
      <c r="G52" s="1460">
        <v>0.402777777777778</v>
      </c>
      <c r="H52" s="1460">
        <v>0.409027777777778</v>
      </c>
      <c r="I52" s="1460">
        <v>0.411805555555555</v>
      </c>
      <c r="J52" s="1460">
        <v>0.41875</v>
      </c>
      <c r="K52" s="1460">
        <v>0.430555555555556</v>
      </c>
      <c r="L52" s="891">
        <v>0.4375</v>
      </c>
      <c r="M52" s="1465">
        <v>0.440972222222222</v>
      </c>
      <c r="N52" s="1465">
        <v>0.444444444444444</v>
      </c>
      <c r="O52" s="1465">
        <v>0.446527777777778</v>
      </c>
      <c r="P52" s="1465">
        <v>0.458333333333333</v>
      </c>
      <c r="Q52" s="1465">
        <v>0.464583333333333</v>
      </c>
      <c r="R52" s="1465">
        <v>0.46875</v>
      </c>
      <c r="S52" s="1465">
        <v>0.474305555555555</v>
      </c>
      <c r="T52" s="1465">
        <v>0.479166666666667</v>
      </c>
      <c r="U52" s="1474">
        <v>0.489583333333333</v>
      </c>
      <c r="V52" s="1475"/>
      <c r="W52" s="363">
        <f t="shared" si="4"/>
        <v>47.04</v>
      </c>
      <c r="X52" s="1476">
        <f t="shared" si="1"/>
        <v>0.104166666666667</v>
      </c>
      <c r="Y52" s="1133">
        <f t="shared" si="2"/>
        <v>18.816</v>
      </c>
      <c r="Z52" s="1478">
        <f t="shared" si="3"/>
        <v>0.00833333333333341</v>
      </c>
      <c r="AA52" s="1127"/>
    </row>
    <row r="53" spans="2:27">
      <c r="B53" s="217"/>
      <c r="C53" s="1458">
        <v>30</v>
      </c>
      <c r="D53" s="1031"/>
      <c r="E53" s="1459">
        <v>0.39375</v>
      </c>
      <c r="F53" s="1460">
        <v>0.40625</v>
      </c>
      <c r="G53" s="1460">
        <v>0.411111111111111</v>
      </c>
      <c r="H53" s="1460">
        <v>0.417361111111111</v>
      </c>
      <c r="I53" s="1460">
        <v>0.420138888888889</v>
      </c>
      <c r="J53" s="1460">
        <v>0.427083333333333</v>
      </c>
      <c r="K53" s="1460">
        <v>0.438888888888889</v>
      </c>
      <c r="L53" s="891">
        <v>0.445833333333333</v>
      </c>
      <c r="M53" s="1465">
        <v>0.449305555555556</v>
      </c>
      <c r="N53" s="1465">
        <v>0.452777777777778</v>
      </c>
      <c r="O53" s="1465">
        <v>0.454861111111111</v>
      </c>
      <c r="P53" s="1465">
        <v>0.466666666666667</v>
      </c>
      <c r="Q53" s="1465">
        <v>0.472916666666667</v>
      </c>
      <c r="R53" s="1465">
        <v>0.477083333333333</v>
      </c>
      <c r="S53" s="1465">
        <v>0.482638888888889</v>
      </c>
      <c r="T53" s="1465">
        <v>0.4875</v>
      </c>
      <c r="U53" s="1474">
        <v>0.497916666666667</v>
      </c>
      <c r="V53" s="1475"/>
      <c r="W53" s="363">
        <f t="shared" si="4"/>
        <v>47.04</v>
      </c>
      <c r="X53" s="1476">
        <f t="shared" si="1"/>
        <v>0.104166666666667</v>
      </c>
      <c r="Y53" s="1133">
        <f t="shared" si="2"/>
        <v>18.816</v>
      </c>
      <c r="Z53" s="1478">
        <f t="shared" si="3"/>
        <v>0.00833333333333341</v>
      </c>
      <c r="AA53" s="1127"/>
    </row>
    <row r="54" spans="2:27">
      <c r="B54" s="217"/>
      <c r="C54" s="1458">
        <v>31</v>
      </c>
      <c r="D54" s="1031"/>
      <c r="E54" s="1459">
        <v>0.402083333333333</v>
      </c>
      <c r="F54" s="1460">
        <v>0.414583333333333</v>
      </c>
      <c r="G54" s="1460">
        <v>0.419444444444445</v>
      </c>
      <c r="H54" s="1460">
        <v>0.425694444444444</v>
      </c>
      <c r="I54" s="1460">
        <v>0.428472222222222</v>
      </c>
      <c r="J54" s="1460">
        <v>0.435416666666667</v>
      </c>
      <c r="K54" s="1460">
        <v>0.447222222222222</v>
      </c>
      <c r="L54" s="891">
        <v>0.454166666666667</v>
      </c>
      <c r="M54" s="1465">
        <v>0.457638888888889</v>
      </c>
      <c r="N54" s="1465">
        <v>0.461111111111111</v>
      </c>
      <c r="O54" s="1465">
        <v>0.463194444444445</v>
      </c>
      <c r="P54" s="1465">
        <v>0.475</v>
      </c>
      <c r="Q54" s="1465">
        <v>0.48125</v>
      </c>
      <c r="R54" s="1465">
        <v>0.485416666666667</v>
      </c>
      <c r="S54" s="1465">
        <v>0.490972222222222</v>
      </c>
      <c r="T54" s="1465">
        <v>0.495833333333333</v>
      </c>
      <c r="U54" s="1474">
        <v>0.50625</v>
      </c>
      <c r="V54" s="1475"/>
      <c r="W54" s="363">
        <f t="shared" si="4"/>
        <v>47.04</v>
      </c>
      <c r="X54" s="1476">
        <f t="shared" si="1"/>
        <v>0.104166666666667</v>
      </c>
      <c r="Y54" s="1133">
        <f t="shared" si="2"/>
        <v>18.816</v>
      </c>
      <c r="Z54" s="1478">
        <f t="shared" si="3"/>
        <v>0.0083333333333333</v>
      </c>
      <c r="AA54" s="1127"/>
    </row>
    <row r="55" spans="2:27">
      <c r="B55" s="217"/>
      <c r="C55" s="1458">
        <v>32</v>
      </c>
      <c r="D55" s="1031"/>
      <c r="E55" s="1459">
        <v>0.410416666666667</v>
      </c>
      <c r="F55" s="1460">
        <v>0.422916666666667</v>
      </c>
      <c r="G55" s="1460">
        <v>0.427777777777778</v>
      </c>
      <c r="H55" s="1460">
        <v>0.434027777777778</v>
      </c>
      <c r="I55" s="1460">
        <v>0.436805555555556</v>
      </c>
      <c r="J55" s="1460">
        <v>0.44375</v>
      </c>
      <c r="K55" s="1460">
        <v>0.455555555555555</v>
      </c>
      <c r="L55" s="891">
        <v>0.4625</v>
      </c>
      <c r="M55" s="1465">
        <v>0.465972222222222</v>
      </c>
      <c r="N55" s="1465">
        <v>0.469444444444444</v>
      </c>
      <c r="O55" s="1465">
        <v>0.471527777777778</v>
      </c>
      <c r="P55" s="1465">
        <v>0.483333333333333</v>
      </c>
      <c r="Q55" s="1465">
        <v>0.489583333333333</v>
      </c>
      <c r="R55" s="1465">
        <v>0.49375</v>
      </c>
      <c r="S55" s="1465">
        <v>0.499305555555556</v>
      </c>
      <c r="T55" s="1465">
        <v>0.504166666666667</v>
      </c>
      <c r="U55" s="1474">
        <v>0.514583333333333</v>
      </c>
      <c r="V55" s="1475"/>
      <c r="W55" s="363">
        <f t="shared" si="4"/>
        <v>47.04</v>
      </c>
      <c r="X55" s="1476">
        <f t="shared" si="1"/>
        <v>0.104166666666667</v>
      </c>
      <c r="Y55" s="1133">
        <f t="shared" si="2"/>
        <v>18.816</v>
      </c>
      <c r="Z55" s="1478">
        <f t="shared" si="3"/>
        <v>0.0083333333333333</v>
      </c>
      <c r="AA55" s="1127"/>
    </row>
    <row r="56" spans="2:27">
      <c r="B56" s="217"/>
      <c r="C56" s="1458">
        <v>33</v>
      </c>
      <c r="D56" s="1031"/>
      <c r="E56" s="1459">
        <v>0.41875</v>
      </c>
      <c r="F56" s="1460">
        <v>0.43125</v>
      </c>
      <c r="G56" s="1460">
        <v>0.436111111111111</v>
      </c>
      <c r="H56" s="1460">
        <v>0.442361111111111</v>
      </c>
      <c r="I56" s="1460">
        <v>0.445138888888889</v>
      </c>
      <c r="J56" s="1460">
        <v>0.452083333333333</v>
      </c>
      <c r="K56" s="1460">
        <v>0.463888888888889</v>
      </c>
      <c r="L56" s="891">
        <v>0.470833333333333</v>
      </c>
      <c r="M56" s="1465">
        <v>0.474305555555555</v>
      </c>
      <c r="N56" s="1465">
        <v>0.477777777777778</v>
      </c>
      <c r="O56" s="1465">
        <v>0.479861111111111</v>
      </c>
      <c r="P56" s="1465">
        <v>0.491666666666667</v>
      </c>
      <c r="Q56" s="1465">
        <v>0.497916666666667</v>
      </c>
      <c r="R56" s="1465">
        <v>0.502083333333333</v>
      </c>
      <c r="S56" s="1465">
        <v>0.507638888888889</v>
      </c>
      <c r="T56" s="1465">
        <v>0.5125</v>
      </c>
      <c r="U56" s="1474">
        <v>0.522916666666667</v>
      </c>
      <c r="V56" s="1475"/>
      <c r="W56" s="363">
        <f t="shared" si="4"/>
        <v>47.04</v>
      </c>
      <c r="X56" s="1476">
        <f t="shared" si="1"/>
        <v>0.104166666666667</v>
      </c>
      <c r="Y56" s="1133">
        <f t="shared" si="2"/>
        <v>18.816</v>
      </c>
      <c r="Z56" s="1478">
        <f t="shared" si="3"/>
        <v>0.0083333333333333</v>
      </c>
      <c r="AA56" s="1127"/>
    </row>
    <row r="57" spans="2:27">
      <c r="B57" s="217"/>
      <c r="C57" s="1458">
        <v>34</v>
      </c>
      <c r="D57" s="1031"/>
      <c r="E57" s="1459">
        <v>0.427083333333333</v>
      </c>
      <c r="F57" s="1460">
        <v>0.439583333333333</v>
      </c>
      <c r="G57" s="1460">
        <v>0.444444444444444</v>
      </c>
      <c r="H57" s="1460">
        <v>0.450694444444445</v>
      </c>
      <c r="I57" s="1460">
        <v>0.453472222222222</v>
      </c>
      <c r="J57" s="1460">
        <v>0.460416666666667</v>
      </c>
      <c r="K57" s="1460">
        <v>0.472222222222222</v>
      </c>
      <c r="L57" s="891">
        <v>0.479166666666667</v>
      </c>
      <c r="M57" s="1465">
        <v>0.482638888888889</v>
      </c>
      <c r="N57" s="1465">
        <v>0.486111111111111</v>
      </c>
      <c r="O57" s="1465">
        <v>0.488194444444444</v>
      </c>
      <c r="P57" s="1465">
        <v>0.5</v>
      </c>
      <c r="Q57" s="1465">
        <v>0.50625</v>
      </c>
      <c r="R57" s="1465">
        <v>0.510416666666667</v>
      </c>
      <c r="S57" s="1465">
        <v>0.515972222222222</v>
      </c>
      <c r="T57" s="1465">
        <v>0.520833333333333</v>
      </c>
      <c r="U57" s="1474">
        <v>0.53125</v>
      </c>
      <c r="V57" s="1475"/>
      <c r="W57" s="363">
        <f t="shared" si="4"/>
        <v>47.04</v>
      </c>
      <c r="X57" s="1476">
        <f t="shared" si="1"/>
        <v>0.104166666666667</v>
      </c>
      <c r="Y57" s="1133">
        <f t="shared" si="2"/>
        <v>18.816</v>
      </c>
      <c r="Z57" s="1478">
        <f t="shared" si="3"/>
        <v>0.00833333333333336</v>
      </c>
      <c r="AA57" s="1127"/>
    </row>
    <row r="58" spans="2:27">
      <c r="B58" s="217"/>
      <c r="C58" s="1458">
        <v>35</v>
      </c>
      <c r="D58" s="1031"/>
      <c r="E58" s="1459">
        <v>0.435416666666667</v>
      </c>
      <c r="F58" s="1460">
        <v>0.447916666666667</v>
      </c>
      <c r="G58" s="1460">
        <v>0.452777777777778</v>
      </c>
      <c r="H58" s="1460">
        <v>0.459027777777778</v>
      </c>
      <c r="I58" s="1460">
        <v>0.461805555555556</v>
      </c>
      <c r="J58" s="1460">
        <v>0.46875</v>
      </c>
      <c r="K58" s="1460">
        <v>0.480555555555556</v>
      </c>
      <c r="L58" s="891">
        <v>0.4875</v>
      </c>
      <c r="M58" s="1465">
        <v>0.490972222222222</v>
      </c>
      <c r="N58" s="1465">
        <v>0.494444444444445</v>
      </c>
      <c r="O58" s="1465">
        <v>0.496527777777778</v>
      </c>
      <c r="P58" s="1465">
        <v>0.508333333333333</v>
      </c>
      <c r="Q58" s="1465">
        <v>0.514583333333333</v>
      </c>
      <c r="R58" s="1465">
        <v>0.51875</v>
      </c>
      <c r="S58" s="1465">
        <v>0.524305555555556</v>
      </c>
      <c r="T58" s="1465">
        <v>0.529166666666667</v>
      </c>
      <c r="U58" s="1474">
        <v>0.539583333333333</v>
      </c>
      <c r="V58" s="1475"/>
      <c r="W58" s="363">
        <f t="shared" si="4"/>
        <v>47.04</v>
      </c>
      <c r="X58" s="1476">
        <f t="shared" si="1"/>
        <v>0.104166666666667</v>
      </c>
      <c r="Y58" s="1133">
        <f t="shared" si="2"/>
        <v>18.816</v>
      </c>
      <c r="Z58" s="1478">
        <f t="shared" si="3"/>
        <v>0.0083333333333333</v>
      </c>
      <c r="AA58" s="1127"/>
    </row>
    <row r="59" spans="2:27">
      <c r="B59" s="217"/>
      <c r="C59" s="1458">
        <v>36</v>
      </c>
      <c r="D59" s="1031"/>
      <c r="E59" s="1459">
        <v>0.44375</v>
      </c>
      <c r="F59" s="1460">
        <v>0.45625</v>
      </c>
      <c r="G59" s="1460">
        <v>0.461111111111111</v>
      </c>
      <c r="H59" s="1460">
        <v>0.467361111111111</v>
      </c>
      <c r="I59" s="1460">
        <v>0.470138888888889</v>
      </c>
      <c r="J59" s="1460">
        <v>0.477083333333333</v>
      </c>
      <c r="K59" s="1460">
        <v>0.488888888888889</v>
      </c>
      <c r="L59" s="891">
        <v>0.495833333333333</v>
      </c>
      <c r="M59" s="1465">
        <v>0.499305555555556</v>
      </c>
      <c r="N59" s="1465">
        <v>0.502777777777778</v>
      </c>
      <c r="O59" s="1465">
        <v>0.504861111111111</v>
      </c>
      <c r="P59" s="1465">
        <v>0.516666666666667</v>
      </c>
      <c r="Q59" s="1465">
        <v>0.522916666666667</v>
      </c>
      <c r="R59" s="1465">
        <v>0.527083333333333</v>
      </c>
      <c r="S59" s="1465">
        <v>0.532638888888889</v>
      </c>
      <c r="T59" s="1465">
        <v>0.5375</v>
      </c>
      <c r="U59" s="1474">
        <v>0.547916666666667</v>
      </c>
      <c r="V59" s="1475"/>
      <c r="W59" s="363">
        <f t="shared" si="4"/>
        <v>47.04</v>
      </c>
      <c r="X59" s="1476">
        <f t="shared" si="1"/>
        <v>0.104166666666667</v>
      </c>
      <c r="Y59" s="1133">
        <f t="shared" si="2"/>
        <v>18.816</v>
      </c>
      <c r="Z59" s="1478">
        <f t="shared" si="3"/>
        <v>0.0083333333333333</v>
      </c>
      <c r="AA59" s="1127"/>
    </row>
    <row r="60" spans="2:27">
      <c r="B60" s="217"/>
      <c r="C60" s="1458">
        <v>37</v>
      </c>
      <c r="D60" s="1031"/>
      <c r="E60" s="1459">
        <v>0.452083333333333</v>
      </c>
      <c r="F60" s="1460">
        <v>0.464583333333333</v>
      </c>
      <c r="G60" s="1460">
        <v>0.469444444444444</v>
      </c>
      <c r="H60" s="1460">
        <v>0.475694444444444</v>
      </c>
      <c r="I60" s="1460">
        <v>0.478472222222222</v>
      </c>
      <c r="J60" s="1460">
        <v>0.485416666666667</v>
      </c>
      <c r="K60" s="1460">
        <v>0.497222222222222</v>
      </c>
      <c r="L60" s="891">
        <v>0.504166666666667</v>
      </c>
      <c r="M60" s="1465">
        <v>0.507638888888889</v>
      </c>
      <c r="N60" s="1465">
        <v>0.511111111111111</v>
      </c>
      <c r="O60" s="1465">
        <v>0.513194444444444</v>
      </c>
      <c r="P60" s="1465">
        <v>0.525</v>
      </c>
      <c r="Q60" s="1465">
        <v>0.53125</v>
      </c>
      <c r="R60" s="1465">
        <v>0.535416666666667</v>
      </c>
      <c r="S60" s="1465">
        <v>0.540972222222222</v>
      </c>
      <c r="T60" s="1465">
        <v>0.545833333333333</v>
      </c>
      <c r="U60" s="1474">
        <v>0.55625</v>
      </c>
      <c r="V60" s="1475"/>
      <c r="W60" s="363">
        <f t="shared" si="4"/>
        <v>47.04</v>
      </c>
      <c r="X60" s="1476">
        <f t="shared" si="1"/>
        <v>0.104166666666667</v>
      </c>
      <c r="Y60" s="1133">
        <f t="shared" si="2"/>
        <v>18.816</v>
      </c>
      <c r="Z60" s="1478">
        <f t="shared" si="3"/>
        <v>0.00833333333333336</v>
      </c>
      <c r="AA60" s="1127"/>
    </row>
    <row r="61" spans="2:27">
      <c r="B61" s="217"/>
      <c r="C61" s="1458">
        <v>38</v>
      </c>
      <c r="D61" s="1031"/>
      <c r="E61" s="1459">
        <v>0.460416666666667</v>
      </c>
      <c r="F61" s="1460">
        <v>0.472916666666667</v>
      </c>
      <c r="G61" s="1460">
        <v>0.477777777777778</v>
      </c>
      <c r="H61" s="1460">
        <v>0.484027777777778</v>
      </c>
      <c r="I61" s="1460">
        <v>0.486805555555555</v>
      </c>
      <c r="J61" s="1460">
        <v>0.49375</v>
      </c>
      <c r="K61" s="1460">
        <v>0.505555555555556</v>
      </c>
      <c r="L61" s="891">
        <v>0.5125</v>
      </c>
      <c r="M61" s="1465">
        <v>0.515972222222222</v>
      </c>
      <c r="N61" s="1465">
        <v>0.519444444444444</v>
      </c>
      <c r="O61" s="1465">
        <v>0.521527777777778</v>
      </c>
      <c r="P61" s="1465">
        <v>0.533333333333333</v>
      </c>
      <c r="Q61" s="1465">
        <v>0.539583333333333</v>
      </c>
      <c r="R61" s="1465">
        <v>0.54375</v>
      </c>
      <c r="S61" s="1465">
        <v>0.549305555555556</v>
      </c>
      <c r="T61" s="1465">
        <v>0.554166666666667</v>
      </c>
      <c r="U61" s="1474">
        <v>0.564583333333333</v>
      </c>
      <c r="V61" s="1475"/>
      <c r="W61" s="363">
        <f t="shared" si="4"/>
        <v>47.04</v>
      </c>
      <c r="X61" s="1476">
        <f t="shared" si="1"/>
        <v>0.104166666666667</v>
      </c>
      <c r="Y61" s="1133">
        <f t="shared" si="2"/>
        <v>18.816</v>
      </c>
      <c r="Z61" s="1478">
        <f t="shared" si="3"/>
        <v>0.0083333333333333</v>
      </c>
      <c r="AA61" s="1127"/>
    </row>
    <row r="62" spans="2:27">
      <c r="B62" s="217"/>
      <c r="C62" s="1458">
        <v>39</v>
      </c>
      <c r="D62" s="1031"/>
      <c r="E62" s="1459">
        <v>0.46875</v>
      </c>
      <c r="F62" s="1460">
        <v>0.48125</v>
      </c>
      <c r="G62" s="1460">
        <v>0.486111111111111</v>
      </c>
      <c r="H62" s="1460">
        <v>0.492361111111111</v>
      </c>
      <c r="I62" s="1460">
        <v>0.495138888888889</v>
      </c>
      <c r="J62" s="1460">
        <v>0.502083333333333</v>
      </c>
      <c r="K62" s="1460">
        <v>0.513888888888889</v>
      </c>
      <c r="L62" s="891">
        <v>0.520833333333333</v>
      </c>
      <c r="M62" s="1465">
        <v>0.524305555555556</v>
      </c>
      <c r="N62" s="1465">
        <v>0.527777777777778</v>
      </c>
      <c r="O62" s="1465">
        <v>0.529861111111111</v>
      </c>
      <c r="P62" s="1465">
        <v>0.541666666666667</v>
      </c>
      <c r="Q62" s="1465">
        <v>0.547916666666667</v>
      </c>
      <c r="R62" s="1465">
        <v>0.552083333333333</v>
      </c>
      <c r="S62" s="1465">
        <v>0.557638888888889</v>
      </c>
      <c r="T62" s="1465">
        <v>0.5625</v>
      </c>
      <c r="U62" s="1474">
        <v>0.572916666666667</v>
      </c>
      <c r="V62" s="1475"/>
      <c r="W62" s="363">
        <f t="shared" si="4"/>
        <v>47.04</v>
      </c>
      <c r="X62" s="1476">
        <f t="shared" si="1"/>
        <v>0.104166666666667</v>
      </c>
      <c r="Y62" s="1133">
        <f t="shared" si="2"/>
        <v>18.816</v>
      </c>
      <c r="Z62" s="1478">
        <f t="shared" si="3"/>
        <v>0.00833333333333341</v>
      </c>
      <c r="AA62" s="1127"/>
    </row>
    <row r="63" spans="2:27">
      <c r="B63" s="217"/>
      <c r="C63" s="1458">
        <v>40</v>
      </c>
      <c r="D63" s="1031"/>
      <c r="E63" s="1459">
        <v>0.477083333333333</v>
      </c>
      <c r="F63" s="1460">
        <v>0.489583333333333</v>
      </c>
      <c r="G63" s="1460">
        <v>0.494444444444445</v>
      </c>
      <c r="H63" s="1460">
        <v>0.500694444444444</v>
      </c>
      <c r="I63" s="1460">
        <v>0.503472222222222</v>
      </c>
      <c r="J63" s="1460">
        <v>0.510416666666667</v>
      </c>
      <c r="K63" s="1460">
        <v>0.522222222222222</v>
      </c>
      <c r="L63" s="891">
        <v>0.529166666666667</v>
      </c>
      <c r="M63" s="1465">
        <v>0.532638888888889</v>
      </c>
      <c r="N63" s="1465">
        <v>0.536111111111111</v>
      </c>
      <c r="O63" s="1465">
        <v>0.538194444444444</v>
      </c>
      <c r="P63" s="1465">
        <v>0.55</v>
      </c>
      <c r="Q63" s="1465">
        <v>0.55625</v>
      </c>
      <c r="R63" s="1465">
        <v>0.560416666666667</v>
      </c>
      <c r="S63" s="1465">
        <v>0.565972222222222</v>
      </c>
      <c r="T63" s="1465">
        <v>0.570833333333333</v>
      </c>
      <c r="U63" s="1474">
        <v>0.58125</v>
      </c>
      <c r="V63" s="1475"/>
      <c r="W63" s="363">
        <f t="shared" si="4"/>
        <v>47.04</v>
      </c>
      <c r="X63" s="1476">
        <f t="shared" si="1"/>
        <v>0.104166666666667</v>
      </c>
      <c r="Y63" s="1133">
        <f t="shared" si="2"/>
        <v>18.816</v>
      </c>
      <c r="Z63" s="1478">
        <f t="shared" si="3"/>
        <v>0.0083333333333333</v>
      </c>
      <c r="AA63" s="1127"/>
    </row>
    <row r="64" spans="2:27">
      <c r="B64" s="217"/>
      <c r="C64" s="1458">
        <v>41</v>
      </c>
      <c r="D64" s="1031"/>
      <c r="E64" s="1459">
        <v>0.485416666666667</v>
      </c>
      <c r="F64" s="1460">
        <v>0.497916666666667</v>
      </c>
      <c r="G64" s="1460">
        <v>0.502777777777778</v>
      </c>
      <c r="H64" s="1460">
        <v>0.509027777777778</v>
      </c>
      <c r="I64" s="1460">
        <v>0.511805555555556</v>
      </c>
      <c r="J64" s="1460">
        <v>0.51875</v>
      </c>
      <c r="K64" s="1460">
        <v>0.530555555555556</v>
      </c>
      <c r="L64" s="891">
        <v>0.5375</v>
      </c>
      <c r="M64" s="1465">
        <v>0.540972222222222</v>
      </c>
      <c r="N64" s="1465">
        <v>0.544444444444444</v>
      </c>
      <c r="O64" s="1465">
        <v>0.546527777777778</v>
      </c>
      <c r="P64" s="1465">
        <v>0.558333333333333</v>
      </c>
      <c r="Q64" s="1465">
        <v>0.564583333333333</v>
      </c>
      <c r="R64" s="1465">
        <v>0.56875</v>
      </c>
      <c r="S64" s="1465">
        <v>0.574305555555556</v>
      </c>
      <c r="T64" s="1465">
        <v>0.579166666666667</v>
      </c>
      <c r="U64" s="1474">
        <v>0.589583333333333</v>
      </c>
      <c r="V64" s="1475"/>
      <c r="W64" s="363">
        <f t="shared" si="4"/>
        <v>47.04</v>
      </c>
      <c r="X64" s="1476">
        <f t="shared" si="1"/>
        <v>0.104166666666667</v>
      </c>
      <c r="Y64" s="1133">
        <f t="shared" si="2"/>
        <v>18.816</v>
      </c>
      <c r="Z64" s="1478">
        <f t="shared" si="3"/>
        <v>0.0083333333333333</v>
      </c>
      <c r="AA64" s="1127"/>
    </row>
    <row r="65" spans="2:27">
      <c r="B65" s="217"/>
      <c r="C65" s="1458">
        <v>42</v>
      </c>
      <c r="D65" s="1031"/>
      <c r="E65" s="1459">
        <v>0.49375</v>
      </c>
      <c r="F65" s="1460">
        <v>0.50625</v>
      </c>
      <c r="G65" s="1460">
        <v>0.511111111111111</v>
      </c>
      <c r="H65" s="1460">
        <v>0.517361111111111</v>
      </c>
      <c r="I65" s="1460">
        <v>0.520138888888889</v>
      </c>
      <c r="J65" s="1460">
        <v>0.527083333333333</v>
      </c>
      <c r="K65" s="1460">
        <v>0.538888888888889</v>
      </c>
      <c r="L65" s="891">
        <v>0.545833333333333</v>
      </c>
      <c r="M65" s="1465">
        <v>0.549305555555556</v>
      </c>
      <c r="N65" s="1465">
        <v>0.552777777777778</v>
      </c>
      <c r="O65" s="1465">
        <v>0.554861111111111</v>
      </c>
      <c r="P65" s="1465">
        <v>0.566666666666667</v>
      </c>
      <c r="Q65" s="1465">
        <v>0.572916666666667</v>
      </c>
      <c r="R65" s="1465">
        <v>0.577083333333333</v>
      </c>
      <c r="S65" s="1465">
        <v>0.582638888888889</v>
      </c>
      <c r="T65" s="1465">
        <v>0.5875</v>
      </c>
      <c r="U65" s="1474">
        <v>0.597916666666667</v>
      </c>
      <c r="V65" s="1475"/>
      <c r="W65" s="363">
        <f t="shared" si="4"/>
        <v>47.04</v>
      </c>
      <c r="X65" s="1476">
        <f t="shared" si="1"/>
        <v>0.104166666666667</v>
      </c>
      <c r="Y65" s="1133">
        <f t="shared" si="2"/>
        <v>18.816</v>
      </c>
      <c r="Z65" s="1478">
        <f t="shared" si="3"/>
        <v>0.0083333333333333</v>
      </c>
      <c r="AA65" s="1127"/>
    </row>
    <row r="66" spans="2:27">
      <c r="B66" s="217"/>
      <c r="C66" s="1458">
        <v>43</v>
      </c>
      <c r="D66" s="1031"/>
      <c r="E66" s="1459">
        <v>0.502083333333333</v>
      </c>
      <c r="F66" s="1460">
        <v>0.514583333333333</v>
      </c>
      <c r="G66" s="1460">
        <v>0.519444444444444</v>
      </c>
      <c r="H66" s="1460">
        <v>0.525694444444444</v>
      </c>
      <c r="I66" s="1460">
        <v>0.528472222222222</v>
      </c>
      <c r="J66" s="1460">
        <v>0.535416666666667</v>
      </c>
      <c r="K66" s="1460">
        <v>0.547222222222222</v>
      </c>
      <c r="L66" s="891">
        <v>0.554166666666667</v>
      </c>
      <c r="M66" s="1465">
        <v>0.557638888888889</v>
      </c>
      <c r="N66" s="1465">
        <v>0.561111111111111</v>
      </c>
      <c r="O66" s="1465">
        <v>0.563194444444444</v>
      </c>
      <c r="P66" s="1465">
        <v>0.575</v>
      </c>
      <c r="Q66" s="1465">
        <v>0.58125</v>
      </c>
      <c r="R66" s="1465">
        <v>0.585416666666667</v>
      </c>
      <c r="S66" s="1465">
        <v>0.590972222222222</v>
      </c>
      <c r="T66" s="1465">
        <v>0.595833333333333</v>
      </c>
      <c r="U66" s="1474">
        <v>0.60625</v>
      </c>
      <c r="V66" s="1475"/>
      <c r="W66" s="363">
        <f t="shared" si="4"/>
        <v>47.04</v>
      </c>
      <c r="X66" s="1476">
        <f t="shared" si="1"/>
        <v>0.104166666666667</v>
      </c>
      <c r="Y66" s="1133">
        <f t="shared" si="2"/>
        <v>18.816</v>
      </c>
      <c r="Z66" s="1478">
        <f t="shared" si="3"/>
        <v>0.00833333333333341</v>
      </c>
      <c r="AA66" s="1127"/>
    </row>
    <row r="67" spans="2:27">
      <c r="B67" s="217"/>
      <c r="C67" s="1458">
        <v>44</v>
      </c>
      <c r="D67" s="1031"/>
      <c r="E67" s="1459">
        <v>0.510416666666667</v>
      </c>
      <c r="F67" s="1460">
        <v>0.522916666666667</v>
      </c>
      <c r="G67" s="1460">
        <v>0.527777777777778</v>
      </c>
      <c r="H67" s="1460">
        <v>0.534027777777778</v>
      </c>
      <c r="I67" s="1460">
        <v>0.536805555555556</v>
      </c>
      <c r="J67" s="1460">
        <v>0.54375</v>
      </c>
      <c r="K67" s="1460">
        <v>0.555555555555556</v>
      </c>
      <c r="L67" s="891">
        <v>0.5625</v>
      </c>
      <c r="M67" s="1465">
        <v>0.565972222222222</v>
      </c>
      <c r="N67" s="1465">
        <v>0.569444444444444</v>
      </c>
      <c r="O67" s="1465">
        <v>0.571527777777778</v>
      </c>
      <c r="P67" s="1465">
        <v>0.583333333333333</v>
      </c>
      <c r="Q67" s="1465">
        <v>0.589583333333333</v>
      </c>
      <c r="R67" s="1465">
        <v>0.59375</v>
      </c>
      <c r="S67" s="1465">
        <v>0.599305555555556</v>
      </c>
      <c r="T67" s="1465">
        <v>0.604166666666667</v>
      </c>
      <c r="U67" s="1474">
        <v>0.614583333333333</v>
      </c>
      <c r="V67" s="1475"/>
      <c r="W67" s="363">
        <f t="shared" si="4"/>
        <v>47.04</v>
      </c>
      <c r="X67" s="1476">
        <f t="shared" si="1"/>
        <v>0.104166666666667</v>
      </c>
      <c r="Y67" s="1133">
        <f t="shared" si="2"/>
        <v>18.816</v>
      </c>
      <c r="Z67" s="1478">
        <f t="shared" si="3"/>
        <v>0.0083333333333333</v>
      </c>
      <c r="AA67" s="1127"/>
    </row>
    <row r="68" spans="2:27">
      <c r="B68" s="217"/>
      <c r="C68" s="1458">
        <v>45</v>
      </c>
      <c r="D68" s="1031"/>
      <c r="E68" s="1459">
        <v>0.51875</v>
      </c>
      <c r="F68" s="1460">
        <v>0.53125</v>
      </c>
      <c r="G68" s="1460">
        <v>0.536111111111111</v>
      </c>
      <c r="H68" s="1460">
        <v>0.542361111111111</v>
      </c>
      <c r="I68" s="1460">
        <v>0.545138888888889</v>
      </c>
      <c r="J68" s="1460">
        <v>0.552083333333333</v>
      </c>
      <c r="K68" s="1460">
        <v>0.563888888888889</v>
      </c>
      <c r="L68" s="891">
        <v>0.570833333333333</v>
      </c>
      <c r="M68" s="1465">
        <v>0.574305555555556</v>
      </c>
      <c r="N68" s="1465">
        <v>0.577777777777778</v>
      </c>
      <c r="O68" s="1465">
        <v>0.579861111111111</v>
      </c>
      <c r="P68" s="1465">
        <v>0.591666666666667</v>
      </c>
      <c r="Q68" s="1465">
        <v>0.597916666666667</v>
      </c>
      <c r="R68" s="1465">
        <v>0.602083333333333</v>
      </c>
      <c r="S68" s="1465">
        <v>0.607638888888889</v>
      </c>
      <c r="T68" s="1465">
        <v>0.6125</v>
      </c>
      <c r="U68" s="1474">
        <v>0.622916666666667</v>
      </c>
      <c r="V68" s="1475"/>
      <c r="W68" s="363">
        <f t="shared" si="4"/>
        <v>47.04</v>
      </c>
      <c r="X68" s="1476">
        <f t="shared" si="1"/>
        <v>0.104166666666667</v>
      </c>
      <c r="Y68" s="1133">
        <f t="shared" si="2"/>
        <v>18.816</v>
      </c>
      <c r="Z68" s="1478">
        <f t="shared" si="3"/>
        <v>0.0083333333333333</v>
      </c>
      <c r="AA68" s="1127"/>
    </row>
    <row r="69" spans="2:27">
      <c r="B69" s="217"/>
      <c r="C69" s="1458">
        <v>46</v>
      </c>
      <c r="D69" s="1031"/>
      <c r="E69" s="1459">
        <v>0.527083333333333</v>
      </c>
      <c r="F69" s="1460">
        <v>0.539583333333333</v>
      </c>
      <c r="G69" s="1460">
        <v>0.544444444444444</v>
      </c>
      <c r="H69" s="1460">
        <v>0.550694444444444</v>
      </c>
      <c r="I69" s="1460">
        <v>0.553472222222222</v>
      </c>
      <c r="J69" s="1460">
        <v>0.560416666666667</v>
      </c>
      <c r="K69" s="1460">
        <v>0.572222222222222</v>
      </c>
      <c r="L69" s="891">
        <v>0.579166666666667</v>
      </c>
      <c r="M69" s="1465">
        <v>0.582638888888889</v>
      </c>
      <c r="N69" s="1465">
        <v>0.586111111111111</v>
      </c>
      <c r="O69" s="1465">
        <v>0.588194444444444</v>
      </c>
      <c r="P69" s="1465">
        <v>0.6</v>
      </c>
      <c r="Q69" s="1465">
        <v>0.60625</v>
      </c>
      <c r="R69" s="1465">
        <v>0.610416666666667</v>
      </c>
      <c r="S69" s="1465">
        <v>0.615972222222222</v>
      </c>
      <c r="T69" s="1465">
        <v>0.620833333333333</v>
      </c>
      <c r="U69" s="1474">
        <v>0.63125</v>
      </c>
      <c r="V69" s="1475"/>
      <c r="W69" s="363">
        <f t="shared" si="4"/>
        <v>47.04</v>
      </c>
      <c r="X69" s="1476">
        <f t="shared" si="1"/>
        <v>0.104166666666667</v>
      </c>
      <c r="Y69" s="1133">
        <f t="shared" si="2"/>
        <v>18.816</v>
      </c>
      <c r="Z69" s="1478">
        <f t="shared" si="3"/>
        <v>0.00833333333333341</v>
      </c>
      <c r="AA69" s="1127"/>
    </row>
    <row r="70" spans="2:27">
      <c r="B70" s="217"/>
      <c r="C70" s="1458">
        <v>47</v>
      </c>
      <c r="D70" s="1031"/>
      <c r="E70" s="1459">
        <v>0.535416666666667</v>
      </c>
      <c r="F70" s="1460">
        <v>0.547916666666667</v>
      </c>
      <c r="G70" s="1460">
        <v>0.552777777777778</v>
      </c>
      <c r="H70" s="1460">
        <v>0.559027777777778</v>
      </c>
      <c r="I70" s="1460">
        <v>0.561805555555556</v>
      </c>
      <c r="J70" s="1460">
        <v>0.56875</v>
      </c>
      <c r="K70" s="1460">
        <v>0.580555555555556</v>
      </c>
      <c r="L70" s="891">
        <v>0.5875</v>
      </c>
      <c r="M70" s="1465">
        <v>0.590972222222222</v>
      </c>
      <c r="N70" s="1465">
        <v>0.594444444444444</v>
      </c>
      <c r="O70" s="1465">
        <v>0.596527777777778</v>
      </c>
      <c r="P70" s="1465">
        <v>0.608333333333333</v>
      </c>
      <c r="Q70" s="1465">
        <v>0.614583333333333</v>
      </c>
      <c r="R70" s="1465">
        <v>0.61875</v>
      </c>
      <c r="S70" s="1465">
        <v>0.624305555555556</v>
      </c>
      <c r="T70" s="1465">
        <v>0.629166666666667</v>
      </c>
      <c r="U70" s="1474">
        <v>0.639583333333333</v>
      </c>
      <c r="V70" s="1475"/>
      <c r="W70" s="363">
        <f t="shared" si="4"/>
        <v>47.04</v>
      </c>
      <c r="X70" s="1476">
        <f t="shared" si="1"/>
        <v>0.104166666666667</v>
      </c>
      <c r="Y70" s="1133">
        <f t="shared" si="2"/>
        <v>18.816</v>
      </c>
      <c r="Z70" s="1478">
        <f t="shared" si="3"/>
        <v>0.0083333333333333</v>
      </c>
      <c r="AA70" s="1127"/>
    </row>
    <row r="71" spans="2:27">
      <c r="B71" s="217"/>
      <c r="C71" s="1458">
        <v>48</v>
      </c>
      <c r="D71" s="1031"/>
      <c r="E71" s="1459">
        <v>0.54375</v>
      </c>
      <c r="F71" s="1460">
        <v>0.55625</v>
      </c>
      <c r="G71" s="1460">
        <v>0.561111111111111</v>
      </c>
      <c r="H71" s="1460">
        <v>0.567361111111111</v>
      </c>
      <c r="I71" s="1460">
        <v>0.570138888888889</v>
      </c>
      <c r="J71" s="1460">
        <v>0.577083333333333</v>
      </c>
      <c r="K71" s="1460">
        <v>0.588888888888889</v>
      </c>
      <c r="L71" s="891">
        <v>0.595833333333333</v>
      </c>
      <c r="M71" s="1465">
        <v>0.599305555555556</v>
      </c>
      <c r="N71" s="1465">
        <v>0.602777777777778</v>
      </c>
      <c r="O71" s="1465">
        <v>0.604861111111111</v>
      </c>
      <c r="P71" s="1465">
        <v>0.616666666666667</v>
      </c>
      <c r="Q71" s="1465">
        <v>0.622916666666667</v>
      </c>
      <c r="R71" s="1465">
        <v>0.627083333333333</v>
      </c>
      <c r="S71" s="1465">
        <v>0.632638888888889</v>
      </c>
      <c r="T71" s="1465">
        <v>0.6375</v>
      </c>
      <c r="U71" s="1474">
        <v>0.647916666666667</v>
      </c>
      <c r="V71" s="1475"/>
      <c r="W71" s="363">
        <f t="shared" si="4"/>
        <v>47.04</v>
      </c>
      <c r="X71" s="1476">
        <f t="shared" si="1"/>
        <v>0.104166666666667</v>
      </c>
      <c r="Y71" s="1133">
        <f t="shared" si="2"/>
        <v>18.816</v>
      </c>
      <c r="Z71" s="1478">
        <f t="shared" si="3"/>
        <v>0.0083333333333333</v>
      </c>
      <c r="AA71" s="1127"/>
    </row>
    <row r="72" spans="2:27">
      <c r="B72" s="217"/>
      <c r="C72" s="1458">
        <v>49</v>
      </c>
      <c r="D72" s="1031"/>
      <c r="E72" s="1459">
        <v>0.552083333333333</v>
      </c>
      <c r="F72" s="1460">
        <v>0.564583333333333</v>
      </c>
      <c r="G72" s="1460">
        <v>0.569444444444444</v>
      </c>
      <c r="H72" s="1460">
        <v>0.575694444444444</v>
      </c>
      <c r="I72" s="1460">
        <v>0.578472222222222</v>
      </c>
      <c r="J72" s="1460">
        <v>0.585416666666667</v>
      </c>
      <c r="K72" s="1460">
        <v>0.597222222222222</v>
      </c>
      <c r="L72" s="891">
        <v>0.604166666666667</v>
      </c>
      <c r="M72" s="1465">
        <v>0.607638888888889</v>
      </c>
      <c r="N72" s="1465">
        <v>0.611111111111111</v>
      </c>
      <c r="O72" s="1465">
        <v>0.613194444444444</v>
      </c>
      <c r="P72" s="1465">
        <v>0.625</v>
      </c>
      <c r="Q72" s="1465">
        <v>0.63125</v>
      </c>
      <c r="R72" s="1465">
        <v>0.635416666666667</v>
      </c>
      <c r="S72" s="1465">
        <v>0.640972222222222</v>
      </c>
      <c r="T72" s="1465">
        <v>0.645833333333333</v>
      </c>
      <c r="U72" s="1474">
        <v>0.65625</v>
      </c>
      <c r="V72" s="1475"/>
      <c r="W72" s="363">
        <f t="shared" si="4"/>
        <v>47.04</v>
      </c>
      <c r="X72" s="1476">
        <f t="shared" si="1"/>
        <v>0.104166666666667</v>
      </c>
      <c r="Y72" s="1133">
        <f t="shared" si="2"/>
        <v>18.816</v>
      </c>
      <c r="Z72" s="1478">
        <f t="shared" si="3"/>
        <v>0.0083333333333333</v>
      </c>
      <c r="AA72" s="1127"/>
    </row>
    <row r="73" spans="2:27">
      <c r="B73" s="217"/>
      <c r="C73" s="1458">
        <v>50</v>
      </c>
      <c r="D73" s="1031"/>
      <c r="E73" s="1459">
        <v>0.560416666666667</v>
      </c>
      <c r="F73" s="1460">
        <v>0.572916666666667</v>
      </c>
      <c r="G73" s="1460">
        <v>0.577777777777778</v>
      </c>
      <c r="H73" s="1460">
        <v>0.584027777777778</v>
      </c>
      <c r="I73" s="1460">
        <v>0.586805555555556</v>
      </c>
      <c r="J73" s="1460">
        <v>0.59375</v>
      </c>
      <c r="K73" s="1460">
        <v>0.605555555555556</v>
      </c>
      <c r="L73" s="891">
        <v>0.6125</v>
      </c>
      <c r="M73" s="1465">
        <v>0.615972222222222</v>
      </c>
      <c r="N73" s="1465">
        <v>0.619444444444444</v>
      </c>
      <c r="O73" s="1465">
        <v>0.621527777777778</v>
      </c>
      <c r="P73" s="1465">
        <v>0.633333333333333</v>
      </c>
      <c r="Q73" s="1465">
        <v>0.639583333333333</v>
      </c>
      <c r="R73" s="1465">
        <v>0.64375</v>
      </c>
      <c r="S73" s="1465">
        <v>0.649305555555556</v>
      </c>
      <c r="T73" s="1465">
        <v>0.654166666666667</v>
      </c>
      <c r="U73" s="1474">
        <v>0.664583333333333</v>
      </c>
      <c r="V73" s="1475"/>
      <c r="W73" s="363">
        <f t="shared" si="4"/>
        <v>47.04</v>
      </c>
      <c r="X73" s="1476">
        <f t="shared" si="1"/>
        <v>0.104166666666667</v>
      </c>
      <c r="Y73" s="1133">
        <f t="shared" si="2"/>
        <v>18.816</v>
      </c>
      <c r="Z73" s="1478">
        <f t="shared" si="3"/>
        <v>0.00833333333333341</v>
      </c>
      <c r="AA73" s="1127"/>
    </row>
    <row r="74" spans="2:27">
      <c r="B74" s="217"/>
      <c r="C74" s="1458">
        <v>51</v>
      </c>
      <c r="D74" s="1031"/>
      <c r="E74" s="1459">
        <v>0.56875</v>
      </c>
      <c r="F74" s="1460">
        <v>0.58125</v>
      </c>
      <c r="G74" s="1460">
        <v>0.586111111111111</v>
      </c>
      <c r="H74" s="1460">
        <v>0.592361111111111</v>
      </c>
      <c r="I74" s="1460">
        <v>0.595138888888889</v>
      </c>
      <c r="J74" s="1460">
        <v>0.602083333333333</v>
      </c>
      <c r="K74" s="1460">
        <v>0.613888888888889</v>
      </c>
      <c r="L74" s="891">
        <v>0.620833333333333</v>
      </c>
      <c r="M74" s="1465">
        <v>0.624305555555556</v>
      </c>
      <c r="N74" s="1465">
        <v>0.627777777777778</v>
      </c>
      <c r="O74" s="1465">
        <v>0.629861111111111</v>
      </c>
      <c r="P74" s="1465">
        <v>0.641666666666667</v>
      </c>
      <c r="Q74" s="1465">
        <v>0.647916666666667</v>
      </c>
      <c r="R74" s="1465">
        <v>0.652083333333333</v>
      </c>
      <c r="S74" s="1465">
        <v>0.657638888888889</v>
      </c>
      <c r="T74" s="1465">
        <v>0.6625</v>
      </c>
      <c r="U74" s="1474">
        <v>0.672916666666667</v>
      </c>
      <c r="V74" s="1475"/>
      <c r="W74" s="363">
        <f t="shared" si="4"/>
        <v>47.04</v>
      </c>
      <c r="X74" s="1476">
        <f t="shared" si="1"/>
        <v>0.104166666666667</v>
      </c>
      <c r="Y74" s="1133">
        <f t="shared" si="2"/>
        <v>18.816</v>
      </c>
      <c r="Z74" s="1478">
        <f t="shared" si="3"/>
        <v>0.0083333333333333</v>
      </c>
      <c r="AA74" s="1127"/>
    </row>
    <row r="75" spans="2:27">
      <c r="B75" s="217"/>
      <c r="C75" s="1458">
        <v>52</v>
      </c>
      <c r="D75" s="1031"/>
      <c r="E75" s="1459">
        <v>0.577083333333333</v>
      </c>
      <c r="F75" s="1460">
        <v>0.589583333333333</v>
      </c>
      <c r="G75" s="1460">
        <v>0.594444444444444</v>
      </c>
      <c r="H75" s="1460">
        <v>0.600694444444444</v>
      </c>
      <c r="I75" s="1460">
        <v>0.603472222222222</v>
      </c>
      <c r="J75" s="1460">
        <v>0.610416666666667</v>
      </c>
      <c r="K75" s="1460">
        <v>0.622222222222222</v>
      </c>
      <c r="L75" s="891">
        <v>0.629166666666667</v>
      </c>
      <c r="M75" s="1465">
        <v>0.632638888888889</v>
      </c>
      <c r="N75" s="1465">
        <v>0.636111111111111</v>
      </c>
      <c r="O75" s="1465">
        <v>0.638194444444444</v>
      </c>
      <c r="P75" s="1465">
        <v>0.65</v>
      </c>
      <c r="Q75" s="1465">
        <v>0.65625</v>
      </c>
      <c r="R75" s="1465">
        <v>0.660416666666667</v>
      </c>
      <c r="S75" s="1465">
        <v>0.665972222222222</v>
      </c>
      <c r="T75" s="1465">
        <v>0.670833333333333</v>
      </c>
      <c r="U75" s="1474">
        <v>0.68125</v>
      </c>
      <c r="V75" s="1475"/>
      <c r="W75" s="363">
        <f t="shared" si="4"/>
        <v>47.04</v>
      </c>
      <c r="X75" s="1476">
        <f t="shared" si="1"/>
        <v>0.104166666666667</v>
      </c>
      <c r="Y75" s="1133">
        <f t="shared" si="2"/>
        <v>18.816</v>
      </c>
      <c r="Z75" s="1478">
        <f t="shared" si="3"/>
        <v>0.0083333333333333</v>
      </c>
      <c r="AA75" s="1127"/>
    </row>
    <row r="76" spans="2:27">
      <c r="B76" s="217"/>
      <c r="C76" s="1458">
        <v>53</v>
      </c>
      <c r="D76" s="1031"/>
      <c r="E76" s="1459">
        <v>0.585416666666667</v>
      </c>
      <c r="F76" s="1460">
        <v>0.597916666666667</v>
      </c>
      <c r="G76" s="1460">
        <v>0.602777777777778</v>
      </c>
      <c r="H76" s="1460">
        <v>0.609027777777778</v>
      </c>
      <c r="I76" s="1460">
        <v>0.611805555555556</v>
      </c>
      <c r="J76" s="1460">
        <v>0.61875</v>
      </c>
      <c r="K76" s="1460">
        <v>0.630555555555556</v>
      </c>
      <c r="L76" s="891">
        <v>0.6375</v>
      </c>
      <c r="M76" s="1465">
        <v>0.640972222222222</v>
      </c>
      <c r="N76" s="1465">
        <v>0.644444444444444</v>
      </c>
      <c r="O76" s="1465">
        <v>0.646527777777778</v>
      </c>
      <c r="P76" s="1465">
        <v>0.658333333333333</v>
      </c>
      <c r="Q76" s="1465">
        <v>0.664583333333333</v>
      </c>
      <c r="R76" s="1465">
        <v>0.66875</v>
      </c>
      <c r="S76" s="1465">
        <v>0.674305555555556</v>
      </c>
      <c r="T76" s="1465">
        <v>0.679166666666667</v>
      </c>
      <c r="U76" s="1474">
        <v>0.689583333333333</v>
      </c>
      <c r="V76" s="1475"/>
      <c r="W76" s="363">
        <f t="shared" si="4"/>
        <v>47.04</v>
      </c>
      <c r="X76" s="1476">
        <f t="shared" si="1"/>
        <v>0.104166666666667</v>
      </c>
      <c r="Y76" s="1133">
        <f t="shared" si="2"/>
        <v>18.816</v>
      </c>
      <c r="Z76" s="1478">
        <f t="shared" si="3"/>
        <v>0.0083333333333333</v>
      </c>
      <c r="AA76" s="1127"/>
    </row>
    <row r="77" spans="2:27">
      <c r="B77" s="217"/>
      <c r="C77" s="1458">
        <v>54</v>
      </c>
      <c r="D77" s="1031"/>
      <c r="E77" s="1459">
        <v>0.59375</v>
      </c>
      <c r="F77" s="1460">
        <v>0.60625</v>
      </c>
      <c r="G77" s="1460">
        <v>0.611111111111111</v>
      </c>
      <c r="H77" s="1460">
        <v>0.617361111111111</v>
      </c>
      <c r="I77" s="1460">
        <v>0.620138888888889</v>
      </c>
      <c r="J77" s="1460">
        <v>0.627083333333333</v>
      </c>
      <c r="K77" s="1460">
        <v>0.638888888888889</v>
      </c>
      <c r="L77" s="891">
        <v>0.645833333333333</v>
      </c>
      <c r="M77" s="1465">
        <v>0.649305555555556</v>
      </c>
      <c r="N77" s="1465">
        <v>0.652777777777778</v>
      </c>
      <c r="O77" s="1465">
        <v>0.654861111111111</v>
      </c>
      <c r="P77" s="1465">
        <v>0.666666666666667</v>
      </c>
      <c r="Q77" s="1465">
        <v>0.672916666666667</v>
      </c>
      <c r="R77" s="1465">
        <v>0.677083333333333</v>
      </c>
      <c r="S77" s="1465">
        <v>0.682638888888889</v>
      </c>
      <c r="T77" s="1465">
        <v>0.6875</v>
      </c>
      <c r="U77" s="1474">
        <v>0.697916666666667</v>
      </c>
      <c r="V77" s="1475"/>
      <c r="W77" s="363">
        <f t="shared" si="4"/>
        <v>47.04</v>
      </c>
      <c r="X77" s="1476">
        <f t="shared" si="1"/>
        <v>0.104166666666667</v>
      </c>
      <c r="Y77" s="1133">
        <f t="shared" si="2"/>
        <v>18.816</v>
      </c>
      <c r="Z77" s="1478">
        <f t="shared" si="3"/>
        <v>0.00833333333333341</v>
      </c>
      <c r="AA77" s="1127"/>
    </row>
    <row r="78" spans="2:27">
      <c r="B78" s="217"/>
      <c r="C78" s="1458">
        <v>55</v>
      </c>
      <c r="D78" s="1031"/>
      <c r="E78" s="1459">
        <v>0.602083333333333</v>
      </c>
      <c r="F78" s="1460">
        <v>0.614583333333333</v>
      </c>
      <c r="G78" s="1460">
        <v>0.619444444444444</v>
      </c>
      <c r="H78" s="1460">
        <v>0.625694444444444</v>
      </c>
      <c r="I78" s="1460">
        <v>0.628472222222222</v>
      </c>
      <c r="J78" s="1460">
        <v>0.635416666666667</v>
      </c>
      <c r="K78" s="1460">
        <v>0.647222222222222</v>
      </c>
      <c r="L78" s="891">
        <v>0.654166666666667</v>
      </c>
      <c r="M78" s="1465">
        <v>0.657638888888889</v>
      </c>
      <c r="N78" s="1465">
        <v>0.661111111111111</v>
      </c>
      <c r="O78" s="1465">
        <v>0.663194444444444</v>
      </c>
      <c r="P78" s="1465">
        <v>0.675</v>
      </c>
      <c r="Q78" s="1465">
        <v>0.68125</v>
      </c>
      <c r="R78" s="1465">
        <v>0.685416666666667</v>
      </c>
      <c r="S78" s="1465">
        <v>0.690972222222222</v>
      </c>
      <c r="T78" s="1465">
        <v>0.695833333333333</v>
      </c>
      <c r="U78" s="1474">
        <v>0.70625</v>
      </c>
      <c r="V78" s="1475"/>
      <c r="W78" s="363">
        <f t="shared" si="4"/>
        <v>47.04</v>
      </c>
      <c r="X78" s="1476">
        <f t="shared" si="1"/>
        <v>0.104166666666667</v>
      </c>
      <c r="Y78" s="1133">
        <f t="shared" si="2"/>
        <v>18.816</v>
      </c>
      <c r="Z78" s="1478">
        <f t="shared" si="3"/>
        <v>0.0083333333333333</v>
      </c>
      <c r="AA78" s="1127"/>
    </row>
    <row r="79" spans="2:27">
      <c r="B79" s="217"/>
      <c r="C79" s="1458">
        <v>56</v>
      </c>
      <c r="D79" s="1031"/>
      <c r="E79" s="1459">
        <v>0.610416666666667</v>
      </c>
      <c r="F79" s="1460">
        <v>0.622916666666667</v>
      </c>
      <c r="G79" s="1460">
        <v>0.627777777777778</v>
      </c>
      <c r="H79" s="1460">
        <v>0.634027777777778</v>
      </c>
      <c r="I79" s="1460">
        <v>0.636805555555556</v>
      </c>
      <c r="J79" s="1460">
        <v>0.64375</v>
      </c>
      <c r="K79" s="1460">
        <v>0.655555555555556</v>
      </c>
      <c r="L79" s="891">
        <v>0.6625</v>
      </c>
      <c r="M79" s="1465">
        <v>0.665972222222222</v>
      </c>
      <c r="N79" s="1465">
        <v>0.669444444444444</v>
      </c>
      <c r="O79" s="1465">
        <v>0.671527777777778</v>
      </c>
      <c r="P79" s="1465">
        <v>0.683333333333333</v>
      </c>
      <c r="Q79" s="1465">
        <v>0.689583333333333</v>
      </c>
      <c r="R79" s="1465">
        <v>0.69375</v>
      </c>
      <c r="S79" s="1465">
        <v>0.699305555555556</v>
      </c>
      <c r="T79" s="1465">
        <v>0.704166666666667</v>
      </c>
      <c r="U79" s="1474">
        <v>0.714583333333333</v>
      </c>
      <c r="V79" s="1475"/>
      <c r="W79" s="363">
        <f t="shared" si="4"/>
        <v>47.04</v>
      </c>
      <c r="X79" s="1476">
        <f t="shared" si="1"/>
        <v>0.104166666666667</v>
      </c>
      <c r="Y79" s="1133">
        <f t="shared" si="2"/>
        <v>18.816</v>
      </c>
      <c r="Z79" s="1478">
        <f t="shared" si="3"/>
        <v>0.0083333333333333</v>
      </c>
      <c r="AA79" s="1127"/>
    </row>
    <row r="80" spans="2:27">
      <c r="B80" s="217"/>
      <c r="C80" s="1458">
        <v>57</v>
      </c>
      <c r="D80" s="1031"/>
      <c r="E80" s="1459">
        <v>0.61875</v>
      </c>
      <c r="F80" s="1460">
        <v>0.63125</v>
      </c>
      <c r="G80" s="1460">
        <v>0.636111111111111</v>
      </c>
      <c r="H80" s="1460">
        <v>0.642361111111111</v>
      </c>
      <c r="I80" s="1460">
        <v>0.645138888888889</v>
      </c>
      <c r="J80" s="1460">
        <v>0.652083333333333</v>
      </c>
      <c r="K80" s="1460">
        <v>0.663888888888889</v>
      </c>
      <c r="L80" s="891">
        <v>0.670833333333333</v>
      </c>
      <c r="M80" s="1465">
        <v>0.674305555555556</v>
      </c>
      <c r="N80" s="1465">
        <v>0.677777777777778</v>
      </c>
      <c r="O80" s="1465">
        <v>0.679861111111111</v>
      </c>
      <c r="P80" s="1465">
        <v>0.691666666666667</v>
      </c>
      <c r="Q80" s="1465">
        <v>0.697916666666667</v>
      </c>
      <c r="R80" s="1465">
        <v>0.702083333333333</v>
      </c>
      <c r="S80" s="1465">
        <v>0.707638888888889</v>
      </c>
      <c r="T80" s="1465">
        <v>0.7125</v>
      </c>
      <c r="U80" s="1474">
        <v>0.722916666666667</v>
      </c>
      <c r="V80" s="1475"/>
      <c r="W80" s="363">
        <f t="shared" si="4"/>
        <v>47.04</v>
      </c>
      <c r="X80" s="1476">
        <f t="shared" si="1"/>
        <v>0.104166666666667</v>
      </c>
      <c r="Y80" s="1133">
        <f t="shared" si="2"/>
        <v>18.816</v>
      </c>
      <c r="Z80" s="1478">
        <f t="shared" si="3"/>
        <v>0.0083333333333333</v>
      </c>
      <c r="AA80" s="1127"/>
    </row>
    <row r="81" spans="2:27">
      <c r="B81" s="217"/>
      <c r="C81" s="1458">
        <v>58</v>
      </c>
      <c r="D81" s="1031"/>
      <c r="E81" s="1459">
        <v>0.627083333333333</v>
      </c>
      <c r="F81" s="1460">
        <v>0.639583333333333</v>
      </c>
      <c r="G81" s="1460">
        <v>0.644444444444444</v>
      </c>
      <c r="H81" s="1460">
        <v>0.650694444444444</v>
      </c>
      <c r="I81" s="1460">
        <v>0.653472222222222</v>
      </c>
      <c r="J81" s="1460">
        <v>0.660416666666667</v>
      </c>
      <c r="K81" s="1460">
        <v>0.672222222222222</v>
      </c>
      <c r="L81" s="891">
        <v>0.679166666666667</v>
      </c>
      <c r="M81" s="1465">
        <v>0.682638888888889</v>
      </c>
      <c r="N81" s="1465">
        <v>0.686111111111111</v>
      </c>
      <c r="O81" s="1465">
        <v>0.688194444444444</v>
      </c>
      <c r="P81" s="1465">
        <v>0.7</v>
      </c>
      <c r="Q81" s="1465">
        <v>0.70625</v>
      </c>
      <c r="R81" s="1465">
        <v>0.710416666666667</v>
      </c>
      <c r="S81" s="1465">
        <v>0.715972222222222</v>
      </c>
      <c r="T81" s="1465">
        <v>0.720833333333333</v>
      </c>
      <c r="U81" s="1474">
        <v>0.73125</v>
      </c>
      <c r="V81" s="1475"/>
      <c r="W81" s="363">
        <f t="shared" si="4"/>
        <v>47.04</v>
      </c>
      <c r="X81" s="1476">
        <f t="shared" si="1"/>
        <v>0.104166666666667</v>
      </c>
      <c r="Y81" s="1133">
        <f t="shared" si="2"/>
        <v>18.816</v>
      </c>
      <c r="Z81" s="1478">
        <f t="shared" si="3"/>
        <v>0.00833333333333341</v>
      </c>
      <c r="AA81" s="1127"/>
    </row>
    <row r="82" spans="2:27">
      <c r="B82" s="217"/>
      <c r="C82" s="1458">
        <v>59</v>
      </c>
      <c r="D82" s="1031"/>
      <c r="E82" s="1459">
        <v>0.635416666666667</v>
      </c>
      <c r="F82" s="1460">
        <v>0.647916666666667</v>
      </c>
      <c r="G82" s="1460">
        <v>0.652777777777778</v>
      </c>
      <c r="H82" s="1460">
        <v>0.659027777777778</v>
      </c>
      <c r="I82" s="1460">
        <v>0.661805555555556</v>
      </c>
      <c r="J82" s="1460">
        <v>0.66875</v>
      </c>
      <c r="K82" s="1460">
        <v>0.680555555555556</v>
      </c>
      <c r="L82" s="891">
        <v>0.6875</v>
      </c>
      <c r="M82" s="1465">
        <v>0.690972222222222</v>
      </c>
      <c r="N82" s="1465">
        <v>0.694444444444444</v>
      </c>
      <c r="O82" s="1465">
        <v>0.696527777777778</v>
      </c>
      <c r="P82" s="1465">
        <v>0.708333333333333</v>
      </c>
      <c r="Q82" s="1465">
        <v>0.714583333333333</v>
      </c>
      <c r="R82" s="1465">
        <v>0.71875</v>
      </c>
      <c r="S82" s="1465">
        <v>0.724305555555556</v>
      </c>
      <c r="T82" s="1465">
        <v>0.729166666666667</v>
      </c>
      <c r="U82" s="1474">
        <v>0.739583333333333</v>
      </c>
      <c r="V82" s="1475"/>
      <c r="W82" s="363">
        <f t="shared" si="4"/>
        <v>47.04</v>
      </c>
      <c r="X82" s="1476">
        <f t="shared" si="1"/>
        <v>0.104166666666667</v>
      </c>
      <c r="Y82" s="1133">
        <f t="shared" si="2"/>
        <v>18.816</v>
      </c>
      <c r="Z82" s="1478">
        <f t="shared" si="3"/>
        <v>0.0083333333333333</v>
      </c>
      <c r="AA82" s="1127"/>
    </row>
    <row r="83" spans="2:27">
      <c r="B83" s="217"/>
      <c r="C83" s="1458">
        <v>60</v>
      </c>
      <c r="D83" s="1031"/>
      <c r="E83" s="1459">
        <v>0.64375</v>
      </c>
      <c r="F83" s="1460">
        <v>0.65625</v>
      </c>
      <c r="G83" s="1460">
        <v>0.661111111111111</v>
      </c>
      <c r="H83" s="1460">
        <v>0.667361111111111</v>
      </c>
      <c r="I83" s="1460">
        <v>0.670138888888889</v>
      </c>
      <c r="J83" s="1460">
        <v>0.677083333333333</v>
      </c>
      <c r="K83" s="1460">
        <v>0.688888888888889</v>
      </c>
      <c r="L83" s="891">
        <v>0.695833333333333</v>
      </c>
      <c r="M83" s="1465">
        <v>0.699305555555556</v>
      </c>
      <c r="N83" s="1465">
        <v>0.702777777777778</v>
      </c>
      <c r="O83" s="1465">
        <v>0.704861111111111</v>
      </c>
      <c r="P83" s="1465">
        <v>0.716666666666667</v>
      </c>
      <c r="Q83" s="1465">
        <v>0.722916666666667</v>
      </c>
      <c r="R83" s="1465">
        <v>0.727083333333333</v>
      </c>
      <c r="S83" s="1465">
        <v>0.732638888888889</v>
      </c>
      <c r="T83" s="1465">
        <v>0.7375</v>
      </c>
      <c r="U83" s="1474">
        <v>0.747916666666667</v>
      </c>
      <c r="V83" s="1475"/>
      <c r="W83" s="363">
        <f t="shared" si="4"/>
        <v>47.04</v>
      </c>
      <c r="X83" s="1476">
        <f t="shared" si="1"/>
        <v>0.104166666666667</v>
      </c>
      <c r="Y83" s="1133">
        <f t="shared" si="2"/>
        <v>18.816</v>
      </c>
      <c r="Z83" s="1478">
        <f t="shared" si="3"/>
        <v>0.0083333333333333</v>
      </c>
      <c r="AA83" s="1127"/>
    </row>
    <row r="84" spans="2:27">
      <c r="B84" s="217"/>
      <c r="C84" s="1458">
        <v>61</v>
      </c>
      <c r="D84" s="1031"/>
      <c r="E84" s="1459">
        <v>0.652083333333333</v>
      </c>
      <c r="F84" s="1460">
        <v>0.664583333333333</v>
      </c>
      <c r="G84" s="1460">
        <v>0.669444444444444</v>
      </c>
      <c r="H84" s="1460">
        <v>0.675694444444444</v>
      </c>
      <c r="I84" s="1460">
        <v>0.678472222222222</v>
      </c>
      <c r="J84" s="1460">
        <v>0.685416666666667</v>
      </c>
      <c r="K84" s="1460">
        <v>0.697222222222222</v>
      </c>
      <c r="L84" s="891">
        <v>0.704166666666667</v>
      </c>
      <c r="M84" s="1465">
        <v>0.707638888888889</v>
      </c>
      <c r="N84" s="1465">
        <v>0.711111111111111</v>
      </c>
      <c r="O84" s="1465">
        <v>0.713194444444444</v>
      </c>
      <c r="P84" s="1465">
        <v>0.725</v>
      </c>
      <c r="Q84" s="1465">
        <v>0.73125</v>
      </c>
      <c r="R84" s="1465">
        <v>0.735416666666667</v>
      </c>
      <c r="S84" s="1465">
        <v>0.740972222222222</v>
      </c>
      <c r="T84" s="1465">
        <v>0.745833333333333</v>
      </c>
      <c r="U84" s="1474">
        <v>0.75625</v>
      </c>
      <c r="V84" s="1475"/>
      <c r="W84" s="363">
        <f t="shared" si="4"/>
        <v>47.04</v>
      </c>
      <c r="X84" s="1476">
        <f t="shared" si="1"/>
        <v>0.104166666666667</v>
      </c>
      <c r="Y84" s="1133">
        <f t="shared" si="2"/>
        <v>18.816</v>
      </c>
      <c r="Z84" s="1478">
        <f t="shared" si="3"/>
        <v>0.00833333333333341</v>
      </c>
      <c r="AA84" s="1127"/>
    </row>
    <row r="85" spans="2:27">
      <c r="B85" s="217"/>
      <c r="C85" s="1458">
        <v>62</v>
      </c>
      <c r="D85" s="1031"/>
      <c r="E85" s="1459">
        <v>0.660416666666667</v>
      </c>
      <c r="F85" s="1460">
        <v>0.672916666666667</v>
      </c>
      <c r="G85" s="1460">
        <v>0.677777777777778</v>
      </c>
      <c r="H85" s="1460">
        <v>0.684027777777778</v>
      </c>
      <c r="I85" s="1460">
        <v>0.686805555555556</v>
      </c>
      <c r="J85" s="1460">
        <v>0.69375</v>
      </c>
      <c r="K85" s="1460">
        <v>0.705555555555556</v>
      </c>
      <c r="L85" s="891">
        <v>0.7125</v>
      </c>
      <c r="M85" s="1465">
        <v>0.715972222222222</v>
      </c>
      <c r="N85" s="1465">
        <v>0.719444444444444</v>
      </c>
      <c r="O85" s="1465">
        <v>0.721527777777778</v>
      </c>
      <c r="P85" s="1465">
        <v>0.733333333333333</v>
      </c>
      <c r="Q85" s="1465">
        <v>0.739583333333333</v>
      </c>
      <c r="R85" s="1465">
        <v>0.74375</v>
      </c>
      <c r="S85" s="1465">
        <v>0.749305555555556</v>
      </c>
      <c r="T85" s="1465">
        <v>0.754166666666667</v>
      </c>
      <c r="U85" s="1474">
        <v>0.764583333333333</v>
      </c>
      <c r="V85" s="1475"/>
      <c r="W85" s="363">
        <f t="shared" si="4"/>
        <v>47.04</v>
      </c>
      <c r="X85" s="1476">
        <f t="shared" si="1"/>
        <v>0.104166666666667</v>
      </c>
      <c r="Y85" s="1133">
        <f t="shared" si="2"/>
        <v>18.816</v>
      </c>
      <c r="Z85" s="1478">
        <f t="shared" si="3"/>
        <v>0.0083333333333333</v>
      </c>
      <c r="AA85" s="1127"/>
    </row>
    <row r="86" spans="2:27">
      <c r="B86" s="217"/>
      <c r="C86" s="1458">
        <v>63</v>
      </c>
      <c r="D86" s="1031"/>
      <c r="E86" s="1459">
        <v>0.66875</v>
      </c>
      <c r="F86" s="1460">
        <v>0.68125</v>
      </c>
      <c r="G86" s="1460">
        <v>0.686111111111111</v>
      </c>
      <c r="H86" s="1460">
        <v>0.692361111111111</v>
      </c>
      <c r="I86" s="1460">
        <v>0.695138888888889</v>
      </c>
      <c r="J86" s="1460">
        <v>0.702083333333333</v>
      </c>
      <c r="K86" s="1460">
        <v>0.713888888888889</v>
      </c>
      <c r="L86" s="891">
        <v>0.720833333333333</v>
      </c>
      <c r="M86" s="1465">
        <v>0.724305555555556</v>
      </c>
      <c r="N86" s="1465">
        <v>0.727777777777778</v>
      </c>
      <c r="O86" s="1465">
        <v>0.729861111111111</v>
      </c>
      <c r="P86" s="1465">
        <v>0.741666666666667</v>
      </c>
      <c r="Q86" s="1465">
        <v>0.747916666666667</v>
      </c>
      <c r="R86" s="1465">
        <v>0.752083333333333</v>
      </c>
      <c r="S86" s="1465">
        <v>0.757638888888889</v>
      </c>
      <c r="T86" s="1465">
        <v>0.7625</v>
      </c>
      <c r="U86" s="1474">
        <v>0.772916666666667</v>
      </c>
      <c r="V86" s="1475"/>
      <c r="W86" s="363">
        <f t="shared" si="4"/>
        <v>47.04</v>
      </c>
      <c r="X86" s="1476">
        <f t="shared" si="1"/>
        <v>0.104166666666667</v>
      </c>
      <c r="Y86" s="1133">
        <f t="shared" si="2"/>
        <v>18.816</v>
      </c>
      <c r="Z86" s="1478">
        <f t="shared" si="3"/>
        <v>0.0083333333333333</v>
      </c>
      <c r="AA86" s="1127"/>
    </row>
    <row r="87" spans="2:27">
      <c r="B87" s="217"/>
      <c r="C87" s="1458">
        <v>64</v>
      </c>
      <c r="D87" s="1031"/>
      <c r="E87" s="1459">
        <v>0.677083333333333</v>
      </c>
      <c r="F87" s="1460">
        <v>0.689583333333333</v>
      </c>
      <c r="G87" s="1460">
        <v>0.694444444444444</v>
      </c>
      <c r="H87" s="1460">
        <v>0.700694444444444</v>
      </c>
      <c r="I87" s="1460">
        <v>0.703472222222222</v>
      </c>
      <c r="J87" s="1460">
        <v>0.710416666666667</v>
      </c>
      <c r="K87" s="1460">
        <v>0.722222222222222</v>
      </c>
      <c r="L87" s="891">
        <v>0.729166666666667</v>
      </c>
      <c r="M87" s="1465">
        <v>0.732638888888889</v>
      </c>
      <c r="N87" s="1465">
        <v>0.736111111111111</v>
      </c>
      <c r="O87" s="1465">
        <v>0.738194444444444</v>
      </c>
      <c r="P87" s="1465">
        <v>0.75</v>
      </c>
      <c r="Q87" s="1465">
        <v>0.75625</v>
      </c>
      <c r="R87" s="1465">
        <v>0.760416666666667</v>
      </c>
      <c r="S87" s="1465">
        <v>0.765972222222222</v>
      </c>
      <c r="T87" s="1465">
        <v>0.770833333333333</v>
      </c>
      <c r="U87" s="1474">
        <v>0.78125</v>
      </c>
      <c r="V87" s="1475"/>
      <c r="W87" s="363">
        <f t="shared" si="4"/>
        <v>47.04</v>
      </c>
      <c r="X87" s="1476">
        <f t="shared" si="1"/>
        <v>0.104166666666667</v>
      </c>
      <c r="Y87" s="1133">
        <f t="shared" si="2"/>
        <v>18.816</v>
      </c>
      <c r="Z87" s="1478">
        <f t="shared" si="3"/>
        <v>0.0083333333333333</v>
      </c>
      <c r="AA87" s="1127"/>
    </row>
    <row r="88" spans="2:27">
      <c r="B88" s="217"/>
      <c r="C88" s="1458">
        <v>65</v>
      </c>
      <c r="D88" s="1031"/>
      <c r="E88" s="1459">
        <v>0.685416666666667</v>
      </c>
      <c r="F88" s="1460">
        <v>0.697916666666667</v>
      </c>
      <c r="G88" s="1460">
        <v>0.702777777777778</v>
      </c>
      <c r="H88" s="1460">
        <v>0.709027777777778</v>
      </c>
      <c r="I88" s="1460">
        <v>0.711805555555556</v>
      </c>
      <c r="J88" s="1460">
        <v>0.71875</v>
      </c>
      <c r="K88" s="1460">
        <v>0.730555555555556</v>
      </c>
      <c r="L88" s="891">
        <v>0.7375</v>
      </c>
      <c r="M88" s="1465">
        <v>0.740972222222222</v>
      </c>
      <c r="N88" s="1465">
        <v>0.744444444444444</v>
      </c>
      <c r="O88" s="1465">
        <v>0.746527777777778</v>
      </c>
      <c r="P88" s="1465">
        <v>0.758333333333333</v>
      </c>
      <c r="Q88" s="1465">
        <v>0.764583333333333</v>
      </c>
      <c r="R88" s="1465">
        <v>0.76875</v>
      </c>
      <c r="S88" s="1465">
        <v>0.774305555555556</v>
      </c>
      <c r="T88" s="1465">
        <v>0.779166666666667</v>
      </c>
      <c r="U88" s="1474">
        <v>0.789583333333333</v>
      </c>
      <c r="V88" s="1475"/>
      <c r="W88" s="363">
        <f t="shared" si="4"/>
        <v>47.04</v>
      </c>
      <c r="X88" s="1476">
        <f t="shared" ref="X88:X109" si="5">+U88-E88</f>
        <v>0.104166666666667</v>
      </c>
      <c r="Y88" s="1133">
        <f t="shared" ref="Y88:Y109" si="6">60*$J$115/(X88*60*24)</f>
        <v>18.816</v>
      </c>
      <c r="Z88" s="1478">
        <f t="shared" si="3"/>
        <v>0.00833333333333341</v>
      </c>
      <c r="AA88" s="1127"/>
    </row>
    <row r="89" spans="2:27">
      <c r="B89" s="217"/>
      <c r="C89" s="1458">
        <v>66</v>
      </c>
      <c r="D89" s="1031"/>
      <c r="E89" s="1459">
        <v>0.69375</v>
      </c>
      <c r="F89" s="1460">
        <v>0.70625</v>
      </c>
      <c r="G89" s="1460">
        <v>0.711111111111111</v>
      </c>
      <c r="H89" s="1460">
        <v>0.717361111111111</v>
      </c>
      <c r="I89" s="1460">
        <v>0.720138888888889</v>
      </c>
      <c r="J89" s="1460">
        <v>0.727083333333333</v>
      </c>
      <c r="K89" s="1460">
        <v>0.738888888888889</v>
      </c>
      <c r="L89" s="891">
        <v>0.745833333333333</v>
      </c>
      <c r="M89" s="1465">
        <v>0.749305555555556</v>
      </c>
      <c r="N89" s="1465">
        <v>0.752777777777778</v>
      </c>
      <c r="O89" s="1465">
        <v>0.754861111111111</v>
      </c>
      <c r="P89" s="1465">
        <v>0.766666666666667</v>
      </c>
      <c r="Q89" s="1465">
        <v>0.772916666666667</v>
      </c>
      <c r="R89" s="1465">
        <v>0.777083333333333</v>
      </c>
      <c r="S89" s="1465">
        <v>0.782638888888889</v>
      </c>
      <c r="T89" s="1465">
        <v>0.7875</v>
      </c>
      <c r="U89" s="1474">
        <v>0.797916666666667</v>
      </c>
      <c r="V89" s="1475"/>
      <c r="W89" s="363">
        <f t="shared" si="4"/>
        <v>47.04</v>
      </c>
      <c r="X89" s="1476">
        <f t="shared" si="5"/>
        <v>0.104166666666667</v>
      </c>
      <c r="Y89" s="1133">
        <f t="shared" si="6"/>
        <v>18.816</v>
      </c>
      <c r="Z89" s="1478">
        <f t="shared" ref="Z89:Z101" si="7">+L89-L88</f>
        <v>0.0083333333333333</v>
      </c>
      <c r="AA89" s="1127"/>
    </row>
    <row r="90" spans="2:27">
      <c r="B90" s="217"/>
      <c r="C90" s="1458">
        <v>67</v>
      </c>
      <c r="D90" s="1031"/>
      <c r="E90" s="1459">
        <v>0.702083333333333</v>
      </c>
      <c r="F90" s="1460">
        <v>0.714583333333333</v>
      </c>
      <c r="G90" s="1460">
        <v>0.719444444444444</v>
      </c>
      <c r="H90" s="1460">
        <v>0.725694444444444</v>
      </c>
      <c r="I90" s="1460">
        <v>0.728472222222222</v>
      </c>
      <c r="J90" s="1460">
        <v>0.735416666666667</v>
      </c>
      <c r="K90" s="1460">
        <v>0.747222222222222</v>
      </c>
      <c r="L90" s="891">
        <v>0.754166666666667</v>
      </c>
      <c r="M90" s="1465">
        <v>0.757638888888889</v>
      </c>
      <c r="N90" s="1465">
        <v>0.761111111111111</v>
      </c>
      <c r="O90" s="1465">
        <v>0.763194444444444</v>
      </c>
      <c r="P90" s="1465">
        <v>0.775</v>
      </c>
      <c r="Q90" s="1465">
        <v>0.78125</v>
      </c>
      <c r="R90" s="1465">
        <v>0.785416666666667</v>
      </c>
      <c r="S90" s="1465">
        <v>0.790972222222222</v>
      </c>
      <c r="T90" s="1465">
        <v>0.795833333333333</v>
      </c>
      <c r="U90" s="1474">
        <v>0.80625</v>
      </c>
      <c r="V90" s="1475"/>
      <c r="W90" s="363">
        <f t="shared" ref="W90:W101" si="8">+W88</f>
        <v>47.04</v>
      </c>
      <c r="X90" s="1476">
        <f t="shared" si="5"/>
        <v>0.104166666666667</v>
      </c>
      <c r="Y90" s="1133">
        <f t="shared" si="6"/>
        <v>18.816</v>
      </c>
      <c r="Z90" s="1478">
        <f t="shared" si="7"/>
        <v>0.0083333333333333</v>
      </c>
      <c r="AA90" s="1127"/>
    </row>
    <row r="91" spans="2:27">
      <c r="B91" s="217"/>
      <c r="C91" s="1458">
        <v>68</v>
      </c>
      <c r="D91" s="1031"/>
      <c r="E91" s="1459">
        <v>0.710416666666667</v>
      </c>
      <c r="F91" s="1460">
        <v>0.722916666666667</v>
      </c>
      <c r="G91" s="1460">
        <v>0.727777777777778</v>
      </c>
      <c r="H91" s="1460">
        <v>0.734027777777778</v>
      </c>
      <c r="I91" s="1460">
        <v>0.736805555555556</v>
      </c>
      <c r="J91" s="1460">
        <v>0.74375</v>
      </c>
      <c r="K91" s="1460">
        <v>0.755555555555556</v>
      </c>
      <c r="L91" s="891">
        <v>0.7625</v>
      </c>
      <c r="M91" s="1465">
        <v>0.765972222222222</v>
      </c>
      <c r="N91" s="1465">
        <v>0.769444444444444</v>
      </c>
      <c r="O91" s="1465">
        <v>0.771527777777778</v>
      </c>
      <c r="P91" s="1465">
        <v>0.783333333333333</v>
      </c>
      <c r="Q91" s="1465">
        <v>0.789583333333333</v>
      </c>
      <c r="R91" s="1465">
        <v>0.79375</v>
      </c>
      <c r="S91" s="1465">
        <v>0.799305555555556</v>
      </c>
      <c r="T91" s="1465">
        <v>0.804166666666667</v>
      </c>
      <c r="U91" s="1474">
        <v>0.814583333333333</v>
      </c>
      <c r="V91" s="1475"/>
      <c r="W91" s="363">
        <f t="shared" si="8"/>
        <v>47.04</v>
      </c>
      <c r="X91" s="1476">
        <f t="shared" si="5"/>
        <v>0.104166666666667</v>
      </c>
      <c r="Y91" s="1133">
        <f t="shared" si="6"/>
        <v>18.816</v>
      </c>
      <c r="Z91" s="1478">
        <f t="shared" si="7"/>
        <v>0.0083333333333333</v>
      </c>
      <c r="AA91" s="1127"/>
    </row>
    <row r="92" spans="2:27">
      <c r="B92" s="217"/>
      <c r="C92" s="1458">
        <v>69</v>
      </c>
      <c r="D92" s="1031"/>
      <c r="E92" s="1459">
        <v>0.71875</v>
      </c>
      <c r="F92" s="1460">
        <v>0.73125</v>
      </c>
      <c r="G92" s="1460">
        <v>0.736111111111111</v>
      </c>
      <c r="H92" s="1460">
        <v>0.742361111111111</v>
      </c>
      <c r="I92" s="1460">
        <v>0.745138888888889</v>
      </c>
      <c r="J92" s="1460">
        <v>0.752083333333333</v>
      </c>
      <c r="K92" s="1460">
        <v>0.763888888888889</v>
      </c>
      <c r="L92" s="891">
        <v>0.770833333333333</v>
      </c>
      <c r="M92" s="1465">
        <v>0.774305555555556</v>
      </c>
      <c r="N92" s="1465">
        <v>0.777777777777778</v>
      </c>
      <c r="O92" s="1465">
        <v>0.779861111111111</v>
      </c>
      <c r="P92" s="1465">
        <v>0.791666666666667</v>
      </c>
      <c r="Q92" s="1465">
        <v>0.797916666666667</v>
      </c>
      <c r="R92" s="1465">
        <v>0.802083333333333</v>
      </c>
      <c r="S92" s="1465">
        <v>0.807638888888889</v>
      </c>
      <c r="T92" s="1465">
        <v>0.8125</v>
      </c>
      <c r="U92" s="1474">
        <v>0.822916666666667</v>
      </c>
      <c r="V92" s="1475"/>
      <c r="W92" s="363">
        <f t="shared" si="8"/>
        <v>47.04</v>
      </c>
      <c r="X92" s="1476">
        <f t="shared" si="5"/>
        <v>0.104166666666667</v>
      </c>
      <c r="Y92" s="1133">
        <f t="shared" si="6"/>
        <v>18.816</v>
      </c>
      <c r="Z92" s="1478">
        <f t="shared" si="7"/>
        <v>0.00833333333333341</v>
      </c>
      <c r="AA92" s="1127"/>
    </row>
    <row r="93" spans="2:27">
      <c r="B93" s="217"/>
      <c r="C93" s="1458">
        <v>70</v>
      </c>
      <c r="D93" s="1031"/>
      <c r="E93" s="1459">
        <v>0.727083333333333</v>
      </c>
      <c r="F93" s="1460">
        <v>0.739583333333333</v>
      </c>
      <c r="G93" s="1460">
        <v>0.744444444444444</v>
      </c>
      <c r="H93" s="1460">
        <v>0.750694444444444</v>
      </c>
      <c r="I93" s="1460">
        <v>0.753472222222222</v>
      </c>
      <c r="J93" s="1460">
        <v>0.760416666666667</v>
      </c>
      <c r="K93" s="1460">
        <v>0.772222222222222</v>
      </c>
      <c r="L93" s="891">
        <v>0.779166666666667</v>
      </c>
      <c r="M93" s="1465">
        <v>0.782638888888889</v>
      </c>
      <c r="N93" s="1465">
        <v>0.786111111111111</v>
      </c>
      <c r="O93" s="1465">
        <v>0.788194444444444</v>
      </c>
      <c r="P93" s="1465">
        <v>0.8</v>
      </c>
      <c r="Q93" s="1465">
        <v>0.80625</v>
      </c>
      <c r="R93" s="1465">
        <v>0.810416666666667</v>
      </c>
      <c r="S93" s="1465">
        <v>0.815972222222222</v>
      </c>
      <c r="T93" s="1465">
        <v>0.820833333333333</v>
      </c>
      <c r="U93" s="1474">
        <v>0.83125</v>
      </c>
      <c r="V93" s="1475"/>
      <c r="W93" s="363">
        <f t="shared" si="8"/>
        <v>47.04</v>
      </c>
      <c r="X93" s="1476">
        <f t="shared" si="5"/>
        <v>0.104166666666667</v>
      </c>
      <c r="Y93" s="1133">
        <f t="shared" si="6"/>
        <v>18.816</v>
      </c>
      <c r="Z93" s="1478">
        <f t="shared" si="7"/>
        <v>0.0083333333333333</v>
      </c>
      <c r="AA93" s="1127"/>
    </row>
    <row r="94" spans="2:27">
      <c r="B94" s="217"/>
      <c r="C94" s="1458">
        <v>71</v>
      </c>
      <c r="D94" s="1031"/>
      <c r="E94" s="1459">
        <v>0.735416666666667</v>
      </c>
      <c r="F94" s="1460">
        <v>0.747916666666667</v>
      </c>
      <c r="G94" s="1460">
        <v>0.752777777777778</v>
      </c>
      <c r="H94" s="1460">
        <v>0.759027777777778</v>
      </c>
      <c r="I94" s="1460">
        <v>0.761805555555556</v>
      </c>
      <c r="J94" s="1460">
        <v>0.76875</v>
      </c>
      <c r="K94" s="1460">
        <v>0.780555555555556</v>
      </c>
      <c r="L94" s="891">
        <v>0.7875</v>
      </c>
      <c r="M94" s="1465">
        <v>0.790972222222222</v>
      </c>
      <c r="N94" s="1465">
        <v>0.794444444444444</v>
      </c>
      <c r="O94" s="1465">
        <v>0.796527777777778</v>
      </c>
      <c r="P94" s="1465">
        <v>0.808333333333333</v>
      </c>
      <c r="Q94" s="1465">
        <v>0.814583333333333</v>
      </c>
      <c r="R94" s="1465">
        <v>0.81875</v>
      </c>
      <c r="S94" s="1465">
        <v>0.824305555555556</v>
      </c>
      <c r="T94" s="1465">
        <v>0.829166666666667</v>
      </c>
      <c r="U94" s="1474">
        <v>0.839583333333333</v>
      </c>
      <c r="V94" s="1475"/>
      <c r="W94" s="363">
        <f t="shared" si="8"/>
        <v>47.04</v>
      </c>
      <c r="X94" s="1476">
        <f t="shared" si="5"/>
        <v>0.104166666666667</v>
      </c>
      <c r="Y94" s="1133">
        <f t="shared" si="6"/>
        <v>18.816</v>
      </c>
      <c r="Z94" s="1478">
        <f t="shared" si="7"/>
        <v>0.0083333333333333</v>
      </c>
      <c r="AA94" s="1127"/>
    </row>
    <row r="95" spans="2:27">
      <c r="B95" s="217"/>
      <c r="C95" s="1458">
        <v>72</v>
      </c>
      <c r="D95" s="1031"/>
      <c r="E95" s="1459">
        <v>0.74375</v>
      </c>
      <c r="F95" s="1460">
        <v>0.75625</v>
      </c>
      <c r="G95" s="1460">
        <v>0.761111111111111</v>
      </c>
      <c r="H95" s="1460">
        <v>0.767361111111111</v>
      </c>
      <c r="I95" s="1460">
        <v>0.770138888888889</v>
      </c>
      <c r="J95" s="1460">
        <v>0.777083333333333</v>
      </c>
      <c r="K95" s="1460">
        <v>0.788888888888889</v>
      </c>
      <c r="L95" s="891">
        <v>0.795833333333333</v>
      </c>
      <c r="M95" s="1465">
        <v>0.799305555555556</v>
      </c>
      <c r="N95" s="1465">
        <v>0.802777777777778</v>
      </c>
      <c r="O95" s="1465">
        <v>0.804861111111111</v>
      </c>
      <c r="P95" s="1465">
        <v>0.816666666666667</v>
      </c>
      <c r="Q95" s="1465">
        <v>0.822916666666667</v>
      </c>
      <c r="R95" s="1465">
        <v>0.827083333333333</v>
      </c>
      <c r="S95" s="1465">
        <v>0.832638888888889</v>
      </c>
      <c r="T95" s="1465">
        <v>0.8375</v>
      </c>
      <c r="U95" s="1474">
        <v>0.847916666666667</v>
      </c>
      <c r="V95" s="1475"/>
      <c r="W95" s="363">
        <f t="shared" si="8"/>
        <v>47.04</v>
      </c>
      <c r="X95" s="1476">
        <f t="shared" si="5"/>
        <v>0.104166666666667</v>
      </c>
      <c r="Y95" s="1133">
        <f t="shared" si="6"/>
        <v>18.816</v>
      </c>
      <c r="Z95" s="1478">
        <f t="shared" si="7"/>
        <v>0.0083333333333333</v>
      </c>
      <c r="AA95" s="1127"/>
    </row>
    <row r="96" spans="2:27">
      <c r="B96" s="217"/>
      <c r="C96" s="1458">
        <v>73</v>
      </c>
      <c r="D96" s="1031"/>
      <c r="E96" s="1459">
        <v>0.752083333333333</v>
      </c>
      <c r="F96" s="1460">
        <v>0.764583333333333</v>
      </c>
      <c r="G96" s="1460">
        <v>0.769444444444444</v>
      </c>
      <c r="H96" s="1460">
        <v>0.775694444444444</v>
      </c>
      <c r="I96" s="1460">
        <v>0.778472222222222</v>
      </c>
      <c r="J96" s="1460">
        <v>0.785416666666667</v>
      </c>
      <c r="K96" s="1460">
        <v>0.797222222222222</v>
      </c>
      <c r="L96" s="891">
        <v>0.804166666666667</v>
      </c>
      <c r="M96" s="1465">
        <v>0.807638888888889</v>
      </c>
      <c r="N96" s="1465">
        <v>0.811111111111111</v>
      </c>
      <c r="O96" s="1465">
        <v>0.813194444444444</v>
      </c>
      <c r="P96" s="1465">
        <v>0.825</v>
      </c>
      <c r="Q96" s="1465">
        <v>0.83125</v>
      </c>
      <c r="R96" s="1465">
        <v>0.835416666666667</v>
      </c>
      <c r="S96" s="1465">
        <v>0.840972222222222</v>
      </c>
      <c r="T96" s="1465">
        <v>0.845833333333333</v>
      </c>
      <c r="U96" s="1474">
        <v>0.85625</v>
      </c>
      <c r="V96" s="1475"/>
      <c r="W96" s="363">
        <f t="shared" si="8"/>
        <v>47.04</v>
      </c>
      <c r="X96" s="1476">
        <f t="shared" si="5"/>
        <v>0.104166666666667</v>
      </c>
      <c r="Y96" s="1133">
        <f t="shared" si="6"/>
        <v>18.816</v>
      </c>
      <c r="Z96" s="1478">
        <f t="shared" si="7"/>
        <v>0.00833333333333341</v>
      </c>
      <c r="AA96" s="1127"/>
    </row>
    <row r="97" spans="2:27">
      <c r="B97" s="217"/>
      <c r="C97" s="1458">
        <v>74</v>
      </c>
      <c r="D97" s="1031"/>
      <c r="E97" s="1459">
        <v>0.760416666666667</v>
      </c>
      <c r="F97" s="1460">
        <v>0.772916666666667</v>
      </c>
      <c r="G97" s="1460">
        <v>0.777777777777778</v>
      </c>
      <c r="H97" s="1460">
        <v>0.784027777777778</v>
      </c>
      <c r="I97" s="1460">
        <v>0.786805555555556</v>
      </c>
      <c r="J97" s="1460">
        <v>0.79375</v>
      </c>
      <c r="K97" s="1460">
        <v>0.805555555555556</v>
      </c>
      <c r="L97" s="891">
        <v>0.8125</v>
      </c>
      <c r="M97" s="1465">
        <v>0.815972222222222</v>
      </c>
      <c r="N97" s="1465">
        <v>0.819444444444444</v>
      </c>
      <c r="O97" s="1465">
        <v>0.821527777777778</v>
      </c>
      <c r="P97" s="1465">
        <v>0.833333333333333</v>
      </c>
      <c r="Q97" s="1465">
        <v>0.839583333333333</v>
      </c>
      <c r="R97" s="1465">
        <v>0.84375</v>
      </c>
      <c r="S97" s="1465">
        <v>0.849305555555556</v>
      </c>
      <c r="T97" s="1465">
        <v>0.854166666666667</v>
      </c>
      <c r="U97" s="1474">
        <v>0.864583333333333</v>
      </c>
      <c r="V97" s="1475"/>
      <c r="W97" s="363">
        <f t="shared" si="8"/>
        <v>47.04</v>
      </c>
      <c r="X97" s="1476">
        <f t="shared" si="5"/>
        <v>0.104166666666667</v>
      </c>
      <c r="Y97" s="1133">
        <f t="shared" si="6"/>
        <v>18.816</v>
      </c>
      <c r="Z97" s="1478">
        <f t="shared" si="7"/>
        <v>0.0083333333333333</v>
      </c>
      <c r="AA97" s="1127"/>
    </row>
    <row r="98" spans="2:27">
      <c r="B98" s="217"/>
      <c r="C98" s="1458">
        <v>75</v>
      </c>
      <c r="D98" s="1031"/>
      <c r="E98" s="1459">
        <v>0.76875</v>
      </c>
      <c r="F98" s="1460">
        <v>0.78125</v>
      </c>
      <c r="G98" s="1460">
        <v>0.786111111111111</v>
      </c>
      <c r="H98" s="1460">
        <v>0.792361111111111</v>
      </c>
      <c r="I98" s="1460">
        <v>0.795138888888889</v>
      </c>
      <c r="J98" s="1460">
        <v>0.802083333333333</v>
      </c>
      <c r="K98" s="1460">
        <v>0.813888888888889</v>
      </c>
      <c r="L98" s="891">
        <v>0.820833333333333</v>
      </c>
      <c r="M98" s="1465">
        <v>0.824305555555556</v>
      </c>
      <c r="N98" s="1465">
        <v>0.827777777777778</v>
      </c>
      <c r="O98" s="1465">
        <v>0.829861111111111</v>
      </c>
      <c r="P98" s="1465">
        <v>0.841666666666667</v>
      </c>
      <c r="Q98" s="1465">
        <v>0.847916666666667</v>
      </c>
      <c r="R98" s="1465">
        <v>0.852083333333333</v>
      </c>
      <c r="S98" s="1465">
        <v>0.857638888888889</v>
      </c>
      <c r="T98" s="1465">
        <v>0.8625</v>
      </c>
      <c r="U98" s="1474">
        <v>0.872916666666667</v>
      </c>
      <c r="V98" s="1475"/>
      <c r="W98" s="363">
        <f t="shared" si="8"/>
        <v>47.04</v>
      </c>
      <c r="X98" s="1476">
        <f t="shared" si="5"/>
        <v>0.104166666666667</v>
      </c>
      <c r="Y98" s="1133">
        <f t="shared" si="6"/>
        <v>18.816</v>
      </c>
      <c r="Z98" s="1478">
        <f t="shared" si="7"/>
        <v>0.0083333333333333</v>
      </c>
      <c r="AA98" s="1127"/>
    </row>
    <row r="99" spans="2:27">
      <c r="B99" s="217"/>
      <c r="C99" s="1479">
        <v>76</v>
      </c>
      <c r="D99" s="1032"/>
      <c r="E99" s="1459">
        <v>0.777083333333333</v>
      </c>
      <c r="F99" s="1460">
        <v>0.789583333333333</v>
      </c>
      <c r="G99" s="1460">
        <v>0.794444444444444</v>
      </c>
      <c r="H99" s="1460">
        <v>0.800694444444444</v>
      </c>
      <c r="I99" s="1460">
        <v>0.803472222222222</v>
      </c>
      <c r="J99" s="1460">
        <v>0.810416666666667</v>
      </c>
      <c r="K99" s="1460">
        <v>0.822222222222222</v>
      </c>
      <c r="L99" s="891">
        <v>0.829166666666667</v>
      </c>
      <c r="M99" s="1465">
        <v>0.832638888888889</v>
      </c>
      <c r="N99" s="1465">
        <v>0.836111111111111</v>
      </c>
      <c r="O99" s="1465">
        <v>0.838194444444444</v>
      </c>
      <c r="P99" s="1465">
        <v>0.85</v>
      </c>
      <c r="Q99" s="1465">
        <v>0.85625</v>
      </c>
      <c r="R99" s="1465">
        <v>0.860416666666667</v>
      </c>
      <c r="S99" s="1465">
        <v>0.865972222222222</v>
      </c>
      <c r="T99" s="1465">
        <v>0.870833333333333</v>
      </c>
      <c r="U99" s="1474">
        <v>0.88125</v>
      </c>
      <c r="V99" s="1488"/>
      <c r="W99" s="442">
        <f t="shared" si="8"/>
        <v>47.04</v>
      </c>
      <c r="X99" s="1489">
        <f t="shared" si="5"/>
        <v>0.104166666666667</v>
      </c>
      <c r="Y99" s="1147">
        <f t="shared" si="6"/>
        <v>18.816</v>
      </c>
      <c r="Z99" s="1494">
        <f t="shared" si="7"/>
        <v>0.00833333333333341</v>
      </c>
      <c r="AA99" s="1127"/>
    </row>
    <row r="100" spans="2:27">
      <c r="B100" s="217"/>
      <c r="C100" s="1458">
        <v>77</v>
      </c>
      <c r="D100" s="1031"/>
      <c r="E100" s="1459">
        <v>0.785416666666667</v>
      </c>
      <c r="F100" s="1460">
        <v>0.797916666666667</v>
      </c>
      <c r="G100" s="1460">
        <v>0.802777777777778</v>
      </c>
      <c r="H100" s="1460">
        <v>0.809027777777778</v>
      </c>
      <c r="I100" s="1460">
        <v>0.811805555555556</v>
      </c>
      <c r="J100" s="1460">
        <v>0.81875</v>
      </c>
      <c r="K100" s="1460">
        <v>0.830555555555556</v>
      </c>
      <c r="L100" s="891">
        <v>0.8375</v>
      </c>
      <c r="M100" s="1465">
        <v>0.840972222222222</v>
      </c>
      <c r="N100" s="1465">
        <v>0.844444444444444</v>
      </c>
      <c r="O100" s="1465">
        <v>0.846527777777778</v>
      </c>
      <c r="P100" s="1465">
        <v>0.858333333333333</v>
      </c>
      <c r="Q100" s="1465">
        <v>0.864583333333333</v>
      </c>
      <c r="R100" s="1465">
        <v>0.86875</v>
      </c>
      <c r="S100" s="1465">
        <v>0.874305555555556</v>
      </c>
      <c r="T100" s="1465">
        <v>0.879166666666667</v>
      </c>
      <c r="U100" s="1474">
        <v>0.889583333333333</v>
      </c>
      <c r="V100" s="1475"/>
      <c r="W100" s="363">
        <f t="shared" si="8"/>
        <v>47.04</v>
      </c>
      <c r="X100" s="1476">
        <f t="shared" si="5"/>
        <v>0.104166666666667</v>
      </c>
      <c r="Y100" s="1133">
        <f t="shared" si="6"/>
        <v>18.816</v>
      </c>
      <c r="Z100" s="1478">
        <f t="shared" si="7"/>
        <v>0.0083333333333333</v>
      </c>
      <c r="AA100" s="1127"/>
    </row>
    <row r="101" spans="2:27">
      <c r="B101" s="217"/>
      <c r="C101" s="1458">
        <v>78</v>
      </c>
      <c r="D101" s="1031"/>
      <c r="E101" s="1459">
        <v>0.79375</v>
      </c>
      <c r="F101" s="1460">
        <v>0.80625</v>
      </c>
      <c r="G101" s="1460">
        <v>0.811111111111111</v>
      </c>
      <c r="H101" s="1460">
        <v>0.817361111111111</v>
      </c>
      <c r="I101" s="1460">
        <v>0.820138888888889</v>
      </c>
      <c r="J101" s="1460">
        <v>0.827083333333333</v>
      </c>
      <c r="K101" s="1460">
        <v>0.838888888888889</v>
      </c>
      <c r="L101" s="891">
        <v>0.845833333333333</v>
      </c>
      <c r="M101" s="1465">
        <v>0.849305555555556</v>
      </c>
      <c r="N101" s="1465">
        <v>0.852777777777778</v>
      </c>
      <c r="O101" s="1465">
        <v>0.854861111111111</v>
      </c>
      <c r="P101" s="1465">
        <v>0.866666666666667</v>
      </c>
      <c r="Q101" s="1465">
        <v>0.872916666666667</v>
      </c>
      <c r="R101" s="1465">
        <v>0.877083333333333</v>
      </c>
      <c r="S101" s="1465">
        <v>0.882638888888889</v>
      </c>
      <c r="T101" s="1465">
        <v>0.8875</v>
      </c>
      <c r="U101" s="1474">
        <v>0.897916666666667</v>
      </c>
      <c r="V101" s="1475"/>
      <c r="W101" s="363">
        <f t="shared" si="8"/>
        <v>47.04</v>
      </c>
      <c r="X101" s="1476">
        <f t="shared" si="5"/>
        <v>0.104166666666667</v>
      </c>
      <c r="Y101" s="1133">
        <f t="shared" si="6"/>
        <v>18.816</v>
      </c>
      <c r="Z101" s="1478">
        <f t="shared" si="7"/>
        <v>0.0083333333333333</v>
      </c>
      <c r="AA101" s="1127"/>
    </row>
    <row r="102" spans="2:27">
      <c r="B102" s="217"/>
      <c r="C102" s="1458">
        <v>79</v>
      </c>
      <c r="D102" s="1031"/>
      <c r="E102" s="1459">
        <v>0.802083333333333</v>
      </c>
      <c r="F102" s="1460">
        <v>0.814583333333333</v>
      </c>
      <c r="G102" s="1460">
        <v>0.819444444444444</v>
      </c>
      <c r="H102" s="1460">
        <v>0.825694444444444</v>
      </c>
      <c r="I102" s="1460">
        <v>0.828472222222222</v>
      </c>
      <c r="J102" s="1460">
        <v>0.835416666666667</v>
      </c>
      <c r="K102" s="1460">
        <v>0.847222222222222</v>
      </c>
      <c r="L102" s="891">
        <v>0.854166666666667</v>
      </c>
      <c r="M102" s="1465">
        <v>0.857638888888889</v>
      </c>
      <c r="N102" s="1465">
        <v>0.861111111111111</v>
      </c>
      <c r="O102" s="1465">
        <v>0.863194444444444</v>
      </c>
      <c r="P102" s="1465">
        <v>0.875</v>
      </c>
      <c r="Q102" s="1465">
        <v>0.88125</v>
      </c>
      <c r="R102" s="1465">
        <v>0.885416666666667</v>
      </c>
      <c r="S102" s="1465">
        <v>0.890972222222222</v>
      </c>
      <c r="T102" s="1465">
        <v>0.895833333333333</v>
      </c>
      <c r="U102" s="1474">
        <v>0.90625</v>
      </c>
      <c r="V102" s="1475"/>
      <c r="W102" s="363">
        <f t="shared" ref="W102:W109" si="9">+W99</f>
        <v>47.04</v>
      </c>
      <c r="X102" s="1476">
        <f t="shared" si="5"/>
        <v>0.104166666666667</v>
      </c>
      <c r="Y102" s="1133">
        <f t="shared" si="6"/>
        <v>18.816</v>
      </c>
      <c r="Z102" s="1478">
        <f t="shared" ref="Z102:Z109" si="10">+L102-L100</f>
        <v>0.0166666666666666</v>
      </c>
      <c r="AA102" s="1127"/>
    </row>
    <row r="103" spans="2:27">
      <c r="B103" s="217"/>
      <c r="C103" s="1458">
        <v>80</v>
      </c>
      <c r="D103" s="1031"/>
      <c r="E103" s="1459">
        <v>0.813194444444444</v>
      </c>
      <c r="F103" s="1460">
        <v>0.825694444444444</v>
      </c>
      <c r="G103" s="1460">
        <v>0.830555555555556</v>
      </c>
      <c r="H103" s="1460">
        <v>0.836805555555556</v>
      </c>
      <c r="I103" s="1460">
        <v>0.839583333333333</v>
      </c>
      <c r="J103" s="1460">
        <v>0.846527777777778</v>
      </c>
      <c r="K103" s="1460">
        <v>0.858333333333333</v>
      </c>
      <c r="L103" s="891">
        <v>0.865277777777778</v>
      </c>
      <c r="M103" s="1465">
        <v>0.86875</v>
      </c>
      <c r="N103" s="1465">
        <v>0.872222222222222</v>
      </c>
      <c r="O103" s="1465">
        <v>0.874305555555556</v>
      </c>
      <c r="P103" s="1465">
        <v>0.886111111111111</v>
      </c>
      <c r="Q103" s="1465">
        <v>0.892361111111111</v>
      </c>
      <c r="R103" s="1465">
        <v>0.896527777777778</v>
      </c>
      <c r="S103" s="1465">
        <v>0.902083333333333</v>
      </c>
      <c r="T103" s="1465">
        <v>0.906944444444444</v>
      </c>
      <c r="U103" s="1474">
        <v>0.917361111111111</v>
      </c>
      <c r="V103" s="1475"/>
      <c r="W103" s="363">
        <f t="shared" si="9"/>
        <v>47.04</v>
      </c>
      <c r="X103" s="1476">
        <f t="shared" si="5"/>
        <v>0.104166666666667</v>
      </c>
      <c r="Y103" s="1133">
        <f t="shared" si="6"/>
        <v>18.816</v>
      </c>
      <c r="Z103" s="808">
        <f t="shared" si="10"/>
        <v>0.0194444444444445</v>
      </c>
      <c r="AA103" s="1127"/>
    </row>
    <row r="104" spans="2:27">
      <c r="B104" s="217"/>
      <c r="C104" s="1458">
        <v>81</v>
      </c>
      <c r="D104" s="1031"/>
      <c r="E104" s="1459">
        <v>0.827083333333333</v>
      </c>
      <c r="F104" s="1460">
        <v>0.839583333333333</v>
      </c>
      <c r="G104" s="1460">
        <v>0.844444444444444</v>
      </c>
      <c r="H104" s="1460">
        <v>0.850694444444444</v>
      </c>
      <c r="I104" s="1460">
        <v>0.853472222222222</v>
      </c>
      <c r="J104" s="1460">
        <v>0.860416666666667</v>
      </c>
      <c r="K104" s="1460">
        <v>0.872222222222222</v>
      </c>
      <c r="L104" s="891">
        <v>0.879166666666667</v>
      </c>
      <c r="M104" s="1465">
        <v>0.882638888888889</v>
      </c>
      <c r="N104" s="1465">
        <v>0.886111111111111</v>
      </c>
      <c r="O104" s="1465">
        <v>0.888194444444444</v>
      </c>
      <c r="P104" s="1465">
        <v>0.9</v>
      </c>
      <c r="Q104" s="1465">
        <v>0.90625</v>
      </c>
      <c r="R104" s="1465">
        <v>0.910416666666667</v>
      </c>
      <c r="S104" s="1465">
        <v>0.915972222222222</v>
      </c>
      <c r="T104" s="1465">
        <v>0.920833333333333</v>
      </c>
      <c r="U104" s="1474">
        <v>0.93125</v>
      </c>
      <c r="V104" s="1475"/>
      <c r="W104" s="363">
        <f t="shared" si="9"/>
        <v>47.04</v>
      </c>
      <c r="X104" s="1476">
        <f t="shared" si="5"/>
        <v>0.104166666666667</v>
      </c>
      <c r="Y104" s="1133">
        <f t="shared" si="6"/>
        <v>18.816</v>
      </c>
      <c r="Z104" s="808">
        <f t="shared" si="10"/>
        <v>0.025</v>
      </c>
      <c r="AA104" s="1127"/>
    </row>
    <row r="105" ht="15.75" customHeight="1" spans="2:27">
      <c r="B105" s="217"/>
      <c r="C105" s="1480">
        <v>82</v>
      </c>
      <c r="D105" s="1032"/>
      <c r="E105" s="1481">
        <v>0.861805555555556</v>
      </c>
      <c r="F105" s="1482">
        <v>0.874305555555556</v>
      </c>
      <c r="G105" s="1482">
        <v>0.879166666666667</v>
      </c>
      <c r="H105" s="1482">
        <v>0.885416666666667</v>
      </c>
      <c r="I105" s="1482">
        <v>0.888194444444444</v>
      </c>
      <c r="J105" s="1482">
        <v>0.895138888888889</v>
      </c>
      <c r="K105" s="1482">
        <v>0.906944444444444</v>
      </c>
      <c r="L105" s="942">
        <v>0.913888888888889</v>
      </c>
      <c r="M105" s="1486">
        <v>0.917361111111111</v>
      </c>
      <c r="N105" s="1486">
        <v>0.920833333333333</v>
      </c>
      <c r="O105" s="1486">
        <v>0.922916666666667</v>
      </c>
      <c r="P105" s="1486">
        <v>0.934722222222222</v>
      </c>
      <c r="Q105" s="1486">
        <v>0.940972222222222</v>
      </c>
      <c r="R105" s="1486">
        <v>0.945138888888889</v>
      </c>
      <c r="S105" s="1486">
        <v>0.950694444444444</v>
      </c>
      <c r="T105" s="1486">
        <v>0.955555555555556</v>
      </c>
      <c r="U105" s="1490">
        <v>0.965972222222222</v>
      </c>
      <c r="V105" s="1488"/>
      <c r="W105" s="442">
        <f t="shared" si="9"/>
        <v>47.04</v>
      </c>
      <c r="X105" s="1489">
        <f t="shared" si="5"/>
        <v>0.104166666666667</v>
      </c>
      <c r="Y105" s="1147">
        <f t="shared" si="6"/>
        <v>18.816</v>
      </c>
      <c r="Z105" s="820">
        <f t="shared" si="10"/>
        <v>0.048611111111111</v>
      </c>
      <c r="AA105" s="1127"/>
    </row>
    <row r="106" spans="2:27">
      <c r="B106" s="217"/>
      <c r="C106" s="758">
        <v>83</v>
      </c>
      <c r="D106" s="1033"/>
      <c r="E106" s="1456">
        <v>0.898611111111111</v>
      </c>
      <c r="F106" s="1457">
        <v>0.909027777777778</v>
      </c>
      <c r="G106" s="1457">
        <v>0.913888888888889</v>
      </c>
      <c r="H106" s="1457">
        <v>0.920138888888889</v>
      </c>
      <c r="I106" s="1457">
        <v>0.922916666666667</v>
      </c>
      <c r="J106" s="1457">
        <v>0.929861111111111</v>
      </c>
      <c r="K106" s="1457">
        <v>0.941666666666667</v>
      </c>
      <c r="L106" s="42">
        <v>0.948611111111111</v>
      </c>
      <c r="M106" s="1463">
        <v>0.952083333333333</v>
      </c>
      <c r="N106" s="1463">
        <v>0.955555555555556</v>
      </c>
      <c r="O106" s="1463">
        <v>0.957638888888889</v>
      </c>
      <c r="P106" s="1463">
        <v>0.969444444444444</v>
      </c>
      <c r="Q106" s="1463">
        <v>0.975694444444444</v>
      </c>
      <c r="R106" s="1463">
        <v>0.979861111111111</v>
      </c>
      <c r="S106" s="1463">
        <v>0.985416666666667</v>
      </c>
      <c r="T106" s="1463">
        <v>0.990277777777778</v>
      </c>
      <c r="U106" s="1471">
        <v>0.998611111111111</v>
      </c>
      <c r="V106" s="1472"/>
      <c r="W106" s="359">
        <f t="shared" si="9"/>
        <v>47.04</v>
      </c>
      <c r="X106" s="1473">
        <f t="shared" si="5"/>
        <v>0.1</v>
      </c>
      <c r="Y106" s="1130">
        <f t="shared" si="6"/>
        <v>19.6</v>
      </c>
      <c r="Z106" s="1495">
        <f t="shared" si="10"/>
        <v>0.0694444444444444</v>
      </c>
      <c r="AA106" s="1127"/>
    </row>
    <row r="107" spans="2:27">
      <c r="B107" s="217"/>
      <c r="C107" s="760">
        <v>84</v>
      </c>
      <c r="D107" s="1031"/>
      <c r="E107" s="1459">
        <v>0.933333333333333</v>
      </c>
      <c r="F107" s="1460">
        <v>0.94375</v>
      </c>
      <c r="G107" s="1460">
        <v>0.948611111111111</v>
      </c>
      <c r="H107" s="1460">
        <v>0.954861111111111</v>
      </c>
      <c r="I107" s="1460">
        <v>0.957638888888889</v>
      </c>
      <c r="J107" s="1460">
        <v>0.964583333333333</v>
      </c>
      <c r="K107" s="1460">
        <v>0.976388888888889</v>
      </c>
      <c r="L107" s="891">
        <v>0.983333333333333</v>
      </c>
      <c r="M107" s="1465">
        <v>0.986805555555556</v>
      </c>
      <c r="N107" s="1465">
        <v>0.990277777777778</v>
      </c>
      <c r="O107" s="1465">
        <v>0.992361111111111</v>
      </c>
      <c r="P107" s="1465">
        <v>1.00416666666667</v>
      </c>
      <c r="Q107" s="1465">
        <v>1.01041666666667</v>
      </c>
      <c r="R107" s="1465">
        <v>1.01458333333333</v>
      </c>
      <c r="S107" s="1465">
        <v>1.02013888888889</v>
      </c>
      <c r="T107" s="1465">
        <v>1.025</v>
      </c>
      <c r="U107" s="1474">
        <v>1.03333333333333</v>
      </c>
      <c r="V107" s="1475"/>
      <c r="W107" s="363">
        <f t="shared" si="9"/>
        <v>47.04</v>
      </c>
      <c r="X107" s="1476">
        <f t="shared" si="5"/>
        <v>0.0999999999999996</v>
      </c>
      <c r="Y107" s="1133">
        <f t="shared" si="6"/>
        <v>19.6000000000001</v>
      </c>
      <c r="Z107" s="1478">
        <f t="shared" si="10"/>
        <v>0.0694444444444444</v>
      </c>
      <c r="AA107" s="1127"/>
    </row>
    <row r="108" spans="2:26">
      <c r="B108" s="217"/>
      <c r="C108" s="760">
        <v>85</v>
      </c>
      <c r="D108" s="1031"/>
      <c r="E108" s="1459">
        <v>0.968055555555556</v>
      </c>
      <c r="F108" s="1460">
        <v>0.978472222222222</v>
      </c>
      <c r="G108" s="1460">
        <v>0.983333333333333</v>
      </c>
      <c r="H108" s="1460">
        <v>0.989583333333333</v>
      </c>
      <c r="I108" s="1460">
        <v>0.992361111111111</v>
      </c>
      <c r="J108" s="1460">
        <v>0.999305555555556</v>
      </c>
      <c r="K108" s="1460">
        <v>1.01111111111111</v>
      </c>
      <c r="L108" s="891">
        <v>1.01805555555556</v>
      </c>
      <c r="M108" s="1465">
        <v>1.02152777777778</v>
      </c>
      <c r="N108" s="1465">
        <v>1.025</v>
      </c>
      <c r="O108" s="1465">
        <v>1.02708333333333</v>
      </c>
      <c r="P108" s="1465">
        <v>1.03888888888889</v>
      </c>
      <c r="Q108" s="1465">
        <v>1.04513888888889</v>
      </c>
      <c r="R108" s="1465">
        <v>1.04930555555556</v>
      </c>
      <c r="S108" s="1465">
        <v>1.05486111111111</v>
      </c>
      <c r="T108" s="1465">
        <v>1.05972222222222</v>
      </c>
      <c r="U108" s="1474">
        <v>1.06805555555556</v>
      </c>
      <c r="V108" s="1475"/>
      <c r="W108" s="363">
        <f t="shared" si="9"/>
        <v>47.04</v>
      </c>
      <c r="X108" s="1476">
        <f t="shared" si="5"/>
        <v>0.1</v>
      </c>
      <c r="Y108" s="1133">
        <f t="shared" si="6"/>
        <v>19.5999999999999</v>
      </c>
      <c r="Z108" s="1478">
        <f t="shared" si="10"/>
        <v>0.069444444444444</v>
      </c>
    </row>
    <row r="109" ht="15.75" customHeight="1" spans="2:26">
      <c r="B109" s="218"/>
      <c r="C109" s="1483">
        <v>86</v>
      </c>
      <c r="D109" s="1034"/>
      <c r="E109" s="1484">
        <v>1.00277777777778</v>
      </c>
      <c r="F109" s="1485">
        <v>1.01319444444444</v>
      </c>
      <c r="G109" s="1485">
        <v>1.01805555555556</v>
      </c>
      <c r="H109" s="1485">
        <v>1.02430555555556</v>
      </c>
      <c r="I109" s="1485">
        <v>1.02708333333333</v>
      </c>
      <c r="J109" s="1485">
        <v>1.03402777777778</v>
      </c>
      <c r="K109" s="1485">
        <v>1.04583333333333</v>
      </c>
      <c r="L109" s="892">
        <v>1.05277777777778</v>
      </c>
      <c r="M109" s="1487">
        <v>1.05625</v>
      </c>
      <c r="N109" s="1487">
        <v>1.05972222222222</v>
      </c>
      <c r="O109" s="1487">
        <v>1.06180555555556</v>
      </c>
      <c r="P109" s="1487">
        <v>1.07361111111111</v>
      </c>
      <c r="Q109" s="1487">
        <v>1.07986111111111</v>
      </c>
      <c r="R109" s="1487">
        <v>1.08402777777778</v>
      </c>
      <c r="S109" s="1487">
        <v>1.08958333333333</v>
      </c>
      <c r="T109" s="1487">
        <v>1.09444444444444</v>
      </c>
      <c r="U109" s="1491">
        <v>1.10277777777778</v>
      </c>
      <c r="V109" s="1492"/>
      <c r="W109" s="367">
        <f t="shared" si="9"/>
        <v>47.04</v>
      </c>
      <c r="X109" s="1493">
        <f t="shared" si="5"/>
        <v>0.1</v>
      </c>
      <c r="Y109" s="1136">
        <f t="shared" si="6"/>
        <v>19.6</v>
      </c>
      <c r="Z109" s="1496">
        <f t="shared" si="10"/>
        <v>0.0694444444444448</v>
      </c>
    </row>
    <row r="112" spans="5:11">
      <c r="E112" s="15" t="s">
        <v>36</v>
      </c>
      <c r="F112" s="16"/>
      <c r="G112" s="16"/>
      <c r="H112" s="61"/>
      <c r="I112" s="61"/>
      <c r="J112" s="17">
        <v>82</v>
      </c>
      <c r="K112" s="16"/>
    </row>
    <row r="113" spans="5:11">
      <c r="E113" s="15" t="s">
        <v>37</v>
      </c>
      <c r="F113" s="16"/>
      <c r="G113" s="16"/>
      <c r="H113" s="61"/>
      <c r="I113" s="61"/>
      <c r="J113" s="17">
        <v>4</v>
      </c>
      <c r="K113" s="16"/>
    </row>
    <row r="114" spans="5:11">
      <c r="E114" s="15" t="s">
        <v>38</v>
      </c>
      <c r="F114" s="16"/>
      <c r="G114" s="16"/>
      <c r="H114" s="61"/>
      <c r="I114" s="61"/>
      <c r="J114" s="17">
        <f>+J112+J113</f>
        <v>86</v>
      </c>
      <c r="K114" s="16"/>
    </row>
    <row r="115" spans="5:12">
      <c r="E115" s="15" t="s">
        <v>39</v>
      </c>
      <c r="F115" s="16"/>
      <c r="G115" s="16"/>
      <c r="H115" s="61"/>
      <c r="I115" s="61"/>
      <c r="J115" s="18">
        <f>+V23</f>
        <v>47.04</v>
      </c>
      <c r="L115" s="16" t="s">
        <v>40</v>
      </c>
    </row>
    <row r="116" spans="5:12">
      <c r="E116" s="173" t="s">
        <v>41</v>
      </c>
      <c r="F116" s="21"/>
      <c r="G116" s="21"/>
      <c r="H116" s="21"/>
      <c r="I116" s="21"/>
      <c r="J116" s="789">
        <v>0</v>
      </c>
      <c r="L116" s="16" t="s">
        <v>40</v>
      </c>
    </row>
    <row r="117" spans="5:11">
      <c r="E117" s="173" t="s">
        <v>42</v>
      </c>
      <c r="F117" s="21"/>
      <c r="G117" s="21"/>
      <c r="H117" s="21"/>
      <c r="I117" s="21"/>
      <c r="J117" s="199" t="s">
        <v>52</v>
      </c>
      <c r="K117" s="21"/>
    </row>
  </sheetData>
  <mergeCells count="13">
    <mergeCell ref="B20:E20"/>
    <mergeCell ref="F20:T20"/>
    <mergeCell ref="U20:V20"/>
    <mergeCell ref="B21:C21"/>
    <mergeCell ref="B22:C22"/>
    <mergeCell ref="B23:C23"/>
    <mergeCell ref="V23:W23"/>
    <mergeCell ref="B24:B109"/>
    <mergeCell ref="X20:X23"/>
    <mergeCell ref="Y20:Y23"/>
    <mergeCell ref="Z20:Z23"/>
    <mergeCell ref="B14:Z17"/>
    <mergeCell ref="V21:W22"/>
  </mergeCells>
  <pageMargins left="0" right="0" top="0" bottom="0" header="0" footer="0"/>
  <pageSetup paperSize="9" scale="4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AA87"/>
  <sheetViews>
    <sheetView view="pageBreakPreview" zoomScale="70" zoomScaleNormal="60" topLeftCell="E1" workbookViewId="0">
      <selection activeCell="G9" sqref="G9"/>
    </sheetView>
  </sheetViews>
  <sheetFormatPr defaultColWidth="11" defaultRowHeight="15"/>
  <cols>
    <col min="1" max="16384" width="11.4285714285714" style="948" customWidth="1"/>
  </cols>
  <sheetData>
    <row r="4" spans="2:12">
      <c r="B4" s="5" t="s">
        <v>0</v>
      </c>
      <c r="C4" s="21"/>
      <c r="D4" s="21"/>
      <c r="E4" s="21"/>
      <c r="F4" s="21"/>
      <c r="G4" s="5" t="s">
        <v>1</v>
      </c>
      <c r="H4" s="21"/>
      <c r="I4" s="21"/>
      <c r="J4" s="21"/>
      <c r="K4" s="21"/>
      <c r="L4" s="21"/>
    </row>
    <row r="5" spans="2:12">
      <c r="B5" s="199"/>
      <c r="C5" s="21"/>
      <c r="D5" s="21"/>
      <c r="E5" s="21"/>
      <c r="F5" s="21"/>
      <c r="G5" s="5"/>
      <c r="H5" s="21"/>
      <c r="I5" s="21"/>
      <c r="J5" s="21"/>
      <c r="K5" s="21"/>
      <c r="L5" s="21"/>
    </row>
    <row r="6" spans="2:12">
      <c r="B6" s="5" t="s">
        <v>2</v>
      </c>
      <c r="C6" s="21"/>
      <c r="D6" s="21"/>
      <c r="E6" s="21"/>
      <c r="F6" s="21"/>
      <c r="G6" s="5">
        <v>200</v>
      </c>
      <c r="H6" s="21"/>
      <c r="I6" s="21"/>
      <c r="J6" s="21"/>
      <c r="K6" s="21"/>
      <c r="L6" s="21"/>
    </row>
    <row r="7" spans="2:12">
      <c r="B7" s="199"/>
      <c r="C7" s="21"/>
      <c r="D7" s="21"/>
      <c r="E7" s="21"/>
      <c r="F7" s="21"/>
      <c r="G7" s="5"/>
      <c r="H7" s="21"/>
      <c r="I7" s="21"/>
      <c r="J7" s="21"/>
      <c r="K7" s="21"/>
      <c r="L7" s="21"/>
    </row>
    <row r="8" spans="2:12">
      <c r="B8" s="199" t="s">
        <v>3</v>
      </c>
      <c r="C8" s="21"/>
      <c r="D8" s="21"/>
      <c r="E8" s="21"/>
      <c r="G8" s="5" t="s">
        <v>4</v>
      </c>
      <c r="H8" s="21"/>
      <c r="I8" s="21"/>
      <c r="J8" s="21"/>
      <c r="K8" s="21"/>
      <c r="L8" s="21"/>
    </row>
    <row r="9" spans="2:12">
      <c r="B9" s="199" t="s">
        <v>5</v>
      </c>
      <c r="C9" s="21"/>
      <c r="D9" s="21"/>
      <c r="E9" s="21"/>
      <c r="F9" s="21"/>
      <c r="G9" s="5" t="s">
        <v>44</v>
      </c>
      <c r="H9" s="21"/>
      <c r="I9" s="21"/>
      <c r="J9" s="21"/>
      <c r="K9" s="21"/>
      <c r="L9" s="21"/>
    </row>
    <row r="10" spans="2:12">
      <c r="B10" s="199" t="s">
        <v>7</v>
      </c>
      <c r="C10" s="216"/>
      <c r="D10" s="216"/>
      <c r="E10" s="216"/>
      <c r="F10" s="21"/>
      <c r="G10" s="5">
        <v>201</v>
      </c>
      <c r="H10" s="21"/>
      <c r="I10" s="21"/>
      <c r="J10" s="21"/>
      <c r="K10" s="21"/>
      <c r="L10" s="21"/>
    </row>
    <row r="11" spans="2:12">
      <c r="B11" s="199" t="s">
        <v>8</v>
      </c>
      <c r="C11" s="21"/>
      <c r="D11" s="21"/>
      <c r="E11" s="21"/>
      <c r="G11" s="5" t="s">
        <v>48</v>
      </c>
      <c r="H11" s="1432"/>
      <c r="I11" s="21"/>
      <c r="J11" s="21"/>
      <c r="K11" s="21"/>
      <c r="L11" s="21"/>
    </row>
    <row r="12" spans="2:12">
      <c r="B12" s="199" t="s">
        <v>10</v>
      </c>
      <c r="C12" s="21"/>
      <c r="D12" s="21"/>
      <c r="E12" s="21"/>
      <c r="F12" s="21"/>
      <c r="G12" s="5">
        <v>201</v>
      </c>
      <c r="H12" s="21"/>
      <c r="I12" s="21"/>
      <c r="J12" s="21"/>
      <c r="K12" s="21"/>
      <c r="L12" s="21"/>
    </row>
    <row r="13" spans="2:12">
      <c r="B13" s="199" t="s">
        <v>11</v>
      </c>
      <c r="C13" s="216"/>
      <c r="D13" s="216"/>
      <c r="E13" s="216"/>
      <c r="F13" s="216"/>
      <c r="G13" s="5" t="s">
        <v>12</v>
      </c>
      <c r="H13" s="21"/>
      <c r="I13" s="21"/>
      <c r="J13" s="21"/>
      <c r="K13" s="21"/>
      <c r="L13" s="21"/>
    </row>
    <row r="14" ht="15.75" customHeight="1"/>
    <row r="15" ht="15.75" spans="2:26">
      <c r="B15" s="1433" t="s">
        <v>49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55"/>
    </row>
    <row r="16" spans="2:26">
      <c r="B16" s="217"/>
      <c r="Z16" s="256"/>
    </row>
    <row r="17" spans="2:26">
      <c r="B17" s="217"/>
      <c r="Z17" s="256"/>
    </row>
    <row r="18" ht="16.5" customHeight="1" spans="2:26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57"/>
    </row>
    <row r="19" s="773" customFormat="1" spans="2:23">
      <c r="B19" s="1396"/>
      <c r="C19" s="1396"/>
      <c r="D19" s="1396"/>
      <c r="E19" s="1396"/>
      <c r="F19" s="1397">
        <v>0.0104166666666667</v>
      </c>
      <c r="G19" s="1397">
        <v>0.00486111111111111</v>
      </c>
      <c r="H19" s="1397">
        <v>0.00625</v>
      </c>
      <c r="I19" s="1397">
        <v>0.00277777777777778</v>
      </c>
      <c r="J19" s="1397">
        <v>0.00694444444444444</v>
      </c>
      <c r="K19" s="1397">
        <v>0.0118055555555556</v>
      </c>
      <c r="L19" s="1397">
        <v>0.00694444444444444</v>
      </c>
      <c r="M19" s="1397">
        <v>0.00347222222222222</v>
      </c>
      <c r="N19" s="1397">
        <v>0.00347222222222222</v>
      </c>
      <c r="O19" s="1397">
        <v>0.00208333333333333</v>
      </c>
      <c r="P19" s="1397">
        <v>0.0118055555555556</v>
      </c>
      <c r="Q19" s="1397">
        <v>0.00625</v>
      </c>
      <c r="R19" s="1397">
        <v>0.00416666666666667</v>
      </c>
      <c r="S19" s="1397">
        <v>0.00555555555555556</v>
      </c>
      <c r="T19" s="1397">
        <v>0.00486111111111111</v>
      </c>
      <c r="U19" s="1397">
        <v>0.00833333333333333</v>
      </c>
      <c r="V19" s="1397"/>
      <c r="W19" s="548">
        <f>SUM(F19:U19)</f>
        <v>0.1</v>
      </c>
    </row>
    <row r="20" s="773" customFormat="1" ht="15.75" customHeight="1" spans="2:23">
      <c r="B20" s="548">
        <v>0.0111111111111111</v>
      </c>
      <c r="C20" s="548">
        <v>0.0208333333333333</v>
      </c>
      <c r="D20" s="548"/>
      <c r="F20" s="1397">
        <v>0.0125</v>
      </c>
      <c r="G20" s="1397">
        <v>0.00486111111111111</v>
      </c>
      <c r="H20" s="1397">
        <v>0.00625</v>
      </c>
      <c r="I20" s="1397">
        <v>0.00277777777777778</v>
      </c>
      <c r="J20" s="1397">
        <v>0.00694444444444444</v>
      </c>
      <c r="K20" s="1397">
        <v>0.0118055555555556</v>
      </c>
      <c r="L20" s="1397">
        <v>0.00694444444444444</v>
      </c>
      <c r="M20" s="1397">
        <v>0.00347222222222222</v>
      </c>
      <c r="N20" s="1397">
        <v>0.00347222222222222</v>
      </c>
      <c r="O20" s="1397">
        <v>0.00208333333333333</v>
      </c>
      <c r="P20" s="1397">
        <v>0.0118055555555556</v>
      </c>
      <c r="Q20" s="1397">
        <v>0.00625</v>
      </c>
      <c r="R20" s="1397">
        <v>0.00416666666666667</v>
      </c>
      <c r="S20" s="1397">
        <v>0.00555555555555556</v>
      </c>
      <c r="T20" s="1397">
        <v>0.00486111111111111</v>
      </c>
      <c r="U20" s="1397">
        <v>0.0104166666666667</v>
      </c>
      <c r="V20" s="1397"/>
      <c r="W20" s="548">
        <f>SUM(F20:U20)</f>
        <v>0.104166666666667</v>
      </c>
    </row>
    <row r="21" s="95" customFormat="1" ht="26.25" customHeight="1" spans="2:26">
      <c r="B21" s="505" t="s">
        <v>14</v>
      </c>
      <c r="C21" s="88"/>
      <c r="D21" s="88"/>
      <c r="E21" s="255"/>
      <c r="F21" s="286" t="s">
        <v>15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7"/>
      <c r="U21" s="286" t="s">
        <v>16</v>
      </c>
      <c r="V21" s="10"/>
      <c r="W21" s="27"/>
      <c r="X21" s="226" t="s">
        <v>30</v>
      </c>
      <c r="Y21" s="391" t="s">
        <v>31</v>
      </c>
      <c r="Z21" s="391" t="s">
        <v>50</v>
      </c>
    </row>
    <row r="22" s="95" customFormat="1" ht="70.5" customHeight="1" spans="2:26">
      <c r="B22" s="287" t="s">
        <v>17</v>
      </c>
      <c r="C22" s="27"/>
      <c r="D22" s="1398"/>
      <c r="E22" s="1159" t="s">
        <v>18</v>
      </c>
      <c r="F22" s="1160" t="s">
        <v>51</v>
      </c>
      <c r="G22" s="1160" t="s">
        <v>20</v>
      </c>
      <c r="H22" s="1160" t="s">
        <v>21</v>
      </c>
      <c r="I22" s="1160" t="s">
        <v>22</v>
      </c>
      <c r="J22" s="1171" t="s">
        <v>23</v>
      </c>
      <c r="K22" s="1160" t="s">
        <v>24</v>
      </c>
      <c r="L22" s="1160" t="s">
        <v>25</v>
      </c>
      <c r="M22" s="1160" t="s">
        <v>26</v>
      </c>
      <c r="N22" s="1160" t="s">
        <v>24</v>
      </c>
      <c r="O22" s="1160" t="s">
        <v>27</v>
      </c>
      <c r="P22" s="1160" t="s">
        <v>28</v>
      </c>
      <c r="Q22" s="1160" t="s">
        <v>22</v>
      </c>
      <c r="R22" s="1160" t="s">
        <v>21</v>
      </c>
      <c r="S22" s="1160" t="s">
        <v>20</v>
      </c>
      <c r="T22" s="1160" t="s">
        <v>51</v>
      </c>
      <c r="U22" s="1172" t="s">
        <v>18</v>
      </c>
      <c r="V22" s="243" t="s">
        <v>29</v>
      </c>
      <c r="W22" s="255"/>
      <c r="X22" s="217"/>
      <c r="Y22" s="232"/>
      <c r="Z22" s="232"/>
    </row>
    <row r="23" s="95" customFormat="1" ht="33.75" customHeight="1" spans="2:26">
      <c r="B23" s="286" t="s">
        <v>33</v>
      </c>
      <c r="C23" s="27"/>
      <c r="D23" s="935"/>
      <c r="E23" s="1219">
        <v>0</v>
      </c>
      <c r="F23" s="1399">
        <v>5</v>
      </c>
      <c r="G23" s="1400">
        <v>2.4</v>
      </c>
      <c r="H23" s="507">
        <v>2.42</v>
      </c>
      <c r="I23" s="507">
        <v>2.4</v>
      </c>
      <c r="J23" s="507">
        <v>1.5</v>
      </c>
      <c r="K23" s="507">
        <v>3.5</v>
      </c>
      <c r="L23" s="507">
        <v>6.44</v>
      </c>
      <c r="M23" s="507">
        <v>5.1</v>
      </c>
      <c r="N23" s="507">
        <v>1.25</v>
      </c>
      <c r="O23" s="507">
        <v>2.74</v>
      </c>
      <c r="P23" s="507">
        <v>3</v>
      </c>
      <c r="Q23" s="507">
        <v>1.5</v>
      </c>
      <c r="R23" s="507">
        <v>2.4</v>
      </c>
      <c r="S23" s="538">
        <v>2.2</v>
      </c>
      <c r="T23" s="1219">
        <v>5.2</v>
      </c>
      <c r="U23" s="1439">
        <v>0</v>
      </c>
      <c r="V23" s="218"/>
      <c r="W23" s="257"/>
      <c r="X23" s="217"/>
      <c r="Y23" s="232"/>
      <c r="Z23" s="232"/>
    </row>
    <row r="24" s="95" customFormat="1" ht="32.25" customHeight="1" spans="2:26">
      <c r="B24" s="243" t="s">
        <v>34</v>
      </c>
      <c r="C24" s="27"/>
      <c r="D24" s="1434"/>
      <c r="E24" s="1220">
        <f>+E23</f>
        <v>0</v>
      </c>
      <c r="F24" s="1401">
        <f t="shared" ref="F24:T24" si="0">+F23+E24</f>
        <v>5</v>
      </c>
      <c r="G24" s="1402">
        <f t="shared" si="0"/>
        <v>7.4</v>
      </c>
      <c r="H24" s="509">
        <f t="shared" si="0"/>
        <v>9.82</v>
      </c>
      <c r="I24" s="509">
        <f t="shared" si="0"/>
        <v>12.22</v>
      </c>
      <c r="J24" s="509">
        <f t="shared" si="0"/>
        <v>13.72</v>
      </c>
      <c r="K24" s="509">
        <f t="shared" si="0"/>
        <v>17.22</v>
      </c>
      <c r="L24" s="509">
        <f t="shared" si="0"/>
        <v>23.66</v>
      </c>
      <c r="M24" s="509">
        <f t="shared" si="0"/>
        <v>28.76</v>
      </c>
      <c r="N24" s="509">
        <f t="shared" si="0"/>
        <v>30.01</v>
      </c>
      <c r="O24" s="509">
        <f t="shared" si="0"/>
        <v>32.75</v>
      </c>
      <c r="P24" s="509">
        <f t="shared" si="0"/>
        <v>35.75</v>
      </c>
      <c r="Q24" s="509">
        <f t="shared" si="0"/>
        <v>37.25</v>
      </c>
      <c r="R24" s="509">
        <f t="shared" si="0"/>
        <v>39.65</v>
      </c>
      <c r="S24" s="540">
        <f t="shared" si="0"/>
        <v>41.85</v>
      </c>
      <c r="T24" s="1401">
        <f t="shared" si="0"/>
        <v>47.05</v>
      </c>
      <c r="U24" s="1401">
        <v>0</v>
      </c>
      <c r="V24" s="244">
        <v>47.04</v>
      </c>
      <c r="W24" s="27"/>
      <c r="X24" s="217"/>
      <c r="Y24" s="232"/>
      <c r="Z24" s="232"/>
    </row>
    <row r="25" ht="17.25" customHeight="1" spans="2:27">
      <c r="B25" s="777" t="s">
        <v>53</v>
      </c>
      <c r="C25" s="1435">
        <v>1</v>
      </c>
      <c r="D25" s="1436"/>
      <c r="E25" s="1029">
        <f t="shared" ref="E25:K25" si="1">+F25-F19</f>
        <v>0.177083333333333</v>
      </c>
      <c r="F25" s="77">
        <f t="shared" si="1"/>
        <v>0.1875</v>
      </c>
      <c r="G25" s="77">
        <f t="shared" si="1"/>
        <v>0.192361111111111</v>
      </c>
      <c r="H25" s="77">
        <f t="shared" si="1"/>
        <v>0.198611111111111</v>
      </c>
      <c r="I25" s="77">
        <f t="shared" si="1"/>
        <v>0.201388888888889</v>
      </c>
      <c r="J25" s="77">
        <f t="shared" si="1"/>
        <v>0.208333333333333</v>
      </c>
      <c r="K25" s="77">
        <f t="shared" si="1"/>
        <v>0.220138888888889</v>
      </c>
      <c r="L25" s="1417">
        <v>0.227083333333333</v>
      </c>
      <c r="M25" s="77">
        <f t="shared" ref="M25:U25" si="2">+L25+M19</f>
        <v>0.230555555555556</v>
      </c>
      <c r="N25" s="77">
        <f t="shared" si="2"/>
        <v>0.234027777777778</v>
      </c>
      <c r="O25" s="77">
        <f t="shared" si="2"/>
        <v>0.236111111111111</v>
      </c>
      <c r="P25" s="77">
        <f t="shared" si="2"/>
        <v>0.247916666666667</v>
      </c>
      <c r="Q25" s="77">
        <f t="shared" si="2"/>
        <v>0.254166666666667</v>
      </c>
      <c r="R25" s="77">
        <f t="shared" si="2"/>
        <v>0.258333333333333</v>
      </c>
      <c r="S25" s="77">
        <f t="shared" si="2"/>
        <v>0.263888888888889</v>
      </c>
      <c r="T25" s="77">
        <f t="shared" si="2"/>
        <v>0.26875</v>
      </c>
      <c r="U25" s="815">
        <f t="shared" si="2"/>
        <v>0.277083333333333</v>
      </c>
      <c r="V25" s="542"/>
      <c r="W25" s="329">
        <f>+V24</f>
        <v>47.04</v>
      </c>
      <c r="X25" s="296">
        <f t="shared" ref="X25:X80" si="3">+U25-E25</f>
        <v>0.0999999999999999</v>
      </c>
      <c r="Y25" s="652">
        <f t="shared" ref="Y25:Y80" si="4">60*$J$85/(X25*60*24)</f>
        <v>19.6</v>
      </c>
      <c r="Z25" s="259"/>
      <c r="AA25" s="1037"/>
    </row>
    <row r="26" ht="17.25" customHeight="1" spans="2:27">
      <c r="B26" s="232"/>
      <c r="C26" s="1437">
        <v>2</v>
      </c>
      <c r="D26" s="1438"/>
      <c r="E26" s="828">
        <f t="shared" ref="E26:K26" si="5">+F26-F19</f>
        <v>0.19375</v>
      </c>
      <c r="F26" s="80">
        <f t="shared" si="5"/>
        <v>0.204166666666667</v>
      </c>
      <c r="G26" s="80">
        <f t="shared" si="5"/>
        <v>0.209027777777778</v>
      </c>
      <c r="H26" s="80">
        <f t="shared" si="5"/>
        <v>0.215277777777778</v>
      </c>
      <c r="I26" s="80">
        <f t="shared" si="5"/>
        <v>0.218055555555556</v>
      </c>
      <c r="J26" s="80">
        <f t="shared" si="5"/>
        <v>0.225</v>
      </c>
      <c r="K26" s="80">
        <f t="shared" si="5"/>
        <v>0.236805555555556</v>
      </c>
      <c r="L26" s="1415">
        <v>0.24375</v>
      </c>
      <c r="M26" s="80">
        <f t="shared" ref="M26:U26" si="6">+L26+M19</f>
        <v>0.247222222222222</v>
      </c>
      <c r="N26" s="80">
        <f t="shared" si="6"/>
        <v>0.250694444444444</v>
      </c>
      <c r="O26" s="80">
        <f t="shared" si="6"/>
        <v>0.252777777777778</v>
      </c>
      <c r="P26" s="80">
        <f t="shared" si="6"/>
        <v>0.264583333333333</v>
      </c>
      <c r="Q26" s="80">
        <f t="shared" si="6"/>
        <v>0.270833333333333</v>
      </c>
      <c r="R26" s="80">
        <f t="shared" si="6"/>
        <v>0.275</v>
      </c>
      <c r="S26" s="80">
        <f t="shared" si="6"/>
        <v>0.280555555555556</v>
      </c>
      <c r="T26" s="80">
        <f t="shared" si="6"/>
        <v>0.285416666666667</v>
      </c>
      <c r="U26" s="816">
        <f t="shared" si="6"/>
        <v>0.29375</v>
      </c>
      <c r="V26" s="544"/>
      <c r="W26" s="331">
        <f>+V24</f>
        <v>47.04</v>
      </c>
      <c r="X26" s="298">
        <f t="shared" si="3"/>
        <v>0.1</v>
      </c>
      <c r="Y26" s="655">
        <f t="shared" si="4"/>
        <v>19.6</v>
      </c>
      <c r="Z26" s="261">
        <f t="shared" ref="Z26:Z80" si="7">+L26-L25</f>
        <v>0.0166666666666667</v>
      </c>
      <c r="AA26" s="1037"/>
    </row>
    <row r="27" ht="17.25" customHeight="1" spans="2:27">
      <c r="B27" s="232"/>
      <c r="C27" s="1437">
        <v>3</v>
      </c>
      <c r="D27" s="1438"/>
      <c r="E27" s="828">
        <f t="shared" ref="E27:E77" si="8">+F27-$F$20</f>
        <v>0.204166666666667</v>
      </c>
      <c r="F27" s="80">
        <f t="shared" ref="F27:F77" si="9">+G27-$G$20</f>
        <v>0.216666666666667</v>
      </c>
      <c r="G27" s="80">
        <f t="shared" ref="G27:G77" si="10">+H27-$H$20</f>
        <v>0.221527777777778</v>
      </c>
      <c r="H27" s="80">
        <f t="shared" ref="H27:H77" si="11">+I27-$I$20</f>
        <v>0.227777777777778</v>
      </c>
      <c r="I27" s="80">
        <f t="shared" ref="I27:I77" si="12">+J27-$J$20</f>
        <v>0.230555555555556</v>
      </c>
      <c r="J27" s="80">
        <f t="shared" ref="J27:J77" si="13">+K27-$K$20</f>
        <v>0.2375</v>
      </c>
      <c r="K27" s="80">
        <f t="shared" ref="K27:K77" si="14">+L27-$L$20</f>
        <v>0.249305555555556</v>
      </c>
      <c r="L27" s="1415">
        <v>0.25625</v>
      </c>
      <c r="M27" s="80">
        <f t="shared" ref="M27:M77" si="15">+L27+$M$20</f>
        <v>0.259722222222222</v>
      </c>
      <c r="N27" s="80">
        <f t="shared" ref="N27:N77" si="16">+M27+$N$20</f>
        <v>0.263194444444444</v>
      </c>
      <c r="O27" s="80">
        <f t="shared" ref="O27:O77" si="17">+N27+$O$20</f>
        <v>0.265277777777778</v>
      </c>
      <c r="P27" s="80">
        <f t="shared" ref="P27:P77" si="18">+O27+$P$20</f>
        <v>0.277083333333333</v>
      </c>
      <c r="Q27" s="80">
        <f t="shared" ref="Q27:Q77" si="19">+P27+$Q$20</f>
        <v>0.283333333333333</v>
      </c>
      <c r="R27" s="80">
        <f t="shared" ref="R27:R77" si="20">+Q27+$R$20</f>
        <v>0.2875</v>
      </c>
      <c r="S27" s="80">
        <f t="shared" ref="S27:S77" si="21">+R27+$S$20</f>
        <v>0.293055555555555</v>
      </c>
      <c r="T27" s="80">
        <f t="shared" ref="T27:T77" si="22">+S27+$T$20</f>
        <v>0.297916666666667</v>
      </c>
      <c r="U27" s="816">
        <f t="shared" ref="U27:U77" si="23">+T27+$U$20</f>
        <v>0.308333333333333</v>
      </c>
      <c r="V27" s="544"/>
      <c r="W27" s="331">
        <f t="shared" ref="W27:W80" si="24">+W25</f>
        <v>47.04</v>
      </c>
      <c r="X27" s="298">
        <f t="shared" si="3"/>
        <v>0.104166666666667</v>
      </c>
      <c r="Y27" s="655">
        <f t="shared" si="4"/>
        <v>18.816</v>
      </c>
      <c r="Z27" s="261">
        <f t="shared" si="7"/>
        <v>0.0125</v>
      </c>
      <c r="AA27" s="1037"/>
    </row>
    <row r="28" ht="17.25" customHeight="1" spans="2:27">
      <c r="B28" s="232"/>
      <c r="C28" s="1437">
        <v>4</v>
      </c>
      <c r="D28" s="1438"/>
      <c r="E28" s="828">
        <f t="shared" si="8"/>
        <v>0.216666666666667</v>
      </c>
      <c r="F28" s="80">
        <f t="shared" si="9"/>
        <v>0.229166666666667</v>
      </c>
      <c r="G28" s="80">
        <f t="shared" si="10"/>
        <v>0.234027777777778</v>
      </c>
      <c r="H28" s="80">
        <f t="shared" si="11"/>
        <v>0.240277777777778</v>
      </c>
      <c r="I28" s="80">
        <f t="shared" si="12"/>
        <v>0.243055555555556</v>
      </c>
      <c r="J28" s="80">
        <f t="shared" si="13"/>
        <v>0.25</v>
      </c>
      <c r="K28" s="80">
        <f t="shared" si="14"/>
        <v>0.261805555555556</v>
      </c>
      <c r="L28" s="1415">
        <v>0.26875</v>
      </c>
      <c r="M28" s="80">
        <f t="shared" si="15"/>
        <v>0.272222222222222</v>
      </c>
      <c r="N28" s="80">
        <f t="shared" si="16"/>
        <v>0.275694444444444</v>
      </c>
      <c r="O28" s="80">
        <f t="shared" si="17"/>
        <v>0.277777777777778</v>
      </c>
      <c r="P28" s="80">
        <f t="shared" si="18"/>
        <v>0.289583333333333</v>
      </c>
      <c r="Q28" s="80">
        <f t="shared" si="19"/>
        <v>0.295833333333333</v>
      </c>
      <c r="R28" s="80">
        <f t="shared" si="20"/>
        <v>0.3</v>
      </c>
      <c r="S28" s="80">
        <f t="shared" si="21"/>
        <v>0.305555555555555</v>
      </c>
      <c r="T28" s="80">
        <f t="shared" si="22"/>
        <v>0.310416666666667</v>
      </c>
      <c r="U28" s="816">
        <f t="shared" si="23"/>
        <v>0.320833333333333</v>
      </c>
      <c r="V28" s="544"/>
      <c r="W28" s="331">
        <f t="shared" si="24"/>
        <v>47.04</v>
      </c>
      <c r="X28" s="298">
        <f t="shared" si="3"/>
        <v>0.104166666666667</v>
      </c>
      <c r="Y28" s="655">
        <f t="shared" si="4"/>
        <v>18.816</v>
      </c>
      <c r="Z28" s="261">
        <f t="shared" si="7"/>
        <v>0.0125</v>
      </c>
      <c r="AA28" s="1037"/>
    </row>
    <row r="29" ht="17.25" customHeight="1" spans="2:27">
      <c r="B29" s="232"/>
      <c r="C29" s="1437">
        <v>5</v>
      </c>
      <c r="D29" s="1438"/>
      <c r="E29" s="828">
        <f t="shared" si="8"/>
        <v>0.229166666666667</v>
      </c>
      <c r="F29" s="80">
        <f t="shared" si="9"/>
        <v>0.241666666666667</v>
      </c>
      <c r="G29" s="80">
        <f t="shared" si="10"/>
        <v>0.246527777777778</v>
      </c>
      <c r="H29" s="80">
        <f t="shared" si="11"/>
        <v>0.252777777777778</v>
      </c>
      <c r="I29" s="80">
        <f t="shared" si="12"/>
        <v>0.255555555555556</v>
      </c>
      <c r="J29" s="80">
        <f t="shared" si="13"/>
        <v>0.2625</v>
      </c>
      <c r="K29" s="80">
        <f t="shared" si="14"/>
        <v>0.274305555555556</v>
      </c>
      <c r="L29" s="1415">
        <v>0.28125</v>
      </c>
      <c r="M29" s="80">
        <f t="shared" si="15"/>
        <v>0.284722222222222</v>
      </c>
      <c r="N29" s="80">
        <f t="shared" si="16"/>
        <v>0.288194444444444</v>
      </c>
      <c r="O29" s="80">
        <f t="shared" si="17"/>
        <v>0.290277777777778</v>
      </c>
      <c r="P29" s="80">
        <f t="shared" si="18"/>
        <v>0.302083333333333</v>
      </c>
      <c r="Q29" s="80">
        <f t="shared" si="19"/>
        <v>0.308333333333333</v>
      </c>
      <c r="R29" s="80">
        <f t="shared" si="20"/>
        <v>0.3125</v>
      </c>
      <c r="S29" s="80">
        <f t="shared" si="21"/>
        <v>0.318055555555555</v>
      </c>
      <c r="T29" s="80">
        <f t="shared" si="22"/>
        <v>0.322916666666667</v>
      </c>
      <c r="U29" s="816">
        <f t="shared" si="23"/>
        <v>0.333333333333333</v>
      </c>
      <c r="V29" s="544"/>
      <c r="W29" s="331">
        <f t="shared" si="24"/>
        <v>47.04</v>
      </c>
      <c r="X29" s="298">
        <f t="shared" si="3"/>
        <v>0.104166666666667</v>
      </c>
      <c r="Y29" s="655">
        <f t="shared" si="4"/>
        <v>18.816</v>
      </c>
      <c r="Z29" s="261">
        <f t="shared" si="7"/>
        <v>0.0125</v>
      </c>
      <c r="AA29" s="1037"/>
    </row>
    <row r="30" ht="17.25" customHeight="1" spans="2:27">
      <c r="B30" s="232"/>
      <c r="C30" s="1437">
        <v>6</v>
      </c>
      <c r="D30" s="1438"/>
      <c r="E30" s="828">
        <f t="shared" si="8"/>
        <v>0.241666666666667</v>
      </c>
      <c r="F30" s="80">
        <f t="shared" si="9"/>
        <v>0.254166666666667</v>
      </c>
      <c r="G30" s="80">
        <f t="shared" si="10"/>
        <v>0.259027777777778</v>
      </c>
      <c r="H30" s="80">
        <f t="shared" si="11"/>
        <v>0.265277777777778</v>
      </c>
      <c r="I30" s="80">
        <f t="shared" si="12"/>
        <v>0.268055555555556</v>
      </c>
      <c r="J30" s="80">
        <f t="shared" si="13"/>
        <v>0.275</v>
      </c>
      <c r="K30" s="80">
        <f t="shared" si="14"/>
        <v>0.286805555555556</v>
      </c>
      <c r="L30" s="1415">
        <v>0.29375</v>
      </c>
      <c r="M30" s="80">
        <f t="shared" si="15"/>
        <v>0.297222222222222</v>
      </c>
      <c r="N30" s="80">
        <f t="shared" si="16"/>
        <v>0.300694444444444</v>
      </c>
      <c r="O30" s="80">
        <f t="shared" si="17"/>
        <v>0.302777777777778</v>
      </c>
      <c r="P30" s="80">
        <f t="shared" si="18"/>
        <v>0.314583333333333</v>
      </c>
      <c r="Q30" s="80">
        <f t="shared" si="19"/>
        <v>0.320833333333333</v>
      </c>
      <c r="R30" s="80">
        <f t="shared" si="20"/>
        <v>0.325</v>
      </c>
      <c r="S30" s="80">
        <f t="shared" si="21"/>
        <v>0.330555555555555</v>
      </c>
      <c r="T30" s="80">
        <f t="shared" si="22"/>
        <v>0.335416666666667</v>
      </c>
      <c r="U30" s="816">
        <f t="shared" si="23"/>
        <v>0.345833333333333</v>
      </c>
      <c r="V30" s="544"/>
      <c r="W30" s="331">
        <f t="shared" si="24"/>
        <v>47.04</v>
      </c>
      <c r="X30" s="298">
        <f t="shared" si="3"/>
        <v>0.104166666666667</v>
      </c>
      <c r="Y30" s="655">
        <f t="shared" si="4"/>
        <v>18.816</v>
      </c>
      <c r="Z30" s="261">
        <f t="shared" si="7"/>
        <v>0.0125</v>
      </c>
      <c r="AA30" s="1037"/>
    </row>
    <row r="31" ht="17.25" customHeight="1" spans="2:27">
      <c r="B31" s="232"/>
      <c r="C31" s="1437">
        <v>7</v>
      </c>
      <c r="D31" s="1438"/>
      <c r="E31" s="828">
        <f t="shared" si="8"/>
        <v>0.254166666666667</v>
      </c>
      <c r="F31" s="80">
        <f t="shared" si="9"/>
        <v>0.266666666666667</v>
      </c>
      <c r="G31" s="80">
        <f t="shared" si="10"/>
        <v>0.271527777777778</v>
      </c>
      <c r="H31" s="80">
        <f t="shared" si="11"/>
        <v>0.277777777777778</v>
      </c>
      <c r="I31" s="80">
        <f t="shared" si="12"/>
        <v>0.280555555555556</v>
      </c>
      <c r="J31" s="80">
        <f t="shared" si="13"/>
        <v>0.2875</v>
      </c>
      <c r="K31" s="80">
        <f t="shared" si="14"/>
        <v>0.299305555555556</v>
      </c>
      <c r="L31" s="1415">
        <v>0.30625</v>
      </c>
      <c r="M31" s="80">
        <f t="shared" si="15"/>
        <v>0.309722222222222</v>
      </c>
      <c r="N31" s="80">
        <f t="shared" si="16"/>
        <v>0.313194444444444</v>
      </c>
      <c r="O31" s="80">
        <f t="shared" si="17"/>
        <v>0.315277777777778</v>
      </c>
      <c r="P31" s="80">
        <f t="shared" si="18"/>
        <v>0.327083333333333</v>
      </c>
      <c r="Q31" s="80">
        <f t="shared" si="19"/>
        <v>0.333333333333333</v>
      </c>
      <c r="R31" s="80">
        <f t="shared" si="20"/>
        <v>0.3375</v>
      </c>
      <c r="S31" s="80">
        <f t="shared" si="21"/>
        <v>0.343055555555556</v>
      </c>
      <c r="T31" s="80">
        <f t="shared" si="22"/>
        <v>0.347916666666667</v>
      </c>
      <c r="U31" s="816">
        <f t="shared" si="23"/>
        <v>0.358333333333333</v>
      </c>
      <c r="V31" s="544"/>
      <c r="W31" s="331">
        <f t="shared" si="24"/>
        <v>47.04</v>
      </c>
      <c r="X31" s="298">
        <f t="shared" si="3"/>
        <v>0.104166666666667</v>
      </c>
      <c r="Y31" s="655">
        <f t="shared" si="4"/>
        <v>18.816</v>
      </c>
      <c r="Z31" s="261">
        <f t="shared" si="7"/>
        <v>0.0125</v>
      </c>
      <c r="AA31" s="1037"/>
    </row>
    <row r="32" ht="17.25" customHeight="1" spans="2:27">
      <c r="B32" s="232"/>
      <c r="C32" s="1437">
        <v>8</v>
      </c>
      <c r="D32" s="1438"/>
      <c r="E32" s="828">
        <f t="shared" si="8"/>
        <v>0.266666666666667</v>
      </c>
      <c r="F32" s="80">
        <f t="shared" si="9"/>
        <v>0.279166666666667</v>
      </c>
      <c r="G32" s="80">
        <f t="shared" si="10"/>
        <v>0.284027777777778</v>
      </c>
      <c r="H32" s="80">
        <f t="shared" si="11"/>
        <v>0.290277777777778</v>
      </c>
      <c r="I32" s="80">
        <f t="shared" si="12"/>
        <v>0.293055555555556</v>
      </c>
      <c r="J32" s="80">
        <f t="shared" si="13"/>
        <v>0.3</v>
      </c>
      <c r="K32" s="80">
        <f t="shared" si="14"/>
        <v>0.311805555555556</v>
      </c>
      <c r="L32" s="1415">
        <v>0.31875</v>
      </c>
      <c r="M32" s="80">
        <f t="shared" si="15"/>
        <v>0.322222222222222</v>
      </c>
      <c r="N32" s="80">
        <f t="shared" si="16"/>
        <v>0.325694444444444</v>
      </c>
      <c r="O32" s="80">
        <f t="shared" si="17"/>
        <v>0.327777777777778</v>
      </c>
      <c r="P32" s="80">
        <f t="shared" si="18"/>
        <v>0.339583333333333</v>
      </c>
      <c r="Q32" s="80">
        <f t="shared" si="19"/>
        <v>0.345833333333333</v>
      </c>
      <c r="R32" s="80">
        <f t="shared" si="20"/>
        <v>0.35</v>
      </c>
      <c r="S32" s="80">
        <f t="shared" si="21"/>
        <v>0.355555555555555</v>
      </c>
      <c r="T32" s="80">
        <f t="shared" si="22"/>
        <v>0.360416666666667</v>
      </c>
      <c r="U32" s="816">
        <f t="shared" si="23"/>
        <v>0.370833333333333</v>
      </c>
      <c r="V32" s="544"/>
      <c r="W32" s="331">
        <f t="shared" si="24"/>
        <v>47.04</v>
      </c>
      <c r="X32" s="298">
        <f t="shared" si="3"/>
        <v>0.104166666666667</v>
      </c>
      <c r="Y32" s="655">
        <f t="shared" si="4"/>
        <v>18.816</v>
      </c>
      <c r="Z32" s="261">
        <f t="shared" si="7"/>
        <v>0.0125</v>
      </c>
      <c r="AA32" s="1037"/>
    </row>
    <row r="33" ht="17.25" customHeight="1" spans="2:27">
      <c r="B33" s="232"/>
      <c r="C33" s="1437">
        <v>9</v>
      </c>
      <c r="D33" s="1438"/>
      <c r="E33" s="828">
        <f t="shared" si="8"/>
        <v>0.279166666666667</v>
      </c>
      <c r="F33" s="80">
        <f t="shared" si="9"/>
        <v>0.291666666666667</v>
      </c>
      <c r="G33" s="80">
        <f t="shared" si="10"/>
        <v>0.296527777777778</v>
      </c>
      <c r="H33" s="80">
        <f t="shared" si="11"/>
        <v>0.302777777777778</v>
      </c>
      <c r="I33" s="80">
        <f t="shared" si="12"/>
        <v>0.305555555555556</v>
      </c>
      <c r="J33" s="80">
        <f t="shared" si="13"/>
        <v>0.3125</v>
      </c>
      <c r="K33" s="80">
        <f t="shared" si="14"/>
        <v>0.324305555555556</v>
      </c>
      <c r="L33" s="1415">
        <v>0.33125</v>
      </c>
      <c r="M33" s="80">
        <f t="shared" si="15"/>
        <v>0.334722222222222</v>
      </c>
      <c r="N33" s="80">
        <f t="shared" si="16"/>
        <v>0.338194444444444</v>
      </c>
      <c r="O33" s="80">
        <f t="shared" si="17"/>
        <v>0.340277777777778</v>
      </c>
      <c r="P33" s="80">
        <f t="shared" si="18"/>
        <v>0.352083333333333</v>
      </c>
      <c r="Q33" s="80">
        <f t="shared" si="19"/>
        <v>0.358333333333333</v>
      </c>
      <c r="R33" s="80">
        <f t="shared" si="20"/>
        <v>0.3625</v>
      </c>
      <c r="S33" s="80">
        <f t="shared" si="21"/>
        <v>0.368055555555555</v>
      </c>
      <c r="T33" s="80">
        <f t="shared" si="22"/>
        <v>0.372916666666667</v>
      </c>
      <c r="U33" s="816">
        <f t="shared" si="23"/>
        <v>0.383333333333333</v>
      </c>
      <c r="V33" s="544"/>
      <c r="W33" s="331">
        <f t="shared" si="24"/>
        <v>47.04</v>
      </c>
      <c r="X33" s="298">
        <f t="shared" si="3"/>
        <v>0.104166666666667</v>
      </c>
      <c r="Y33" s="655">
        <f t="shared" si="4"/>
        <v>18.816</v>
      </c>
      <c r="Z33" s="261">
        <f t="shared" si="7"/>
        <v>0.0125</v>
      </c>
      <c r="AA33" s="1037"/>
    </row>
    <row r="34" ht="17.25" customHeight="1" spans="2:27">
      <c r="B34" s="232"/>
      <c r="C34" s="1437">
        <v>10</v>
      </c>
      <c r="D34" s="1438"/>
      <c r="E34" s="828">
        <f t="shared" si="8"/>
        <v>0.291666666666667</v>
      </c>
      <c r="F34" s="80">
        <f t="shared" si="9"/>
        <v>0.304166666666667</v>
      </c>
      <c r="G34" s="80">
        <f t="shared" si="10"/>
        <v>0.309027777777778</v>
      </c>
      <c r="H34" s="80">
        <f t="shared" si="11"/>
        <v>0.315277777777778</v>
      </c>
      <c r="I34" s="80">
        <f t="shared" si="12"/>
        <v>0.318055555555556</v>
      </c>
      <c r="J34" s="80">
        <f t="shared" si="13"/>
        <v>0.325</v>
      </c>
      <c r="K34" s="80">
        <f t="shared" si="14"/>
        <v>0.336805555555556</v>
      </c>
      <c r="L34" s="1415">
        <v>0.34375</v>
      </c>
      <c r="M34" s="80">
        <f t="shared" si="15"/>
        <v>0.347222222222222</v>
      </c>
      <c r="N34" s="80">
        <f t="shared" si="16"/>
        <v>0.350694444444444</v>
      </c>
      <c r="O34" s="80">
        <f t="shared" si="17"/>
        <v>0.352777777777778</v>
      </c>
      <c r="P34" s="80">
        <f t="shared" si="18"/>
        <v>0.364583333333333</v>
      </c>
      <c r="Q34" s="80">
        <f t="shared" si="19"/>
        <v>0.370833333333333</v>
      </c>
      <c r="R34" s="80">
        <f t="shared" si="20"/>
        <v>0.375</v>
      </c>
      <c r="S34" s="80">
        <f t="shared" si="21"/>
        <v>0.380555555555555</v>
      </c>
      <c r="T34" s="80">
        <f t="shared" si="22"/>
        <v>0.385416666666667</v>
      </c>
      <c r="U34" s="816">
        <f t="shared" si="23"/>
        <v>0.395833333333333</v>
      </c>
      <c r="V34" s="544"/>
      <c r="W34" s="331">
        <f t="shared" si="24"/>
        <v>47.04</v>
      </c>
      <c r="X34" s="298">
        <f t="shared" si="3"/>
        <v>0.104166666666667</v>
      </c>
      <c r="Y34" s="655">
        <f t="shared" si="4"/>
        <v>18.816</v>
      </c>
      <c r="Z34" s="261">
        <f t="shared" si="7"/>
        <v>0.0125</v>
      </c>
      <c r="AA34" s="1037"/>
    </row>
    <row r="35" ht="17.25" customHeight="1" spans="2:27">
      <c r="B35" s="232"/>
      <c r="C35" s="1437">
        <v>11</v>
      </c>
      <c r="D35" s="1438"/>
      <c r="E35" s="828">
        <f t="shared" si="8"/>
        <v>0.304166666666667</v>
      </c>
      <c r="F35" s="80">
        <f t="shared" si="9"/>
        <v>0.316666666666667</v>
      </c>
      <c r="G35" s="80">
        <f t="shared" si="10"/>
        <v>0.321527777777778</v>
      </c>
      <c r="H35" s="80">
        <f t="shared" si="11"/>
        <v>0.327777777777778</v>
      </c>
      <c r="I35" s="80">
        <f t="shared" si="12"/>
        <v>0.330555555555556</v>
      </c>
      <c r="J35" s="80">
        <f t="shared" si="13"/>
        <v>0.3375</v>
      </c>
      <c r="K35" s="80">
        <f t="shared" si="14"/>
        <v>0.349305555555556</v>
      </c>
      <c r="L35" s="1415">
        <v>0.35625</v>
      </c>
      <c r="M35" s="80">
        <f t="shared" si="15"/>
        <v>0.359722222222222</v>
      </c>
      <c r="N35" s="80">
        <f t="shared" si="16"/>
        <v>0.363194444444444</v>
      </c>
      <c r="O35" s="80">
        <f t="shared" si="17"/>
        <v>0.365277777777778</v>
      </c>
      <c r="P35" s="80">
        <f t="shared" si="18"/>
        <v>0.377083333333333</v>
      </c>
      <c r="Q35" s="80">
        <f t="shared" si="19"/>
        <v>0.383333333333333</v>
      </c>
      <c r="R35" s="80">
        <f t="shared" si="20"/>
        <v>0.3875</v>
      </c>
      <c r="S35" s="80">
        <f t="shared" si="21"/>
        <v>0.393055555555555</v>
      </c>
      <c r="T35" s="80">
        <f t="shared" si="22"/>
        <v>0.397916666666667</v>
      </c>
      <c r="U35" s="816">
        <f t="shared" si="23"/>
        <v>0.408333333333333</v>
      </c>
      <c r="V35" s="544"/>
      <c r="W35" s="331">
        <f t="shared" si="24"/>
        <v>47.04</v>
      </c>
      <c r="X35" s="298">
        <f t="shared" si="3"/>
        <v>0.104166666666667</v>
      </c>
      <c r="Y35" s="655">
        <f t="shared" si="4"/>
        <v>18.816</v>
      </c>
      <c r="Z35" s="261">
        <f t="shared" si="7"/>
        <v>0.0125</v>
      </c>
      <c r="AA35" s="1037"/>
    </row>
    <row r="36" ht="17.25" customHeight="1" spans="2:27">
      <c r="B36" s="232"/>
      <c r="C36" s="1437">
        <v>12</v>
      </c>
      <c r="D36" s="1438"/>
      <c r="E36" s="828">
        <f t="shared" si="8"/>
        <v>0.316666666666667</v>
      </c>
      <c r="F36" s="80">
        <f t="shared" si="9"/>
        <v>0.329166666666667</v>
      </c>
      <c r="G36" s="80">
        <f t="shared" si="10"/>
        <v>0.334027777777778</v>
      </c>
      <c r="H36" s="80">
        <f t="shared" si="11"/>
        <v>0.340277777777778</v>
      </c>
      <c r="I36" s="80">
        <f t="shared" si="12"/>
        <v>0.343055555555556</v>
      </c>
      <c r="J36" s="80">
        <f t="shared" si="13"/>
        <v>0.35</v>
      </c>
      <c r="K36" s="80">
        <f t="shared" si="14"/>
        <v>0.361805555555556</v>
      </c>
      <c r="L36" s="1415">
        <v>0.36875</v>
      </c>
      <c r="M36" s="80">
        <f t="shared" si="15"/>
        <v>0.372222222222222</v>
      </c>
      <c r="N36" s="80">
        <f t="shared" si="16"/>
        <v>0.375694444444444</v>
      </c>
      <c r="O36" s="80">
        <f t="shared" si="17"/>
        <v>0.377777777777778</v>
      </c>
      <c r="P36" s="80">
        <f t="shared" si="18"/>
        <v>0.389583333333333</v>
      </c>
      <c r="Q36" s="80">
        <f t="shared" si="19"/>
        <v>0.395833333333333</v>
      </c>
      <c r="R36" s="80">
        <f t="shared" si="20"/>
        <v>0.4</v>
      </c>
      <c r="S36" s="80">
        <f t="shared" si="21"/>
        <v>0.405555555555556</v>
      </c>
      <c r="T36" s="80">
        <f t="shared" si="22"/>
        <v>0.410416666666667</v>
      </c>
      <c r="U36" s="816">
        <f t="shared" si="23"/>
        <v>0.420833333333333</v>
      </c>
      <c r="V36" s="544"/>
      <c r="W36" s="331">
        <f t="shared" si="24"/>
        <v>47.04</v>
      </c>
      <c r="X36" s="298">
        <f t="shared" si="3"/>
        <v>0.104166666666667</v>
      </c>
      <c r="Y36" s="655">
        <f t="shared" si="4"/>
        <v>18.816</v>
      </c>
      <c r="Z36" s="261">
        <f t="shared" si="7"/>
        <v>0.0125</v>
      </c>
      <c r="AA36" s="1037"/>
    </row>
    <row r="37" ht="17.25" customHeight="1" spans="2:27">
      <c r="B37" s="232"/>
      <c r="C37" s="1437">
        <v>13</v>
      </c>
      <c r="D37" s="1438"/>
      <c r="E37" s="828">
        <f t="shared" si="8"/>
        <v>0.329166666666667</v>
      </c>
      <c r="F37" s="80">
        <f t="shared" si="9"/>
        <v>0.341666666666667</v>
      </c>
      <c r="G37" s="80">
        <f t="shared" si="10"/>
        <v>0.346527777777778</v>
      </c>
      <c r="H37" s="80">
        <f t="shared" si="11"/>
        <v>0.352777777777778</v>
      </c>
      <c r="I37" s="80">
        <f t="shared" si="12"/>
        <v>0.355555555555556</v>
      </c>
      <c r="J37" s="80">
        <f t="shared" si="13"/>
        <v>0.3625</v>
      </c>
      <c r="K37" s="80">
        <f t="shared" si="14"/>
        <v>0.374305555555556</v>
      </c>
      <c r="L37" s="1415">
        <v>0.38125</v>
      </c>
      <c r="M37" s="80">
        <f t="shared" si="15"/>
        <v>0.384722222222222</v>
      </c>
      <c r="N37" s="80">
        <f t="shared" si="16"/>
        <v>0.388194444444444</v>
      </c>
      <c r="O37" s="80">
        <f t="shared" si="17"/>
        <v>0.390277777777778</v>
      </c>
      <c r="P37" s="80">
        <f t="shared" si="18"/>
        <v>0.402083333333333</v>
      </c>
      <c r="Q37" s="80">
        <f t="shared" si="19"/>
        <v>0.408333333333333</v>
      </c>
      <c r="R37" s="80">
        <f t="shared" si="20"/>
        <v>0.4125</v>
      </c>
      <c r="S37" s="80">
        <f t="shared" si="21"/>
        <v>0.418055555555555</v>
      </c>
      <c r="T37" s="80">
        <f t="shared" si="22"/>
        <v>0.422916666666667</v>
      </c>
      <c r="U37" s="816">
        <f t="shared" si="23"/>
        <v>0.433333333333333</v>
      </c>
      <c r="V37" s="544"/>
      <c r="W37" s="331">
        <f t="shared" si="24"/>
        <v>47.04</v>
      </c>
      <c r="X37" s="298">
        <f t="shared" si="3"/>
        <v>0.104166666666667</v>
      </c>
      <c r="Y37" s="655">
        <f t="shared" si="4"/>
        <v>18.816</v>
      </c>
      <c r="Z37" s="261">
        <f t="shared" si="7"/>
        <v>0.0125</v>
      </c>
      <c r="AA37" s="1037"/>
    </row>
    <row r="38" ht="17.25" customHeight="1" spans="2:27">
      <c r="B38" s="232"/>
      <c r="C38" s="1437">
        <v>14</v>
      </c>
      <c r="D38" s="1438"/>
      <c r="E38" s="828">
        <f t="shared" si="8"/>
        <v>0.341666666666667</v>
      </c>
      <c r="F38" s="80">
        <f t="shared" si="9"/>
        <v>0.354166666666667</v>
      </c>
      <c r="G38" s="80">
        <f t="shared" si="10"/>
        <v>0.359027777777778</v>
      </c>
      <c r="H38" s="80">
        <f t="shared" si="11"/>
        <v>0.365277777777778</v>
      </c>
      <c r="I38" s="80">
        <f t="shared" si="12"/>
        <v>0.368055555555556</v>
      </c>
      <c r="J38" s="80">
        <f t="shared" si="13"/>
        <v>0.375</v>
      </c>
      <c r="K38" s="80">
        <f t="shared" si="14"/>
        <v>0.386805555555556</v>
      </c>
      <c r="L38" s="1415">
        <v>0.39375</v>
      </c>
      <c r="M38" s="80">
        <f t="shared" si="15"/>
        <v>0.397222222222222</v>
      </c>
      <c r="N38" s="80">
        <f t="shared" si="16"/>
        <v>0.400694444444444</v>
      </c>
      <c r="O38" s="80">
        <f t="shared" si="17"/>
        <v>0.402777777777778</v>
      </c>
      <c r="P38" s="80">
        <f t="shared" si="18"/>
        <v>0.414583333333333</v>
      </c>
      <c r="Q38" s="80">
        <f t="shared" si="19"/>
        <v>0.420833333333333</v>
      </c>
      <c r="R38" s="80">
        <f t="shared" si="20"/>
        <v>0.425</v>
      </c>
      <c r="S38" s="80">
        <f t="shared" si="21"/>
        <v>0.430555555555555</v>
      </c>
      <c r="T38" s="80">
        <f t="shared" si="22"/>
        <v>0.435416666666667</v>
      </c>
      <c r="U38" s="816">
        <f t="shared" si="23"/>
        <v>0.445833333333333</v>
      </c>
      <c r="V38" s="544"/>
      <c r="W38" s="331">
        <f t="shared" si="24"/>
        <v>47.04</v>
      </c>
      <c r="X38" s="298">
        <f t="shared" si="3"/>
        <v>0.104166666666667</v>
      </c>
      <c r="Y38" s="655">
        <f t="shared" si="4"/>
        <v>18.816</v>
      </c>
      <c r="Z38" s="261">
        <f t="shared" si="7"/>
        <v>0.0125</v>
      </c>
      <c r="AA38" s="1037"/>
    </row>
    <row r="39" ht="17.25" customHeight="1" spans="2:27">
      <c r="B39" s="232"/>
      <c r="C39" s="1437">
        <v>15</v>
      </c>
      <c r="D39" s="1438"/>
      <c r="E39" s="828">
        <f t="shared" si="8"/>
        <v>0.354166666666667</v>
      </c>
      <c r="F39" s="80">
        <f t="shared" si="9"/>
        <v>0.366666666666667</v>
      </c>
      <c r="G39" s="80">
        <f t="shared" si="10"/>
        <v>0.371527777777778</v>
      </c>
      <c r="H39" s="80">
        <f t="shared" si="11"/>
        <v>0.377777777777778</v>
      </c>
      <c r="I39" s="80">
        <f t="shared" si="12"/>
        <v>0.380555555555556</v>
      </c>
      <c r="J39" s="80">
        <f t="shared" si="13"/>
        <v>0.3875</v>
      </c>
      <c r="K39" s="80">
        <f t="shared" si="14"/>
        <v>0.399305555555556</v>
      </c>
      <c r="L39" s="1415">
        <v>0.40625</v>
      </c>
      <c r="M39" s="80">
        <f t="shared" si="15"/>
        <v>0.409722222222222</v>
      </c>
      <c r="N39" s="80">
        <f t="shared" si="16"/>
        <v>0.413194444444444</v>
      </c>
      <c r="O39" s="80">
        <f t="shared" si="17"/>
        <v>0.415277777777778</v>
      </c>
      <c r="P39" s="80">
        <f t="shared" si="18"/>
        <v>0.427083333333333</v>
      </c>
      <c r="Q39" s="80">
        <f t="shared" si="19"/>
        <v>0.433333333333333</v>
      </c>
      <c r="R39" s="80">
        <f t="shared" si="20"/>
        <v>0.4375</v>
      </c>
      <c r="S39" s="80">
        <f t="shared" si="21"/>
        <v>0.443055555555555</v>
      </c>
      <c r="T39" s="80">
        <f t="shared" si="22"/>
        <v>0.447916666666667</v>
      </c>
      <c r="U39" s="816">
        <f t="shared" si="23"/>
        <v>0.458333333333333</v>
      </c>
      <c r="V39" s="544"/>
      <c r="W39" s="331">
        <f t="shared" si="24"/>
        <v>47.04</v>
      </c>
      <c r="X39" s="298">
        <f t="shared" si="3"/>
        <v>0.104166666666667</v>
      </c>
      <c r="Y39" s="655">
        <f t="shared" si="4"/>
        <v>18.816</v>
      </c>
      <c r="Z39" s="261">
        <f t="shared" si="7"/>
        <v>0.0125</v>
      </c>
      <c r="AA39" s="1037"/>
    </row>
    <row r="40" ht="17.25" customHeight="1" spans="2:27">
      <c r="B40" s="232"/>
      <c r="C40" s="1437">
        <v>16</v>
      </c>
      <c r="D40" s="1438"/>
      <c r="E40" s="828">
        <f t="shared" si="8"/>
        <v>0.366666666666667</v>
      </c>
      <c r="F40" s="80">
        <f t="shared" si="9"/>
        <v>0.379166666666667</v>
      </c>
      <c r="G40" s="80">
        <f t="shared" si="10"/>
        <v>0.384027777777778</v>
      </c>
      <c r="H40" s="80">
        <f t="shared" si="11"/>
        <v>0.390277777777778</v>
      </c>
      <c r="I40" s="80">
        <f t="shared" si="12"/>
        <v>0.393055555555556</v>
      </c>
      <c r="J40" s="80">
        <f t="shared" si="13"/>
        <v>0.4</v>
      </c>
      <c r="K40" s="80">
        <f t="shared" si="14"/>
        <v>0.411805555555556</v>
      </c>
      <c r="L40" s="1415">
        <v>0.41875</v>
      </c>
      <c r="M40" s="80">
        <f t="shared" si="15"/>
        <v>0.422222222222222</v>
      </c>
      <c r="N40" s="80">
        <f t="shared" si="16"/>
        <v>0.425694444444444</v>
      </c>
      <c r="O40" s="80">
        <f t="shared" si="17"/>
        <v>0.427777777777778</v>
      </c>
      <c r="P40" s="80">
        <f t="shared" si="18"/>
        <v>0.439583333333333</v>
      </c>
      <c r="Q40" s="80">
        <f t="shared" si="19"/>
        <v>0.445833333333333</v>
      </c>
      <c r="R40" s="80">
        <f t="shared" si="20"/>
        <v>0.45</v>
      </c>
      <c r="S40" s="80">
        <f t="shared" si="21"/>
        <v>0.455555555555555</v>
      </c>
      <c r="T40" s="80">
        <f t="shared" si="22"/>
        <v>0.460416666666667</v>
      </c>
      <c r="U40" s="816">
        <f t="shared" si="23"/>
        <v>0.470833333333333</v>
      </c>
      <c r="V40" s="544"/>
      <c r="W40" s="331">
        <f t="shared" si="24"/>
        <v>47.04</v>
      </c>
      <c r="X40" s="298">
        <f t="shared" si="3"/>
        <v>0.104166666666667</v>
      </c>
      <c r="Y40" s="655">
        <f t="shared" si="4"/>
        <v>18.816</v>
      </c>
      <c r="Z40" s="261">
        <f t="shared" si="7"/>
        <v>0.0125</v>
      </c>
      <c r="AA40" s="1037"/>
    </row>
    <row r="41" ht="17.25" customHeight="1" spans="2:27">
      <c r="B41" s="232"/>
      <c r="C41" s="1437">
        <v>17</v>
      </c>
      <c r="D41" s="1438"/>
      <c r="E41" s="828">
        <f t="shared" si="8"/>
        <v>0.379166666666667</v>
      </c>
      <c r="F41" s="80">
        <f t="shared" si="9"/>
        <v>0.391666666666667</v>
      </c>
      <c r="G41" s="80">
        <f t="shared" si="10"/>
        <v>0.396527777777778</v>
      </c>
      <c r="H41" s="80">
        <f t="shared" si="11"/>
        <v>0.402777777777778</v>
      </c>
      <c r="I41" s="80">
        <f t="shared" si="12"/>
        <v>0.405555555555556</v>
      </c>
      <c r="J41" s="80">
        <f t="shared" si="13"/>
        <v>0.4125</v>
      </c>
      <c r="K41" s="80">
        <f t="shared" si="14"/>
        <v>0.424305555555556</v>
      </c>
      <c r="L41" s="1415">
        <v>0.43125</v>
      </c>
      <c r="M41" s="80">
        <f t="shared" si="15"/>
        <v>0.434722222222222</v>
      </c>
      <c r="N41" s="80">
        <f t="shared" si="16"/>
        <v>0.438194444444444</v>
      </c>
      <c r="O41" s="80">
        <f t="shared" si="17"/>
        <v>0.440277777777778</v>
      </c>
      <c r="P41" s="80">
        <f t="shared" si="18"/>
        <v>0.452083333333333</v>
      </c>
      <c r="Q41" s="80">
        <f t="shared" si="19"/>
        <v>0.458333333333333</v>
      </c>
      <c r="R41" s="80">
        <f t="shared" si="20"/>
        <v>0.4625</v>
      </c>
      <c r="S41" s="80">
        <f t="shared" si="21"/>
        <v>0.468055555555556</v>
      </c>
      <c r="T41" s="80">
        <f t="shared" si="22"/>
        <v>0.472916666666667</v>
      </c>
      <c r="U41" s="816">
        <f t="shared" si="23"/>
        <v>0.483333333333333</v>
      </c>
      <c r="V41" s="544"/>
      <c r="W41" s="331">
        <f t="shared" si="24"/>
        <v>47.04</v>
      </c>
      <c r="X41" s="298">
        <f t="shared" si="3"/>
        <v>0.104166666666667</v>
      </c>
      <c r="Y41" s="655">
        <f t="shared" si="4"/>
        <v>18.816</v>
      </c>
      <c r="Z41" s="261">
        <f t="shared" si="7"/>
        <v>0.0125</v>
      </c>
      <c r="AA41" s="1037"/>
    </row>
    <row r="42" ht="17.25" customHeight="1" spans="2:27">
      <c r="B42" s="232"/>
      <c r="C42" s="1437">
        <v>18</v>
      </c>
      <c r="D42" s="1438"/>
      <c r="E42" s="828">
        <f t="shared" si="8"/>
        <v>0.391666666666667</v>
      </c>
      <c r="F42" s="80">
        <f t="shared" si="9"/>
        <v>0.404166666666667</v>
      </c>
      <c r="G42" s="80">
        <f t="shared" si="10"/>
        <v>0.409027777777778</v>
      </c>
      <c r="H42" s="80">
        <f t="shared" si="11"/>
        <v>0.415277777777778</v>
      </c>
      <c r="I42" s="80">
        <f t="shared" si="12"/>
        <v>0.418055555555556</v>
      </c>
      <c r="J42" s="80">
        <f t="shared" si="13"/>
        <v>0.425</v>
      </c>
      <c r="K42" s="80">
        <f t="shared" si="14"/>
        <v>0.436805555555556</v>
      </c>
      <c r="L42" s="1415">
        <v>0.44375</v>
      </c>
      <c r="M42" s="80">
        <f t="shared" si="15"/>
        <v>0.447222222222222</v>
      </c>
      <c r="N42" s="80">
        <f t="shared" si="16"/>
        <v>0.450694444444444</v>
      </c>
      <c r="O42" s="80">
        <f t="shared" si="17"/>
        <v>0.452777777777778</v>
      </c>
      <c r="P42" s="80">
        <f t="shared" si="18"/>
        <v>0.464583333333333</v>
      </c>
      <c r="Q42" s="80">
        <f t="shared" si="19"/>
        <v>0.470833333333333</v>
      </c>
      <c r="R42" s="80">
        <f t="shared" si="20"/>
        <v>0.475</v>
      </c>
      <c r="S42" s="80">
        <f t="shared" si="21"/>
        <v>0.480555555555555</v>
      </c>
      <c r="T42" s="80">
        <f t="shared" si="22"/>
        <v>0.485416666666667</v>
      </c>
      <c r="U42" s="816">
        <f t="shared" si="23"/>
        <v>0.495833333333333</v>
      </c>
      <c r="V42" s="544"/>
      <c r="W42" s="331">
        <f t="shared" si="24"/>
        <v>47.04</v>
      </c>
      <c r="X42" s="298">
        <f t="shared" si="3"/>
        <v>0.104166666666667</v>
      </c>
      <c r="Y42" s="655">
        <f t="shared" si="4"/>
        <v>18.816</v>
      </c>
      <c r="Z42" s="261">
        <f t="shared" si="7"/>
        <v>0.0125</v>
      </c>
      <c r="AA42" s="1037"/>
    </row>
    <row r="43" ht="17.25" customHeight="1" spans="2:27">
      <c r="B43" s="232"/>
      <c r="C43" s="1437">
        <v>19</v>
      </c>
      <c r="D43" s="1438"/>
      <c r="E43" s="828">
        <f t="shared" si="8"/>
        <v>0.404166666666667</v>
      </c>
      <c r="F43" s="80">
        <f t="shared" si="9"/>
        <v>0.416666666666667</v>
      </c>
      <c r="G43" s="80">
        <f t="shared" si="10"/>
        <v>0.421527777777778</v>
      </c>
      <c r="H43" s="80">
        <f t="shared" si="11"/>
        <v>0.427777777777778</v>
      </c>
      <c r="I43" s="80">
        <f t="shared" si="12"/>
        <v>0.430555555555556</v>
      </c>
      <c r="J43" s="80">
        <f t="shared" si="13"/>
        <v>0.4375</v>
      </c>
      <c r="K43" s="80">
        <f t="shared" si="14"/>
        <v>0.449305555555556</v>
      </c>
      <c r="L43" s="1415">
        <v>0.45625</v>
      </c>
      <c r="M43" s="80">
        <f t="shared" si="15"/>
        <v>0.459722222222222</v>
      </c>
      <c r="N43" s="80">
        <f t="shared" si="16"/>
        <v>0.463194444444444</v>
      </c>
      <c r="O43" s="80">
        <f t="shared" si="17"/>
        <v>0.465277777777778</v>
      </c>
      <c r="P43" s="80">
        <f t="shared" si="18"/>
        <v>0.477083333333333</v>
      </c>
      <c r="Q43" s="80">
        <f t="shared" si="19"/>
        <v>0.483333333333333</v>
      </c>
      <c r="R43" s="80">
        <f t="shared" si="20"/>
        <v>0.4875</v>
      </c>
      <c r="S43" s="80">
        <f t="shared" si="21"/>
        <v>0.493055555555555</v>
      </c>
      <c r="T43" s="80">
        <f t="shared" si="22"/>
        <v>0.497916666666667</v>
      </c>
      <c r="U43" s="816">
        <f t="shared" si="23"/>
        <v>0.508333333333333</v>
      </c>
      <c r="V43" s="544"/>
      <c r="W43" s="331">
        <f t="shared" si="24"/>
        <v>47.04</v>
      </c>
      <c r="X43" s="298">
        <f t="shared" si="3"/>
        <v>0.104166666666666</v>
      </c>
      <c r="Y43" s="655">
        <f t="shared" si="4"/>
        <v>18.816</v>
      </c>
      <c r="Z43" s="261">
        <f t="shared" si="7"/>
        <v>0.0125</v>
      </c>
      <c r="AA43" s="1037"/>
    </row>
    <row r="44" ht="17.25" customHeight="1" spans="2:27">
      <c r="B44" s="232"/>
      <c r="C44" s="1437">
        <v>20</v>
      </c>
      <c r="D44" s="1438"/>
      <c r="E44" s="828">
        <f t="shared" si="8"/>
        <v>0.416666666666667</v>
      </c>
      <c r="F44" s="80">
        <f t="shared" si="9"/>
        <v>0.429166666666667</v>
      </c>
      <c r="G44" s="80">
        <f t="shared" si="10"/>
        <v>0.434027777777778</v>
      </c>
      <c r="H44" s="80">
        <f t="shared" si="11"/>
        <v>0.440277777777778</v>
      </c>
      <c r="I44" s="80">
        <f t="shared" si="12"/>
        <v>0.443055555555556</v>
      </c>
      <c r="J44" s="80">
        <f t="shared" si="13"/>
        <v>0.45</v>
      </c>
      <c r="K44" s="80">
        <f t="shared" si="14"/>
        <v>0.461805555555556</v>
      </c>
      <c r="L44" s="1415">
        <v>0.46875</v>
      </c>
      <c r="M44" s="80">
        <f t="shared" si="15"/>
        <v>0.472222222222222</v>
      </c>
      <c r="N44" s="80">
        <f t="shared" si="16"/>
        <v>0.475694444444444</v>
      </c>
      <c r="O44" s="80">
        <f t="shared" si="17"/>
        <v>0.477777777777778</v>
      </c>
      <c r="P44" s="80">
        <f t="shared" si="18"/>
        <v>0.489583333333333</v>
      </c>
      <c r="Q44" s="80">
        <f t="shared" si="19"/>
        <v>0.495833333333333</v>
      </c>
      <c r="R44" s="80">
        <f t="shared" si="20"/>
        <v>0.5</v>
      </c>
      <c r="S44" s="80">
        <f t="shared" si="21"/>
        <v>0.505555555555556</v>
      </c>
      <c r="T44" s="80">
        <f t="shared" si="22"/>
        <v>0.510416666666667</v>
      </c>
      <c r="U44" s="816">
        <f t="shared" si="23"/>
        <v>0.520833333333333</v>
      </c>
      <c r="V44" s="544"/>
      <c r="W44" s="331">
        <f t="shared" si="24"/>
        <v>47.04</v>
      </c>
      <c r="X44" s="298">
        <f t="shared" si="3"/>
        <v>0.104166666666667</v>
      </c>
      <c r="Y44" s="655">
        <f t="shared" si="4"/>
        <v>18.816</v>
      </c>
      <c r="Z44" s="261">
        <f t="shared" si="7"/>
        <v>0.0125</v>
      </c>
      <c r="AA44" s="1037"/>
    </row>
    <row r="45" ht="17.25" customHeight="1" spans="2:27">
      <c r="B45" s="232"/>
      <c r="C45" s="1437">
        <v>21</v>
      </c>
      <c r="D45" s="1438"/>
      <c r="E45" s="828">
        <f t="shared" si="8"/>
        <v>0.429166666666667</v>
      </c>
      <c r="F45" s="80">
        <f t="shared" si="9"/>
        <v>0.441666666666667</v>
      </c>
      <c r="G45" s="80">
        <f t="shared" si="10"/>
        <v>0.446527777777778</v>
      </c>
      <c r="H45" s="80">
        <f t="shared" si="11"/>
        <v>0.452777777777778</v>
      </c>
      <c r="I45" s="80">
        <f t="shared" si="12"/>
        <v>0.455555555555556</v>
      </c>
      <c r="J45" s="80">
        <f t="shared" si="13"/>
        <v>0.4625</v>
      </c>
      <c r="K45" s="80">
        <f t="shared" si="14"/>
        <v>0.474305555555556</v>
      </c>
      <c r="L45" s="1415">
        <v>0.48125</v>
      </c>
      <c r="M45" s="80">
        <f t="shared" si="15"/>
        <v>0.484722222222222</v>
      </c>
      <c r="N45" s="80">
        <f t="shared" si="16"/>
        <v>0.488194444444444</v>
      </c>
      <c r="O45" s="80">
        <f t="shared" si="17"/>
        <v>0.490277777777778</v>
      </c>
      <c r="P45" s="80">
        <f t="shared" si="18"/>
        <v>0.502083333333333</v>
      </c>
      <c r="Q45" s="80">
        <f t="shared" si="19"/>
        <v>0.508333333333333</v>
      </c>
      <c r="R45" s="80">
        <f t="shared" si="20"/>
        <v>0.5125</v>
      </c>
      <c r="S45" s="80">
        <f t="shared" si="21"/>
        <v>0.518055555555555</v>
      </c>
      <c r="T45" s="80">
        <f t="shared" si="22"/>
        <v>0.522916666666667</v>
      </c>
      <c r="U45" s="816">
        <f t="shared" si="23"/>
        <v>0.533333333333333</v>
      </c>
      <c r="V45" s="544"/>
      <c r="W45" s="331">
        <f t="shared" si="24"/>
        <v>47.04</v>
      </c>
      <c r="X45" s="298">
        <f t="shared" si="3"/>
        <v>0.104166666666666</v>
      </c>
      <c r="Y45" s="655">
        <f t="shared" si="4"/>
        <v>18.816</v>
      </c>
      <c r="Z45" s="261">
        <f t="shared" si="7"/>
        <v>0.0125</v>
      </c>
      <c r="AA45" s="1037"/>
    </row>
    <row r="46" ht="17.25" customHeight="1" spans="2:27">
      <c r="B46" s="232"/>
      <c r="C46" s="1437">
        <v>22</v>
      </c>
      <c r="D46" s="1438"/>
      <c r="E46" s="828">
        <f t="shared" si="8"/>
        <v>0.441666666666667</v>
      </c>
      <c r="F46" s="80">
        <f t="shared" si="9"/>
        <v>0.454166666666667</v>
      </c>
      <c r="G46" s="80">
        <f t="shared" si="10"/>
        <v>0.459027777777778</v>
      </c>
      <c r="H46" s="80">
        <f t="shared" si="11"/>
        <v>0.465277777777778</v>
      </c>
      <c r="I46" s="80">
        <f t="shared" si="12"/>
        <v>0.468055555555556</v>
      </c>
      <c r="J46" s="80">
        <f t="shared" si="13"/>
        <v>0.475</v>
      </c>
      <c r="K46" s="80">
        <f t="shared" si="14"/>
        <v>0.486805555555556</v>
      </c>
      <c r="L46" s="1415">
        <v>0.49375</v>
      </c>
      <c r="M46" s="80">
        <f t="shared" si="15"/>
        <v>0.497222222222222</v>
      </c>
      <c r="N46" s="80">
        <f t="shared" si="16"/>
        <v>0.500694444444444</v>
      </c>
      <c r="O46" s="80">
        <f t="shared" si="17"/>
        <v>0.502777777777778</v>
      </c>
      <c r="P46" s="80">
        <f t="shared" si="18"/>
        <v>0.514583333333333</v>
      </c>
      <c r="Q46" s="80">
        <f t="shared" si="19"/>
        <v>0.520833333333333</v>
      </c>
      <c r="R46" s="80">
        <f t="shared" si="20"/>
        <v>0.525</v>
      </c>
      <c r="S46" s="80">
        <f t="shared" si="21"/>
        <v>0.530555555555555</v>
      </c>
      <c r="T46" s="80">
        <f t="shared" si="22"/>
        <v>0.535416666666667</v>
      </c>
      <c r="U46" s="816">
        <f t="shared" si="23"/>
        <v>0.545833333333333</v>
      </c>
      <c r="V46" s="544"/>
      <c r="W46" s="331">
        <f t="shared" si="24"/>
        <v>47.04</v>
      </c>
      <c r="X46" s="298">
        <f t="shared" si="3"/>
        <v>0.104166666666666</v>
      </c>
      <c r="Y46" s="655">
        <f t="shared" si="4"/>
        <v>18.8160000000001</v>
      </c>
      <c r="Z46" s="261">
        <f t="shared" si="7"/>
        <v>0.0125</v>
      </c>
      <c r="AA46" s="1037"/>
    </row>
    <row r="47" ht="17.25" customHeight="1" spans="2:27">
      <c r="B47" s="232"/>
      <c r="C47" s="1437">
        <v>23</v>
      </c>
      <c r="D47" s="1438"/>
      <c r="E47" s="828">
        <f t="shared" si="8"/>
        <v>0.454166666666667</v>
      </c>
      <c r="F47" s="80">
        <f t="shared" si="9"/>
        <v>0.466666666666667</v>
      </c>
      <c r="G47" s="80">
        <f t="shared" si="10"/>
        <v>0.471527777777778</v>
      </c>
      <c r="H47" s="80">
        <f t="shared" si="11"/>
        <v>0.477777777777778</v>
      </c>
      <c r="I47" s="80">
        <f t="shared" si="12"/>
        <v>0.480555555555556</v>
      </c>
      <c r="J47" s="80">
        <f t="shared" si="13"/>
        <v>0.4875</v>
      </c>
      <c r="K47" s="80">
        <f t="shared" si="14"/>
        <v>0.499305555555556</v>
      </c>
      <c r="L47" s="1415">
        <v>0.50625</v>
      </c>
      <c r="M47" s="80">
        <f t="shared" si="15"/>
        <v>0.509722222222222</v>
      </c>
      <c r="N47" s="80">
        <f t="shared" si="16"/>
        <v>0.513194444444444</v>
      </c>
      <c r="O47" s="80">
        <f t="shared" si="17"/>
        <v>0.515277777777778</v>
      </c>
      <c r="P47" s="80">
        <f t="shared" si="18"/>
        <v>0.527083333333333</v>
      </c>
      <c r="Q47" s="80">
        <f t="shared" si="19"/>
        <v>0.533333333333333</v>
      </c>
      <c r="R47" s="80">
        <f t="shared" si="20"/>
        <v>0.5375</v>
      </c>
      <c r="S47" s="80">
        <f t="shared" si="21"/>
        <v>0.543055555555555</v>
      </c>
      <c r="T47" s="80">
        <f t="shared" si="22"/>
        <v>0.547916666666666</v>
      </c>
      <c r="U47" s="816">
        <f t="shared" si="23"/>
        <v>0.558333333333333</v>
      </c>
      <c r="V47" s="544"/>
      <c r="W47" s="331">
        <f t="shared" si="24"/>
        <v>47.04</v>
      </c>
      <c r="X47" s="298">
        <f t="shared" si="3"/>
        <v>0.104166666666666</v>
      </c>
      <c r="Y47" s="655">
        <f t="shared" si="4"/>
        <v>18.8160000000001</v>
      </c>
      <c r="Z47" s="261">
        <f t="shared" si="7"/>
        <v>0.0125</v>
      </c>
      <c r="AA47" s="1037"/>
    </row>
    <row r="48" ht="17.25" customHeight="1" spans="2:27">
      <c r="B48" s="232"/>
      <c r="C48" s="1437">
        <v>24</v>
      </c>
      <c r="D48" s="1438"/>
      <c r="E48" s="828">
        <f t="shared" si="8"/>
        <v>0.466666666666667</v>
      </c>
      <c r="F48" s="80">
        <f t="shared" si="9"/>
        <v>0.479166666666667</v>
      </c>
      <c r="G48" s="80">
        <f t="shared" si="10"/>
        <v>0.484027777777778</v>
      </c>
      <c r="H48" s="80">
        <f t="shared" si="11"/>
        <v>0.490277777777778</v>
      </c>
      <c r="I48" s="80">
        <f t="shared" si="12"/>
        <v>0.493055555555556</v>
      </c>
      <c r="J48" s="80">
        <f t="shared" si="13"/>
        <v>0.5</v>
      </c>
      <c r="K48" s="80">
        <f t="shared" si="14"/>
        <v>0.511805555555556</v>
      </c>
      <c r="L48" s="1415">
        <v>0.51875</v>
      </c>
      <c r="M48" s="80">
        <f t="shared" si="15"/>
        <v>0.522222222222222</v>
      </c>
      <c r="N48" s="80">
        <f t="shared" si="16"/>
        <v>0.525694444444444</v>
      </c>
      <c r="O48" s="80">
        <f t="shared" si="17"/>
        <v>0.527777777777778</v>
      </c>
      <c r="P48" s="80">
        <f t="shared" si="18"/>
        <v>0.539583333333333</v>
      </c>
      <c r="Q48" s="80">
        <f t="shared" si="19"/>
        <v>0.545833333333333</v>
      </c>
      <c r="R48" s="80">
        <f t="shared" si="20"/>
        <v>0.55</v>
      </c>
      <c r="S48" s="80">
        <f t="shared" si="21"/>
        <v>0.555555555555555</v>
      </c>
      <c r="T48" s="80">
        <f t="shared" si="22"/>
        <v>0.560416666666667</v>
      </c>
      <c r="U48" s="816">
        <f t="shared" si="23"/>
        <v>0.570833333333333</v>
      </c>
      <c r="V48" s="544"/>
      <c r="W48" s="331">
        <f t="shared" si="24"/>
        <v>47.04</v>
      </c>
      <c r="X48" s="298">
        <f t="shared" si="3"/>
        <v>0.104166666666666</v>
      </c>
      <c r="Y48" s="655">
        <f t="shared" si="4"/>
        <v>18.8160000000001</v>
      </c>
      <c r="Z48" s="261">
        <f t="shared" si="7"/>
        <v>0.0125000000000001</v>
      </c>
      <c r="AA48" s="1037"/>
    </row>
    <row r="49" ht="17.25" customHeight="1" spans="2:27">
      <c r="B49" s="232"/>
      <c r="C49" s="1437">
        <v>25</v>
      </c>
      <c r="D49" s="1438"/>
      <c r="E49" s="828">
        <f t="shared" si="8"/>
        <v>0.479166666666667</v>
      </c>
      <c r="F49" s="80">
        <f t="shared" si="9"/>
        <v>0.491666666666667</v>
      </c>
      <c r="G49" s="80">
        <f t="shared" si="10"/>
        <v>0.496527777777778</v>
      </c>
      <c r="H49" s="80">
        <f t="shared" si="11"/>
        <v>0.502777777777778</v>
      </c>
      <c r="I49" s="80">
        <f t="shared" si="12"/>
        <v>0.505555555555556</v>
      </c>
      <c r="J49" s="80">
        <f t="shared" si="13"/>
        <v>0.5125</v>
      </c>
      <c r="K49" s="80">
        <f t="shared" si="14"/>
        <v>0.524305555555556</v>
      </c>
      <c r="L49" s="1415">
        <v>0.53125</v>
      </c>
      <c r="M49" s="80">
        <f t="shared" si="15"/>
        <v>0.534722222222222</v>
      </c>
      <c r="N49" s="80">
        <f t="shared" si="16"/>
        <v>0.538194444444444</v>
      </c>
      <c r="O49" s="80">
        <f t="shared" si="17"/>
        <v>0.540277777777778</v>
      </c>
      <c r="P49" s="80">
        <f t="shared" si="18"/>
        <v>0.552083333333333</v>
      </c>
      <c r="Q49" s="80">
        <f t="shared" si="19"/>
        <v>0.558333333333333</v>
      </c>
      <c r="R49" s="80">
        <f t="shared" si="20"/>
        <v>0.5625</v>
      </c>
      <c r="S49" s="80">
        <f t="shared" si="21"/>
        <v>0.568055555555555</v>
      </c>
      <c r="T49" s="80">
        <f t="shared" si="22"/>
        <v>0.572916666666667</v>
      </c>
      <c r="U49" s="816">
        <f t="shared" si="23"/>
        <v>0.583333333333333</v>
      </c>
      <c r="V49" s="544"/>
      <c r="W49" s="331">
        <f t="shared" si="24"/>
        <v>47.04</v>
      </c>
      <c r="X49" s="298">
        <f t="shared" si="3"/>
        <v>0.104166666666666</v>
      </c>
      <c r="Y49" s="655">
        <f t="shared" si="4"/>
        <v>18.8160000000001</v>
      </c>
      <c r="Z49" s="261">
        <f t="shared" si="7"/>
        <v>0.0125</v>
      </c>
      <c r="AA49" s="1037"/>
    </row>
    <row r="50" ht="17.25" customHeight="1" spans="2:27">
      <c r="B50" s="232"/>
      <c r="C50" s="1437">
        <v>26</v>
      </c>
      <c r="D50" s="1438"/>
      <c r="E50" s="828">
        <f t="shared" si="8"/>
        <v>0.491666666666667</v>
      </c>
      <c r="F50" s="80">
        <f t="shared" si="9"/>
        <v>0.504166666666667</v>
      </c>
      <c r="G50" s="80">
        <f t="shared" si="10"/>
        <v>0.509027777777778</v>
      </c>
      <c r="H50" s="80">
        <f t="shared" si="11"/>
        <v>0.515277777777778</v>
      </c>
      <c r="I50" s="80">
        <f t="shared" si="12"/>
        <v>0.518055555555556</v>
      </c>
      <c r="J50" s="80">
        <f t="shared" si="13"/>
        <v>0.525</v>
      </c>
      <c r="K50" s="80">
        <f t="shared" si="14"/>
        <v>0.536805555555556</v>
      </c>
      <c r="L50" s="1415">
        <v>0.54375</v>
      </c>
      <c r="M50" s="80">
        <f t="shared" si="15"/>
        <v>0.547222222222222</v>
      </c>
      <c r="N50" s="80">
        <f t="shared" si="16"/>
        <v>0.550694444444444</v>
      </c>
      <c r="O50" s="80">
        <f t="shared" si="17"/>
        <v>0.552777777777778</v>
      </c>
      <c r="P50" s="80">
        <f t="shared" si="18"/>
        <v>0.564583333333333</v>
      </c>
      <c r="Q50" s="80">
        <f t="shared" si="19"/>
        <v>0.570833333333333</v>
      </c>
      <c r="R50" s="80">
        <f t="shared" si="20"/>
        <v>0.575</v>
      </c>
      <c r="S50" s="80">
        <f t="shared" si="21"/>
        <v>0.580555555555555</v>
      </c>
      <c r="T50" s="80">
        <f t="shared" si="22"/>
        <v>0.585416666666666</v>
      </c>
      <c r="U50" s="816">
        <f t="shared" si="23"/>
        <v>0.595833333333333</v>
      </c>
      <c r="V50" s="544"/>
      <c r="W50" s="331">
        <f t="shared" si="24"/>
        <v>47.04</v>
      </c>
      <c r="X50" s="298">
        <f t="shared" si="3"/>
        <v>0.104166666666666</v>
      </c>
      <c r="Y50" s="655">
        <f t="shared" si="4"/>
        <v>18.8160000000001</v>
      </c>
      <c r="Z50" s="261">
        <f t="shared" si="7"/>
        <v>0.0125</v>
      </c>
      <c r="AA50" s="1037"/>
    </row>
    <row r="51" ht="17.25" customHeight="1" spans="2:27">
      <c r="B51" s="232"/>
      <c r="C51" s="1437">
        <v>27</v>
      </c>
      <c r="D51" s="1438"/>
      <c r="E51" s="828">
        <f t="shared" si="8"/>
        <v>0.504166666666667</v>
      </c>
      <c r="F51" s="80">
        <f t="shared" si="9"/>
        <v>0.516666666666667</v>
      </c>
      <c r="G51" s="80">
        <f t="shared" si="10"/>
        <v>0.521527777777778</v>
      </c>
      <c r="H51" s="80">
        <f t="shared" si="11"/>
        <v>0.527777777777778</v>
      </c>
      <c r="I51" s="80">
        <f t="shared" si="12"/>
        <v>0.530555555555556</v>
      </c>
      <c r="J51" s="80">
        <f t="shared" si="13"/>
        <v>0.5375</v>
      </c>
      <c r="K51" s="80">
        <f t="shared" si="14"/>
        <v>0.549305555555556</v>
      </c>
      <c r="L51" s="1415">
        <v>0.55625</v>
      </c>
      <c r="M51" s="80">
        <f t="shared" si="15"/>
        <v>0.559722222222222</v>
      </c>
      <c r="N51" s="80">
        <f t="shared" si="16"/>
        <v>0.563194444444444</v>
      </c>
      <c r="O51" s="80">
        <f t="shared" si="17"/>
        <v>0.565277777777778</v>
      </c>
      <c r="P51" s="80">
        <f t="shared" si="18"/>
        <v>0.577083333333333</v>
      </c>
      <c r="Q51" s="80">
        <f t="shared" si="19"/>
        <v>0.583333333333333</v>
      </c>
      <c r="R51" s="80">
        <f t="shared" si="20"/>
        <v>0.5875</v>
      </c>
      <c r="S51" s="80">
        <f t="shared" si="21"/>
        <v>0.593055555555555</v>
      </c>
      <c r="T51" s="80">
        <f t="shared" si="22"/>
        <v>0.597916666666667</v>
      </c>
      <c r="U51" s="816">
        <f t="shared" si="23"/>
        <v>0.608333333333333</v>
      </c>
      <c r="V51" s="544"/>
      <c r="W51" s="331">
        <f t="shared" si="24"/>
        <v>47.04</v>
      </c>
      <c r="X51" s="298">
        <f t="shared" si="3"/>
        <v>0.104166666666666</v>
      </c>
      <c r="Y51" s="655">
        <f t="shared" si="4"/>
        <v>18.8160000000001</v>
      </c>
      <c r="Z51" s="261">
        <f t="shared" si="7"/>
        <v>0.0125000000000001</v>
      </c>
      <c r="AA51" s="1037"/>
    </row>
    <row r="52" ht="17.25" customHeight="1" spans="2:27">
      <c r="B52" s="232"/>
      <c r="C52" s="1437">
        <v>28</v>
      </c>
      <c r="D52" s="1438"/>
      <c r="E52" s="828">
        <f t="shared" si="8"/>
        <v>0.516666666666667</v>
      </c>
      <c r="F52" s="80">
        <f t="shared" si="9"/>
        <v>0.529166666666667</v>
      </c>
      <c r="G52" s="80">
        <f t="shared" si="10"/>
        <v>0.534027777777778</v>
      </c>
      <c r="H52" s="80">
        <f t="shared" si="11"/>
        <v>0.540277777777778</v>
      </c>
      <c r="I52" s="80">
        <f t="shared" si="12"/>
        <v>0.543055555555556</v>
      </c>
      <c r="J52" s="80">
        <f t="shared" si="13"/>
        <v>0.55</v>
      </c>
      <c r="K52" s="80">
        <f t="shared" si="14"/>
        <v>0.561805555555556</v>
      </c>
      <c r="L52" s="1415">
        <v>0.56875</v>
      </c>
      <c r="M52" s="80">
        <f t="shared" si="15"/>
        <v>0.572222222222222</v>
      </c>
      <c r="N52" s="80">
        <f t="shared" si="16"/>
        <v>0.575694444444444</v>
      </c>
      <c r="O52" s="80">
        <f t="shared" si="17"/>
        <v>0.577777777777778</v>
      </c>
      <c r="P52" s="80">
        <f t="shared" si="18"/>
        <v>0.589583333333333</v>
      </c>
      <c r="Q52" s="80">
        <f t="shared" si="19"/>
        <v>0.595833333333333</v>
      </c>
      <c r="R52" s="80">
        <f t="shared" si="20"/>
        <v>0.6</v>
      </c>
      <c r="S52" s="80">
        <f t="shared" si="21"/>
        <v>0.605555555555555</v>
      </c>
      <c r="T52" s="80">
        <f t="shared" si="22"/>
        <v>0.610416666666666</v>
      </c>
      <c r="U52" s="816">
        <f t="shared" si="23"/>
        <v>0.620833333333333</v>
      </c>
      <c r="V52" s="544"/>
      <c r="W52" s="331">
        <f t="shared" si="24"/>
        <v>47.04</v>
      </c>
      <c r="X52" s="298">
        <f t="shared" si="3"/>
        <v>0.104166666666666</v>
      </c>
      <c r="Y52" s="655">
        <f t="shared" si="4"/>
        <v>18.8160000000001</v>
      </c>
      <c r="Z52" s="261">
        <f t="shared" si="7"/>
        <v>0.0125</v>
      </c>
      <c r="AA52" s="1037"/>
    </row>
    <row r="53" ht="17.25" customHeight="1" spans="2:27">
      <c r="B53" s="232"/>
      <c r="C53" s="1437">
        <v>29</v>
      </c>
      <c r="D53" s="1438"/>
      <c r="E53" s="828">
        <f t="shared" si="8"/>
        <v>0.529166666666667</v>
      </c>
      <c r="F53" s="80">
        <f t="shared" si="9"/>
        <v>0.541666666666667</v>
      </c>
      <c r="G53" s="80">
        <f t="shared" si="10"/>
        <v>0.546527777777778</v>
      </c>
      <c r="H53" s="80">
        <f t="shared" si="11"/>
        <v>0.552777777777778</v>
      </c>
      <c r="I53" s="80">
        <f t="shared" si="12"/>
        <v>0.555555555555556</v>
      </c>
      <c r="J53" s="80">
        <f t="shared" si="13"/>
        <v>0.5625</v>
      </c>
      <c r="K53" s="80">
        <f t="shared" si="14"/>
        <v>0.574305555555556</v>
      </c>
      <c r="L53" s="1415">
        <v>0.58125</v>
      </c>
      <c r="M53" s="80">
        <f t="shared" si="15"/>
        <v>0.584722222222222</v>
      </c>
      <c r="N53" s="80">
        <f t="shared" si="16"/>
        <v>0.588194444444444</v>
      </c>
      <c r="O53" s="80">
        <f t="shared" si="17"/>
        <v>0.590277777777778</v>
      </c>
      <c r="P53" s="80">
        <f t="shared" si="18"/>
        <v>0.602083333333333</v>
      </c>
      <c r="Q53" s="80">
        <f t="shared" si="19"/>
        <v>0.608333333333333</v>
      </c>
      <c r="R53" s="80">
        <f t="shared" si="20"/>
        <v>0.6125</v>
      </c>
      <c r="S53" s="80">
        <f t="shared" si="21"/>
        <v>0.618055555555555</v>
      </c>
      <c r="T53" s="80">
        <f t="shared" si="22"/>
        <v>0.622916666666667</v>
      </c>
      <c r="U53" s="816">
        <f t="shared" si="23"/>
        <v>0.633333333333333</v>
      </c>
      <c r="V53" s="544"/>
      <c r="W53" s="331">
        <f t="shared" si="24"/>
        <v>47.04</v>
      </c>
      <c r="X53" s="298">
        <f t="shared" si="3"/>
        <v>0.104166666666666</v>
      </c>
      <c r="Y53" s="655">
        <f t="shared" si="4"/>
        <v>18.8160000000001</v>
      </c>
      <c r="Z53" s="261">
        <f t="shared" si="7"/>
        <v>0.0125000000000001</v>
      </c>
      <c r="AA53" s="1037"/>
    </row>
    <row r="54" ht="17.25" customHeight="1" spans="2:27">
      <c r="B54" s="232"/>
      <c r="C54" s="1437">
        <v>30</v>
      </c>
      <c r="D54" s="1438"/>
      <c r="E54" s="828">
        <f t="shared" si="8"/>
        <v>0.541666666666667</v>
      </c>
      <c r="F54" s="80">
        <f t="shared" si="9"/>
        <v>0.554166666666667</v>
      </c>
      <c r="G54" s="80">
        <f t="shared" si="10"/>
        <v>0.559027777777778</v>
      </c>
      <c r="H54" s="80">
        <f t="shared" si="11"/>
        <v>0.565277777777778</v>
      </c>
      <c r="I54" s="80">
        <f t="shared" si="12"/>
        <v>0.568055555555556</v>
      </c>
      <c r="J54" s="80">
        <f t="shared" si="13"/>
        <v>0.575</v>
      </c>
      <c r="K54" s="80">
        <f t="shared" si="14"/>
        <v>0.586805555555556</v>
      </c>
      <c r="L54" s="1415">
        <v>0.59375</v>
      </c>
      <c r="M54" s="80">
        <f t="shared" si="15"/>
        <v>0.597222222222222</v>
      </c>
      <c r="N54" s="80">
        <f t="shared" si="16"/>
        <v>0.600694444444444</v>
      </c>
      <c r="O54" s="80">
        <f t="shared" si="17"/>
        <v>0.602777777777778</v>
      </c>
      <c r="P54" s="80">
        <f t="shared" si="18"/>
        <v>0.614583333333333</v>
      </c>
      <c r="Q54" s="80">
        <f t="shared" si="19"/>
        <v>0.620833333333333</v>
      </c>
      <c r="R54" s="80">
        <f t="shared" si="20"/>
        <v>0.625</v>
      </c>
      <c r="S54" s="80">
        <f t="shared" si="21"/>
        <v>0.630555555555555</v>
      </c>
      <c r="T54" s="80">
        <f t="shared" si="22"/>
        <v>0.635416666666667</v>
      </c>
      <c r="U54" s="816">
        <f t="shared" si="23"/>
        <v>0.645833333333333</v>
      </c>
      <c r="V54" s="544"/>
      <c r="W54" s="331">
        <f t="shared" si="24"/>
        <v>47.04</v>
      </c>
      <c r="X54" s="298">
        <f t="shared" si="3"/>
        <v>0.104166666666666</v>
      </c>
      <c r="Y54" s="655">
        <f t="shared" si="4"/>
        <v>18.8160000000001</v>
      </c>
      <c r="Z54" s="261">
        <f t="shared" si="7"/>
        <v>0.0125</v>
      </c>
      <c r="AA54" s="1037"/>
    </row>
    <row r="55" ht="17.25" customHeight="1" spans="2:27">
      <c r="B55" s="232"/>
      <c r="C55" s="1437">
        <v>31</v>
      </c>
      <c r="D55" s="1438"/>
      <c r="E55" s="828">
        <f t="shared" si="8"/>
        <v>0.554166666666667</v>
      </c>
      <c r="F55" s="80">
        <f t="shared" si="9"/>
        <v>0.566666666666667</v>
      </c>
      <c r="G55" s="80">
        <f t="shared" si="10"/>
        <v>0.571527777777778</v>
      </c>
      <c r="H55" s="80">
        <f t="shared" si="11"/>
        <v>0.577777777777778</v>
      </c>
      <c r="I55" s="80">
        <f t="shared" si="12"/>
        <v>0.580555555555556</v>
      </c>
      <c r="J55" s="80">
        <f t="shared" si="13"/>
        <v>0.5875</v>
      </c>
      <c r="K55" s="80">
        <f t="shared" si="14"/>
        <v>0.599305555555556</v>
      </c>
      <c r="L55" s="1415">
        <v>0.60625</v>
      </c>
      <c r="M55" s="80">
        <f t="shared" si="15"/>
        <v>0.609722222222222</v>
      </c>
      <c r="N55" s="80">
        <f t="shared" si="16"/>
        <v>0.613194444444444</v>
      </c>
      <c r="O55" s="80">
        <f t="shared" si="17"/>
        <v>0.615277777777778</v>
      </c>
      <c r="P55" s="80">
        <f t="shared" si="18"/>
        <v>0.627083333333333</v>
      </c>
      <c r="Q55" s="80">
        <f t="shared" si="19"/>
        <v>0.633333333333333</v>
      </c>
      <c r="R55" s="80">
        <f t="shared" si="20"/>
        <v>0.6375</v>
      </c>
      <c r="S55" s="80">
        <f t="shared" si="21"/>
        <v>0.643055555555555</v>
      </c>
      <c r="T55" s="80">
        <f t="shared" si="22"/>
        <v>0.647916666666666</v>
      </c>
      <c r="U55" s="816">
        <f t="shared" si="23"/>
        <v>0.658333333333333</v>
      </c>
      <c r="V55" s="544"/>
      <c r="W55" s="331">
        <f t="shared" si="24"/>
        <v>47.04</v>
      </c>
      <c r="X55" s="298">
        <f t="shared" si="3"/>
        <v>0.104166666666666</v>
      </c>
      <c r="Y55" s="655">
        <f t="shared" si="4"/>
        <v>18.8160000000001</v>
      </c>
      <c r="Z55" s="261">
        <f t="shared" si="7"/>
        <v>0.0125</v>
      </c>
      <c r="AA55" s="1037"/>
    </row>
    <row r="56" ht="17.25" customHeight="1" spans="2:27">
      <c r="B56" s="232"/>
      <c r="C56" s="1437">
        <v>32</v>
      </c>
      <c r="D56" s="1438"/>
      <c r="E56" s="828">
        <f t="shared" si="8"/>
        <v>0.566666666666667</v>
      </c>
      <c r="F56" s="80">
        <f t="shared" si="9"/>
        <v>0.579166666666667</v>
      </c>
      <c r="G56" s="80">
        <f t="shared" si="10"/>
        <v>0.584027777777778</v>
      </c>
      <c r="H56" s="80">
        <f t="shared" si="11"/>
        <v>0.590277777777778</v>
      </c>
      <c r="I56" s="80">
        <f t="shared" si="12"/>
        <v>0.593055555555556</v>
      </c>
      <c r="J56" s="80">
        <f t="shared" si="13"/>
        <v>0.6</v>
      </c>
      <c r="K56" s="80">
        <f t="shared" si="14"/>
        <v>0.611805555555556</v>
      </c>
      <c r="L56" s="1415">
        <v>0.61875</v>
      </c>
      <c r="M56" s="80">
        <f t="shared" si="15"/>
        <v>0.622222222222222</v>
      </c>
      <c r="N56" s="80">
        <f t="shared" si="16"/>
        <v>0.625694444444444</v>
      </c>
      <c r="O56" s="80">
        <f t="shared" si="17"/>
        <v>0.627777777777778</v>
      </c>
      <c r="P56" s="80">
        <f t="shared" si="18"/>
        <v>0.639583333333333</v>
      </c>
      <c r="Q56" s="80">
        <f t="shared" si="19"/>
        <v>0.645833333333333</v>
      </c>
      <c r="R56" s="80">
        <f t="shared" si="20"/>
        <v>0.65</v>
      </c>
      <c r="S56" s="80">
        <f t="shared" si="21"/>
        <v>0.655555555555555</v>
      </c>
      <c r="T56" s="80">
        <f t="shared" si="22"/>
        <v>0.660416666666667</v>
      </c>
      <c r="U56" s="816">
        <f t="shared" si="23"/>
        <v>0.670833333333333</v>
      </c>
      <c r="V56" s="544"/>
      <c r="W56" s="331">
        <f t="shared" si="24"/>
        <v>47.04</v>
      </c>
      <c r="X56" s="298">
        <f t="shared" si="3"/>
        <v>0.104166666666666</v>
      </c>
      <c r="Y56" s="655">
        <f t="shared" si="4"/>
        <v>18.8160000000001</v>
      </c>
      <c r="Z56" s="261">
        <f t="shared" si="7"/>
        <v>0.0125000000000001</v>
      </c>
      <c r="AA56" s="1037"/>
    </row>
    <row r="57" ht="17.25" customHeight="1" spans="2:27">
      <c r="B57" s="232"/>
      <c r="C57" s="1437">
        <v>33</v>
      </c>
      <c r="D57" s="1438"/>
      <c r="E57" s="828">
        <f t="shared" si="8"/>
        <v>0.579166666666667</v>
      </c>
      <c r="F57" s="80">
        <f t="shared" si="9"/>
        <v>0.591666666666667</v>
      </c>
      <c r="G57" s="80">
        <f t="shared" si="10"/>
        <v>0.596527777777778</v>
      </c>
      <c r="H57" s="80">
        <f t="shared" si="11"/>
        <v>0.602777777777778</v>
      </c>
      <c r="I57" s="80">
        <f t="shared" si="12"/>
        <v>0.605555555555556</v>
      </c>
      <c r="J57" s="80">
        <f t="shared" si="13"/>
        <v>0.6125</v>
      </c>
      <c r="K57" s="80">
        <f t="shared" si="14"/>
        <v>0.624305555555556</v>
      </c>
      <c r="L57" s="1415">
        <v>0.63125</v>
      </c>
      <c r="M57" s="80">
        <f t="shared" si="15"/>
        <v>0.634722222222222</v>
      </c>
      <c r="N57" s="80">
        <f t="shared" si="16"/>
        <v>0.638194444444444</v>
      </c>
      <c r="O57" s="80">
        <f t="shared" si="17"/>
        <v>0.640277777777778</v>
      </c>
      <c r="P57" s="80">
        <f t="shared" si="18"/>
        <v>0.652083333333333</v>
      </c>
      <c r="Q57" s="80">
        <f t="shared" si="19"/>
        <v>0.658333333333333</v>
      </c>
      <c r="R57" s="80">
        <f t="shared" si="20"/>
        <v>0.6625</v>
      </c>
      <c r="S57" s="80">
        <f t="shared" si="21"/>
        <v>0.668055555555555</v>
      </c>
      <c r="T57" s="80">
        <f t="shared" si="22"/>
        <v>0.672916666666666</v>
      </c>
      <c r="U57" s="816">
        <f t="shared" si="23"/>
        <v>0.683333333333333</v>
      </c>
      <c r="V57" s="544"/>
      <c r="W57" s="331">
        <f t="shared" si="24"/>
        <v>47.04</v>
      </c>
      <c r="X57" s="298">
        <f t="shared" si="3"/>
        <v>0.104166666666666</v>
      </c>
      <c r="Y57" s="655">
        <f t="shared" si="4"/>
        <v>18.8160000000001</v>
      </c>
      <c r="Z57" s="261">
        <f t="shared" si="7"/>
        <v>0.0125</v>
      </c>
      <c r="AA57" s="1037"/>
    </row>
    <row r="58" ht="17.25" customHeight="1" spans="2:27">
      <c r="B58" s="232"/>
      <c r="C58" s="1437">
        <v>34</v>
      </c>
      <c r="D58" s="1438"/>
      <c r="E58" s="828">
        <f t="shared" si="8"/>
        <v>0.591666666666667</v>
      </c>
      <c r="F58" s="80">
        <f t="shared" si="9"/>
        <v>0.604166666666667</v>
      </c>
      <c r="G58" s="80">
        <f t="shared" si="10"/>
        <v>0.609027777777778</v>
      </c>
      <c r="H58" s="80">
        <f t="shared" si="11"/>
        <v>0.615277777777778</v>
      </c>
      <c r="I58" s="80">
        <f t="shared" si="12"/>
        <v>0.618055555555556</v>
      </c>
      <c r="J58" s="80">
        <f t="shared" si="13"/>
        <v>0.625</v>
      </c>
      <c r="K58" s="80">
        <f t="shared" si="14"/>
        <v>0.636805555555556</v>
      </c>
      <c r="L58" s="1415">
        <v>0.64375</v>
      </c>
      <c r="M58" s="80">
        <f t="shared" si="15"/>
        <v>0.647222222222222</v>
      </c>
      <c r="N58" s="80">
        <f t="shared" si="16"/>
        <v>0.650694444444444</v>
      </c>
      <c r="O58" s="80">
        <f t="shared" si="17"/>
        <v>0.652777777777778</v>
      </c>
      <c r="P58" s="80">
        <f t="shared" si="18"/>
        <v>0.664583333333333</v>
      </c>
      <c r="Q58" s="80">
        <f t="shared" si="19"/>
        <v>0.670833333333333</v>
      </c>
      <c r="R58" s="80">
        <f t="shared" si="20"/>
        <v>0.675</v>
      </c>
      <c r="S58" s="80">
        <f t="shared" si="21"/>
        <v>0.680555555555555</v>
      </c>
      <c r="T58" s="80">
        <f t="shared" si="22"/>
        <v>0.685416666666667</v>
      </c>
      <c r="U58" s="816">
        <f t="shared" si="23"/>
        <v>0.695833333333333</v>
      </c>
      <c r="V58" s="544"/>
      <c r="W58" s="331">
        <f t="shared" si="24"/>
        <v>47.04</v>
      </c>
      <c r="X58" s="298">
        <f t="shared" si="3"/>
        <v>0.104166666666666</v>
      </c>
      <c r="Y58" s="655">
        <f t="shared" si="4"/>
        <v>18.8160000000001</v>
      </c>
      <c r="Z58" s="261">
        <f t="shared" si="7"/>
        <v>0.0125000000000001</v>
      </c>
      <c r="AA58" s="1037"/>
    </row>
    <row r="59" ht="17.25" customHeight="1" spans="2:27">
      <c r="B59" s="232"/>
      <c r="C59" s="1437">
        <v>35</v>
      </c>
      <c r="D59" s="1438"/>
      <c r="E59" s="828">
        <f t="shared" si="8"/>
        <v>0.604166666666667</v>
      </c>
      <c r="F59" s="80">
        <f t="shared" si="9"/>
        <v>0.616666666666667</v>
      </c>
      <c r="G59" s="80">
        <f t="shared" si="10"/>
        <v>0.621527777777778</v>
      </c>
      <c r="H59" s="80">
        <f t="shared" si="11"/>
        <v>0.627777777777778</v>
      </c>
      <c r="I59" s="80">
        <f t="shared" si="12"/>
        <v>0.630555555555556</v>
      </c>
      <c r="J59" s="80">
        <f t="shared" si="13"/>
        <v>0.6375</v>
      </c>
      <c r="K59" s="80">
        <f t="shared" si="14"/>
        <v>0.649305555555556</v>
      </c>
      <c r="L59" s="1415">
        <v>0.65625</v>
      </c>
      <c r="M59" s="80">
        <f t="shared" si="15"/>
        <v>0.659722222222222</v>
      </c>
      <c r="N59" s="80">
        <f t="shared" si="16"/>
        <v>0.663194444444444</v>
      </c>
      <c r="O59" s="80">
        <f t="shared" si="17"/>
        <v>0.665277777777778</v>
      </c>
      <c r="P59" s="80">
        <f t="shared" si="18"/>
        <v>0.677083333333333</v>
      </c>
      <c r="Q59" s="80">
        <f t="shared" si="19"/>
        <v>0.683333333333333</v>
      </c>
      <c r="R59" s="80">
        <f t="shared" si="20"/>
        <v>0.6875</v>
      </c>
      <c r="S59" s="80">
        <f t="shared" si="21"/>
        <v>0.693055555555555</v>
      </c>
      <c r="T59" s="80">
        <f t="shared" si="22"/>
        <v>0.697916666666667</v>
      </c>
      <c r="U59" s="816">
        <f t="shared" si="23"/>
        <v>0.708333333333333</v>
      </c>
      <c r="V59" s="544"/>
      <c r="W59" s="331">
        <f t="shared" si="24"/>
        <v>47.04</v>
      </c>
      <c r="X59" s="298">
        <f t="shared" si="3"/>
        <v>0.104166666666666</v>
      </c>
      <c r="Y59" s="655">
        <f t="shared" si="4"/>
        <v>18.8160000000001</v>
      </c>
      <c r="Z59" s="261">
        <f t="shared" si="7"/>
        <v>0.0125</v>
      </c>
      <c r="AA59" s="1037"/>
    </row>
    <row r="60" ht="17.25" customHeight="1" spans="2:27">
      <c r="B60" s="232"/>
      <c r="C60" s="1437">
        <v>36</v>
      </c>
      <c r="D60" s="1438"/>
      <c r="E60" s="828">
        <f t="shared" si="8"/>
        <v>0.616666666666667</v>
      </c>
      <c r="F60" s="80">
        <f t="shared" si="9"/>
        <v>0.629166666666667</v>
      </c>
      <c r="G60" s="80">
        <f t="shared" si="10"/>
        <v>0.634027777777778</v>
      </c>
      <c r="H60" s="80">
        <f t="shared" si="11"/>
        <v>0.640277777777778</v>
      </c>
      <c r="I60" s="80">
        <f t="shared" si="12"/>
        <v>0.643055555555556</v>
      </c>
      <c r="J60" s="80">
        <f t="shared" si="13"/>
        <v>0.65</v>
      </c>
      <c r="K60" s="80">
        <f t="shared" si="14"/>
        <v>0.661805555555556</v>
      </c>
      <c r="L60" s="1415">
        <v>0.66875</v>
      </c>
      <c r="M60" s="80">
        <f t="shared" si="15"/>
        <v>0.672222222222222</v>
      </c>
      <c r="N60" s="80">
        <f t="shared" si="16"/>
        <v>0.675694444444444</v>
      </c>
      <c r="O60" s="80">
        <f t="shared" si="17"/>
        <v>0.677777777777778</v>
      </c>
      <c r="P60" s="80">
        <f t="shared" si="18"/>
        <v>0.689583333333333</v>
      </c>
      <c r="Q60" s="80">
        <f t="shared" si="19"/>
        <v>0.695833333333333</v>
      </c>
      <c r="R60" s="80">
        <f t="shared" si="20"/>
        <v>0.7</v>
      </c>
      <c r="S60" s="80">
        <f t="shared" si="21"/>
        <v>0.705555555555555</v>
      </c>
      <c r="T60" s="80">
        <f t="shared" si="22"/>
        <v>0.710416666666666</v>
      </c>
      <c r="U60" s="816">
        <f t="shared" si="23"/>
        <v>0.720833333333333</v>
      </c>
      <c r="V60" s="544"/>
      <c r="W60" s="331">
        <f t="shared" si="24"/>
        <v>47.04</v>
      </c>
      <c r="X60" s="298">
        <f t="shared" si="3"/>
        <v>0.104166666666666</v>
      </c>
      <c r="Y60" s="655">
        <f t="shared" si="4"/>
        <v>18.8160000000001</v>
      </c>
      <c r="Z60" s="261">
        <f t="shared" si="7"/>
        <v>0.0125</v>
      </c>
      <c r="AA60" s="1037"/>
    </row>
    <row r="61" ht="17.25" customHeight="1" spans="2:27">
      <c r="B61" s="232"/>
      <c r="C61" s="1437">
        <v>37</v>
      </c>
      <c r="D61" s="1438"/>
      <c r="E61" s="828">
        <f t="shared" si="8"/>
        <v>0.629166666666667</v>
      </c>
      <c r="F61" s="80">
        <f t="shared" si="9"/>
        <v>0.641666666666667</v>
      </c>
      <c r="G61" s="80">
        <f t="shared" si="10"/>
        <v>0.646527777777778</v>
      </c>
      <c r="H61" s="80">
        <f t="shared" si="11"/>
        <v>0.652777777777778</v>
      </c>
      <c r="I61" s="80">
        <f t="shared" si="12"/>
        <v>0.655555555555556</v>
      </c>
      <c r="J61" s="80">
        <f t="shared" si="13"/>
        <v>0.6625</v>
      </c>
      <c r="K61" s="80">
        <f t="shared" si="14"/>
        <v>0.674305555555556</v>
      </c>
      <c r="L61" s="1415">
        <v>0.68125</v>
      </c>
      <c r="M61" s="80">
        <f t="shared" si="15"/>
        <v>0.684722222222222</v>
      </c>
      <c r="N61" s="80">
        <f t="shared" si="16"/>
        <v>0.688194444444444</v>
      </c>
      <c r="O61" s="80">
        <f t="shared" si="17"/>
        <v>0.690277777777778</v>
      </c>
      <c r="P61" s="80">
        <f t="shared" si="18"/>
        <v>0.702083333333333</v>
      </c>
      <c r="Q61" s="80">
        <f t="shared" si="19"/>
        <v>0.708333333333333</v>
      </c>
      <c r="R61" s="80">
        <f t="shared" si="20"/>
        <v>0.7125</v>
      </c>
      <c r="S61" s="80">
        <f t="shared" si="21"/>
        <v>0.718055555555555</v>
      </c>
      <c r="T61" s="80">
        <f t="shared" si="22"/>
        <v>0.722916666666667</v>
      </c>
      <c r="U61" s="816">
        <f t="shared" si="23"/>
        <v>0.733333333333333</v>
      </c>
      <c r="V61" s="544"/>
      <c r="W61" s="331">
        <f t="shared" si="24"/>
        <v>47.04</v>
      </c>
      <c r="X61" s="298">
        <f t="shared" si="3"/>
        <v>0.104166666666666</v>
      </c>
      <c r="Y61" s="655">
        <f t="shared" si="4"/>
        <v>18.8160000000001</v>
      </c>
      <c r="Z61" s="261">
        <f t="shared" si="7"/>
        <v>0.0125000000000001</v>
      </c>
      <c r="AA61" s="1037"/>
    </row>
    <row r="62" ht="17.25" customHeight="1" spans="2:27">
      <c r="B62" s="232"/>
      <c r="C62" s="1437">
        <v>38</v>
      </c>
      <c r="D62" s="1438"/>
      <c r="E62" s="828">
        <f t="shared" si="8"/>
        <v>0.641666666666667</v>
      </c>
      <c r="F62" s="80">
        <f t="shared" si="9"/>
        <v>0.654166666666667</v>
      </c>
      <c r="G62" s="80">
        <f t="shared" si="10"/>
        <v>0.659027777777778</v>
      </c>
      <c r="H62" s="80">
        <f t="shared" si="11"/>
        <v>0.665277777777778</v>
      </c>
      <c r="I62" s="80">
        <f t="shared" si="12"/>
        <v>0.668055555555556</v>
      </c>
      <c r="J62" s="80">
        <f t="shared" si="13"/>
        <v>0.675</v>
      </c>
      <c r="K62" s="80">
        <f t="shared" si="14"/>
        <v>0.686805555555556</v>
      </c>
      <c r="L62" s="1415">
        <v>0.69375</v>
      </c>
      <c r="M62" s="80">
        <f t="shared" si="15"/>
        <v>0.697222222222222</v>
      </c>
      <c r="N62" s="80">
        <f t="shared" si="16"/>
        <v>0.700694444444444</v>
      </c>
      <c r="O62" s="80">
        <f t="shared" si="17"/>
        <v>0.702777777777778</v>
      </c>
      <c r="P62" s="80">
        <f t="shared" si="18"/>
        <v>0.714583333333333</v>
      </c>
      <c r="Q62" s="80">
        <f t="shared" si="19"/>
        <v>0.720833333333333</v>
      </c>
      <c r="R62" s="80">
        <f t="shared" si="20"/>
        <v>0.725</v>
      </c>
      <c r="S62" s="80">
        <f t="shared" si="21"/>
        <v>0.730555555555555</v>
      </c>
      <c r="T62" s="80">
        <f t="shared" si="22"/>
        <v>0.735416666666666</v>
      </c>
      <c r="U62" s="816">
        <f t="shared" si="23"/>
        <v>0.745833333333333</v>
      </c>
      <c r="V62" s="544"/>
      <c r="W62" s="331">
        <f t="shared" si="24"/>
        <v>47.04</v>
      </c>
      <c r="X62" s="298">
        <f t="shared" si="3"/>
        <v>0.104166666666666</v>
      </c>
      <c r="Y62" s="655">
        <f t="shared" si="4"/>
        <v>18.8160000000001</v>
      </c>
      <c r="Z62" s="261">
        <f t="shared" si="7"/>
        <v>0.0125</v>
      </c>
      <c r="AA62" s="1037"/>
    </row>
    <row r="63" ht="17.25" customHeight="1" spans="2:27">
      <c r="B63" s="232"/>
      <c r="C63" s="1437">
        <v>39</v>
      </c>
      <c r="D63" s="1438"/>
      <c r="E63" s="828">
        <f t="shared" si="8"/>
        <v>0.654166666666667</v>
      </c>
      <c r="F63" s="80">
        <f t="shared" si="9"/>
        <v>0.666666666666667</v>
      </c>
      <c r="G63" s="80">
        <f t="shared" si="10"/>
        <v>0.671527777777778</v>
      </c>
      <c r="H63" s="80">
        <f t="shared" si="11"/>
        <v>0.677777777777778</v>
      </c>
      <c r="I63" s="80">
        <f t="shared" si="12"/>
        <v>0.680555555555556</v>
      </c>
      <c r="J63" s="80">
        <f t="shared" si="13"/>
        <v>0.6875</v>
      </c>
      <c r="K63" s="80">
        <f t="shared" si="14"/>
        <v>0.699305555555556</v>
      </c>
      <c r="L63" s="1415">
        <v>0.70625</v>
      </c>
      <c r="M63" s="80">
        <f t="shared" si="15"/>
        <v>0.709722222222222</v>
      </c>
      <c r="N63" s="80">
        <f t="shared" si="16"/>
        <v>0.713194444444444</v>
      </c>
      <c r="O63" s="80">
        <f t="shared" si="17"/>
        <v>0.715277777777778</v>
      </c>
      <c r="P63" s="80">
        <f t="shared" si="18"/>
        <v>0.727083333333333</v>
      </c>
      <c r="Q63" s="80">
        <f t="shared" si="19"/>
        <v>0.733333333333333</v>
      </c>
      <c r="R63" s="80">
        <f t="shared" si="20"/>
        <v>0.7375</v>
      </c>
      <c r="S63" s="80">
        <f t="shared" si="21"/>
        <v>0.743055555555555</v>
      </c>
      <c r="T63" s="80">
        <f t="shared" si="22"/>
        <v>0.747916666666667</v>
      </c>
      <c r="U63" s="816">
        <f t="shared" si="23"/>
        <v>0.758333333333333</v>
      </c>
      <c r="V63" s="544"/>
      <c r="W63" s="331">
        <f t="shared" si="24"/>
        <v>47.04</v>
      </c>
      <c r="X63" s="298">
        <f t="shared" si="3"/>
        <v>0.104166666666666</v>
      </c>
      <c r="Y63" s="655">
        <f t="shared" si="4"/>
        <v>18.8160000000001</v>
      </c>
      <c r="Z63" s="261">
        <f t="shared" si="7"/>
        <v>0.0125000000000001</v>
      </c>
      <c r="AA63" s="1037"/>
    </row>
    <row r="64" ht="17.25" customHeight="1" spans="2:27">
      <c r="B64" s="232"/>
      <c r="C64" s="1437">
        <v>40</v>
      </c>
      <c r="D64" s="1438"/>
      <c r="E64" s="828">
        <f t="shared" si="8"/>
        <v>0.666666666666667</v>
      </c>
      <c r="F64" s="80">
        <f t="shared" si="9"/>
        <v>0.679166666666667</v>
      </c>
      <c r="G64" s="80">
        <f t="shared" si="10"/>
        <v>0.684027777777778</v>
      </c>
      <c r="H64" s="80">
        <f t="shared" si="11"/>
        <v>0.690277777777778</v>
      </c>
      <c r="I64" s="80">
        <f t="shared" si="12"/>
        <v>0.693055555555556</v>
      </c>
      <c r="J64" s="80">
        <f t="shared" si="13"/>
        <v>0.7</v>
      </c>
      <c r="K64" s="80">
        <f t="shared" si="14"/>
        <v>0.711805555555556</v>
      </c>
      <c r="L64" s="1415">
        <v>0.71875</v>
      </c>
      <c r="M64" s="80">
        <f t="shared" si="15"/>
        <v>0.722222222222222</v>
      </c>
      <c r="N64" s="80">
        <f t="shared" si="16"/>
        <v>0.725694444444444</v>
      </c>
      <c r="O64" s="80">
        <f t="shared" si="17"/>
        <v>0.727777777777778</v>
      </c>
      <c r="P64" s="80">
        <f t="shared" si="18"/>
        <v>0.739583333333333</v>
      </c>
      <c r="Q64" s="80">
        <f t="shared" si="19"/>
        <v>0.745833333333333</v>
      </c>
      <c r="R64" s="80">
        <f t="shared" si="20"/>
        <v>0.75</v>
      </c>
      <c r="S64" s="80">
        <f t="shared" si="21"/>
        <v>0.755555555555555</v>
      </c>
      <c r="T64" s="80">
        <f t="shared" si="22"/>
        <v>0.760416666666667</v>
      </c>
      <c r="U64" s="816">
        <f t="shared" si="23"/>
        <v>0.770833333333333</v>
      </c>
      <c r="V64" s="544"/>
      <c r="W64" s="331">
        <f t="shared" si="24"/>
        <v>47.04</v>
      </c>
      <c r="X64" s="298">
        <f t="shared" si="3"/>
        <v>0.104166666666666</v>
      </c>
      <c r="Y64" s="655">
        <f t="shared" si="4"/>
        <v>18.8160000000001</v>
      </c>
      <c r="Z64" s="261">
        <f t="shared" si="7"/>
        <v>0.0125</v>
      </c>
      <c r="AA64" s="1037"/>
    </row>
    <row r="65" ht="17.25" customHeight="1" spans="2:27">
      <c r="B65" s="232"/>
      <c r="C65" s="1437">
        <v>41</v>
      </c>
      <c r="D65" s="1438"/>
      <c r="E65" s="828">
        <f t="shared" si="8"/>
        <v>0.679166666666667</v>
      </c>
      <c r="F65" s="80">
        <f t="shared" si="9"/>
        <v>0.691666666666667</v>
      </c>
      <c r="G65" s="80">
        <f t="shared" si="10"/>
        <v>0.696527777777778</v>
      </c>
      <c r="H65" s="80">
        <f t="shared" si="11"/>
        <v>0.702777777777778</v>
      </c>
      <c r="I65" s="80">
        <f t="shared" si="12"/>
        <v>0.705555555555556</v>
      </c>
      <c r="J65" s="80">
        <f t="shared" si="13"/>
        <v>0.7125</v>
      </c>
      <c r="K65" s="80">
        <f t="shared" si="14"/>
        <v>0.724305555555556</v>
      </c>
      <c r="L65" s="1415">
        <v>0.73125</v>
      </c>
      <c r="M65" s="80">
        <f t="shared" si="15"/>
        <v>0.734722222222222</v>
      </c>
      <c r="N65" s="80">
        <f t="shared" si="16"/>
        <v>0.738194444444444</v>
      </c>
      <c r="O65" s="80">
        <f t="shared" si="17"/>
        <v>0.740277777777778</v>
      </c>
      <c r="P65" s="80">
        <f t="shared" si="18"/>
        <v>0.752083333333333</v>
      </c>
      <c r="Q65" s="80">
        <f t="shared" si="19"/>
        <v>0.758333333333333</v>
      </c>
      <c r="R65" s="80">
        <f t="shared" si="20"/>
        <v>0.7625</v>
      </c>
      <c r="S65" s="80">
        <f t="shared" si="21"/>
        <v>0.768055555555555</v>
      </c>
      <c r="T65" s="80">
        <f t="shared" si="22"/>
        <v>0.772916666666666</v>
      </c>
      <c r="U65" s="816">
        <f t="shared" si="23"/>
        <v>0.783333333333333</v>
      </c>
      <c r="V65" s="544"/>
      <c r="W65" s="331">
        <f t="shared" si="24"/>
        <v>47.04</v>
      </c>
      <c r="X65" s="298">
        <f t="shared" si="3"/>
        <v>0.104166666666666</v>
      </c>
      <c r="Y65" s="655">
        <f t="shared" si="4"/>
        <v>18.8160000000001</v>
      </c>
      <c r="Z65" s="261">
        <f t="shared" si="7"/>
        <v>0.0125</v>
      </c>
      <c r="AA65" s="1037"/>
    </row>
    <row r="66" ht="17.25" customHeight="1" spans="2:27">
      <c r="B66" s="232"/>
      <c r="C66" s="1437">
        <v>42</v>
      </c>
      <c r="D66" s="1438"/>
      <c r="E66" s="828">
        <f t="shared" si="8"/>
        <v>0.691666666666667</v>
      </c>
      <c r="F66" s="80">
        <f t="shared" si="9"/>
        <v>0.704166666666667</v>
      </c>
      <c r="G66" s="80">
        <f t="shared" si="10"/>
        <v>0.709027777777778</v>
      </c>
      <c r="H66" s="80">
        <f t="shared" si="11"/>
        <v>0.715277777777778</v>
      </c>
      <c r="I66" s="80">
        <f t="shared" si="12"/>
        <v>0.718055555555556</v>
      </c>
      <c r="J66" s="80">
        <f t="shared" si="13"/>
        <v>0.725</v>
      </c>
      <c r="K66" s="80">
        <f t="shared" si="14"/>
        <v>0.736805555555556</v>
      </c>
      <c r="L66" s="1415">
        <v>0.74375</v>
      </c>
      <c r="M66" s="80">
        <f t="shared" si="15"/>
        <v>0.747222222222222</v>
      </c>
      <c r="N66" s="80">
        <f t="shared" si="16"/>
        <v>0.750694444444444</v>
      </c>
      <c r="O66" s="80">
        <f t="shared" si="17"/>
        <v>0.752777777777778</v>
      </c>
      <c r="P66" s="80">
        <f t="shared" si="18"/>
        <v>0.764583333333333</v>
      </c>
      <c r="Q66" s="80">
        <f t="shared" si="19"/>
        <v>0.770833333333333</v>
      </c>
      <c r="R66" s="80">
        <f t="shared" si="20"/>
        <v>0.775</v>
      </c>
      <c r="S66" s="80">
        <f t="shared" si="21"/>
        <v>0.780555555555555</v>
      </c>
      <c r="T66" s="80">
        <f t="shared" si="22"/>
        <v>0.785416666666667</v>
      </c>
      <c r="U66" s="816">
        <f t="shared" si="23"/>
        <v>0.795833333333333</v>
      </c>
      <c r="V66" s="544"/>
      <c r="W66" s="331">
        <f t="shared" si="24"/>
        <v>47.04</v>
      </c>
      <c r="X66" s="298">
        <f t="shared" si="3"/>
        <v>0.104166666666666</v>
      </c>
      <c r="Y66" s="655">
        <f t="shared" si="4"/>
        <v>18.8160000000001</v>
      </c>
      <c r="Z66" s="261">
        <f t="shared" si="7"/>
        <v>0.0125000000000001</v>
      </c>
      <c r="AA66" s="1037"/>
    </row>
    <row r="67" ht="17.25" customHeight="1" spans="2:27">
      <c r="B67" s="232"/>
      <c r="C67" s="1437">
        <v>43</v>
      </c>
      <c r="D67" s="1438"/>
      <c r="E67" s="828">
        <f t="shared" si="8"/>
        <v>0.704166666666667</v>
      </c>
      <c r="F67" s="80">
        <f t="shared" si="9"/>
        <v>0.716666666666667</v>
      </c>
      <c r="G67" s="80">
        <f t="shared" si="10"/>
        <v>0.721527777777778</v>
      </c>
      <c r="H67" s="80">
        <f t="shared" si="11"/>
        <v>0.727777777777778</v>
      </c>
      <c r="I67" s="80">
        <f t="shared" si="12"/>
        <v>0.730555555555556</v>
      </c>
      <c r="J67" s="80">
        <f t="shared" si="13"/>
        <v>0.7375</v>
      </c>
      <c r="K67" s="80">
        <f t="shared" si="14"/>
        <v>0.749305555555556</v>
      </c>
      <c r="L67" s="1415">
        <v>0.75625</v>
      </c>
      <c r="M67" s="80">
        <f t="shared" si="15"/>
        <v>0.759722222222222</v>
      </c>
      <c r="N67" s="80">
        <f t="shared" si="16"/>
        <v>0.763194444444444</v>
      </c>
      <c r="O67" s="80">
        <f t="shared" si="17"/>
        <v>0.765277777777778</v>
      </c>
      <c r="P67" s="80">
        <f t="shared" si="18"/>
        <v>0.777083333333333</v>
      </c>
      <c r="Q67" s="80">
        <f t="shared" si="19"/>
        <v>0.783333333333333</v>
      </c>
      <c r="R67" s="80">
        <f t="shared" si="20"/>
        <v>0.7875</v>
      </c>
      <c r="S67" s="80">
        <f t="shared" si="21"/>
        <v>0.793055555555555</v>
      </c>
      <c r="T67" s="80">
        <f t="shared" si="22"/>
        <v>0.797916666666666</v>
      </c>
      <c r="U67" s="816">
        <f t="shared" si="23"/>
        <v>0.808333333333333</v>
      </c>
      <c r="V67" s="544"/>
      <c r="W67" s="331">
        <f t="shared" si="24"/>
        <v>47.04</v>
      </c>
      <c r="X67" s="298">
        <f t="shared" si="3"/>
        <v>0.104166666666666</v>
      </c>
      <c r="Y67" s="655">
        <f t="shared" si="4"/>
        <v>18.8160000000001</v>
      </c>
      <c r="Z67" s="261">
        <f t="shared" si="7"/>
        <v>0.0125</v>
      </c>
      <c r="AA67" s="1037"/>
    </row>
    <row r="68" ht="17.25" customHeight="1" spans="2:27">
      <c r="B68" s="232"/>
      <c r="C68" s="1437">
        <v>44</v>
      </c>
      <c r="D68" s="1438"/>
      <c r="E68" s="828">
        <f t="shared" si="8"/>
        <v>0.716666666666667</v>
      </c>
      <c r="F68" s="80">
        <f t="shared" si="9"/>
        <v>0.729166666666667</v>
      </c>
      <c r="G68" s="80">
        <f t="shared" si="10"/>
        <v>0.734027777777778</v>
      </c>
      <c r="H68" s="80">
        <f t="shared" si="11"/>
        <v>0.740277777777778</v>
      </c>
      <c r="I68" s="80">
        <f t="shared" si="12"/>
        <v>0.743055555555556</v>
      </c>
      <c r="J68" s="80">
        <f t="shared" si="13"/>
        <v>0.75</v>
      </c>
      <c r="K68" s="80">
        <f t="shared" si="14"/>
        <v>0.761805555555556</v>
      </c>
      <c r="L68" s="1415">
        <v>0.76875</v>
      </c>
      <c r="M68" s="80">
        <f t="shared" si="15"/>
        <v>0.772222222222222</v>
      </c>
      <c r="N68" s="80">
        <f t="shared" si="16"/>
        <v>0.775694444444444</v>
      </c>
      <c r="O68" s="80">
        <f t="shared" si="17"/>
        <v>0.777777777777778</v>
      </c>
      <c r="P68" s="80">
        <f t="shared" si="18"/>
        <v>0.789583333333333</v>
      </c>
      <c r="Q68" s="80">
        <f t="shared" si="19"/>
        <v>0.795833333333333</v>
      </c>
      <c r="R68" s="80">
        <f t="shared" si="20"/>
        <v>0.8</v>
      </c>
      <c r="S68" s="80">
        <f t="shared" si="21"/>
        <v>0.805555555555555</v>
      </c>
      <c r="T68" s="80">
        <f t="shared" si="22"/>
        <v>0.810416666666667</v>
      </c>
      <c r="U68" s="816">
        <f t="shared" si="23"/>
        <v>0.820833333333333</v>
      </c>
      <c r="V68" s="544"/>
      <c r="W68" s="331">
        <f t="shared" si="24"/>
        <v>47.04</v>
      </c>
      <c r="X68" s="298">
        <f t="shared" si="3"/>
        <v>0.104166666666666</v>
      </c>
      <c r="Y68" s="655">
        <f t="shared" si="4"/>
        <v>18.8160000000001</v>
      </c>
      <c r="Z68" s="261">
        <f t="shared" si="7"/>
        <v>0.0125000000000001</v>
      </c>
      <c r="AA68" s="1037"/>
    </row>
    <row r="69" ht="17.25" customHeight="1" spans="2:27">
      <c r="B69" s="232"/>
      <c r="C69" s="1437">
        <v>45</v>
      </c>
      <c r="D69" s="1438"/>
      <c r="E69" s="828">
        <f t="shared" si="8"/>
        <v>0.729166666666667</v>
      </c>
      <c r="F69" s="80">
        <f t="shared" si="9"/>
        <v>0.741666666666667</v>
      </c>
      <c r="G69" s="80">
        <f t="shared" si="10"/>
        <v>0.746527777777778</v>
      </c>
      <c r="H69" s="80">
        <f t="shared" si="11"/>
        <v>0.752777777777778</v>
      </c>
      <c r="I69" s="80">
        <f t="shared" si="12"/>
        <v>0.755555555555556</v>
      </c>
      <c r="J69" s="80">
        <f t="shared" si="13"/>
        <v>0.7625</v>
      </c>
      <c r="K69" s="80">
        <f t="shared" si="14"/>
        <v>0.774305555555556</v>
      </c>
      <c r="L69" s="1415">
        <v>0.78125</v>
      </c>
      <c r="M69" s="80">
        <f t="shared" si="15"/>
        <v>0.784722222222222</v>
      </c>
      <c r="N69" s="80">
        <f t="shared" si="16"/>
        <v>0.788194444444444</v>
      </c>
      <c r="O69" s="80">
        <f t="shared" si="17"/>
        <v>0.790277777777778</v>
      </c>
      <c r="P69" s="80">
        <f t="shared" si="18"/>
        <v>0.802083333333333</v>
      </c>
      <c r="Q69" s="80">
        <f t="shared" si="19"/>
        <v>0.808333333333333</v>
      </c>
      <c r="R69" s="80">
        <f t="shared" si="20"/>
        <v>0.8125</v>
      </c>
      <c r="S69" s="80">
        <f t="shared" si="21"/>
        <v>0.818055555555555</v>
      </c>
      <c r="T69" s="80">
        <f t="shared" si="22"/>
        <v>0.822916666666667</v>
      </c>
      <c r="U69" s="816">
        <f t="shared" si="23"/>
        <v>0.833333333333333</v>
      </c>
      <c r="V69" s="544"/>
      <c r="W69" s="331">
        <f t="shared" si="24"/>
        <v>47.04</v>
      </c>
      <c r="X69" s="298">
        <f t="shared" si="3"/>
        <v>0.104166666666666</v>
      </c>
      <c r="Y69" s="655">
        <f t="shared" si="4"/>
        <v>18.8160000000001</v>
      </c>
      <c r="Z69" s="261">
        <f t="shared" si="7"/>
        <v>0.0125</v>
      </c>
      <c r="AA69" s="1037"/>
    </row>
    <row r="70" ht="17.25" customHeight="1" spans="2:27">
      <c r="B70" s="232"/>
      <c r="C70" s="1437">
        <v>46</v>
      </c>
      <c r="D70" s="1438"/>
      <c r="E70" s="828">
        <f t="shared" si="8"/>
        <v>0.741666666666667</v>
      </c>
      <c r="F70" s="80">
        <f t="shared" si="9"/>
        <v>0.754166666666667</v>
      </c>
      <c r="G70" s="80">
        <f t="shared" si="10"/>
        <v>0.759027777777778</v>
      </c>
      <c r="H70" s="80">
        <f t="shared" si="11"/>
        <v>0.765277777777778</v>
      </c>
      <c r="I70" s="80">
        <f t="shared" si="12"/>
        <v>0.768055555555556</v>
      </c>
      <c r="J70" s="80">
        <f t="shared" si="13"/>
        <v>0.775</v>
      </c>
      <c r="K70" s="80">
        <f t="shared" si="14"/>
        <v>0.786805555555556</v>
      </c>
      <c r="L70" s="1415">
        <v>0.79375</v>
      </c>
      <c r="M70" s="80">
        <f t="shared" si="15"/>
        <v>0.797222222222222</v>
      </c>
      <c r="N70" s="80">
        <f t="shared" si="16"/>
        <v>0.800694444444444</v>
      </c>
      <c r="O70" s="80">
        <f t="shared" si="17"/>
        <v>0.802777777777778</v>
      </c>
      <c r="P70" s="80">
        <f t="shared" si="18"/>
        <v>0.814583333333333</v>
      </c>
      <c r="Q70" s="80">
        <f t="shared" si="19"/>
        <v>0.820833333333333</v>
      </c>
      <c r="R70" s="80">
        <f t="shared" si="20"/>
        <v>0.825</v>
      </c>
      <c r="S70" s="80">
        <f t="shared" si="21"/>
        <v>0.830555555555555</v>
      </c>
      <c r="T70" s="80">
        <f t="shared" si="22"/>
        <v>0.835416666666666</v>
      </c>
      <c r="U70" s="816">
        <f t="shared" si="23"/>
        <v>0.845833333333333</v>
      </c>
      <c r="V70" s="544"/>
      <c r="W70" s="331">
        <f t="shared" si="24"/>
        <v>47.04</v>
      </c>
      <c r="X70" s="298">
        <f t="shared" si="3"/>
        <v>0.104166666666666</v>
      </c>
      <c r="Y70" s="655">
        <f t="shared" si="4"/>
        <v>18.8160000000001</v>
      </c>
      <c r="Z70" s="261">
        <f t="shared" si="7"/>
        <v>0.0125</v>
      </c>
      <c r="AA70" s="1037"/>
    </row>
    <row r="71" ht="17.25" customHeight="1" spans="2:27">
      <c r="B71" s="232"/>
      <c r="C71" s="1437">
        <v>47</v>
      </c>
      <c r="D71" s="1438"/>
      <c r="E71" s="828">
        <f t="shared" si="8"/>
        <v>0.754166666666667</v>
      </c>
      <c r="F71" s="80">
        <f t="shared" si="9"/>
        <v>0.766666666666667</v>
      </c>
      <c r="G71" s="80">
        <f t="shared" si="10"/>
        <v>0.771527777777778</v>
      </c>
      <c r="H71" s="80">
        <f t="shared" si="11"/>
        <v>0.777777777777778</v>
      </c>
      <c r="I71" s="80">
        <f t="shared" si="12"/>
        <v>0.780555555555556</v>
      </c>
      <c r="J71" s="80">
        <f t="shared" si="13"/>
        <v>0.7875</v>
      </c>
      <c r="K71" s="80">
        <f t="shared" si="14"/>
        <v>0.799305555555556</v>
      </c>
      <c r="L71" s="1415">
        <v>0.80625</v>
      </c>
      <c r="M71" s="80">
        <f t="shared" si="15"/>
        <v>0.809722222222222</v>
      </c>
      <c r="N71" s="80">
        <f t="shared" si="16"/>
        <v>0.813194444444444</v>
      </c>
      <c r="O71" s="80">
        <f t="shared" si="17"/>
        <v>0.815277777777778</v>
      </c>
      <c r="P71" s="80">
        <f t="shared" si="18"/>
        <v>0.827083333333333</v>
      </c>
      <c r="Q71" s="80">
        <f t="shared" si="19"/>
        <v>0.833333333333333</v>
      </c>
      <c r="R71" s="80">
        <f t="shared" si="20"/>
        <v>0.8375</v>
      </c>
      <c r="S71" s="80">
        <f t="shared" si="21"/>
        <v>0.843055555555555</v>
      </c>
      <c r="T71" s="80">
        <f t="shared" si="22"/>
        <v>0.847916666666667</v>
      </c>
      <c r="U71" s="816">
        <f t="shared" si="23"/>
        <v>0.858333333333333</v>
      </c>
      <c r="V71" s="544"/>
      <c r="W71" s="331">
        <f t="shared" si="24"/>
        <v>47.04</v>
      </c>
      <c r="X71" s="298">
        <f t="shared" si="3"/>
        <v>0.104166666666666</v>
      </c>
      <c r="Y71" s="655">
        <f t="shared" si="4"/>
        <v>18.8160000000001</v>
      </c>
      <c r="Z71" s="261">
        <f t="shared" si="7"/>
        <v>0.0125000000000001</v>
      </c>
      <c r="AA71" s="1037"/>
    </row>
    <row r="72" ht="17.25" customHeight="1" spans="2:27">
      <c r="B72" s="232"/>
      <c r="C72" s="1437">
        <v>48</v>
      </c>
      <c r="D72" s="1438"/>
      <c r="E72" s="828">
        <f t="shared" si="8"/>
        <v>0.770833333333333</v>
      </c>
      <c r="F72" s="80">
        <f t="shared" si="9"/>
        <v>0.783333333333333</v>
      </c>
      <c r="G72" s="80">
        <f t="shared" si="10"/>
        <v>0.788194444444445</v>
      </c>
      <c r="H72" s="80">
        <f t="shared" si="11"/>
        <v>0.794444444444445</v>
      </c>
      <c r="I72" s="80">
        <f t="shared" si="12"/>
        <v>0.797222222222222</v>
      </c>
      <c r="J72" s="80">
        <f t="shared" si="13"/>
        <v>0.804166666666667</v>
      </c>
      <c r="K72" s="80">
        <f t="shared" si="14"/>
        <v>0.815972222222222</v>
      </c>
      <c r="L72" s="1415">
        <v>0.822916666666667</v>
      </c>
      <c r="M72" s="80">
        <f t="shared" si="15"/>
        <v>0.826388888888889</v>
      </c>
      <c r="N72" s="80">
        <f t="shared" si="16"/>
        <v>0.829861111111111</v>
      </c>
      <c r="O72" s="80">
        <f t="shared" si="17"/>
        <v>0.831944444444444</v>
      </c>
      <c r="P72" s="80">
        <f t="shared" si="18"/>
        <v>0.84375</v>
      </c>
      <c r="Q72" s="80">
        <f t="shared" si="19"/>
        <v>0.85</v>
      </c>
      <c r="R72" s="80">
        <f t="shared" si="20"/>
        <v>0.854166666666667</v>
      </c>
      <c r="S72" s="80">
        <f t="shared" si="21"/>
        <v>0.859722222222222</v>
      </c>
      <c r="T72" s="80">
        <f t="shared" si="22"/>
        <v>0.864583333333333</v>
      </c>
      <c r="U72" s="816">
        <f t="shared" si="23"/>
        <v>0.875</v>
      </c>
      <c r="V72" s="544"/>
      <c r="W72" s="331">
        <f t="shared" si="24"/>
        <v>47.04</v>
      </c>
      <c r="X72" s="298">
        <f t="shared" si="3"/>
        <v>0.104166666666666</v>
      </c>
      <c r="Y72" s="655">
        <f t="shared" si="4"/>
        <v>18.8160000000001</v>
      </c>
      <c r="Z72" s="261">
        <f t="shared" si="7"/>
        <v>0.0166666666666666</v>
      </c>
      <c r="AA72" s="1037"/>
    </row>
    <row r="73" ht="17.25" customHeight="1" spans="2:27">
      <c r="B73" s="232"/>
      <c r="C73" s="1437">
        <v>49</v>
      </c>
      <c r="D73" s="1438"/>
      <c r="E73" s="828">
        <f t="shared" si="8"/>
        <v>0.7875</v>
      </c>
      <c r="F73" s="80">
        <f t="shared" si="9"/>
        <v>0.8</v>
      </c>
      <c r="G73" s="80">
        <f t="shared" si="10"/>
        <v>0.804861111111111</v>
      </c>
      <c r="H73" s="80">
        <f t="shared" si="11"/>
        <v>0.811111111111111</v>
      </c>
      <c r="I73" s="80">
        <f t="shared" si="12"/>
        <v>0.813888888888889</v>
      </c>
      <c r="J73" s="80">
        <f t="shared" si="13"/>
        <v>0.820833333333333</v>
      </c>
      <c r="K73" s="80">
        <f t="shared" si="14"/>
        <v>0.832638888888889</v>
      </c>
      <c r="L73" s="1415">
        <v>0.839583333333333</v>
      </c>
      <c r="M73" s="80">
        <f t="shared" si="15"/>
        <v>0.843055555555556</v>
      </c>
      <c r="N73" s="80">
        <f t="shared" si="16"/>
        <v>0.846527777777778</v>
      </c>
      <c r="O73" s="80">
        <f t="shared" si="17"/>
        <v>0.848611111111111</v>
      </c>
      <c r="P73" s="80">
        <f t="shared" si="18"/>
        <v>0.860416666666667</v>
      </c>
      <c r="Q73" s="80">
        <f t="shared" si="19"/>
        <v>0.866666666666667</v>
      </c>
      <c r="R73" s="80">
        <f t="shared" si="20"/>
        <v>0.870833333333333</v>
      </c>
      <c r="S73" s="80">
        <f t="shared" si="21"/>
        <v>0.876388888888889</v>
      </c>
      <c r="T73" s="80">
        <f t="shared" si="22"/>
        <v>0.88125</v>
      </c>
      <c r="U73" s="816">
        <f t="shared" si="23"/>
        <v>0.891666666666666</v>
      </c>
      <c r="V73" s="544"/>
      <c r="W73" s="331">
        <f t="shared" si="24"/>
        <v>47.04</v>
      </c>
      <c r="X73" s="298">
        <f t="shared" si="3"/>
        <v>0.104166666666666</v>
      </c>
      <c r="Y73" s="655">
        <f t="shared" si="4"/>
        <v>18.8160000000001</v>
      </c>
      <c r="Z73" s="261">
        <f t="shared" si="7"/>
        <v>0.0166666666666667</v>
      </c>
      <c r="AA73" s="1037"/>
    </row>
    <row r="74" ht="17.25" customHeight="1" spans="2:27">
      <c r="B74" s="232"/>
      <c r="C74" s="1437">
        <v>50</v>
      </c>
      <c r="D74" s="1438"/>
      <c r="E74" s="828">
        <f t="shared" si="8"/>
        <v>0.804166666666667</v>
      </c>
      <c r="F74" s="80">
        <f t="shared" si="9"/>
        <v>0.816666666666667</v>
      </c>
      <c r="G74" s="80">
        <f t="shared" si="10"/>
        <v>0.821527777777778</v>
      </c>
      <c r="H74" s="80">
        <f t="shared" si="11"/>
        <v>0.827777777777778</v>
      </c>
      <c r="I74" s="80">
        <f t="shared" si="12"/>
        <v>0.830555555555556</v>
      </c>
      <c r="J74" s="80">
        <f t="shared" si="13"/>
        <v>0.8375</v>
      </c>
      <c r="K74" s="80">
        <f t="shared" si="14"/>
        <v>0.849305555555556</v>
      </c>
      <c r="L74" s="1415">
        <v>0.85625</v>
      </c>
      <c r="M74" s="80">
        <f t="shared" si="15"/>
        <v>0.859722222222222</v>
      </c>
      <c r="N74" s="80">
        <f t="shared" si="16"/>
        <v>0.863194444444444</v>
      </c>
      <c r="O74" s="80">
        <f t="shared" si="17"/>
        <v>0.865277777777778</v>
      </c>
      <c r="P74" s="80">
        <f t="shared" si="18"/>
        <v>0.877083333333333</v>
      </c>
      <c r="Q74" s="80">
        <f t="shared" si="19"/>
        <v>0.883333333333333</v>
      </c>
      <c r="R74" s="80">
        <f t="shared" si="20"/>
        <v>0.8875</v>
      </c>
      <c r="S74" s="80">
        <f t="shared" si="21"/>
        <v>0.893055555555555</v>
      </c>
      <c r="T74" s="80">
        <f t="shared" si="22"/>
        <v>0.897916666666666</v>
      </c>
      <c r="U74" s="816">
        <f t="shared" si="23"/>
        <v>0.908333333333333</v>
      </c>
      <c r="V74" s="544"/>
      <c r="W74" s="331">
        <f t="shared" si="24"/>
        <v>47.04</v>
      </c>
      <c r="X74" s="298">
        <f t="shared" si="3"/>
        <v>0.104166666666666</v>
      </c>
      <c r="Y74" s="655">
        <f t="shared" si="4"/>
        <v>18.8160000000001</v>
      </c>
      <c r="Z74" s="261">
        <f t="shared" si="7"/>
        <v>0.0166666666666666</v>
      </c>
      <c r="AA74" s="1037"/>
    </row>
    <row r="75" ht="17.25" customHeight="1" spans="2:27">
      <c r="B75" s="232"/>
      <c r="C75" s="1437">
        <v>51</v>
      </c>
      <c r="D75" s="1438"/>
      <c r="E75" s="828">
        <f t="shared" si="8"/>
        <v>0.825</v>
      </c>
      <c r="F75" s="80">
        <f t="shared" si="9"/>
        <v>0.8375</v>
      </c>
      <c r="G75" s="80">
        <f t="shared" si="10"/>
        <v>0.842361111111111</v>
      </c>
      <c r="H75" s="80">
        <f t="shared" si="11"/>
        <v>0.848611111111111</v>
      </c>
      <c r="I75" s="80">
        <f t="shared" si="12"/>
        <v>0.851388888888889</v>
      </c>
      <c r="J75" s="80">
        <f t="shared" si="13"/>
        <v>0.858333333333333</v>
      </c>
      <c r="K75" s="80">
        <f t="shared" si="14"/>
        <v>0.870138888888889</v>
      </c>
      <c r="L75" s="1415">
        <v>0.877083333333333</v>
      </c>
      <c r="M75" s="80">
        <f t="shared" si="15"/>
        <v>0.880555555555556</v>
      </c>
      <c r="N75" s="80">
        <f t="shared" si="16"/>
        <v>0.884027777777778</v>
      </c>
      <c r="O75" s="80">
        <f t="shared" si="17"/>
        <v>0.886111111111111</v>
      </c>
      <c r="P75" s="80">
        <f t="shared" si="18"/>
        <v>0.897916666666667</v>
      </c>
      <c r="Q75" s="80">
        <f t="shared" si="19"/>
        <v>0.904166666666667</v>
      </c>
      <c r="R75" s="80">
        <f t="shared" si="20"/>
        <v>0.908333333333333</v>
      </c>
      <c r="S75" s="80">
        <f t="shared" si="21"/>
        <v>0.913888888888889</v>
      </c>
      <c r="T75" s="80">
        <f t="shared" si="22"/>
        <v>0.91875</v>
      </c>
      <c r="U75" s="816">
        <f t="shared" si="23"/>
        <v>0.929166666666666</v>
      </c>
      <c r="V75" s="544"/>
      <c r="W75" s="331">
        <f t="shared" si="24"/>
        <v>47.04</v>
      </c>
      <c r="X75" s="298">
        <f t="shared" si="3"/>
        <v>0.104166666666666</v>
      </c>
      <c r="Y75" s="655">
        <f t="shared" si="4"/>
        <v>18.8160000000001</v>
      </c>
      <c r="Z75" s="261">
        <f t="shared" si="7"/>
        <v>0.0208333333333334</v>
      </c>
      <c r="AA75" s="1037"/>
    </row>
    <row r="76" ht="17.25" customHeight="1" spans="2:27">
      <c r="B76" s="232"/>
      <c r="C76" s="1440">
        <v>52</v>
      </c>
      <c r="D76" s="1441"/>
      <c r="E76" s="830">
        <f t="shared" si="8"/>
        <v>0.845833333333334</v>
      </c>
      <c r="F76" s="283">
        <f t="shared" si="9"/>
        <v>0.858333333333334</v>
      </c>
      <c r="G76" s="283">
        <f t="shared" si="10"/>
        <v>0.863194444444445</v>
      </c>
      <c r="H76" s="283">
        <f t="shared" si="11"/>
        <v>0.869444444444445</v>
      </c>
      <c r="I76" s="283">
        <f t="shared" si="12"/>
        <v>0.872222222222222</v>
      </c>
      <c r="J76" s="283">
        <f t="shared" si="13"/>
        <v>0.879166666666667</v>
      </c>
      <c r="K76" s="283">
        <f t="shared" si="14"/>
        <v>0.890972222222222</v>
      </c>
      <c r="L76" s="1416">
        <v>0.897916666666667</v>
      </c>
      <c r="M76" s="283">
        <f t="shared" si="15"/>
        <v>0.901388888888889</v>
      </c>
      <c r="N76" s="283">
        <f t="shared" si="16"/>
        <v>0.904861111111111</v>
      </c>
      <c r="O76" s="283">
        <f t="shared" si="17"/>
        <v>0.906944444444444</v>
      </c>
      <c r="P76" s="283">
        <f t="shared" si="18"/>
        <v>0.91875</v>
      </c>
      <c r="Q76" s="283">
        <f t="shared" si="19"/>
        <v>0.925</v>
      </c>
      <c r="R76" s="283">
        <f t="shared" si="20"/>
        <v>0.929166666666667</v>
      </c>
      <c r="S76" s="283">
        <f t="shared" si="21"/>
        <v>0.934722222222222</v>
      </c>
      <c r="T76" s="283">
        <f t="shared" si="22"/>
        <v>0.939583333333333</v>
      </c>
      <c r="U76" s="844">
        <f t="shared" si="23"/>
        <v>0.95</v>
      </c>
      <c r="V76" s="593"/>
      <c r="W76" s="333">
        <f t="shared" si="24"/>
        <v>47.04</v>
      </c>
      <c r="X76" s="517">
        <f t="shared" si="3"/>
        <v>0.104166666666666</v>
      </c>
      <c r="Y76" s="727">
        <f t="shared" si="4"/>
        <v>18.8160000000001</v>
      </c>
      <c r="Z76" s="263">
        <f t="shared" si="7"/>
        <v>0.0208333333333334</v>
      </c>
      <c r="AA76" s="1037"/>
    </row>
    <row r="77" ht="17.25" customHeight="1" spans="2:27">
      <c r="B77" s="232"/>
      <c r="C77" s="1435">
        <v>53</v>
      </c>
      <c r="D77" s="1436"/>
      <c r="E77" s="1029">
        <f t="shared" si="8"/>
        <v>0.877083333333334</v>
      </c>
      <c r="F77" s="77">
        <f t="shared" si="9"/>
        <v>0.889583333333334</v>
      </c>
      <c r="G77" s="77">
        <f t="shared" si="10"/>
        <v>0.894444444444445</v>
      </c>
      <c r="H77" s="77">
        <f t="shared" si="11"/>
        <v>0.900694444444445</v>
      </c>
      <c r="I77" s="77">
        <f t="shared" si="12"/>
        <v>0.903472222222222</v>
      </c>
      <c r="J77" s="77">
        <f t="shared" si="13"/>
        <v>0.910416666666667</v>
      </c>
      <c r="K77" s="77">
        <f t="shared" si="14"/>
        <v>0.922222222222222</v>
      </c>
      <c r="L77" s="1417">
        <v>0.929166666666667</v>
      </c>
      <c r="M77" s="77">
        <f t="shared" si="15"/>
        <v>0.932638888888889</v>
      </c>
      <c r="N77" s="77">
        <f t="shared" si="16"/>
        <v>0.936111111111111</v>
      </c>
      <c r="O77" s="77">
        <f t="shared" si="17"/>
        <v>0.938194444444444</v>
      </c>
      <c r="P77" s="77">
        <f t="shared" si="18"/>
        <v>0.95</v>
      </c>
      <c r="Q77" s="77">
        <f t="shared" si="19"/>
        <v>0.95625</v>
      </c>
      <c r="R77" s="77">
        <f t="shared" si="20"/>
        <v>0.960416666666667</v>
      </c>
      <c r="S77" s="77">
        <f t="shared" si="21"/>
        <v>0.965972222222222</v>
      </c>
      <c r="T77" s="77">
        <f t="shared" si="22"/>
        <v>0.970833333333333</v>
      </c>
      <c r="U77" s="815">
        <f t="shared" si="23"/>
        <v>0.98125</v>
      </c>
      <c r="V77" s="542"/>
      <c r="W77" s="1444">
        <f t="shared" si="24"/>
        <v>47.04</v>
      </c>
      <c r="X77" s="77">
        <f t="shared" si="3"/>
        <v>0.104166666666666</v>
      </c>
      <c r="Y77" s="520">
        <f t="shared" si="4"/>
        <v>18.8160000000001</v>
      </c>
      <c r="Z77" s="78">
        <f t="shared" si="7"/>
        <v>0.03125</v>
      </c>
      <c r="AA77" s="1037"/>
    </row>
    <row r="78" ht="17.25" customHeight="1" spans="2:27">
      <c r="B78" s="232"/>
      <c r="C78" s="1437">
        <v>54</v>
      </c>
      <c r="D78" s="1438"/>
      <c r="E78" s="828">
        <f t="shared" ref="E78:K78" si="25">+F78-F19</f>
        <v>0.920833333333334</v>
      </c>
      <c r="F78" s="80">
        <f t="shared" si="25"/>
        <v>0.93125</v>
      </c>
      <c r="G78" s="80">
        <f t="shared" si="25"/>
        <v>0.936111111111111</v>
      </c>
      <c r="H78" s="80">
        <f t="shared" si="25"/>
        <v>0.942361111111111</v>
      </c>
      <c r="I78" s="80">
        <f t="shared" si="25"/>
        <v>0.945138888888889</v>
      </c>
      <c r="J78" s="80">
        <f t="shared" si="25"/>
        <v>0.952083333333333</v>
      </c>
      <c r="K78" s="80">
        <f t="shared" si="25"/>
        <v>0.963888888888889</v>
      </c>
      <c r="L78" s="1415">
        <v>0.970833333333333</v>
      </c>
      <c r="M78" s="80">
        <f t="shared" ref="M78:U78" si="26">+L78+M19</f>
        <v>0.974305555555556</v>
      </c>
      <c r="N78" s="80">
        <f t="shared" si="26"/>
        <v>0.977777777777778</v>
      </c>
      <c r="O78" s="80">
        <f t="shared" si="26"/>
        <v>0.979861111111111</v>
      </c>
      <c r="P78" s="80">
        <f t="shared" si="26"/>
        <v>0.991666666666667</v>
      </c>
      <c r="Q78" s="80">
        <f t="shared" si="26"/>
        <v>0.997916666666667</v>
      </c>
      <c r="R78" s="80">
        <f t="shared" si="26"/>
        <v>1.00208333333333</v>
      </c>
      <c r="S78" s="80">
        <f t="shared" si="26"/>
        <v>1.00763888888889</v>
      </c>
      <c r="T78" s="80">
        <f t="shared" si="26"/>
        <v>1.0125</v>
      </c>
      <c r="U78" s="816">
        <f t="shared" si="26"/>
        <v>1.02083333333333</v>
      </c>
      <c r="V78" s="544"/>
      <c r="W78" s="1445">
        <f t="shared" si="24"/>
        <v>47.04</v>
      </c>
      <c r="X78" s="80">
        <f t="shared" si="3"/>
        <v>0.0999999999999998</v>
      </c>
      <c r="Y78" s="521">
        <f t="shared" si="4"/>
        <v>19.6</v>
      </c>
      <c r="Z78" s="81">
        <f t="shared" si="7"/>
        <v>0.0416666666666666</v>
      </c>
      <c r="AA78" s="1037"/>
    </row>
    <row r="79" ht="17.25" customHeight="1" spans="2:27">
      <c r="B79" s="232"/>
      <c r="C79" s="1437">
        <v>55</v>
      </c>
      <c r="D79" s="1438"/>
      <c r="E79" s="828">
        <f t="shared" ref="E79:K79" si="27">+F79-F19</f>
        <v>0.9625</v>
      </c>
      <c r="F79" s="80">
        <f t="shared" si="27"/>
        <v>0.972916666666667</v>
      </c>
      <c r="G79" s="80">
        <f t="shared" si="27"/>
        <v>0.977777777777778</v>
      </c>
      <c r="H79" s="80">
        <f t="shared" si="27"/>
        <v>0.984027777777778</v>
      </c>
      <c r="I79" s="80">
        <f t="shared" si="27"/>
        <v>0.986805555555556</v>
      </c>
      <c r="J79" s="80">
        <f t="shared" si="27"/>
        <v>0.99375</v>
      </c>
      <c r="K79" s="80">
        <f t="shared" si="27"/>
        <v>1.00555555555556</v>
      </c>
      <c r="L79" s="1415">
        <v>1.0125</v>
      </c>
      <c r="M79" s="80">
        <f t="shared" ref="M79:U79" si="28">+L79+M19</f>
        <v>1.01597222222222</v>
      </c>
      <c r="N79" s="80">
        <f t="shared" si="28"/>
        <v>1.01944444444444</v>
      </c>
      <c r="O79" s="80">
        <f t="shared" si="28"/>
        <v>1.02152777777778</v>
      </c>
      <c r="P79" s="80">
        <f t="shared" si="28"/>
        <v>1.03333333333333</v>
      </c>
      <c r="Q79" s="80">
        <f t="shared" si="28"/>
        <v>1.03958333333333</v>
      </c>
      <c r="R79" s="80">
        <f t="shared" si="28"/>
        <v>1.04375</v>
      </c>
      <c r="S79" s="80">
        <f t="shared" si="28"/>
        <v>1.04930555555556</v>
      </c>
      <c r="T79" s="80">
        <f t="shared" si="28"/>
        <v>1.05416666666667</v>
      </c>
      <c r="U79" s="816">
        <f t="shared" si="28"/>
        <v>1.0625</v>
      </c>
      <c r="V79" s="544"/>
      <c r="W79" s="1445">
        <f t="shared" si="24"/>
        <v>47.04</v>
      </c>
      <c r="X79" s="80">
        <f t="shared" si="3"/>
        <v>0.1</v>
      </c>
      <c r="Y79" s="521">
        <f t="shared" si="4"/>
        <v>19.5999999999999</v>
      </c>
      <c r="Z79" s="81">
        <f t="shared" si="7"/>
        <v>0.0416666666666666</v>
      </c>
      <c r="AA79" s="1037"/>
    </row>
    <row r="80" ht="15.75" customHeight="1" spans="2:27">
      <c r="B80" s="238"/>
      <c r="C80" s="1442">
        <v>56</v>
      </c>
      <c r="D80" s="1443"/>
      <c r="E80" s="1035">
        <v>1.00416666666667</v>
      </c>
      <c r="F80" s="106">
        <v>1.01458333333333</v>
      </c>
      <c r="G80" s="106">
        <v>1.01944444444444</v>
      </c>
      <c r="H80" s="106">
        <v>1.02569444444444</v>
      </c>
      <c r="I80" s="106">
        <v>1.02847222222222</v>
      </c>
      <c r="J80" s="106">
        <v>1.03541666666667</v>
      </c>
      <c r="K80" s="106">
        <v>1.04722222222222</v>
      </c>
      <c r="L80" s="1418">
        <v>1.05416666666667</v>
      </c>
      <c r="M80" s="106">
        <v>1.05763888888889</v>
      </c>
      <c r="N80" s="106">
        <v>1.06111111111111</v>
      </c>
      <c r="O80" s="106">
        <v>1.06319444444444</v>
      </c>
      <c r="P80" s="106">
        <v>1.075</v>
      </c>
      <c r="Q80" s="106">
        <v>1.08125</v>
      </c>
      <c r="R80" s="106">
        <v>1.08541666666667</v>
      </c>
      <c r="S80" s="106">
        <v>1.09097222222222</v>
      </c>
      <c r="T80" s="106">
        <v>1.09583333333333</v>
      </c>
      <c r="U80" s="817">
        <v>1.10416666666667</v>
      </c>
      <c r="V80" s="546"/>
      <c r="W80" s="1446">
        <f t="shared" si="24"/>
        <v>47.04</v>
      </c>
      <c r="X80" s="106">
        <f t="shared" si="3"/>
        <v>0.0999999999999999</v>
      </c>
      <c r="Y80" s="1233">
        <f t="shared" si="4"/>
        <v>19.6</v>
      </c>
      <c r="Z80" s="157">
        <f t="shared" si="7"/>
        <v>0.041666666666667</v>
      </c>
      <c r="AA80" s="1037"/>
    </row>
    <row r="82" spans="5:11">
      <c r="E82" s="15" t="s">
        <v>36</v>
      </c>
      <c r="F82" s="16"/>
      <c r="G82" s="16"/>
      <c r="H82" s="61"/>
      <c r="I82" s="61"/>
      <c r="J82" s="17">
        <v>52</v>
      </c>
      <c r="K82" s="16"/>
    </row>
    <row r="83" spans="5:11">
      <c r="E83" s="15" t="s">
        <v>37</v>
      </c>
      <c r="F83" s="16"/>
      <c r="G83" s="16"/>
      <c r="H83" s="61"/>
      <c r="I83" s="61"/>
      <c r="J83" s="17">
        <v>4</v>
      </c>
      <c r="K83" s="16"/>
    </row>
    <row r="84" spans="5:11">
      <c r="E84" s="15" t="s">
        <v>38</v>
      </c>
      <c r="F84" s="16"/>
      <c r="G84" s="16"/>
      <c r="H84" s="61"/>
      <c r="I84" s="61"/>
      <c r="J84" s="17">
        <f>+J82+J83</f>
        <v>56</v>
      </c>
      <c r="K84" s="16"/>
    </row>
    <row r="85" spans="5:12">
      <c r="E85" s="15" t="s">
        <v>39</v>
      </c>
      <c r="F85" s="16"/>
      <c r="G85" s="16"/>
      <c r="H85" s="61"/>
      <c r="I85" s="61"/>
      <c r="J85" s="18">
        <f>+V24</f>
        <v>47.04</v>
      </c>
      <c r="L85" s="16" t="s">
        <v>40</v>
      </c>
    </row>
    <row r="86" spans="5:12">
      <c r="E86" s="19" t="s">
        <v>41</v>
      </c>
      <c r="F86" s="20"/>
      <c r="G86" s="21"/>
      <c r="H86" s="21"/>
      <c r="I86" s="21"/>
      <c r="J86" s="789">
        <v>0</v>
      </c>
      <c r="L86" s="16" t="s">
        <v>40</v>
      </c>
    </row>
    <row r="87" spans="5:11">
      <c r="E87" s="173" t="s">
        <v>42</v>
      </c>
      <c r="F87" s="21"/>
      <c r="G87" s="21"/>
      <c r="H87" s="21"/>
      <c r="I87" s="21"/>
      <c r="J87" s="790" t="s">
        <v>52</v>
      </c>
      <c r="K87" s="21"/>
    </row>
  </sheetData>
  <mergeCells count="13">
    <mergeCell ref="B21:E21"/>
    <mergeCell ref="F21:T21"/>
    <mergeCell ref="U21:W21"/>
    <mergeCell ref="B22:C22"/>
    <mergeCell ref="B23:C23"/>
    <mergeCell ref="B24:C24"/>
    <mergeCell ref="V24:W24"/>
    <mergeCell ref="B25:B80"/>
    <mergeCell ref="X21:X24"/>
    <mergeCell ref="Y21:Y24"/>
    <mergeCell ref="Z21:Z24"/>
    <mergeCell ref="B15:Z18"/>
    <mergeCell ref="V22:W23"/>
  </mergeCells>
  <pageMargins left="0" right="0" top="0" bottom="0" header="0" footer="0"/>
  <pageSetup paperSize="9" scale="3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Z67"/>
  <sheetViews>
    <sheetView view="pageBreakPreview" zoomScale="70" zoomScaleNormal="60" workbookViewId="0">
      <selection activeCell="G9" sqref="G9"/>
    </sheetView>
  </sheetViews>
  <sheetFormatPr defaultColWidth="11" defaultRowHeight="15"/>
  <cols>
    <col min="20" max="20" width="13.8571428571429" customWidth="1"/>
    <col min="21" max="22" width="10.8571428571429" customWidth="1"/>
  </cols>
  <sheetData>
    <row r="4" spans="2:10">
      <c r="B4" s="5" t="s">
        <v>0</v>
      </c>
      <c r="C4" s="173"/>
      <c r="D4" s="173"/>
      <c r="E4" s="21"/>
      <c r="F4" s="21"/>
      <c r="G4" s="5" t="s">
        <v>1</v>
      </c>
      <c r="H4" s="21"/>
      <c r="I4" s="21"/>
      <c r="J4" s="21"/>
    </row>
    <row r="5" spans="2:10">
      <c r="B5" s="199"/>
      <c r="C5" s="173"/>
      <c r="D5" s="173"/>
      <c r="E5" s="21"/>
      <c r="F5" s="21"/>
      <c r="G5" s="32"/>
      <c r="H5" s="21"/>
      <c r="I5" s="21"/>
      <c r="J5" s="21"/>
    </row>
    <row r="6" spans="2:10">
      <c r="B6" s="31" t="s">
        <v>2</v>
      </c>
      <c r="C6" s="173"/>
      <c r="D6" s="173"/>
      <c r="E6" s="21"/>
      <c r="F6" s="21"/>
      <c r="G6" s="32">
        <v>200</v>
      </c>
      <c r="H6" s="21"/>
      <c r="I6" s="21"/>
      <c r="J6" s="21"/>
    </row>
    <row r="7" spans="2:10">
      <c r="B7" s="173"/>
      <c r="C7" s="173"/>
      <c r="D7" s="173"/>
      <c r="E7" s="21"/>
      <c r="F7" s="21"/>
      <c r="G7" s="32"/>
      <c r="H7" s="21"/>
      <c r="I7" s="21"/>
      <c r="J7" s="21"/>
    </row>
    <row r="8" spans="2:10">
      <c r="B8" s="173" t="s">
        <v>3</v>
      </c>
      <c r="C8" s="173"/>
      <c r="D8" s="173"/>
      <c r="E8" s="21"/>
      <c r="F8" s="21"/>
      <c r="G8" s="5" t="s">
        <v>4</v>
      </c>
      <c r="H8" s="21"/>
      <c r="I8" s="21"/>
      <c r="J8" s="21"/>
    </row>
    <row r="9" spans="2:10">
      <c r="B9" s="173" t="s">
        <v>5</v>
      </c>
      <c r="C9" s="173"/>
      <c r="D9" s="173"/>
      <c r="E9" s="21"/>
      <c r="F9" s="21"/>
      <c r="G9" s="5" t="s">
        <v>45</v>
      </c>
      <c r="H9" s="21"/>
      <c r="I9" s="21"/>
      <c r="J9" s="21"/>
    </row>
    <row r="10" spans="2:10">
      <c r="B10" s="173" t="s">
        <v>7</v>
      </c>
      <c r="C10" s="215"/>
      <c r="D10" s="215"/>
      <c r="E10" s="216"/>
      <c r="F10" s="21"/>
      <c r="G10" s="32">
        <v>201</v>
      </c>
      <c r="H10" s="21"/>
      <c r="I10" s="21"/>
      <c r="J10" s="21"/>
    </row>
    <row r="11" spans="2:10">
      <c r="B11" s="173" t="s">
        <v>8</v>
      </c>
      <c r="C11" s="173"/>
      <c r="D11" s="173"/>
      <c r="E11" s="21"/>
      <c r="F11" s="21"/>
      <c r="G11" s="5" t="s">
        <v>48</v>
      </c>
      <c r="H11" s="21"/>
      <c r="I11" s="21"/>
      <c r="J11" s="21"/>
    </row>
    <row r="12" spans="2:10">
      <c r="B12" s="173" t="s">
        <v>10</v>
      </c>
      <c r="C12" s="173"/>
      <c r="D12" s="173"/>
      <c r="E12" s="21"/>
      <c r="F12" s="21"/>
      <c r="G12" s="32">
        <v>201</v>
      </c>
      <c r="H12" s="21"/>
      <c r="I12" s="21"/>
      <c r="J12" s="21"/>
    </row>
    <row r="13" spans="2:10">
      <c r="B13" s="173" t="s">
        <v>11</v>
      </c>
      <c r="C13" s="215"/>
      <c r="D13" s="215"/>
      <c r="E13" s="216"/>
      <c r="F13" s="216"/>
      <c r="G13" s="5" t="s">
        <v>12</v>
      </c>
      <c r="H13" s="21"/>
      <c r="I13" s="21"/>
      <c r="J13" s="21"/>
    </row>
    <row r="14" ht="15.75" customHeight="1"/>
    <row r="15" ht="20.25" customHeight="1" spans="2:26">
      <c r="B15" s="180" t="s">
        <v>49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55"/>
    </row>
    <row r="16" ht="20.25" customHeight="1" spans="2:26">
      <c r="B16" s="217"/>
      <c r="Z16" s="256"/>
    </row>
    <row r="17" ht="20.25" customHeight="1" spans="2:26">
      <c r="B17" s="217"/>
      <c r="Z17" s="256"/>
    </row>
    <row r="18" ht="20.25" customHeight="1" spans="2:26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57"/>
    </row>
    <row r="19" s="62" customFormat="1" spans="1:23">
      <c r="A19" s="83">
        <v>0.0138888888888889</v>
      </c>
      <c r="B19" s="1396"/>
      <c r="C19" s="1396"/>
      <c r="D19" s="1396"/>
      <c r="E19" s="1396"/>
      <c r="F19" s="1397">
        <v>0.0104166666666667</v>
      </c>
      <c r="G19" s="1397">
        <v>0.00486111111111111</v>
      </c>
      <c r="H19" s="1397">
        <v>0.00625</v>
      </c>
      <c r="I19" s="1397">
        <v>0.00277777777777778</v>
      </c>
      <c r="J19" s="1397">
        <v>0.00694444444444444</v>
      </c>
      <c r="K19" s="1397">
        <v>0.0118055555555556</v>
      </c>
      <c r="L19" s="1397">
        <v>0.00694444444444444</v>
      </c>
      <c r="M19" s="1397">
        <v>0.00347222222222222</v>
      </c>
      <c r="N19" s="1397">
        <v>0.00347222222222222</v>
      </c>
      <c r="O19" s="1397">
        <v>0.00208333333333333</v>
      </c>
      <c r="P19" s="1397">
        <v>0.0118055555555556</v>
      </c>
      <c r="Q19" s="1397">
        <v>0.00625</v>
      </c>
      <c r="R19" s="1397">
        <v>0.00416666666666667</v>
      </c>
      <c r="S19" s="1397">
        <v>0.00555555555555556</v>
      </c>
      <c r="T19" s="1397">
        <v>0.00486111111111111</v>
      </c>
      <c r="U19" s="1397">
        <v>0.00833333333333333</v>
      </c>
      <c r="V19" s="1397"/>
      <c r="W19" s="83">
        <f>SUM(F19:U19)</f>
        <v>0.1</v>
      </c>
    </row>
    <row r="20" s="62" customFormat="1" ht="15.75" customHeight="1" spans="2:23">
      <c r="B20" s="83">
        <v>0.0138888888888889</v>
      </c>
      <c r="C20" s="83">
        <v>0.0208333333333333</v>
      </c>
      <c r="D20" s="83"/>
      <c r="F20" s="1397">
        <v>0.0125</v>
      </c>
      <c r="G20" s="1397">
        <v>0.00486111111111111</v>
      </c>
      <c r="H20" s="1397">
        <v>0.00625</v>
      </c>
      <c r="I20" s="1397">
        <v>0.00277777777777778</v>
      </c>
      <c r="J20" s="1397">
        <v>0.00694444444444444</v>
      </c>
      <c r="K20" s="1397">
        <v>0.0118055555555556</v>
      </c>
      <c r="L20" s="1397">
        <v>0.00694444444444444</v>
      </c>
      <c r="M20" s="1397">
        <v>0.00347222222222222</v>
      </c>
      <c r="N20" s="1397">
        <v>0.00347222222222222</v>
      </c>
      <c r="O20" s="1397">
        <v>0.00208333333333333</v>
      </c>
      <c r="P20" s="1397">
        <v>0.0118055555555556</v>
      </c>
      <c r="Q20" s="1397">
        <v>0.00625</v>
      </c>
      <c r="R20" s="1397">
        <v>0.00416666666666667</v>
      </c>
      <c r="S20" s="1397">
        <v>0.00555555555555556</v>
      </c>
      <c r="T20" s="1397">
        <v>0.00486111111111111</v>
      </c>
      <c r="U20" s="1397">
        <v>0.0104166666666667</v>
      </c>
      <c r="V20" s="1397"/>
      <c r="W20" s="83">
        <f>SUM(F20:U20)</f>
        <v>0.104166666666667</v>
      </c>
    </row>
    <row r="21" s="95" customFormat="1" ht="26.25" customHeight="1" spans="2:26">
      <c r="B21" s="505" t="s">
        <v>14</v>
      </c>
      <c r="C21" s="88"/>
      <c r="D21" s="88"/>
      <c r="E21" s="255"/>
      <c r="F21" s="286" t="s">
        <v>15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7"/>
      <c r="U21" s="286" t="s">
        <v>16</v>
      </c>
      <c r="V21" s="10"/>
      <c r="W21" s="27"/>
      <c r="X21" s="226" t="s">
        <v>30</v>
      </c>
      <c r="Y21" s="391" t="s">
        <v>31</v>
      </c>
      <c r="Z21" s="391" t="s">
        <v>50</v>
      </c>
    </row>
    <row r="22" s="95" customFormat="1" ht="70.5" customHeight="1" spans="2:26">
      <c r="B22" s="287" t="s">
        <v>17</v>
      </c>
      <c r="C22" s="27"/>
      <c r="D22" s="1398"/>
      <c r="E22" s="1159" t="s">
        <v>18</v>
      </c>
      <c r="F22" s="1160" t="s">
        <v>51</v>
      </c>
      <c r="G22" s="1160" t="s">
        <v>20</v>
      </c>
      <c r="H22" s="1160" t="s">
        <v>21</v>
      </c>
      <c r="I22" s="1160" t="s">
        <v>22</v>
      </c>
      <c r="J22" s="1171" t="s">
        <v>23</v>
      </c>
      <c r="K22" s="1160" t="s">
        <v>24</v>
      </c>
      <c r="L22" s="1160" t="s">
        <v>25</v>
      </c>
      <c r="M22" s="1160" t="s">
        <v>26</v>
      </c>
      <c r="N22" s="1160" t="s">
        <v>24</v>
      </c>
      <c r="O22" s="1160" t="s">
        <v>27</v>
      </c>
      <c r="P22" s="1160" t="s">
        <v>28</v>
      </c>
      <c r="Q22" s="1160" t="s">
        <v>22</v>
      </c>
      <c r="R22" s="1160" t="s">
        <v>21</v>
      </c>
      <c r="S22" s="1160" t="s">
        <v>20</v>
      </c>
      <c r="T22" s="1160" t="s">
        <v>51</v>
      </c>
      <c r="U22" s="1419" t="s">
        <v>18</v>
      </c>
      <c r="V22" s="243" t="s">
        <v>29</v>
      </c>
      <c r="W22" s="255"/>
      <c r="X22" s="217"/>
      <c r="Y22" s="232"/>
      <c r="Z22" s="232"/>
    </row>
    <row r="23" s="95" customFormat="1" ht="33.75" customHeight="1" spans="2:26">
      <c r="B23" s="286" t="s">
        <v>33</v>
      </c>
      <c r="C23" s="27"/>
      <c r="D23" s="935"/>
      <c r="E23" s="1219">
        <v>0</v>
      </c>
      <c r="F23" s="1399">
        <v>5</v>
      </c>
      <c r="G23" s="1400">
        <v>2.4</v>
      </c>
      <c r="H23" s="507">
        <v>2.42</v>
      </c>
      <c r="I23" s="507">
        <v>2.4</v>
      </c>
      <c r="J23" s="507">
        <v>1.5</v>
      </c>
      <c r="K23" s="507">
        <v>3.5</v>
      </c>
      <c r="L23" s="507">
        <v>6.44</v>
      </c>
      <c r="M23" s="507">
        <v>5.1</v>
      </c>
      <c r="N23" s="507">
        <v>1.25</v>
      </c>
      <c r="O23" s="507">
        <v>2.74</v>
      </c>
      <c r="P23" s="507">
        <v>3</v>
      </c>
      <c r="Q23" s="507">
        <v>1.5</v>
      </c>
      <c r="R23" s="507">
        <v>2.4</v>
      </c>
      <c r="S23" s="538">
        <v>2.2</v>
      </c>
      <c r="T23" s="1219">
        <v>5.2</v>
      </c>
      <c r="U23" s="1420">
        <v>0</v>
      </c>
      <c r="V23" s="218"/>
      <c r="W23" s="257"/>
      <c r="X23" s="217"/>
      <c r="Y23" s="232"/>
      <c r="Z23" s="232"/>
    </row>
    <row r="24" s="95" customFormat="1" ht="32.25" customHeight="1" spans="2:26">
      <c r="B24" s="243" t="s">
        <v>34</v>
      </c>
      <c r="C24" s="27"/>
      <c r="D24" s="693"/>
      <c r="E24" s="1220">
        <f>+E23</f>
        <v>0</v>
      </c>
      <c r="F24" s="1401">
        <f t="shared" ref="F24:T24" si="0">+F23+E24</f>
        <v>5</v>
      </c>
      <c r="G24" s="1402">
        <f t="shared" si="0"/>
        <v>7.4</v>
      </c>
      <c r="H24" s="509">
        <f t="shared" si="0"/>
        <v>9.82</v>
      </c>
      <c r="I24" s="509">
        <f t="shared" si="0"/>
        <v>12.22</v>
      </c>
      <c r="J24" s="509">
        <f t="shared" si="0"/>
        <v>13.72</v>
      </c>
      <c r="K24" s="509">
        <f t="shared" si="0"/>
        <v>17.22</v>
      </c>
      <c r="L24" s="509">
        <f t="shared" si="0"/>
        <v>23.66</v>
      </c>
      <c r="M24" s="509">
        <f t="shared" si="0"/>
        <v>28.76</v>
      </c>
      <c r="N24" s="509">
        <f t="shared" si="0"/>
        <v>30.01</v>
      </c>
      <c r="O24" s="509">
        <f t="shared" si="0"/>
        <v>32.75</v>
      </c>
      <c r="P24" s="509">
        <f t="shared" si="0"/>
        <v>35.75</v>
      </c>
      <c r="Q24" s="509">
        <f t="shared" si="0"/>
        <v>37.25</v>
      </c>
      <c r="R24" s="509">
        <f t="shared" si="0"/>
        <v>39.65</v>
      </c>
      <c r="S24" s="540">
        <f t="shared" si="0"/>
        <v>41.85</v>
      </c>
      <c r="T24" s="1401">
        <f t="shared" si="0"/>
        <v>47.05</v>
      </c>
      <c r="U24" s="1421">
        <v>0</v>
      </c>
      <c r="V24" s="244">
        <v>47.04</v>
      </c>
      <c r="W24" s="27"/>
      <c r="X24" s="217"/>
      <c r="Y24" s="232"/>
      <c r="Z24" s="232"/>
    </row>
    <row r="25" ht="15.75" spans="2:26">
      <c r="B25" s="777" t="s">
        <v>35</v>
      </c>
      <c r="C25" s="1403">
        <v>1</v>
      </c>
      <c r="D25" s="1404"/>
      <c r="E25" s="824">
        <f t="shared" ref="E25:E59" si="1">F25-$F$19</f>
        <v>0.177083333333333</v>
      </c>
      <c r="F25" s="905">
        <f t="shared" ref="F25:F59" si="2">G25-$G$19</f>
        <v>0.1875</v>
      </c>
      <c r="G25" s="905">
        <f t="shared" ref="G25:G59" si="3">H25-$H$19</f>
        <v>0.192361111111111</v>
      </c>
      <c r="H25" s="905">
        <f t="shared" ref="H25:H59" si="4">I25-$I$19</f>
        <v>0.198611111111111</v>
      </c>
      <c r="I25" s="905">
        <f t="shared" ref="I25:I59" si="5">J25-$J$19</f>
        <v>0.201388888888889</v>
      </c>
      <c r="J25" s="905">
        <f t="shared" ref="J25:J59" si="6">K25-$K$19</f>
        <v>0.208333333333333</v>
      </c>
      <c r="K25" s="905">
        <f t="shared" ref="K25:K59" si="7">L25-$L$19</f>
        <v>0.220138888888889</v>
      </c>
      <c r="L25" s="1414">
        <v>0.227083333333333</v>
      </c>
      <c r="M25" s="905">
        <f t="shared" ref="M25:M59" si="8">+L25+$M$19</f>
        <v>0.230555555555556</v>
      </c>
      <c r="N25" s="905">
        <f t="shared" ref="N25:N59" si="9">+M25+$N$19</f>
        <v>0.234027777777778</v>
      </c>
      <c r="O25" s="905">
        <f t="shared" ref="O25:O59" si="10">+N25+$O$19</f>
        <v>0.236111111111111</v>
      </c>
      <c r="P25" s="905">
        <f t="shared" ref="P25:P59" si="11">+O25+$P$19</f>
        <v>0.247916666666667</v>
      </c>
      <c r="Q25" s="905">
        <f t="shared" ref="Q25:Q59" si="12">+P25+$Q$19</f>
        <v>0.254166666666667</v>
      </c>
      <c r="R25" s="905">
        <f t="shared" ref="R25:R59" si="13">+Q25+$R$19</f>
        <v>0.258333333333333</v>
      </c>
      <c r="S25" s="905">
        <f t="shared" ref="S25:S59" si="14">+R25+$S$19</f>
        <v>0.263888888888889</v>
      </c>
      <c r="T25" s="905">
        <f t="shared" ref="T25:T59" si="15">+S25+$T$19</f>
        <v>0.26875</v>
      </c>
      <c r="U25" s="1422">
        <f t="shared" ref="U25:U59" si="16">+T25+$U$19</f>
        <v>0.277083333333333</v>
      </c>
      <c r="V25" s="542"/>
      <c r="W25" s="359">
        <f>+V24</f>
        <v>47.04</v>
      </c>
      <c r="X25" s="878">
        <f t="shared" ref="X25:X59" si="17">+U25-E25</f>
        <v>0.0999999999999999</v>
      </c>
      <c r="Y25" s="1427">
        <f t="shared" ref="Y25:Y59" si="18">60*$J$65/(X25*60*24)</f>
        <v>19.6</v>
      </c>
      <c r="Z25" s="1428"/>
    </row>
    <row r="26" spans="2:26">
      <c r="B26" s="232"/>
      <c r="C26" s="1405">
        <v>2</v>
      </c>
      <c r="D26" s="1406"/>
      <c r="E26" s="824">
        <f t="shared" si="1"/>
        <v>0.197916666666667</v>
      </c>
      <c r="F26" s="905">
        <f t="shared" si="2"/>
        <v>0.208333333333333</v>
      </c>
      <c r="G26" s="905">
        <f t="shared" si="3"/>
        <v>0.213194444444444</v>
      </c>
      <c r="H26" s="905">
        <f t="shared" si="4"/>
        <v>0.219444444444444</v>
      </c>
      <c r="I26" s="905">
        <f t="shared" si="5"/>
        <v>0.222222222222222</v>
      </c>
      <c r="J26" s="905">
        <f t="shared" si="6"/>
        <v>0.229166666666667</v>
      </c>
      <c r="K26" s="905">
        <f t="shared" si="7"/>
        <v>0.240972222222222</v>
      </c>
      <c r="L26" s="1415">
        <v>0.247916666666667</v>
      </c>
      <c r="M26" s="905">
        <f t="shared" si="8"/>
        <v>0.251388888888889</v>
      </c>
      <c r="N26" s="905">
        <f t="shared" si="9"/>
        <v>0.254861111111111</v>
      </c>
      <c r="O26" s="905">
        <f t="shared" si="10"/>
        <v>0.256944444444444</v>
      </c>
      <c r="P26" s="905">
        <f t="shared" si="11"/>
        <v>0.26875</v>
      </c>
      <c r="Q26" s="905">
        <f t="shared" si="12"/>
        <v>0.275</v>
      </c>
      <c r="R26" s="905">
        <f t="shared" si="13"/>
        <v>0.279166666666667</v>
      </c>
      <c r="S26" s="905">
        <f t="shared" si="14"/>
        <v>0.284722222222222</v>
      </c>
      <c r="T26" s="905">
        <f t="shared" si="15"/>
        <v>0.289583333333333</v>
      </c>
      <c r="U26" s="1422">
        <f t="shared" si="16"/>
        <v>0.297916666666667</v>
      </c>
      <c r="V26" s="1423"/>
      <c r="W26" s="363">
        <f>+V24</f>
        <v>47.04</v>
      </c>
      <c r="X26" s="879">
        <f t="shared" si="17"/>
        <v>0.1</v>
      </c>
      <c r="Y26" s="1429">
        <f t="shared" si="18"/>
        <v>19.6</v>
      </c>
      <c r="Z26" s="46">
        <f t="shared" ref="Z26:Z59" si="19">+L26-L25</f>
        <v>0.0208333333333334</v>
      </c>
    </row>
    <row r="27" spans="2:26">
      <c r="B27" s="232"/>
      <c r="C27" s="1405">
        <v>3</v>
      </c>
      <c r="D27" s="1406"/>
      <c r="E27" s="824">
        <f t="shared" si="1"/>
        <v>0.21875</v>
      </c>
      <c r="F27" s="905">
        <f t="shared" si="2"/>
        <v>0.229166666666667</v>
      </c>
      <c r="G27" s="905">
        <f t="shared" si="3"/>
        <v>0.234027777777778</v>
      </c>
      <c r="H27" s="905">
        <f t="shared" si="4"/>
        <v>0.240277777777778</v>
      </c>
      <c r="I27" s="905">
        <f t="shared" si="5"/>
        <v>0.243055555555556</v>
      </c>
      <c r="J27" s="905">
        <f t="shared" si="6"/>
        <v>0.25</v>
      </c>
      <c r="K27" s="905">
        <f t="shared" si="7"/>
        <v>0.261805555555556</v>
      </c>
      <c r="L27" s="1415">
        <v>0.26875</v>
      </c>
      <c r="M27" s="905">
        <f t="shared" si="8"/>
        <v>0.272222222222222</v>
      </c>
      <c r="N27" s="905">
        <f t="shared" si="9"/>
        <v>0.275694444444444</v>
      </c>
      <c r="O27" s="905">
        <f t="shared" si="10"/>
        <v>0.277777777777778</v>
      </c>
      <c r="P27" s="905">
        <f t="shared" si="11"/>
        <v>0.289583333333333</v>
      </c>
      <c r="Q27" s="905">
        <f t="shared" si="12"/>
        <v>0.295833333333333</v>
      </c>
      <c r="R27" s="905">
        <f t="shared" si="13"/>
        <v>0.3</v>
      </c>
      <c r="S27" s="905">
        <f t="shared" si="14"/>
        <v>0.305555555555555</v>
      </c>
      <c r="T27" s="905">
        <f t="shared" si="15"/>
        <v>0.310416666666667</v>
      </c>
      <c r="U27" s="1422">
        <f t="shared" si="16"/>
        <v>0.31875</v>
      </c>
      <c r="V27" s="1423"/>
      <c r="W27" s="363">
        <f t="shared" ref="W27:W59" si="20">+W25</f>
        <v>47.04</v>
      </c>
      <c r="X27" s="879">
        <f t="shared" si="17"/>
        <v>0.0999999999999999</v>
      </c>
      <c r="Y27" s="1429">
        <f t="shared" si="18"/>
        <v>19.6</v>
      </c>
      <c r="Z27" s="46">
        <f t="shared" si="19"/>
        <v>0.0208333333333333</v>
      </c>
    </row>
    <row r="28" spans="2:26">
      <c r="B28" s="232"/>
      <c r="C28" s="1405">
        <v>4</v>
      </c>
      <c r="D28" s="1406"/>
      <c r="E28" s="824">
        <f t="shared" si="1"/>
        <v>0.239583333333334</v>
      </c>
      <c r="F28" s="905">
        <f t="shared" si="2"/>
        <v>0.25</v>
      </c>
      <c r="G28" s="905">
        <f t="shared" si="3"/>
        <v>0.254861111111111</v>
      </c>
      <c r="H28" s="905">
        <f t="shared" si="4"/>
        <v>0.261111111111111</v>
      </c>
      <c r="I28" s="905">
        <f t="shared" si="5"/>
        <v>0.263888888888889</v>
      </c>
      <c r="J28" s="905">
        <f t="shared" si="6"/>
        <v>0.270833333333333</v>
      </c>
      <c r="K28" s="905">
        <f t="shared" si="7"/>
        <v>0.282638888888889</v>
      </c>
      <c r="L28" s="1415">
        <v>0.289583333333333</v>
      </c>
      <c r="M28" s="905">
        <f t="shared" si="8"/>
        <v>0.293055555555556</v>
      </c>
      <c r="N28" s="905">
        <f t="shared" si="9"/>
        <v>0.296527777777778</v>
      </c>
      <c r="O28" s="905">
        <f t="shared" si="10"/>
        <v>0.298611111111111</v>
      </c>
      <c r="P28" s="905">
        <f t="shared" si="11"/>
        <v>0.310416666666667</v>
      </c>
      <c r="Q28" s="905">
        <f t="shared" si="12"/>
        <v>0.316666666666667</v>
      </c>
      <c r="R28" s="905">
        <f t="shared" si="13"/>
        <v>0.320833333333333</v>
      </c>
      <c r="S28" s="905">
        <f t="shared" si="14"/>
        <v>0.326388888888889</v>
      </c>
      <c r="T28" s="905">
        <f t="shared" si="15"/>
        <v>0.33125</v>
      </c>
      <c r="U28" s="1422">
        <f t="shared" si="16"/>
        <v>0.339583333333333</v>
      </c>
      <c r="V28" s="1423"/>
      <c r="W28" s="363">
        <f t="shared" si="20"/>
        <v>47.04</v>
      </c>
      <c r="X28" s="879">
        <f t="shared" si="17"/>
        <v>0.0999999999999998</v>
      </c>
      <c r="Y28" s="1429">
        <f t="shared" si="18"/>
        <v>19.6</v>
      </c>
      <c r="Z28" s="46">
        <f t="shared" si="19"/>
        <v>0.0208333333333334</v>
      </c>
    </row>
    <row r="29" spans="2:26">
      <c r="B29" s="232"/>
      <c r="C29" s="1405">
        <v>5</v>
      </c>
      <c r="D29" s="1406"/>
      <c r="E29" s="824">
        <f t="shared" si="1"/>
        <v>0.260416666666667</v>
      </c>
      <c r="F29" s="905">
        <f t="shared" si="2"/>
        <v>0.270833333333333</v>
      </c>
      <c r="G29" s="905">
        <f t="shared" si="3"/>
        <v>0.275694444444445</v>
      </c>
      <c r="H29" s="905">
        <f t="shared" si="4"/>
        <v>0.281944444444444</v>
      </c>
      <c r="I29" s="905">
        <f t="shared" si="5"/>
        <v>0.284722222222222</v>
      </c>
      <c r="J29" s="905">
        <f t="shared" si="6"/>
        <v>0.291666666666667</v>
      </c>
      <c r="K29" s="905">
        <f t="shared" si="7"/>
        <v>0.303472222222222</v>
      </c>
      <c r="L29" s="1415">
        <v>0.310416666666667</v>
      </c>
      <c r="M29" s="905">
        <f t="shared" si="8"/>
        <v>0.313888888888889</v>
      </c>
      <c r="N29" s="905">
        <f t="shared" si="9"/>
        <v>0.317361111111111</v>
      </c>
      <c r="O29" s="905">
        <f t="shared" si="10"/>
        <v>0.319444444444444</v>
      </c>
      <c r="P29" s="905">
        <f t="shared" si="11"/>
        <v>0.33125</v>
      </c>
      <c r="Q29" s="905">
        <f t="shared" si="12"/>
        <v>0.3375</v>
      </c>
      <c r="R29" s="905">
        <f t="shared" si="13"/>
        <v>0.341666666666667</v>
      </c>
      <c r="S29" s="905">
        <f t="shared" si="14"/>
        <v>0.347222222222222</v>
      </c>
      <c r="T29" s="905">
        <f t="shared" si="15"/>
        <v>0.352083333333333</v>
      </c>
      <c r="U29" s="1422">
        <f t="shared" si="16"/>
        <v>0.360416666666667</v>
      </c>
      <c r="V29" s="1423"/>
      <c r="W29" s="363">
        <f t="shared" si="20"/>
        <v>47.04</v>
      </c>
      <c r="X29" s="879">
        <f t="shared" si="17"/>
        <v>0.0999999999999999</v>
      </c>
      <c r="Y29" s="1429">
        <f t="shared" si="18"/>
        <v>19.6</v>
      </c>
      <c r="Z29" s="46">
        <f t="shared" si="19"/>
        <v>0.0208333333333333</v>
      </c>
    </row>
    <row r="30" spans="2:26">
      <c r="B30" s="232"/>
      <c r="C30" s="1405">
        <v>6</v>
      </c>
      <c r="D30" s="1406"/>
      <c r="E30" s="824">
        <f t="shared" si="1"/>
        <v>0.28125</v>
      </c>
      <c r="F30" s="905">
        <f t="shared" si="2"/>
        <v>0.291666666666667</v>
      </c>
      <c r="G30" s="905">
        <f t="shared" si="3"/>
        <v>0.296527777777778</v>
      </c>
      <c r="H30" s="905">
        <f t="shared" si="4"/>
        <v>0.302777777777778</v>
      </c>
      <c r="I30" s="905">
        <f t="shared" si="5"/>
        <v>0.305555555555556</v>
      </c>
      <c r="J30" s="905">
        <f t="shared" si="6"/>
        <v>0.3125</v>
      </c>
      <c r="K30" s="905">
        <f t="shared" si="7"/>
        <v>0.324305555555556</v>
      </c>
      <c r="L30" s="1415">
        <v>0.33125</v>
      </c>
      <c r="M30" s="905">
        <f t="shared" si="8"/>
        <v>0.334722222222222</v>
      </c>
      <c r="N30" s="905">
        <f t="shared" si="9"/>
        <v>0.338194444444444</v>
      </c>
      <c r="O30" s="905">
        <f t="shared" si="10"/>
        <v>0.340277777777778</v>
      </c>
      <c r="P30" s="905">
        <f t="shared" si="11"/>
        <v>0.352083333333333</v>
      </c>
      <c r="Q30" s="905">
        <f t="shared" si="12"/>
        <v>0.358333333333333</v>
      </c>
      <c r="R30" s="905">
        <f t="shared" si="13"/>
        <v>0.3625</v>
      </c>
      <c r="S30" s="905">
        <f t="shared" si="14"/>
        <v>0.368055555555555</v>
      </c>
      <c r="T30" s="905">
        <f t="shared" si="15"/>
        <v>0.372916666666667</v>
      </c>
      <c r="U30" s="1422">
        <f t="shared" si="16"/>
        <v>0.38125</v>
      </c>
      <c r="V30" s="1423"/>
      <c r="W30" s="363">
        <f t="shared" si="20"/>
        <v>47.04</v>
      </c>
      <c r="X30" s="879">
        <f t="shared" si="17"/>
        <v>0.0999999999999999</v>
      </c>
      <c r="Y30" s="1429">
        <f t="shared" si="18"/>
        <v>19.6</v>
      </c>
      <c r="Z30" s="46">
        <f t="shared" si="19"/>
        <v>0.0208333333333333</v>
      </c>
    </row>
    <row r="31" spans="2:26">
      <c r="B31" s="232"/>
      <c r="C31" s="1405">
        <v>7</v>
      </c>
      <c r="D31" s="1406"/>
      <c r="E31" s="824">
        <f t="shared" si="1"/>
        <v>0.302083333333333</v>
      </c>
      <c r="F31" s="905">
        <f t="shared" si="2"/>
        <v>0.3125</v>
      </c>
      <c r="G31" s="905">
        <f t="shared" si="3"/>
        <v>0.317361111111111</v>
      </c>
      <c r="H31" s="905">
        <f t="shared" si="4"/>
        <v>0.323611111111111</v>
      </c>
      <c r="I31" s="905">
        <f t="shared" si="5"/>
        <v>0.326388888888889</v>
      </c>
      <c r="J31" s="905">
        <f t="shared" si="6"/>
        <v>0.333333333333333</v>
      </c>
      <c r="K31" s="905">
        <f t="shared" si="7"/>
        <v>0.345138888888889</v>
      </c>
      <c r="L31" s="1415">
        <v>0.352083333333333</v>
      </c>
      <c r="M31" s="905">
        <f t="shared" si="8"/>
        <v>0.355555555555556</v>
      </c>
      <c r="N31" s="905">
        <f t="shared" si="9"/>
        <v>0.359027777777778</v>
      </c>
      <c r="O31" s="905">
        <f t="shared" si="10"/>
        <v>0.361111111111111</v>
      </c>
      <c r="P31" s="905">
        <f t="shared" si="11"/>
        <v>0.372916666666667</v>
      </c>
      <c r="Q31" s="905">
        <f t="shared" si="12"/>
        <v>0.379166666666667</v>
      </c>
      <c r="R31" s="905">
        <f t="shared" si="13"/>
        <v>0.383333333333333</v>
      </c>
      <c r="S31" s="905">
        <f t="shared" si="14"/>
        <v>0.388888888888889</v>
      </c>
      <c r="T31" s="905">
        <f t="shared" si="15"/>
        <v>0.39375</v>
      </c>
      <c r="U31" s="1422">
        <f t="shared" si="16"/>
        <v>0.402083333333333</v>
      </c>
      <c r="V31" s="1423"/>
      <c r="W31" s="363">
        <f t="shared" si="20"/>
        <v>47.04</v>
      </c>
      <c r="X31" s="879">
        <f t="shared" si="17"/>
        <v>0.0999999999999999</v>
      </c>
      <c r="Y31" s="1429">
        <f t="shared" si="18"/>
        <v>19.6</v>
      </c>
      <c r="Z31" s="46">
        <f t="shared" si="19"/>
        <v>0.0208333333333334</v>
      </c>
    </row>
    <row r="32" spans="2:26">
      <c r="B32" s="232"/>
      <c r="C32" s="1405">
        <v>8</v>
      </c>
      <c r="D32" s="1406"/>
      <c r="E32" s="824">
        <f t="shared" si="1"/>
        <v>0.322916666666667</v>
      </c>
      <c r="F32" s="905">
        <f t="shared" si="2"/>
        <v>0.333333333333333</v>
      </c>
      <c r="G32" s="905">
        <f t="shared" si="3"/>
        <v>0.338194444444445</v>
      </c>
      <c r="H32" s="905">
        <f t="shared" si="4"/>
        <v>0.344444444444444</v>
      </c>
      <c r="I32" s="905">
        <f t="shared" si="5"/>
        <v>0.347222222222222</v>
      </c>
      <c r="J32" s="905">
        <f t="shared" si="6"/>
        <v>0.354166666666667</v>
      </c>
      <c r="K32" s="905">
        <f t="shared" si="7"/>
        <v>0.365972222222222</v>
      </c>
      <c r="L32" s="1415">
        <v>0.372916666666667</v>
      </c>
      <c r="M32" s="905">
        <f t="shared" si="8"/>
        <v>0.376388888888889</v>
      </c>
      <c r="N32" s="905">
        <f t="shared" si="9"/>
        <v>0.379861111111111</v>
      </c>
      <c r="O32" s="905">
        <f t="shared" si="10"/>
        <v>0.381944444444444</v>
      </c>
      <c r="P32" s="905">
        <f t="shared" si="11"/>
        <v>0.39375</v>
      </c>
      <c r="Q32" s="905">
        <f t="shared" si="12"/>
        <v>0.4</v>
      </c>
      <c r="R32" s="905">
        <f t="shared" si="13"/>
        <v>0.404166666666667</v>
      </c>
      <c r="S32" s="905">
        <f t="shared" si="14"/>
        <v>0.409722222222222</v>
      </c>
      <c r="T32" s="905">
        <f t="shared" si="15"/>
        <v>0.414583333333333</v>
      </c>
      <c r="U32" s="1422">
        <f t="shared" si="16"/>
        <v>0.422916666666667</v>
      </c>
      <c r="V32" s="1423"/>
      <c r="W32" s="363">
        <f t="shared" si="20"/>
        <v>47.04</v>
      </c>
      <c r="X32" s="879">
        <f t="shared" si="17"/>
        <v>0.0999999999999999</v>
      </c>
      <c r="Y32" s="1429">
        <f t="shared" si="18"/>
        <v>19.6</v>
      </c>
      <c r="Z32" s="46">
        <f t="shared" si="19"/>
        <v>0.0208333333333333</v>
      </c>
    </row>
    <row r="33" spans="2:26">
      <c r="B33" s="232"/>
      <c r="C33" s="1405">
        <v>9</v>
      </c>
      <c r="D33" s="1406"/>
      <c r="E33" s="824">
        <f t="shared" si="1"/>
        <v>0.34375</v>
      </c>
      <c r="F33" s="905">
        <f t="shared" si="2"/>
        <v>0.354166666666667</v>
      </c>
      <c r="G33" s="905">
        <f t="shared" si="3"/>
        <v>0.359027777777778</v>
      </c>
      <c r="H33" s="905">
        <f t="shared" si="4"/>
        <v>0.365277777777778</v>
      </c>
      <c r="I33" s="905">
        <f t="shared" si="5"/>
        <v>0.368055555555556</v>
      </c>
      <c r="J33" s="905">
        <f t="shared" si="6"/>
        <v>0.375</v>
      </c>
      <c r="K33" s="905">
        <f t="shared" si="7"/>
        <v>0.386805555555556</v>
      </c>
      <c r="L33" s="1415">
        <v>0.39375</v>
      </c>
      <c r="M33" s="905">
        <f t="shared" si="8"/>
        <v>0.397222222222222</v>
      </c>
      <c r="N33" s="905">
        <f t="shared" si="9"/>
        <v>0.400694444444444</v>
      </c>
      <c r="O33" s="905">
        <f t="shared" si="10"/>
        <v>0.402777777777778</v>
      </c>
      <c r="P33" s="905">
        <f t="shared" si="11"/>
        <v>0.414583333333333</v>
      </c>
      <c r="Q33" s="905">
        <f t="shared" si="12"/>
        <v>0.420833333333333</v>
      </c>
      <c r="R33" s="905">
        <f t="shared" si="13"/>
        <v>0.425</v>
      </c>
      <c r="S33" s="905">
        <f t="shared" si="14"/>
        <v>0.430555555555555</v>
      </c>
      <c r="T33" s="905">
        <f t="shared" si="15"/>
        <v>0.435416666666667</v>
      </c>
      <c r="U33" s="1422">
        <f t="shared" si="16"/>
        <v>0.44375</v>
      </c>
      <c r="V33" s="1423"/>
      <c r="W33" s="363">
        <f t="shared" si="20"/>
        <v>47.04</v>
      </c>
      <c r="X33" s="879">
        <f t="shared" si="17"/>
        <v>0.0999999999999999</v>
      </c>
      <c r="Y33" s="1429">
        <f t="shared" si="18"/>
        <v>19.6</v>
      </c>
      <c r="Z33" s="46">
        <f t="shared" si="19"/>
        <v>0.0208333333333333</v>
      </c>
    </row>
    <row r="34" spans="2:26">
      <c r="B34" s="232"/>
      <c r="C34" s="1405">
        <v>10</v>
      </c>
      <c r="D34" s="1406"/>
      <c r="E34" s="824">
        <f t="shared" si="1"/>
        <v>0.364583333333333</v>
      </c>
      <c r="F34" s="905">
        <f t="shared" si="2"/>
        <v>0.375</v>
      </c>
      <c r="G34" s="905">
        <f t="shared" si="3"/>
        <v>0.379861111111111</v>
      </c>
      <c r="H34" s="905">
        <f t="shared" si="4"/>
        <v>0.386111111111111</v>
      </c>
      <c r="I34" s="905">
        <f t="shared" si="5"/>
        <v>0.388888888888889</v>
      </c>
      <c r="J34" s="905">
        <f t="shared" si="6"/>
        <v>0.395833333333333</v>
      </c>
      <c r="K34" s="905">
        <f t="shared" si="7"/>
        <v>0.407638888888889</v>
      </c>
      <c r="L34" s="1415">
        <v>0.414583333333333</v>
      </c>
      <c r="M34" s="905">
        <f t="shared" si="8"/>
        <v>0.418055555555556</v>
      </c>
      <c r="N34" s="905">
        <f t="shared" si="9"/>
        <v>0.421527777777778</v>
      </c>
      <c r="O34" s="905">
        <f t="shared" si="10"/>
        <v>0.423611111111111</v>
      </c>
      <c r="P34" s="905">
        <f t="shared" si="11"/>
        <v>0.435416666666667</v>
      </c>
      <c r="Q34" s="905">
        <f t="shared" si="12"/>
        <v>0.441666666666667</v>
      </c>
      <c r="R34" s="905">
        <f t="shared" si="13"/>
        <v>0.445833333333333</v>
      </c>
      <c r="S34" s="905">
        <f t="shared" si="14"/>
        <v>0.451388888888889</v>
      </c>
      <c r="T34" s="905">
        <f t="shared" si="15"/>
        <v>0.45625</v>
      </c>
      <c r="U34" s="1422">
        <f t="shared" si="16"/>
        <v>0.464583333333333</v>
      </c>
      <c r="V34" s="1423"/>
      <c r="W34" s="363">
        <f t="shared" si="20"/>
        <v>47.04</v>
      </c>
      <c r="X34" s="879">
        <f t="shared" si="17"/>
        <v>0.0999999999999999</v>
      </c>
      <c r="Y34" s="1429">
        <f t="shared" si="18"/>
        <v>19.6</v>
      </c>
      <c r="Z34" s="46">
        <f t="shared" si="19"/>
        <v>0.0208333333333334</v>
      </c>
    </row>
    <row r="35" spans="2:26">
      <c r="B35" s="232"/>
      <c r="C35" s="1405">
        <v>11</v>
      </c>
      <c r="D35" s="1406"/>
      <c r="E35" s="824">
        <f t="shared" si="1"/>
        <v>0.385416666666667</v>
      </c>
      <c r="F35" s="905">
        <f t="shared" si="2"/>
        <v>0.395833333333333</v>
      </c>
      <c r="G35" s="905">
        <f t="shared" si="3"/>
        <v>0.400694444444445</v>
      </c>
      <c r="H35" s="905">
        <f t="shared" si="4"/>
        <v>0.406944444444444</v>
      </c>
      <c r="I35" s="905">
        <f t="shared" si="5"/>
        <v>0.409722222222222</v>
      </c>
      <c r="J35" s="905">
        <f t="shared" si="6"/>
        <v>0.416666666666667</v>
      </c>
      <c r="K35" s="905">
        <f t="shared" si="7"/>
        <v>0.428472222222222</v>
      </c>
      <c r="L35" s="1415">
        <v>0.435416666666667</v>
      </c>
      <c r="M35" s="905">
        <f t="shared" si="8"/>
        <v>0.438888888888889</v>
      </c>
      <c r="N35" s="905">
        <f t="shared" si="9"/>
        <v>0.442361111111111</v>
      </c>
      <c r="O35" s="905">
        <f t="shared" si="10"/>
        <v>0.444444444444444</v>
      </c>
      <c r="P35" s="905">
        <f t="shared" si="11"/>
        <v>0.45625</v>
      </c>
      <c r="Q35" s="905">
        <f t="shared" si="12"/>
        <v>0.4625</v>
      </c>
      <c r="R35" s="905">
        <f t="shared" si="13"/>
        <v>0.466666666666667</v>
      </c>
      <c r="S35" s="905">
        <f t="shared" si="14"/>
        <v>0.472222222222222</v>
      </c>
      <c r="T35" s="905">
        <f t="shared" si="15"/>
        <v>0.477083333333333</v>
      </c>
      <c r="U35" s="1422">
        <f t="shared" si="16"/>
        <v>0.485416666666667</v>
      </c>
      <c r="V35" s="1423"/>
      <c r="W35" s="363">
        <f t="shared" si="20"/>
        <v>47.04</v>
      </c>
      <c r="X35" s="879">
        <f t="shared" si="17"/>
        <v>0.0999999999999999</v>
      </c>
      <c r="Y35" s="1429">
        <f t="shared" si="18"/>
        <v>19.6</v>
      </c>
      <c r="Z35" s="46">
        <f t="shared" si="19"/>
        <v>0.0208333333333333</v>
      </c>
    </row>
    <row r="36" spans="2:26">
      <c r="B36" s="232"/>
      <c r="C36" s="1405">
        <v>12</v>
      </c>
      <c r="D36" s="1406"/>
      <c r="E36" s="824">
        <f t="shared" si="1"/>
        <v>0.40625</v>
      </c>
      <c r="F36" s="905">
        <f t="shared" si="2"/>
        <v>0.416666666666667</v>
      </c>
      <c r="G36" s="905">
        <f t="shared" si="3"/>
        <v>0.421527777777778</v>
      </c>
      <c r="H36" s="905">
        <f t="shared" si="4"/>
        <v>0.427777777777778</v>
      </c>
      <c r="I36" s="905">
        <f t="shared" si="5"/>
        <v>0.430555555555556</v>
      </c>
      <c r="J36" s="905">
        <f t="shared" si="6"/>
        <v>0.4375</v>
      </c>
      <c r="K36" s="905">
        <f t="shared" si="7"/>
        <v>0.449305555555556</v>
      </c>
      <c r="L36" s="1415">
        <v>0.45625</v>
      </c>
      <c r="M36" s="905">
        <f t="shared" si="8"/>
        <v>0.459722222222222</v>
      </c>
      <c r="N36" s="905">
        <f t="shared" si="9"/>
        <v>0.463194444444444</v>
      </c>
      <c r="O36" s="905">
        <f t="shared" si="10"/>
        <v>0.465277777777778</v>
      </c>
      <c r="P36" s="905">
        <f t="shared" si="11"/>
        <v>0.477083333333333</v>
      </c>
      <c r="Q36" s="905">
        <f t="shared" si="12"/>
        <v>0.483333333333333</v>
      </c>
      <c r="R36" s="905">
        <f t="shared" si="13"/>
        <v>0.4875</v>
      </c>
      <c r="S36" s="905">
        <f t="shared" si="14"/>
        <v>0.493055555555555</v>
      </c>
      <c r="T36" s="905">
        <f t="shared" si="15"/>
        <v>0.497916666666667</v>
      </c>
      <c r="U36" s="1422">
        <f t="shared" si="16"/>
        <v>0.50625</v>
      </c>
      <c r="V36" s="1423"/>
      <c r="W36" s="363">
        <f t="shared" si="20"/>
        <v>47.04</v>
      </c>
      <c r="X36" s="879">
        <f t="shared" si="17"/>
        <v>0.0999999999999998</v>
      </c>
      <c r="Y36" s="1429">
        <f t="shared" si="18"/>
        <v>19.6</v>
      </c>
      <c r="Z36" s="46">
        <f t="shared" si="19"/>
        <v>0.0208333333333333</v>
      </c>
    </row>
    <row r="37" spans="2:26">
      <c r="B37" s="232"/>
      <c r="C37" s="1405">
        <v>13</v>
      </c>
      <c r="D37" s="1406"/>
      <c r="E37" s="824">
        <f t="shared" si="1"/>
        <v>0.427083333333333</v>
      </c>
      <c r="F37" s="905">
        <f t="shared" si="2"/>
        <v>0.4375</v>
      </c>
      <c r="G37" s="905">
        <f t="shared" si="3"/>
        <v>0.442361111111111</v>
      </c>
      <c r="H37" s="905">
        <f t="shared" si="4"/>
        <v>0.448611111111111</v>
      </c>
      <c r="I37" s="905">
        <f t="shared" si="5"/>
        <v>0.451388888888889</v>
      </c>
      <c r="J37" s="905">
        <f t="shared" si="6"/>
        <v>0.458333333333333</v>
      </c>
      <c r="K37" s="905">
        <f t="shared" si="7"/>
        <v>0.470138888888889</v>
      </c>
      <c r="L37" s="1415">
        <v>0.477083333333333</v>
      </c>
      <c r="M37" s="905">
        <f t="shared" si="8"/>
        <v>0.480555555555556</v>
      </c>
      <c r="N37" s="905">
        <f t="shared" si="9"/>
        <v>0.484027777777778</v>
      </c>
      <c r="O37" s="905">
        <f t="shared" si="10"/>
        <v>0.486111111111111</v>
      </c>
      <c r="P37" s="905">
        <f t="shared" si="11"/>
        <v>0.497916666666667</v>
      </c>
      <c r="Q37" s="905">
        <f t="shared" si="12"/>
        <v>0.504166666666667</v>
      </c>
      <c r="R37" s="905">
        <f t="shared" si="13"/>
        <v>0.508333333333333</v>
      </c>
      <c r="S37" s="905">
        <f t="shared" si="14"/>
        <v>0.513888888888889</v>
      </c>
      <c r="T37" s="905">
        <f t="shared" si="15"/>
        <v>0.51875</v>
      </c>
      <c r="U37" s="1422">
        <f t="shared" si="16"/>
        <v>0.527083333333333</v>
      </c>
      <c r="V37" s="1423"/>
      <c r="W37" s="363">
        <f t="shared" si="20"/>
        <v>47.04</v>
      </c>
      <c r="X37" s="879">
        <f t="shared" si="17"/>
        <v>0.0999999999999999</v>
      </c>
      <c r="Y37" s="1429">
        <f t="shared" si="18"/>
        <v>19.6</v>
      </c>
      <c r="Z37" s="46">
        <f t="shared" si="19"/>
        <v>0.0208333333333334</v>
      </c>
    </row>
    <row r="38" spans="2:26">
      <c r="B38" s="232"/>
      <c r="C38" s="1405">
        <v>14</v>
      </c>
      <c r="D38" s="1406"/>
      <c r="E38" s="824">
        <f t="shared" si="1"/>
        <v>0.447916666666667</v>
      </c>
      <c r="F38" s="905">
        <f t="shared" si="2"/>
        <v>0.458333333333333</v>
      </c>
      <c r="G38" s="905">
        <f t="shared" si="3"/>
        <v>0.463194444444445</v>
      </c>
      <c r="H38" s="905">
        <f t="shared" si="4"/>
        <v>0.469444444444444</v>
      </c>
      <c r="I38" s="905">
        <f t="shared" si="5"/>
        <v>0.472222222222222</v>
      </c>
      <c r="J38" s="905">
        <f t="shared" si="6"/>
        <v>0.479166666666667</v>
      </c>
      <c r="K38" s="905">
        <f t="shared" si="7"/>
        <v>0.490972222222222</v>
      </c>
      <c r="L38" s="1415">
        <v>0.497916666666667</v>
      </c>
      <c r="M38" s="905">
        <f t="shared" si="8"/>
        <v>0.501388888888889</v>
      </c>
      <c r="N38" s="905">
        <f t="shared" si="9"/>
        <v>0.504861111111111</v>
      </c>
      <c r="O38" s="905">
        <f t="shared" si="10"/>
        <v>0.506944444444444</v>
      </c>
      <c r="P38" s="905">
        <f t="shared" si="11"/>
        <v>0.51875</v>
      </c>
      <c r="Q38" s="905">
        <f t="shared" si="12"/>
        <v>0.525</v>
      </c>
      <c r="R38" s="905">
        <f t="shared" si="13"/>
        <v>0.529166666666667</v>
      </c>
      <c r="S38" s="905">
        <f t="shared" si="14"/>
        <v>0.534722222222222</v>
      </c>
      <c r="T38" s="905">
        <f t="shared" si="15"/>
        <v>0.539583333333333</v>
      </c>
      <c r="U38" s="1422">
        <f t="shared" si="16"/>
        <v>0.547916666666666</v>
      </c>
      <c r="V38" s="1423"/>
      <c r="W38" s="363">
        <f t="shared" si="20"/>
        <v>47.04</v>
      </c>
      <c r="X38" s="879">
        <f t="shared" si="17"/>
        <v>0.0999999999999998</v>
      </c>
      <c r="Y38" s="1429">
        <f t="shared" si="18"/>
        <v>19.6</v>
      </c>
      <c r="Z38" s="46">
        <f t="shared" si="19"/>
        <v>0.0208333333333333</v>
      </c>
    </row>
    <row r="39" spans="2:26">
      <c r="B39" s="232"/>
      <c r="C39" s="1405">
        <v>15</v>
      </c>
      <c r="D39" s="1406"/>
      <c r="E39" s="824">
        <f t="shared" si="1"/>
        <v>0.46875</v>
      </c>
      <c r="F39" s="905">
        <f t="shared" si="2"/>
        <v>0.479166666666667</v>
      </c>
      <c r="G39" s="905">
        <f t="shared" si="3"/>
        <v>0.484027777777778</v>
      </c>
      <c r="H39" s="905">
        <f t="shared" si="4"/>
        <v>0.490277777777778</v>
      </c>
      <c r="I39" s="905">
        <f t="shared" si="5"/>
        <v>0.493055555555556</v>
      </c>
      <c r="J39" s="905">
        <f t="shared" si="6"/>
        <v>0.5</v>
      </c>
      <c r="K39" s="905">
        <f t="shared" si="7"/>
        <v>0.511805555555556</v>
      </c>
      <c r="L39" s="1415">
        <v>0.51875</v>
      </c>
      <c r="M39" s="905">
        <f t="shared" si="8"/>
        <v>0.522222222222222</v>
      </c>
      <c r="N39" s="905">
        <f t="shared" si="9"/>
        <v>0.525694444444444</v>
      </c>
      <c r="O39" s="905">
        <f t="shared" si="10"/>
        <v>0.527777777777778</v>
      </c>
      <c r="P39" s="905">
        <f t="shared" si="11"/>
        <v>0.539583333333333</v>
      </c>
      <c r="Q39" s="905">
        <f t="shared" si="12"/>
        <v>0.545833333333333</v>
      </c>
      <c r="R39" s="905">
        <f t="shared" si="13"/>
        <v>0.55</v>
      </c>
      <c r="S39" s="905">
        <f t="shared" si="14"/>
        <v>0.555555555555555</v>
      </c>
      <c r="T39" s="905">
        <f t="shared" si="15"/>
        <v>0.560416666666667</v>
      </c>
      <c r="U39" s="1422">
        <f t="shared" si="16"/>
        <v>0.56875</v>
      </c>
      <c r="V39" s="1423"/>
      <c r="W39" s="363">
        <f t="shared" si="20"/>
        <v>47.04</v>
      </c>
      <c r="X39" s="879">
        <f t="shared" si="17"/>
        <v>0.0999999999999997</v>
      </c>
      <c r="Y39" s="1429">
        <f t="shared" si="18"/>
        <v>19.6000000000001</v>
      </c>
      <c r="Z39" s="46">
        <f t="shared" si="19"/>
        <v>0.0208333333333334</v>
      </c>
    </row>
    <row r="40" spans="2:26">
      <c r="B40" s="232"/>
      <c r="C40" s="1405">
        <v>16</v>
      </c>
      <c r="D40" s="1406"/>
      <c r="E40" s="824">
        <f t="shared" si="1"/>
        <v>0.489583333333333</v>
      </c>
      <c r="F40" s="905">
        <f t="shared" si="2"/>
        <v>0.5</v>
      </c>
      <c r="G40" s="905">
        <f t="shared" si="3"/>
        <v>0.504861111111111</v>
      </c>
      <c r="H40" s="905">
        <f t="shared" si="4"/>
        <v>0.511111111111111</v>
      </c>
      <c r="I40" s="905">
        <f t="shared" si="5"/>
        <v>0.513888888888889</v>
      </c>
      <c r="J40" s="905">
        <f t="shared" si="6"/>
        <v>0.520833333333333</v>
      </c>
      <c r="K40" s="905">
        <f t="shared" si="7"/>
        <v>0.532638888888889</v>
      </c>
      <c r="L40" s="1415">
        <v>0.539583333333333</v>
      </c>
      <c r="M40" s="905">
        <f t="shared" si="8"/>
        <v>0.543055555555556</v>
      </c>
      <c r="N40" s="905">
        <f t="shared" si="9"/>
        <v>0.546527777777778</v>
      </c>
      <c r="O40" s="905">
        <f t="shared" si="10"/>
        <v>0.548611111111111</v>
      </c>
      <c r="P40" s="905">
        <f t="shared" si="11"/>
        <v>0.560416666666667</v>
      </c>
      <c r="Q40" s="905">
        <f t="shared" si="12"/>
        <v>0.566666666666667</v>
      </c>
      <c r="R40" s="905">
        <f t="shared" si="13"/>
        <v>0.570833333333333</v>
      </c>
      <c r="S40" s="905">
        <f t="shared" si="14"/>
        <v>0.576388888888889</v>
      </c>
      <c r="T40" s="905">
        <f t="shared" si="15"/>
        <v>0.58125</v>
      </c>
      <c r="U40" s="1422">
        <f t="shared" si="16"/>
        <v>0.589583333333333</v>
      </c>
      <c r="V40" s="1423"/>
      <c r="W40" s="363">
        <f t="shared" si="20"/>
        <v>47.04</v>
      </c>
      <c r="X40" s="879">
        <f t="shared" si="17"/>
        <v>0.0999999999999997</v>
      </c>
      <c r="Y40" s="1429">
        <f t="shared" si="18"/>
        <v>19.6000000000001</v>
      </c>
      <c r="Z40" s="46">
        <f t="shared" si="19"/>
        <v>0.0208333333333333</v>
      </c>
    </row>
    <row r="41" spans="2:26">
      <c r="B41" s="232"/>
      <c r="C41" s="1405">
        <v>17</v>
      </c>
      <c r="D41" s="1406"/>
      <c r="E41" s="824">
        <f t="shared" si="1"/>
        <v>0.510416666666667</v>
      </c>
      <c r="F41" s="905">
        <f t="shared" si="2"/>
        <v>0.520833333333333</v>
      </c>
      <c r="G41" s="905">
        <f t="shared" si="3"/>
        <v>0.525694444444445</v>
      </c>
      <c r="H41" s="905">
        <f t="shared" si="4"/>
        <v>0.531944444444445</v>
      </c>
      <c r="I41" s="905">
        <f t="shared" si="5"/>
        <v>0.534722222222222</v>
      </c>
      <c r="J41" s="905">
        <f t="shared" si="6"/>
        <v>0.541666666666667</v>
      </c>
      <c r="K41" s="905">
        <f t="shared" si="7"/>
        <v>0.553472222222222</v>
      </c>
      <c r="L41" s="1415">
        <v>0.560416666666667</v>
      </c>
      <c r="M41" s="905">
        <f t="shared" si="8"/>
        <v>0.563888888888889</v>
      </c>
      <c r="N41" s="905">
        <f t="shared" si="9"/>
        <v>0.567361111111111</v>
      </c>
      <c r="O41" s="905">
        <f t="shared" si="10"/>
        <v>0.569444444444444</v>
      </c>
      <c r="P41" s="905">
        <f t="shared" si="11"/>
        <v>0.58125</v>
      </c>
      <c r="Q41" s="905">
        <f t="shared" si="12"/>
        <v>0.5875</v>
      </c>
      <c r="R41" s="905">
        <f t="shared" si="13"/>
        <v>0.591666666666667</v>
      </c>
      <c r="S41" s="905">
        <f t="shared" si="14"/>
        <v>0.597222222222222</v>
      </c>
      <c r="T41" s="905">
        <f t="shared" si="15"/>
        <v>0.602083333333333</v>
      </c>
      <c r="U41" s="1422">
        <f t="shared" si="16"/>
        <v>0.610416666666666</v>
      </c>
      <c r="V41" s="1423"/>
      <c r="W41" s="363">
        <f t="shared" si="20"/>
        <v>47.04</v>
      </c>
      <c r="X41" s="879">
        <f t="shared" si="17"/>
        <v>0.0999999999999996</v>
      </c>
      <c r="Y41" s="1429">
        <f t="shared" si="18"/>
        <v>19.6000000000001</v>
      </c>
      <c r="Z41" s="46">
        <f t="shared" si="19"/>
        <v>0.0208333333333334</v>
      </c>
    </row>
    <row r="42" spans="2:26">
      <c r="B42" s="232"/>
      <c r="C42" s="1405">
        <v>18</v>
      </c>
      <c r="D42" s="1406"/>
      <c r="E42" s="824">
        <f t="shared" si="1"/>
        <v>0.53125</v>
      </c>
      <c r="F42" s="905">
        <f t="shared" si="2"/>
        <v>0.541666666666667</v>
      </c>
      <c r="G42" s="905">
        <f t="shared" si="3"/>
        <v>0.546527777777778</v>
      </c>
      <c r="H42" s="905">
        <f t="shared" si="4"/>
        <v>0.552777777777778</v>
      </c>
      <c r="I42" s="905">
        <f t="shared" si="5"/>
        <v>0.555555555555556</v>
      </c>
      <c r="J42" s="905">
        <f t="shared" si="6"/>
        <v>0.5625</v>
      </c>
      <c r="K42" s="905">
        <f t="shared" si="7"/>
        <v>0.574305555555556</v>
      </c>
      <c r="L42" s="1415">
        <v>0.58125</v>
      </c>
      <c r="M42" s="905">
        <f t="shared" si="8"/>
        <v>0.584722222222222</v>
      </c>
      <c r="N42" s="905">
        <f t="shared" si="9"/>
        <v>0.588194444444444</v>
      </c>
      <c r="O42" s="905">
        <f t="shared" si="10"/>
        <v>0.590277777777778</v>
      </c>
      <c r="P42" s="905">
        <f t="shared" si="11"/>
        <v>0.602083333333333</v>
      </c>
      <c r="Q42" s="905">
        <f t="shared" si="12"/>
        <v>0.608333333333333</v>
      </c>
      <c r="R42" s="905">
        <f t="shared" si="13"/>
        <v>0.6125</v>
      </c>
      <c r="S42" s="905">
        <f t="shared" si="14"/>
        <v>0.618055555555555</v>
      </c>
      <c r="T42" s="905">
        <f t="shared" si="15"/>
        <v>0.622916666666667</v>
      </c>
      <c r="U42" s="1422">
        <f t="shared" si="16"/>
        <v>0.63125</v>
      </c>
      <c r="V42" s="1423"/>
      <c r="W42" s="363">
        <f t="shared" si="20"/>
        <v>47.04</v>
      </c>
      <c r="X42" s="879">
        <f t="shared" si="17"/>
        <v>0.0999999999999996</v>
      </c>
      <c r="Y42" s="1429">
        <f t="shared" si="18"/>
        <v>19.6000000000001</v>
      </c>
      <c r="Z42" s="46">
        <f t="shared" si="19"/>
        <v>0.0208333333333334</v>
      </c>
    </row>
    <row r="43" spans="2:26">
      <c r="B43" s="232"/>
      <c r="C43" s="1405">
        <v>19</v>
      </c>
      <c r="D43" s="1406"/>
      <c r="E43" s="824">
        <f t="shared" si="1"/>
        <v>0.552083333333333</v>
      </c>
      <c r="F43" s="905">
        <f t="shared" si="2"/>
        <v>0.5625</v>
      </c>
      <c r="G43" s="905">
        <f t="shared" si="3"/>
        <v>0.567361111111111</v>
      </c>
      <c r="H43" s="905">
        <f t="shared" si="4"/>
        <v>0.573611111111111</v>
      </c>
      <c r="I43" s="905">
        <f t="shared" si="5"/>
        <v>0.576388888888889</v>
      </c>
      <c r="J43" s="905">
        <f t="shared" si="6"/>
        <v>0.583333333333333</v>
      </c>
      <c r="K43" s="905">
        <f t="shared" si="7"/>
        <v>0.595138888888889</v>
      </c>
      <c r="L43" s="1415">
        <v>0.602083333333333</v>
      </c>
      <c r="M43" s="905">
        <f t="shared" si="8"/>
        <v>0.605555555555556</v>
      </c>
      <c r="N43" s="905">
        <f t="shared" si="9"/>
        <v>0.609027777777778</v>
      </c>
      <c r="O43" s="905">
        <f t="shared" si="10"/>
        <v>0.611111111111111</v>
      </c>
      <c r="P43" s="905">
        <f t="shared" si="11"/>
        <v>0.622916666666667</v>
      </c>
      <c r="Q43" s="905">
        <f t="shared" si="12"/>
        <v>0.629166666666667</v>
      </c>
      <c r="R43" s="905">
        <f t="shared" si="13"/>
        <v>0.633333333333333</v>
      </c>
      <c r="S43" s="905">
        <f t="shared" si="14"/>
        <v>0.638888888888889</v>
      </c>
      <c r="T43" s="905">
        <f t="shared" si="15"/>
        <v>0.64375</v>
      </c>
      <c r="U43" s="1422">
        <f t="shared" si="16"/>
        <v>0.652083333333333</v>
      </c>
      <c r="V43" s="1423"/>
      <c r="W43" s="363">
        <f t="shared" si="20"/>
        <v>47.04</v>
      </c>
      <c r="X43" s="879">
        <f t="shared" si="17"/>
        <v>0.0999999999999996</v>
      </c>
      <c r="Y43" s="1429">
        <f t="shared" si="18"/>
        <v>19.6000000000001</v>
      </c>
      <c r="Z43" s="46">
        <f t="shared" si="19"/>
        <v>0.0208333333333333</v>
      </c>
    </row>
    <row r="44" spans="2:26">
      <c r="B44" s="232"/>
      <c r="C44" s="1405">
        <v>20</v>
      </c>
      <c r="D44" s="1406"/>
      <c r="E44" s="824">
        <f t="shared" si="1"/>
        <v>0.572916666666667</v>
      </c>
      <c r="F44" s="905">
        <f t="shared" si="2"/>
        <v>0.583333333333333</v>
      </c>
      <c r="G44" s="905">
        <f t="shared" si="3"/>
        <v>0.588194444444445</v>
      </c>
      <c r="H44" s="905">
        <f t="shared" si="4"/>
        <v>0.594444444444445</v>
      </c>
      <c r="I44" s="905">
        <f t="shared" si="5"/>
        <v>0.597222222222222</v>
      </c>
      <c r="J44" s="905">
        <f t="shared" si="6"/>
        <v>0.604166666666667</v>
      </c>
      <c r="K44" s="905">
        <f t="shared" si="7"/>
        <v>0.615972222222222</v>
      </c>
      <c r="L44" s="1415">
        <v>0.622916666666667</v>
      </c>
      <c r="M44" s="905">
        <f t="shared" si="8"/>
        <v>0.626388888888889</v>
      </c>
      <c r="N44" s="905">
        <f t="shared" si="9"/>
        <v>0.629861111111111</v>
      </c>
      <c r="O44" s="905">
        <f t="shared" si="10"/>
        <v>0.631944444444444</v>
      </c>
      <c r="P44" s="905">
        <f t="shared" si="11"/>
        <v>0.64375</v>
      </c>
      <c r="Q44" s="905">
        <f t="shared" si="12"/>
        <v>0.65</v>
      </c>
      <c r="R44" s="905">
        <f t="shared" si="13"/>
        <v>0.654166666666667</v>
      </c>
      <c r="S44" s="905">
        <f t="shared" si="14"/>
        <v>0.659722222222222</v>
      </c>
      <c r="T44" s="905">
        <f t="shared" si="15"/>
        <v>0.664583333333333</v>
      </c>
      <c r="U44" s="1422">
        <f t="shared" si="16"/>
        <v>0.672916666666666</v>
      </c>
      <c r="V44" s="1423"/>
      <c r="W44" s="363">
        <f t="shared" si="20"/>
        <v>47.04</v>
      </c>
      <c r="X44" s="879">
        <f t="shared" si="17"/>
        <v>0.0999999999999996</v>
      </c>
      <c r="Y44" s="1429">
        <f t="shared" si="18"/>
        <v>19.6000000000001</v>
      </c>
      <c r="Z44" s="46">
        <f t="shared" si="19"/>
        <v>0.0208333333333334</v>
      </c>
    </row>
    <row r="45" spans="2:26">
      <c r="B45" s="232"/>
      <c r="C45" s="1405">
        <v>21</v>
      </c>
      <c r="D45" s="1406"/>
      <c r="E45" s="824">
        <f t="shared" si="1"/>
        <v>0.59375</v>
      </c>
      <c r="F45" s="905">
        <f t="shared" si="2"/>
        <v>0.604166666666667</v>
      </c>
      <c r="G45" s="905">
        <f t="shared" si="3"/>
        <v>0.609027777777778</v>
      </c>
      <c r="H45" s="905">
        <f t="shared" si="4"/>
        <v>0.615277777777778</v>
      </c>
      <c r="I45" s="905">
        <f t="shared" si="5"/>
        <v>0.618055555555556</v>
      </c>
      <c r="J45" s="905">
        <f t="shared" si="6"/>
        <v>0.625</v>
      </c>
      <c r="K45" s="905">
        <f t="shared" si="7"/>
        <v>0.636805555555556</v>
      </c>
      <c r="L45" s="1415">
        <v>0.64375</v>
      </c>
      <c r="M45" s="905">
        <f t="shared" si="8"/>
        <v>0.647222222222222</v>
      </c>
      <c r="N45" s="905">
        <f t="shared" si="9"/>
        <v>0.650694444444444</v>
      </c>
      <c r="O45" s="905">
        <f t="shared" si="10"/>
        <v>0.652777777777778</v>
      </c>
      <c r="P45" s="905">
        <f t="shared" si="11"/>
        <v>0.664583333333333</v>
      </c>
      <c r="Q45" s="905">
        <f t="shared" si="12"/>
        <v>0.670833333333333</v>
      </c>
      <c r="R45" s="905">
        <f t="shared" si="13"/>
        <v>0.675</v>
      </c>
      <c r="S45" s="905">
        <f t="shared" si="14"/>
        <v>0.680555555555555</v>
      </c>
      <c r="T45" s="905">
        <f t="shared" si="15"/>
        <v>0.685416666666667</v>
      </c>
      <c r="U45" s="1422">
        <f t="shared" si="16"/>
        <v>0.69375</v>
      </c>
      <c r="V45" s="1423"/>
      <c r="W45" s="363">
        <f t="shared" si="20"/>
        <v>47.04</v>
      </c>
      <c r="X45" s="879">
        <f t="shared" si="17"/>
        <v>0.0999999999999996</v>
      </c>
      <c r="Y45" s="1429">
        <f t="shared" si="18"/>
        <v>19.6000000000001</v>
      </c>
      <c r="Z45" s="46">
        <f t="shared" si="19"/>
        <v>0.0208333333333334</v>
      </c>
    </row>
    <row r="46" spans="2:26">
      <c r="B46" s="232"/>
      <c r="C46" s="1405">
        <v>22</v>
      </c>
      <c r="D46" s="1406"/>
      <c r="E46" s="824">
        <f t="shared" si="1"/>
        <v>0.614583333333333</v>
      </c>
      <c r="F46" s="905">
        <f t="shared" si="2"/>
        <v>0.625</v>
      </c>
      <c r="G46" s="905">
        <f t="shared" si="3"/>
        <v>0.629861111111111</v>
      </c>
      <c r="H46" s="905">
        <f t="shared" si="4"/>
        <v>0.636111111111111</v>
      </c>
      <c r="I46" s="905">
        <f t="shared" si="5"/>
        <v>0.638888888888889</v>
      </c>
      <c r="J46" s="905">
        <f t="shared" si="6"/>
        <v>0.645833333333333</v>
      </c>
      <c r="K46" s="905">
        <f t="shared" si="7"/>
        <v>0.657638888888889</v>
      </c>
      <c r="L46" s="1415">
        <v>0.664583333333333</v>
      </c>
      <c r="M46" s="905">
        <f t="shared" si="8"/>
        <v>0.668055555555556</v>
      </c>
      <c r="N46" s="905">
        <f t="shared" si="9"/>
        <v>0.671527777777778</v>
      </c>
      <c r="O46" s="905">
        <f t="shared" si="10"/>
        <v>0.673611111111111</v>
      </c>
      <c r="P46" s="905">
        <f t="shared" si="11"/>
        <v>0.685416666666667</v>
      </c>
      <c r="Q46" s="905">
        <f t="shared" si="12"/>
        <v>0.691666666666667</v>
      </c>
      <c r="R46" s="905">
        <f t="shared" si="13"/>
        <v>0.695833333333333</v>
      </c>
      <c r="S46" s="905">
        <f t="shared" si="14"/>
        <v>0.701388888888889</v>
      </c>
      <c r="T46" s="905">
        <f t="shared" si="15"/>
        <v>0.70625</v>
      </c>
      <c r="U46" s="1422">
        <f t="shared" si="16"/>
        <v>0.714583333333333</v>
      </c>
      <c r="V46" s="1423"/>
      <c r="W46" s="363">
        <f t="shared" si="20"/>
        <v>47.04</v>
      </c>
      <c r="X46" s="879">
        <f t="shared" si="17"/>
        <v>0.0999999999999996</v>
      </c>
      <c r="Y46" s="1429">
        <f t="shared" si="18"/>
        <v>19.6000000000001</v>
      </c>
      <c r="Z46" s="46">
        <f t="shared" si="19"/>
        <v>0.0208333333333333</v>
      </c>
    </row>
    <row r="47" spans="2:26">
      <c r="B47" s="232"/>
      <c r="C47" s="1405">
        <v>23</v>
      </c>
      <c r="D47" s="1406"/>
      <c r="E47" s="824">
        <f t="shared" si="1"/>
        <v>0.635416666666667</v>
      </c>
      <c r="F47" s="905">
        <f t="shared" si="2"/>
        <v>0.645833333333333</v>
      </c>
      <c r="G47" s="905">
        <f t="shared" si="3"/>
        <v>0.650694444444445</v>
      </c>
      <c r="H47" s="905">
        <f t="shared" si="4"/>
        <v>0.656944444444445</v>
      </c>
      <c r="I47" s="905">
        <f t="shared" si="5"/>
        <v>0.659722222222222</v>
      </c>
      <c r="J47" s="905">
        <f t="shared" si="6"/>
        <v>0.666666666666667</v>
      </c>
      <c r="K47" s="905">
        <f t="shared" si="7"/>
        <v>0.678472222222222</v>
      </c>
      <c r="L47" s="1415">
        <v>0.685416666666667</v>
      </c>
      <c r="M47" s="905">
        <f t="shared" si="8"/>
        <v>0.688888888888889</v>
      </c>
      <c r="N47" s="905">
        <f t="shared" si="9"/>
        <v>0.692361111111111</v>
      </c>
      <c r="O47" s="905">
        <f t="shared" si="10"/>
        <v>0.694444444444444</v>
      </c>
      <c r="P47" s="905">
        <f t="shared" si="11"/>
        <v>0.70625</v>
      </c>
      <c r="Q47" s="905">
        <f t="shared" si="12"/>
        <v>0.7125</v>
      </c>
      <c r="R47" s="905">
        <f t="shared" si="13"/>
        <v>0.716666666666667</v>
      </c>
      <c r="S47" s="905">
        <f t="shared" si="14"/>
        <v>0.722222222222222</v>
      </c>
      <c r="T47" s="905">
        <f t="shared" si="15"/>
        <v>0.727083333333333</v>
      </c>
      <c r="U47" s="1422">
        <f t="shared" si="16"/>
        <v>0.735416666666666</v>
      </c>
      <c r="V47" s="1423"/>
      <c r="W47" s="363">
        <f t="shared" si="20"/>
        <v>47.04</v>
      </c>
      <c r="X47" s="879">
        <f t="shared" si="17"/>
        <v>0.0999999999999996</v>
      </c>
      <c r="Y47" s="1429">
        <f t="shared" si="18"/>
        <v>19.6000000000001</v>
      </c>
      <c r="Z47" s="46">
        <f t="shared" si="19"/>
        <v>0.0208333333333334</v>
      </c>
    </row>
    <row r="48" spans="2:26">
      <c r="B48" s="232"/>
      <c r="C48" s="1405">
        <v>24</v>
      </c>
      <c r="D48" s="1406"/>
      <c r="E48" s="824">
        <f t="shared" si="1"/>
        <v>0.65625</v>
      </c>
      <c r="F48" s="905">
        <f t="shared" si="2"/>
        <v>0.666666666666667</v>
      </c>
      <c r="G48" s="905">
        <f t="shared" si="3"/>
        <v>0.671527777777778</v>
      </c>
      <c r="H48" s="905">
        <f t="shared" si="4"/>
        <v>0.677777777777778</v>
      </c>
      <c r="I48" s="905">
        <f t="shared" si="5"/>
        <v>0.680555555555556</v>
      </c>
      <c r="J48" s="905">
        <f t="shared" si="6"/>
        <v>0.6875</v>
      </c>
      <c r="K48" s="905">
        <f t="shared" si="7"/>
        <v>0.699305555555556</v>
      </c>
      <c r="L48" s="1415">
        <v>0.70625</v>
      </c>
      <c r="M48" s="905">
        <f t="shared" si="8"/>
        <v>0.709722222222222</v>
      </c>
      <c r="N48" s="905">
        <f t="shared" si="9"/>
        <v>0.713194444444444</v>
      </c>
      <c r="O48" s="905">
        <f t="shared" si="10"/>
        <v>0.715277777777778</v>
      </c>
      <c r="P48" s="905">
        <f t="shared" si="11"/>
        <v>0.727083333333333</v>
      </c>
      <c r="Q48" s="905">
        <f t="shared" si="12"/>
        <v>0.733333333333333</v>
      </c>
      <c r="R48" s="905">
        <f t="shared" si="13"/>
        <v>0.7375</v>
      </c>
      <c r="S48" s="905">
        <f t="shared" si="14"/>
        <v>0.743055555555555</v>
      </c>
      <c r="T48" s="905">
        <f t="shared" si="15"/>
        <v>0.747916666666667</v>
      </c>
      <c r="U48" s="1422">
        <f t="shared" si="16"/>
        <v>0.75625</v>
      </c>
      <c r="V48" s="1423"/>
      <c r="W48" s="363">
        <f t="shared" si="20"/>
        <v>47.04</v>
      </c>
      <c r="X48" s="879">
        <f t="shared" si="17"/>
        <v>0.0999999999999996</v>
      </c>
      <c r="Y48" s="1429">
        <f t="shared" si="18"/>
        <v>19.6000000000001</v>
      </c>
      <c r="Z48" s="46">
        <f t="shared" si="19"/>
        <v>0.0208333333333334</v>
      </c>
    </row>
    <row r="49" spans="2:26">
      <c r="B49" s="232"/>
      <c r="C49" s="1405">
        <v>25</v>
      </c>
      <c r="D49" s="1406"/>
      <c r="E49" s="824">
        <f t="shared" si="1"/>
        <v>0.677083333333333</v>
      </c>
      <c r="F49" s="905">
        <f t="shared" si="2"/>
        <v>0.6875</v>
      </c>
      <c r="G49" s="905">
        <f t="shared" si="3"/>
        <v>0.692361111111111</v>
      </c>
      <c r="H49" s="905">
        <f t="shared" si="4"/>
        <v>0.698611111111111</v>
      </c>
      <c r="I49" s="905">
        <f t="shared" si="5"/>
        <v>0.701388888888889</v>
      </c>
      <c r="J49" s="905">
        <f t="shared" si="6"/>
        <v>0.708333333333333</v>
      </c>
      <c r="K49" s="905">
        <f t="shared" si="7"/>
        <v>0.720138888888889</v>
      </c>
      <c r="L49" s="1415">
        <v>0.727083333333333</v>
      </c>
      <c r="M49" s="905">
        <f t="shared" si="8"/>
        <v>0.730555555555556</v>
      </c>
      <c r="N49" s="905">
        <f t="shared" si="9"/>
        <v>0.734027777777778</v>
      </c>
      <c r="O49" s="905">
        <f t="shared" si="10"/>
        <v>0.736111111111111</v>
      </c>
      <c r="P49" s="905">
        <f t="shared" si="11"/>
        <v>0.747916666666667</v>
      </c>
      <c r="Q49" s="905">
        <f t="shared" si="12"/>
        <v>0.754166666666667</v>
      </c>
      <c r="R49" s="905">
        <f t="shared" si="13"/>
        <v>0.758333333333333</v>
      </c>
      <c r="S49" s="905">
        <f t="shared" si="14"/>
        <v>0.763888888888889</v>
      </c>
      <c r="T49" s="905">
        <f t="shared" si="15"/>
        <v>0.76875</v>
      </c>
      <c r="U49" s="1422">
        <f t="shared" si="16"/>
        <v>0.777083333333333</v>
      </c>
      <c r="V49" s="1423"/>
      <c r="W49" s="363">
        <f t="shared" si="20"/>
        <v>47.04</v>
      </c>
      <c r="X49" s="879">
        <f t="shared" si="17"/>
        <v>0.0999999999999996</v>
      </c>
      <c r="Y49" s="1429">
        <f t="shared" si="18"/>
        <v>19.6000000000001</v>
      </c>
      <c r="Z49" s="46">
        <f t="shared" si="19"/>
        <v>0.0208333333333333</v>
      </c>
    </row>
    <row r="50" spans="2:26">
      <c r="B50" s="232"/>
      <c r="C50" s="1405">
        <v>26</v>
      </c>
      <c r="D50" s="1406"/>
      <c r="E50" s="824">
        <f t="shared" si="1"/>
        <v>0.697916666666667</v>
      </c>
      <c r="F50" s="905">
        <f t="shared" si="2"/>
        <v>0.708333333333333</v>
      </c>
      <c r="G50" s="905">
        <f t="shared" si="3"/>
        <v>0.713194444444445</v>
      </c>
      <c r="H50" s="905">
        <f t="shared" si="4"/>
        <v>0.719444444444445</v>
      </c>
      <c r="I50" s="905">
        <f t="shared" si="5"/>
        <v>0.722222222222222</v>
      </c>
      <c r="J50" s="905">
        <f t="shared" si="6"/>
        <v>0.729166666666667</v>
      </c>
      <c r="K50" s="905">
        <f t="shared" si="7"/>
        <v>0.740972222222222</v>
      </c>
      <c r="L50" s="1415">
        <v>0.747916666666667</v>
      </c>
      <c r="M50" s="905">
        <f t="shared" si="8"/>
        <v>0.751388888888889</v>
      </c>
      <c r="N50" s="905">
        <f t="shared" si="9"/>
        <v>0.754861111111111</v>
      </c>
      <c r="O50" s="905">
        <f t="shared" si="10"/>
        <v>0.756944444444444</v>
      </c>
      <c r="P50" s="905">
        <f t="shared" si="11"/>
        <v>0.76875</v>
      </c>
      <c r="Q50" s="905">
        <f t="shared" si="12"/>
        <v>0.775</v>
      </c>
      <c r="R50" s="905">
        <f t="shared" si="13"/>
        <v>0.779166666666667</v>
      </c>
      <c r="S50" s="905">
        <f t="shared" si="14"/>
        <v>0.784722222222222</v>
      </c>
      <c r="T50" s="905">
        <f t="shared" si="15"/>
        <v>0.789583333333333</v>
      </c>
      <c r="U50" s="1422">
        <f t="shared" si="16"/>
        <v>0.797916666666666</v>
      </c>
      <c r="V50" s="1423"/>
      <c r="W50" s="363">
        <f t="shared" si="20"/>
        <v>47.04</v>
      </c>
      <c r="X50" s="879">
        <f t="shared" si="17"/>
        <v>0.0999999999999996</v>
      </c>
      <c r="Y50" s="1429">
        <f t="shared" si="18"/>
        <v>19.6000000000001</v>
      </c>
      <c r="Z50" s="46">
        <f t="shared" si="19"/>
        <v>0.0208333333333334</v>
      </c>
    </row>
    <row r="51" spans="2:26">
      <c r="B51" s="232"/>
      <c r="C51" s="1405">
        <v>27</v>
      </c>
      <c r="D51" s="1406"/>
      <c r="E51" s="824">
        <f t="shared" si="1"/>
        <v>0.71875</v>
      </c>
      <c r="F51" s="905">
        <f t="shared" si="2"/>
        <v>0.729166666666667</v>
      </c>
      <c r="G51" s="905">
        <f t="shared" si="3"/>
        <v>0.734027777777778</v>
      </c>
      <c r="H51" s="905">
        <f t="shared" si="4"/>
        <v>0.740277777777778</v>
      </c>
      <c r="I51" s="905">
        <f t="shared" si="5"/>
        <v>0.743055555555556</v>
      </c>
      <c r="J51" s="905">
        <f t="shared" si="6"/>
        <v>0.75</v>
      </c>
      <c r="K51" s="905">
        <f t="shared" si="7"/>
        <v>0.761805555555556</v>
      </c>
      <c r="L51" s="1415">
        <v>0.76875</v>
      </c>
      <c r="M51" s="905">
        <f t="shared" si="8"/>
        <v>0.772222222222222</v>
      </c>
      <c r="N51" s="905">
        <f t="shared" si="9"/>
        <v>0.775694444444444</v>
      </c>
      <c r="O51" s="905">
        <f t="shared" si="10"/>
        <v>0.777777777777778</v>
      </c>
      <c r="P51" s="905">
        <f t="shared" si="11"/>
        <v>0.789583333333333</v>
      </c>
      <c r="Q51" s="905">
        <f t="shared" si="12"/>
        <v>0.795833333333333</v>
      </c>
      <c r="R51" s="905">
        <f t="shared" si="13"/>
        <v>0.8</v>
      </c>
      <c r="S51" s="905">
        <f t="shared" si="14"/>
        <v>0.805555555555555</v>
      </c>
      <c r="T51" s="905">
        <f t="shared" si="15"/>
        <v>0.810416666666667</v>
      </c>
      <c r="U51" s="1422">
        <f t="shared" si="16"/>
        <v>0.81875</v>
      </c>
      <c r="V51" s="1423"/>
      <c r="W51" s="363">
        <f t="shared" si="20"/>
        <v>47.04</v>
      </c>
      <c r="X51" s="879">
        <f t="shared" si="17"/>
        <v>0.0999999999999996</v>
      </c>
      <c r="Y51" s="1429">
        <f t="shared" si="18"/>
        <v>19.6000000000001</v>
      </c>
      <c r="Z51" s="46">
        <f t="shared" si="19"/>
        <v>0.0208333333333334</v>
      </c>
    </row>
    <row r="52" spans="2:26">
      <c r="B52" s="232"/>
      <c r="C52" s="1405">
        <v>28</v>
      </c>
      <c r="D52" s="1406"/>
      <c r="E52" s="824">
        <f t="shared" si="1"/>
        <v>0.739583333333333</v>
      </c>
      <c r="F52" s="905">
        <f t="shared" si="2"/>
        <v>0.75</v>
      </c>
      <c r="G52" s="905">
        <f t="shared" si="3"/>
        <v>0.754861111111111</v>
      </c>
      <c r="H52" s="905">
        <f t="shared" si="4"/>
        <v>0.761111111111111</v>
      </c>
      <c r="I52" s="905">
        <f t="shared" si="5"/>
        <v>0.763888888888889</v>
      </c>
      <c r="J52" s="905">
        <f t="shared" si="6"/>
        <v>0.770833333333333</v>
      </c>
      <c r="K52" s="905">
        <f t="shared" si="7"/>
        <v>0.782638888888889</v>
      </c>
      <c r="L52" s="1415">
        <v>0.789583333333333</v>
      </c>
      <c r="M52" s="905">
        <f t="shared" si="8"/>
        <v>0.793055555555556</v>
      </c>
      <c r="N52" s="905">
        <f t="shared" si="9"/>
        <v>0.796527777777778</v>
      </c>
      <c r="O52" s="905">
        <f t="shared" si="10"/>
        <v>0.798611111111111</v>
      </c>
      <c r="P52" s="905">
        <f t="shared" si="11"/>
        <v>0.810416666666667</v>
      </c>
      <c r="Q52" s="905">
        <f t="shared" si="12"/>
        <v>0.816666666666667</v>
      </c>
      <c r="R52" s="905">
        <f t="shared" si="13"/>
        <v>0.820833333333333</v>
      </c>
      <c r="S52" s="905">
        <f t="shared" si="14"/>
        <v>0.826388888888889</v>
      </c>
      <c r="T52" s="905">
        <f t="shared" si="15"/>
        <v>0.83125</v>
      </c>
      <c r="U52" s="1422">
        <f t="shared" si="16"/>
        <v>0.839583333333333</v>
      </c>
      <c r="V52" s="1423"/>
      <c r="W52" s="363">
        <f t="shared" si="20"/>
        <v>47.04</v>
      </c>
      <c r="X52" s="879">
        <f t="shared" si="17"/>
        <v>0.0999999999999996</v>
      </c>
      <c r="Y52" s="1429">
        <f t="shared" si="18"/>
        <v>19.6000000000001</v>
      </c>
      <c r="Z52" s="46">
        <f t="shared" si="19"/>
        <v>0.0208333333333333</v>
      </c>
    </row>
    <row r="53" spans="2:26">
      <c r="B53" s="232"/>
      <c r="C53" s="1405">
        <v>29</v>
      </c>
      <c r="D53" s="1406"/>
      <c r="E53" s="824">
        <f t="shared" si="1"/>
        <v>0.760416666666667</v>
      </c>
      <c r="F53" s="905">
        <f t="shared" si="2"/>
        <v>0.770833333333333</v>
      </c>
      <c r="G53" s="905">
        <f t="shared" si="3"/>
        <v>0.775694444444445</v>
      </c>
      <c r="H53" s="905">
        <f t="shared" si="4"/>
        <v>0.781944444444445</v>
      </c>
      <c r="I53" s="905">
        <f t="shared" si="5"/>
        <v>0.784722222222222</v>
      </c>
      <c r="J53" s="905">
        <f t="shared" si="6"/>
        <v>0.791666666666667</v>
      </c>
      <c r="K53" s="905">
        <f t="shared" si="7"/>
        <v>0.803472222222222</v>
      </c>
      <c r="L53" s="1415">
        <v>0.810416666666667</v>
      </c>
      <c r="M53" s="905">
        <f t="shared" si="8"/>
        <v>0.813888888888889</v>
      </c>
      <c r="N53" s="905">
        <f t="shared" si="9"/>
        <v>0.817361111111111</v>
      </c>
      <c r="O53" s="905">
        <f t="shared" si="10"/>
        <v>0.819444444444444</v>
      </c>
      <c r="P53" s="905">
        <f t="shared" si="11"/>
        <v>0.83125</v>
      </c>
      <c r="Q53" s="905">
        <f t="shared" si="12"/>
        <v>0.8375</v>
      </c>
      <c r="R53" s="905">
        <f t="shared" si="13"/>
        <v>0.841666666666667</v>
      </c>
      <c r="S53" s="905">
        <f t="shared" si="14"/>
        <v>0.847222222222222</v>
      </c>
      <c r="T53" s="905">
        <f t="shared" si="15"/>
        <v>0.852083333333333</v>
      </c>
      <c r="U53" s="1422">
        <f t="shared" si="16"/>
        <v>0.860416666666666</v>
      </c>
      <c r="V53" s="1423"/>
      <c r="W53" s="363">
        <f t="shared" si="20"/>
        <v>47.04</v>
      </c>
      <c r="X53" s="879">
        <f t="shared" si="17"/>
        <v>0.0999999999999996</v>
      </c>
      <c r="Y53" s="1429">
        <f t="shared" si="18"/>
        <v>19.6000000000001</v>
      </c>
      <c r="Z53" s="46">
        <f t="shared" si="19"/>
        <v>0.0208333333333334</v>
      </c>
    </row>
    <row r="54" spans="2:26">
      <c r="B54" s="232"/>
      <c r="C54" s="1405">
        <v>30</v>
      </c>
      <c r="D54" s="1406"/>
      <c r="E54" s="824">
        <f t="shared" si="1"/>
        <v>0.78125</v>
      </c>
      <c r="F54" s="905">
        <f t="shared" si="2"/>
        <v>0.791666666666667</v>
      </c>
      <c r="G54" s="905">
        <f t="shared" si="3"/>
        <v>0.796527777777778</v>
      </c>
      <c r="H54" s="905">
        <f t="shared" si="4"/>
        <v>0.802777777777778</v>
      </c>
      <c r="I54" s="905">
        <f t="shared" si="5"/>
        <v>0.805555555555556</v>
      </c>
      <c r="J54" s="905">
        <f t="shared" si="6"/>
        <v>0.8125</v>
      </c>
      <c r="K54" s="905">
        <f t="shared" si="7"/>
        <v>0.824305555555556</v>
      </c>
      <c r="L54" s="1415">
        <v>0.83125</v>
      </c>
      <c r="M54" s="905">
        <f t="shared" si="8"/>
        <v>0.834722222222222</v>
      </c>
      <c r="N54" s="905">
        <f t="shared" si="9"/>
        <v>0.838194444444444</v>
      </c>
      <c r="O54" s="905">
        <f t="shared" si="10"/>
        <v>0.840277777777778</v>
      </c>
      <c r="P54" s="905">
        <f t="shared" si="11"/>
        <v>0.852083333333333</v>
      </c>
      <c r="Q54" s="905">
        <f t="shared" si="12"/>
        <v>0.858333333333333</v>
      </c>
      <c r="R54" s="905">
        <f t="shared" si="13"/>
        <v>0.8625</v>
      </c>
      <c r="S54" s="905">
        <f t="shared" si="14"/>
        <v>0.868055555555555</v>
      </c>
      <c r="T54" s="905">
        <f t="shared" si="15"/>
        <v>0.872916666666667</v>
      </c>
      <c r="U54" s="1422">
        <f t="shared" si="16"/>
        <v>0.88125</v>
      </c>
      <c r="V54" s="1423"/>
      <c r="W54" s="363">
        <f t="shared" si="20"/>
        <v>47.04</v>
      </c>
      <c r="X54" s="879">
        <f t="shared" si="17"/>
        <v>0.0999999999999996</v>
      </c>
      <c r="Y54" s="1429">
        <f t="shared" si="18"/>
        <v>19.6000000000001</v>
      </c>
      <c r="Z54" s="46">
        <f t="shared" si="19"/>
        <v>0.0208333333333334</v>
      </c>
    </row>
    <row r="55" spans="2:26">
      <c r="B55" s="232"/>
      <c r="C55" s="1405">
        <v>31</v>
      </c>
      <c r="D55" s="1406"/>
      <c r="E55" s="824">
        <f t="shared" si="1"/>
        <v>0.802083333333333</v>
      </c>
      <c r="F55" s="905">
        <f t="shared" si="2"/>
        <v>0.8125</v>
      </c>
      <c r="G55" s="905">
        <f t="shared" si="3"/>
        <v>0.817361111111111</v>
      </c>
      <c r="H55" s="905">
        <f t="shared" si="4"/>
        <v>0.823611111111111</v>
      </c>
      <c r="I55" s="905">
        <f t="shared" si="5"/>
        <v>0.826388888888889</v>
      </c>
      <c r="J55" s="905">
        <f t="shared" si="6"/>
        <v>0.833333333333333</v>
      </c>
      <c r="K55" s="905">
        <f t="shared" si="7"/>
        <v>0.845138888888889</v>
      </c>
      <c r="L55" s="1415">
        <v>0.852083333333333</v>
      </c>
      <c r="M55" s="905">
        <f t="shared" si="8"/>
        <v>0.855555555555556</v>
      </c>
      <c r="N55" s="905">
        <f t="shared" si="9"/>
        <v>0.859027777777778</v>
      </c>
      <c r="O55" s="905">
        <f t="shared" si="10"/>
        <v>0.861111111111111</v>
      </c>
      <c r="P55" s="905">
        <f t="shared" si="11"/>
        <v>0.872916666666667</v>
      </c>
      <c r="Q55" s="905">
        <f t="shared" si="12"/>
        <v>0.879166666666667</v>
      </c>
      <c r="R55" s="905">
        <f t="shared" si="13"/>
        <v>0.883333333333333</v>
      </c>
      <c r="S55" s="905">
        <f t="shared" si="14"/>
        <v>0.888888888888889</v>
      </c>
      <c r="T55" s="905">
        <f t="shared" si="15"/>
        <v>0.89375</v>
      </c>
      <c r="U55" s="1422">
        <f t="shared" si="16"/>
        <v>0.902083333333333</v>
      </c>
      <c r="V55" s="1423"/>
      <c r="W55" s="363">
        <f t="shared" si="20"/>
        <v>47.04</v>
      </c>
      <c r="X55" s="879">
        <f t="shared" si="17"/>
        <v>0.0999999999999996</v>
      </c>
      <c r="Y55" s="1429">
        <f t="shared" si="18"/>
        <v>19.6000000000001</v>
      </c>
      <c r="Z55" s="46">
        <f t="shared" si="19"/>
        <v>0.0208333333333333</v>
      </c>
    </row>
    <row r="56" spans="2:26">
      <c r="B56" s="232"/>
      <c r="C56" s="1405">
        <v>32</v>
      </c>
      <c r="D56" s="1406"/>
      <c r="E56" s="824">
        <f t="shared" si="1"/>
        <v>0.822916666666667</v>
      </c>
      <c r="F56" s="905">
        <f t="shared" si="2"/>
        <v>0.833333333333333</v>
      </c>
      <c r="G56" s="905">
        <f t="shared" si="3"/>
        <v>0.838194444444445</v>
      </c>
      <c r="H56" s="905">
        <f t="shared" si="4"/>
        <v>0.844444444444445</v>
      </c>
      <c r="I56" s="905">
        <f t="shared" si="5"/>
        <v>0.847222222222222</v>
      </c>
      <c r="J56" s="905">
        <f t="shared" si="6"/>
        <v>0.854166666666667</v>
      </c>
      <c r="K56" s="905">
        <f t="shared" si="7"/>
        <v>0.865972222222222</v>
      </c>
      <c r="L56" s="1415">
        <v>0.872916666666667</v>
      </c>
      <c r="M56" s="905">
        <f t="shared" si="8"/>
        <v>0.876388888888889</v>
      </c>
      <c r="N56" s="905">
        <f t="shared" si="9"/>
        <v>0.879861111111111</v>
      </c>
      <c r="O56" s="905">
        <f t="shared" si="10"/>
        <v>0.881944444444444</v>
      </c>
      <c r="P56" s="905">
        <f t="shared" si="11"/>
        <v>0.89375</v>
      </c>
      <c r="Q56" s="905">
        <f t="shared" si="12"/>
        <v>0.9</v>
      </c>
      <c r="R56" s="905">
        <f t="shared" si="13"/>
        <v>0.904166666666667</v>
      </c>
      <c r="S56" s="905">
        <f t="shared" si="14"/>
        <v>0.909722222222222</v>
      </c>
      <c r="T56" s="905">
        <f t="shared" si="15"/>
        <v>0.914583333333333</v>
      </c>
      <c r="U56" s="1422">
        <f t="shared" si="16"/>
        <v>0.922916666666666</v>
      </c>
      <c r="V56" s="1423"/>
      <c r="W56" s="363">
        <f t="shared" si="20"/>
        <v>47.04</v>
      </c>
      <c r="X56" s="879">
        <f t="shared" si="17"/>
        <v>0.0999999999999996</v>
      </c>
      <c r="Y56" s="1429">
        <f t="shared" si="18"/>
        <v>19.6000000000001</v>
      </c>
      <c r="Z56" s="46">
        <f t="shared" si="19"/>
        <v>0.0208333333333334</v>
      </c>
    </row>
    <row r="57" ht="15.75" customHeight="1" spans="2:26">
      <c r="B57" s="232"/>
      <c r="C57" s="1407">
        <v>33</v>
      </c>
      <c r="D57" s="1408"/>
      <c r="E57" s="1409">
        <f t="shared" si="1"/>
        <v>0.850694444444445</v>
      </c>
      <c r="F57" s="1410">
        <f t="shared" si="2"/>
        <v>0.861111111111111</v>
      </c>
      <c r="G57" s="1410">
        <f t="shared" si="3"/>
        <v>0.865972222222222</v>
      </c>
      <c r="H57" s="1410">
        <f t="shared" si="4"/>
        <v>0.872222222222222</v>
      </c>
      <c r="I57" s="1410">
        <f t="shared" si="5"/>
        <v>0.875</v>
      </c>
      <c r="J57" s="1410">
        <f t="shared" si="6"/>
        <v>0.881944444444445</v>
      </c>
      <c r="K57" s="1410">
        <f t="shared" si="7"/>
        <v>0.89375</v>
      </c>
      <c r="L57" s="1416">
        <v>0.900694444444444</v>
      </c>
      <c r="M57" s="1410">
        <f t="shared" si="8"/>
        <v>0.904166666666667</v>
      </c>
      <c r="N57" s="1410">
        <f t="shared" si="9"/>
        <v>0.907638888888889</v>
      </c>
      <c r="O57" s="1410">
        <f t="shared" si="10"/>
        <v>0.909722222222222</v>
      </c>
      <c r="P57" s="1410">
        <f t="shared" si="11"/>
        <v>0.921527777777778</v>
      </c>
      <c r="Q57" s="1410">
        <f t="shared" si="12"/>
        <v>0.927777777777778</v>
      </c>
      <c r="R57" s="1410">
        <f t="shared" si="13"/>
        <v>0.931944444444444</v>
      </c>
      <c r="S57" s="1410">
        <f t="shared" si="14"/>
        <v>0.9375</v>
      </c>
      <c r="T57" s="1410">
        <f t="shared" si="15"/>
        <v>0.942361111111111</v>
      </c>
      <c r="U57" s="1424">
        <f t="shared" si="16"/>
        <v>0.950694444444444</v>
      </c>
      <c r="V57" s="1425"/>
      <c r="W57" s="442">
        <f t="shared" si="20"/>
        <v>47.04</v>
      </c>
      <c r="X57" s="880">
        <f t="shared" si="17"/>
        <v>0.0999999999999996</v>
      </c>
      <c r="Y57" s="1430">
        <f t="shared" si="18"/>
        <v>19.6000000000001</v>
      </c>
      <c r="Z57" s="250">
        <f t="shared" si="19"/>
        <v>0.0277777777777778</v>
      </c>
    </row>
    <row r="58" spans="2:26">
      <c r="B58" s="232"/>
      <c r="C58" s="1403">
        <v>34</v>
      </c>
      <c r="D58" s="1404"/>
      <c r="E58" s="1029">
        <f t="shared" si="1"/>
        <v>0.885416666666667</v>
      </c>
      <c r="F58" s="77">
        <f t="shared" si="2"/>
        <v>0.895833333333333</v>
      </c>
      <c r="G58" s="77">
        <f t="shared" si="3"/>
        <v>0.900694444444445</v>
      </c>
      <c r="H58" s="77">
        <f t="shared" si="4"/>
        <v>0.906944444444445</v>
      </c>
      <c r="I58" s="77">
        <f t="shared" si="5"/>
        <v>0.909722222222222</v>
      </c>
      <c r="J58" s="77">
        <f t="shared" si="6"/>
        <v>0.916666666666667</v>
      </c>
      <c r="K58" s="77">
        <f t="shared" si="7"/>
        <v>0.928472222222222</v>
      </c>
      <c r="L58" s="1417">
        <v>0.935416666666667</v>
      </c>
      <c r="M58" s="77">
        <f t="shared" si="8"/>
        <v>0.938888888888889</v>
      </c>
      <c r="N58" s="77">
        <f t="shared" si="9"/>
        <v>0.942361111111111</v>
      </c>
      <c r="O58" s="77">
        <f t="shared" si="10"/>
        <v>0.944444444444444</v>
      </c>
      <c r="P58" s="77">
        <f t="shared" si="11"/>
        <v>0.95625</v>
      </c>
      <c r="Q58" s="77">
        <f t="shared" si="12"/>
        <v>0.9625</v>
      </c>
      <c r="R58" s="77">
        <f t="shared" si="13"/>
        <v>0.966666666666667</v>
      </c>
      <c r="S58" s="77">
        <f t="shared" si="14"/>
        <v>0.972222222222222</v>
      </c>
      <c r="T58" s="77">
        <f t="shared" si="15"/>
        <v>0.977083333333333</v>
      </c>
      <c r="U58" s="815">
        <f t="shared" si="16"/>
        <v>0.985416666666666</v>
      </c>
      <c r="V58" s="542"/>
      <c r="W58" s="359">
        <f t="shared" si="20"/>
        <v>47.04</v>
      </c>
      <c r="X58" s="878">
        <f t="shared" si="17"/>
        <v>0.0999999999999996</v>
      </c>
      <c r="Y58" s="1427">
        <f t="shared" si="18"/>
        <v>19.6000000000001</v>
      </c>
      <c r="Z58" s="245">
        <f t="shared" si="19"/>
        <v>0.0347222222222222</v>
      </c>
    </row>
    <row r="59" ht="15.75" customHeight="1" spans="2:26">
      <c r="B59" s="238"/>
      <c r="C59" s="1411">
        <v>35</v>
      </c>
      <c r="D59" s="1412"/>
      <c r="E59" s="1413">
        <f t="shared" si="1"/>
        <v>0.927083333333333</v>
      </c>
      <c r="F59" s="14">
        <f t="shared" si="2"/>
        <v>0.9375</v>
      </c>
      <c r="G59" s="14">
        <f t="shared" si="3"/>
        <v>0.942361111111111</v>
      </c>
      <c r="H59" s="14">
        <f t="shared" si="4"/>
        <v>0.948611111111111</v>
      </c>
      <c r="I59" s="14">
        <f t="shared" si="5"/>
        <v>0.951388888888889</v>
      </c>
      <c r="J59" s="14">
        <f t="shared" si="6"/>
        <v>0.958333333333333</v>
      </c>
      <c r="K59" s="14">
        <f t="shared" si="7"/>
        <v>0.970138888888889</v>
      </c>
      <c r="L59" s="1418">
        <v>0.977083333333333</v>
      </c>
      <c r="M59" s="14">
        <f t="shared" si="8"/>
        <v>0.980555555555556</v>
      </c>
      <c r="N59" s="14">
        <f t="shared" si="9"/>
        <v>0.984027777777778</v>
      </c>
      <c r="O59" s="14">
        <f t="shared" si="10"/>
        <v>0.986111111111111</v>
      </c>
      <c r="P59" s="14">
        <f t="shared" si="11"/>
        <v>0.997916666666667</v>
      </c>
      <c r="Q59" s="14">
        <f t="shared" si="12"/>
        <v>1.00416666666667</v>
      </c>
      <c r="R59" s="14">
        <f t="shared" si="13"/>
        <v>1.00833333333333</v>
      </c>
      <c r="S59" s="14">
        <f t="shared" si="14"/>
        <v>1.01388888888889</v>
      </c>
      <c r="T59" s="14">
        <f t="shared" si="15"/>
        <v>1.01875</v>
      </c>
      <c r="U59" s="24">
        <f t="shared" si="16"/>
        <v>1.02708333333333</v>
      </c>
      <c r="V59" s="1426"/>
      <c r="W59" s="367">
        <f t="shared" si="20"/>
        <v>47.04</v>
      </c>
      <c r="X59" s="883">
        <f t="shared" si="17"/>
        <v>0.0999999999999999</v>
      </c>
      <c r="Y59" s="1431">
        <f t="shared" si="18"/>
        <v>19.6</v>
      </c>
      <c r="Z59" s="49">
        <f t="shared" si="19"/>
        <v>0.0416666666666666</v>
      </c>
    </row>
    <row r="62" spans="5:11">
      <c r="E62" s="15" t="s">
        <v>36</v>
      </c>
      <c r="F62" s="16"/>
      <c r="G62" s="16"/>
      <c r="H62" s="61"/>
      <c r="I62" s="61"/>
      <c r="J62" s="17">
        <v>33</v>
      </c>
      <c r="K62" s="16"/>
    </row>
    <row r="63" spans="5:11">
      <c r="E63" s="15" t="s">
        <v>37</v>
      </c>
      <c r="F63" s="16"/>
      <c r="G63" s="16"/>
      <c r="H63" s="61"/>
      <c r="I63" s="61"/>
      <c r="J63" s="17">
        <v>2</v>
      </c>
      <c r="K63" s="16"/>
    </row>
    <row r="64" spans="5:11">
      <c r="E64" s="15" t="s">
        <v>38</v>
      </c>
      <c r="F64" s="16"/>
      <c r="G64" s="16"/>
      <c r="H64" s="61"/>
      <c r="I64" s="61"/>
      <c r="J64" s="17">
        <f>+J62+J63</f>
        <v>35</v>
      </c>
      <c r="K64" s="16"/>
    </row>
    <row r="65" spans="5:12">
      <c r="E65" s="15" t="s">
        <v>39</v>
      </c>
      <c r="F65" s="16"/>
      <c r="G65" s="16"/>
      <c r="H65" s="61"/>
      <c r="I65" s="61"/>
      <c r="J65" s="18">
        <f>+V24</f>
        <v>47.04</v>
      </c>
      <c r="L65" s="16" t="s">
        <v>40</v>
      </c>
    </row>
    <row r="66" spans="5:12">
      <c r="E66" s="19" t="s">
        <v>41</v>
      </c>
      <c r="F66" s="20"/>
      <c r="G66" s="21"/>
      <c r="H66" s="21"/>
      <c r="I66" s="21"/>
      <c r="J66" s="789">
        <v>0</v>
      </c>
      <c r="L66" s="16" t="s">
        <v>40</v>
      </c>
    </row>
    <row r="67" spans="5:11">
      <c r="E67" s="173" t="s">
        <v>42</v>
      </c>
      <c r="F67" s="21"/>
      <c r="G67" s="21"/>
      <c r="H67" s="21"/>
      <c r="I67" s="21"/>
      <c r="J67" s="790" t="s">
        <v>52</v>
      </c>
      <c r="K67" s="21"/>
    </row>
  </sheetData>
  <mergeCells count="13">
    <mergeCell ref="B21:E21"/>
    <mergeCell ref="F21:T21"/>
    <mergeCell ref="U21:W21"/>
    <mergeCell ref="B22:C22"/>
    <mergeCell ref="B23:C23"/>
    <mergeCell ref="B24:C24"/>
    <mergeCell ref="V24:W24"/>
    <mergeCell ref="B25:B59"/>
    <mergeCell ref="X21:X24"/>
    <mergeCell ref="Y21:Y24"/>
    <mergeCell ref="Z21:Z24"/>
    <mergeCell ref="B15:Z18"/>
    <mergeCell ref="V22:W23"/>
  </mergeCells>
  <pageMargins left="0" right="0" top="0" bottom="0" header="0" footer="0"/>
  <pageSetup paperSize="9" scale="3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A62"/>
  <sheetViews>
    <sheetView view="pageBreakPreview" zoomScale="60" zoomScaleNormal="70" workbookViewId="0">
      <selection activeCell="G8" sqref="G8"/>
    </sheetView>
  </sheetViews>
  <sheetFormatPr defaultColWidth="11" defaultRowHeight="15"/>
  <cols>
    <col min="5" max="21" width="8.14285714285714" customWidth="1"/>
  </cols>
  <sheetData>
    <row r="3" spans="2:12">
      <c r="B3" s="1" t="s">
        <v>0</v>
      </c>
      <c r="C3" s="63"/>
      <c r="D3" s="63"/>
      <c r="E3" s="64"/>
      <c r="F3" s="64"/>
      <c r="G3" s="1" t="s">
        <v>1</v>
      </c>
      <c r="H3" s="64"/>
      <c r="I3" s="64"/>
      <c r="J3" s="64"/>
      <c r="K3" s="64"/>
      <c r="L3" s="64"/>
    </row>
    <row r="4" spans="2:12">
      <c r="B4" s="65"/>
      <c r="C4" s="63"/>
      <c r="D4" s="63"/>
      <c r="E4" s="64"/>
      <c r="F4" s="64"/>
      <c r="G4" s="3"/>
      <c r="H4" s="64"/>
      <c r="I4" s="64"/>
      <c r="J4" s="64"/>
      <c r="K4" s="64"/>
      <c r="L4" s="64"/>
    </row>
    <row r="5" spans="2:12">
      <c r="B5" s="2" t="s">
        <v>2</v>
      </c>
      <c r="C5" s="63"/>
      <c r="D5" s="63"/>
      <c r="E5" s="64"/>
      <c r="F5" s="64"/>
      <c r="G5" s="3">
        <v>200</v>
      </c>
      <c r="H5" s="64"/>
      <c r="I5" s="64"/>
      <c r="J5" s="64"/>
      <c r="K5" s="64"/>
      <c r="L5" s="64"/>
    </row>
    <row r="6" spans="2:12">
      <c r="B6" s="63"/>
      <c r="C6" s="63"/>
      <c r="D6" s="63"/>
      <c r="E6" s="64"/>
      <c r="F6" s="64"/>
      <c r="G6" s="3"/>
      <c r="H6" s="64"/>
      <c r="I6" s="64"/>
      <c r="J6" s="64"/>
      <c r="K6" s="64"/>
      <c r="L6" s="64"/>
    </row>
    <row r="7" spans="2:12">
      <c r="B7" s="63" t="s">
        <v>3</v>
      </c>
      <c r="C7" s="63"/>
      <c r="D7" s="63"/>
      <c r="E7" s="64"/>
      <c r="F7" s="64"/>
      <c r="G7" s="1" t="s">
        <v>4</v>
      </c>
      <c r="H7" s="64"/>
      <c r="I7" s="64"/>
      <c r="J7" s="64"/>
      <c r="K7" s="64"/>
      <c r="L7" s="64"/>
    </row>
    <row r="8" spans="2:12">
      <c r="B8" s="63" t="s">
        <v>5</v>
      </c>
      <c r="C8" s="63"/>
      <c r="D8" s="63"/>
      <c r="E8" s="64"/>
      <c r="F8" s="64"/>
      <c r="G8" s="3" t="s">
        <v>6</v>
      </c>
      <c r="H8" s="64"/>
      <c r="I8" s="64"/>
      <c r="J8" s="64"/>
      <c r="K8" s="64"/>
      <c r="L8" s="64"/>
    </row>
    <row r="9" spans="2:12">
      <c r="B9" s="63" t="s">
        <v>7</v>
      </c>
      <c r="C9" s="66"/>
      <c r="D9" s="66"/>
      <c r="E9" s="67"/>
      <c r="F9" s="64"/>
      <c r="G9" s="3">
        <v>202</v>
      </c>
      <c r="H9" s="64"/>
      <c r="I9" s="64"/>
      <c r="J9" s="64"/>
      <c r="K9" s="64"/>
      <c r="L9" s="64"/>
    </row>
    <row r="10" spans="2:12">
      <c r="B10" s="63" t="s">
        <v>8</v>
      </c>
      <c r="C10" s="63"/>
      <c r="D10" s="63"/>
      <c r="E10" s="64"/>
      <c r="F10" s="64"/>
      <c r="G10" s="2" t="s">
        <v>54</v>
      </c>
      <c r="H10" s="64"/>
      <c r="I10" s="64"/>
      <c r="J10" s="64"/>
      <c r="K10" s="64"/>
      <c r="L10" s="64"/>
    </row>
    <row r="11" spans="2:12">
      <c r="B11" s="63" t="s">
        <v>10</v>
      </c>
      <c r="C11" s="63"/>
      <c r="D11" s="63"/>
      <c r="E11" s="64"/>
      <c r="F11" s="64"/>
      <c r="G11" s="3">
        <v>202</v>
      </c>
      <c r="H11" s="64"/>
      <c r="I11" s="64"/>
      <c r="J11" s="64"/>
      <c r="K11" s="64"/>
      <c r="L11" s="64"/>
    </row>
    <row r="12" spans="2:12">
      <c r="B12" s="63" t="s">
        <v>11</v>
      </c>
      <c r="C12" s="66"/>
      <c r="D12" s="66"/>
      <c r="E12" s="67"/>
      <c r="F12" s="67"/>
      <c r="G12" s="1" t="s">
        <v>12</v>
      </c>
      <c r="H12" s="64"/>
      <c r="I12" s="64"/>
      <c r="J12" s="64"/>
      <c r="K12" s="64"/>
      <c r="L12" s="64"/>
    </row>
    <row r="13" ht="15.75" customHeight="1"/>
    <row r="14" ht="129" customHeight="1" spans="2:27">
      <c r="B14" s="1000" t="s">
        <v>55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27"/>
    </row>
    <row r="15" s="62" customFormat="1" spans="6:23">
      <c r="F15" s="83">
        <v>0.00486111111111111</v>
      </c>
      <c r="G15" s="83">
        <v>0.00486111111111111</v>
      </c>
      <c r="H15" s="83">
        <v>0.00347222222222222</v>
      </c>
      <c r="I15" s="83">
        <v>0.00694444444444444</v>
      </c>
      <c r="J15" s="83">
        <v>0.00555555555555556</v>
      </c>
      <c r="K15" s="83">
        <v>0.00277777777777778</v>
      </c>
      <c r="L15" s="83">
        <v>0.00694444444444444</v>
      </c>
      <c r="M15" s="83">
        <v>0.00347222222222222</v>
      </c>
      <c r="N15" s="83">
        <v>0.00486111111111111</v>
      </c>
      <c r="O15" s="83">
        <v>0.00694444444444444</v>
      </c>
      <c r="P15" s="83">
        <v>0.00277777777777778</v>
      </c>
      <c r="Q15" s="83">
        <v>0.00555555555555556</v>
      </c>
      <c r="R15" s="83">
        <v>0.00694444444444444</v>
      </c>
      <c r="S15" s="83">
        <v>0.00208333333333333</v>
      </c>
      <c r="T15" s="83">
        <v>0.00347222222222222</v>
      </c>
      <c r="U15" s="83">
        <v>0.00486111111111111</v>
      </c>
      <c r="W15" s="83">
        <f>SUM(F15:U15)</f>
        <v>0.0763888888888889</v>
      </c>
    </row>
    <row r="16" s="62" customFormat="1" ht="15.75" customHeight="1" spans="2:23">
      <c r="B16" s="83">
        <v>0.0138888888888889</v>
      </c>
      <c r="C16" s="83">
        <v>0.0208333333333333</v>
      </c>
      <c r="D16" s="83"/>
      <c r="E16" s="83">
        <v>0.0277777777777778</v>
      </c>
      <c r="F16" s="83">
        <v>0.00555555555555556</v>
      </c>
      <c r="G16" s="83">
        <v>0.00555555555555556</v>
      </c>
      <c r="H16" s="83">
        <v>0.00347222222222222</v>
      </c>
      <c r="I16" s="83">
        <v>0.00833333333333333</v>
      </c>
      <c r="J16" s="83">
        <v>0.00555555555555556</v>
      </c>
      <c r="K16" s="83">
        <v>0.00277777777777778</v>
      </c>
      <c r="L16" s="83">
        <v>0.00694444444444444</v>
      </c>
      <c r="M16" s="83">
        <v>0.00416666666666667</v>
      </c>
      <c r="N16" s="83">
        <v>0.00694444444444444</v>
      </c>
      <c r="O16" s="83">
        <v>0.00694444444444444</v>
      </c>
      <c r="P16" s="83">
        <v>0.00277777777777778</v>
      </c>
      <c r="Q16" s="83">
        <v>0.00555555555555556</v>
      </c>
      <c r="R16" s="83">
        <v>0.00833333333333333</v>
      </c>
      <c r="S16" s="83">
        <v>0.00277777777777778</v>
      </c>
      <c r="T16" s="83">
        <v>0.00416666666666667</v>
      </c>
      <c r="U16" s="83">
        <v>0.00555555555555556</v>
      </c>
      <c r="W16" s="83"/>
    </row>
    <row r="17" ht="15.75" customHeight="1" spans="2:26">
      <c r="B17" s="1349" t="s">
        <v>56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7"/>
    </row>
    <row r="18" s="95" customFormat="1" ht="26.25" customHeight="1" spans="2:26">
      <c r="B18" s="73" t="s">
        <v>14</v>
      </c>
      <c r="C18" s="10"/>
      <c r="D18" s="10"/>
      <c r="E18" s="27"/>
      <c r="F18" s="71" t="s">
        <v>15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71" t="s">
        <v>16</v>
      </c>
      <c r="V18" s="10"/>
      <c r="W18" s="96" t="s">
        <v>29</v>
      </c>
      <c r="X18" s="274" t="s">
        <v>30</v>
      </c>
      <c r="Y18" s="163" t="s">
        <v>31</v>
      </c>
      <c r="Z18" s="96" t="s">
        <v>57</v>
      </c>
    </row>
    <row r="19" s="95" customFormat="1" ht="128.25" customHeight="1" spans="2:26">
      <c r="B19" s="96" t="s">
        <v>17</v>
      </c>
      <c r="C19" s="10"/>
      <c r="D19" s="27"/>
      <c r="E19" s="1191" t="s">
        <v>18</v>
      </c>
      <c r="F19" s="1192" t="s">
        <v>19</v>
      </c>
      <c r="G19" s="1192" t="s">
        <v>58</v>
      </c>
      <c r="H19" s="1192" t="s">
        <v>59</v>
      </c>
      <c r="I19" s="1192" t="s">
        <v>60</v>
      </c>
      <c r="J19" s="1192" t="s">
        <v>61</v>
      </c>
      <c r="K19" s="1192" t="s">
        <v>62</v>
      </c>
      <c r="L19" s="1360" t="s">
        <v>23</v>
      </c>
      <c r="M19" s="1192" t="s">
        <v>63</v>
      </c>
      <c r="N19" s="1192" t="s">
        <v>64</v>
      </c>
      <c r="O19" s="1192" t="s">
        <v>62</v>
      </c>
      <c r="P19" s="1192" t="s">
        <v>61</v>
      </c>
      <c r="Q19" s="1192" t="s">
        <v>60</v>
      </c>
      <c r="R19" s="1192" t="s">
        <v>59</v>
      </c>
      <c r="S19" s="1192" t="s">
        <v>58</v>
      </c>
      <c r="T19" s="1192" t="s">
        <v>19</v>
      </c>
      <c r="U19" s="1200" t="s">
        <v>18</v>
      </c>
      <c r="V19" s="1363" t="s">
        <v>17</v>
      </c>
      <c r="W19" s="232"/>
      <c r="X19" s="217"/>
      <c r="Y19" s="232"/>
      <c r="Z19" s="232"/>
    </row>
    <row r="20" s="95" customFormat="1" ht="33.75" customHeight="1" spans="2:26">
      <c r="B20" s="73" t="s">
        <v>33</v>
      </c>
      <c r="C20" s="10"/>
      <c r="D20" s="27"/>
      <c r="E20" s="1352">
        <v>0</v>
      </c>
      <c r="F20" s="1269">
        <v>2</v>
      </c>
      <c r="G20" s="1270">
        <v>2.5</v>
      </c>
      <c r="H20" s="1270">
        <v>2.5</v>
      </c>
      <c r="I20" s="1270">
        <v>3.8</v>
      </c>
      <c r="J20" s="1270">
        <v>2.3</v>
      </c>
      <c r="K20" s="1270">
        <v>2</v>
      </c>
      <c r="L20" s="1270">
        <v>1</v>
      </c>
      <c r="M20" s="1270">
        <v>1</v>
      </c>
      <c r="N20" s="1270">
        <v>2</v>
      </c>
      <c r="O20" s="1270">
        <v>2</v>
      </c>
      <c r="P20" s="1270">
        <v>2.5</v>
      </c>
      <c r="Q20" s="1270">
        <v>2.5</v>
      </c>
      <c r="R20" s="1270">
        <v>2.1</v>
      </c>
      <c r="S20" s="1270">
        <v>1.5</v>
      </c>
      <c r="T20" s="1270">
        <v>3</v>
      </c>
      <c r="U20" s="1270">
        <v>2</v>
      </c>
      <c r="V20" s="1364">
        <v>0</v>
      </c>
      <c r="W20" s="238"/>
      <c r="X20" s="217"/>
      <c r="Y20" s="232"/>
      <c r="Z20" s="232"/>
    </row>
    <row r="21" s="95" customFormat="1" ht="51.75" customHeight="1" spans="2:26">
      <c r="B21" s="96" t="s">
        <v>34</v>
      </c>
      <c r="C21" s="10"/>
      <c r="D21" s="27"/>
      <c r="E21" s="1368">
        <f>+E20</f>
        <v>0</v>
      </c>
      <c r="F21" s="570">
        <v>2</v>
      </c>
      <c r="G21" s="570">
        <f t="shared" ref="G21:U21" si="0">+G20+F21</f>
        <v>4.5</v>
      </c>
      <c r="H21" s="570">
        <f t="shared" si="0"/>
        <v>7</v>
      </c>
      <c r="I21" s="570">
        <f t="shared" si="0"/>
        <v>10.8</v>
      </c>
      <c r="J21" s="570">
        <f t="shared" si="0"/>
        <v>13.1</v>
      </c>
      <c r="K21" s="570">
        <f t="shared" si="0"/>
        <v>15.1</v>
      </c>
      <c r="L21" s="570">
        <f t="shared" si="0"/>
        <v>16.1</v>
      </c>
      <c r="M21" s="570">
        <f t="shared" si="0"/>
        <v>17.1</v>
      </c>
      <c r="N21" s="570">
        <f t="shared" si="0"/>
        <v>19.1</v>
      </c>
      <c r="O21" s="570">
        <f t="shared" si="0"/>
        <v>21.1</v>
      </c>
      <c r="P21" s="570">
        <f t="shared" si="0"/>
        <v>23.6</v>
      </c>
      <c r="Q21" s="570">
        <f t="shared" si="0"/>
        <v>26.1</v>
      </c>
      <c r="R21" s="570">
        <f t="shared" si="0"/>
        <v>28.2</v>
      </c>
      <c r="S21" s="570">
        <f t="shared" si="0"/>
        <v>29.7</v>
      </c>
      <c r="T21" s="570">
        <f t="shared" si="0"/>
        <v>32.7</v>
      </c>
      <c r="U21" s="570">
        <f t="shared" si="0"/>
        <v>34.7</v>
      </c>
      <c r="V21" s="1365">
        <v>0</v>
      </c>
      <c r="W21" s="1275">
        <v>35.3</v>
      </c>
      <c r="X21" s="217"/>
      <c r="Y21" s="232"/>
      <c r="Z21" s="238"/>
    </row>
    <row r="22" ht="15.75" spans="2:26">
      <c r="B22" s="777" t="s">
        <v>35</v>
      </c>
      <c r="C22" s="302">
        <v>1</v>
      </c>
      <c r="D22" s="863"/>
      <c r="E22" s="1029">
        <v>0.204861111111111</v>
      </c>
      <c r="F22" s="77">
        <f>+E22+$F$15</f>
        <v>0.209722222222222</v>
      </c>
      <c r="G22" s="77">
        <f>+F22+$G$15</f>
        <v>0.214583333333333</v>
      </c>
      <c r="H22" s="77">
        <f>+G22+$H$15</f>
        <v>0.218055555555556</v>
      </c>
      <c r="I22" s="77">
        <f>+H22+$I$15</f>
        <v>0.225</v>
      </c>
      <c r="J22" s="77">
        <f>+I22+$J$15</f>
        <v>0.230555555555556</v>
      </c>
      <c r="K22" s="77">
        <f>+J22+$K$15</f>
        <v>0.233333333333333</v>
      </c>
      <c r="L22" s="77">
        <f>+K22+$L$15</f>
        <v>0.240277777777778</v>
      </c>
      <c r="M22" s="77">
        <f>+L22+$M$15</f>
        <v>0.24375</v>
      </c>
      <c r="N22" s="77">
        <f>+M22+$N$15</f>
        <v>0.248611111111111</v>
      </c>
      <c r="O22" s="77">
        <f>+N22+$O$15</f>
        <v>0.255555555555556</v>
      </c>
      <c r="P22" s="77">
        <f>+O22+$P$15</f>
        <v>0.258333333333333</v>
      </c>
      <c r="Q22" s="77">
        <f>+P22+$Q$15</f>
        <v>0.263888888888889</v>
      </c>
      <c r="R22" s="77">
        <f>+Q22+$R$15</f>
        <v>0.270833333333333</v>
      </c>
      <c r="S22" s="77">
        <f>+R22+$S$15</f>
        <v>0.272916666666667</v>
      </c>
      <c r="T22" s="77">
        <f>+S22+$T$15</f>
        <v>0.276388888888889</v>
      </c>
      <c r="U22" s="77">
        <f>+T22+$U$15</f>
        <v>0.28125</v>
      </c>
      <c r="V22" s="1387"/>
      <c r="W22" s="246">
        <f>+W21</f>
        <v>35.3</v>
      </c>
      <c r="X22" s="247">
        <f t="shared" ref="X22:X47" si="1">+U22-E22</f>
        <v>0.0763888888888888</v>
      </c>
      <c r="Y22" s="1393">
        <f t="shared" ref="Y22:Y47" si="2">60*$J$53/(X22*60*24)</f>
        <v>19.2545454545455</v>
      </c>
      <c r="Z22" s="259"/>
    </row>
    <row r="23" spans="2:26">
      <c r="B23" s="232"/>
      <c r="C23" s="807">
        <v>2</v>
      </c>
      <c r="D23" s="864"/>
      <c r="E23" s="828">
        <v>0.236111111111111</v>
      </c>
      <c r="F23" s="80">
        <f t="shared" ref="F23:F43" si="3">+E23+$F$16</f>
        <v>0.241666666666667</v>
      </c>
      <c r="G23" s="80">
        <f t="shared" ref="G23:G43" si="4">+F23+$G$16</f>
        <v>0.247222222222222</v>
      </c>
      <c r="H23" s="80">
        <f t="shared" ref="H23:H43" si="5">+G23+$H$16</f>
        <v>0.250694444444444</v>
      </c>
      <c r="I23" s="80">
        <f t="shared" ref="I23:I43" si="6">+H23+$I$16</f>
        <v>0.259027777777778</v>
      </c>
      <c r="J23" s="80">
        <f t="shared" ref="J23:J43" si="7">+I23+$J$16</f>
        <v>0.264583333333333</v>
      </c>
      <c r="K23" s="80">
        <f t="shared" ref="K23:K43" si="8">+J23+$K$16</f>
        <v>0.267361111111111</v>
      </c>
      <c r="L23" s="80">
        <f t="shared" ref="L23:L43" si="9">+K23+$L$16</f>
        <v>0.274305555555556</v>
      </c>
      <c r="M23" s="80">
        <f t="shared" ref="M23:M43" si="10">+L23+$M$16</f>
        <v>0.278472222222222</v>
      </c>
      <c r="N23" s="80">
        <f t="shared" ref="N23:N43" si="11">+M23+$N$16</f>
        <v>0.285416666666667</v>
      </c>
      <c r="O23" s="80">
        <f t="shared" ref="O23:O43" si="12">+N23+$O$16</f>
        <v>0.292361111111111</v>
      </c>
      <c r="P23" s="80">
        <f t="shared" ref="P23:P43" si="13">+O23+$P$16</f>
        <v>0.295138888888889</v>
      </c>
      <c r="Q23" s="80">
        <f t="shared" ref="Q23:Q43" si="14">+P23+$Q$16</f>
        <v>0.300694444444444</v>
      </c>
      <c r="R23" s="80">
        <f t="shared" ref="R23:R43" si="15">+Q23+$R$16</f>
        <v>0.309027777777778</v>
      </c>
      <c r="S23" s="80">
        <f t="shared" ref="S23:S43" si="16">+R23+$S$16</f>
        <v>0.311805555555555</v>
      </c>
      <c r="T23" s="80">
        <f t="shared" ref="T23:T43" si="17">+S23+$T$16</f>
        <v>0.315972222222222</v>
      </c>
      <c r="U23" s="80">
        <f t="shared" ref="U23:U43" si="18">+T23+$U$16</f>
        <v>0.321527777777778</v>
      </c>
      <c r="V23" s="1388"/>
      <c r="W23" s="248">
        <f t="shared" ref="W23:W45" si="19">+W21</f>
        <v>35.3</v>
      </c>
      <c r="X23" s="249">
        <f t="shared" si="1"/>
        <v>0.0854166666666665</v>
      </c>
      <c r="Y23" s="1394">
        <f t="shared" si="2"/>
        <v>17.219512195122</v>
      </c>
      <c r="Z23" s="261">
        <f t="shared" ref="Z23:Z45" si="20">+E23-E22</f>
        <v>0.03125</v>
      </c>
    </row>
    <row r="24" spans="2:26">
      <c r="B24" s="232"/>
      <c r="C24" s="807">
        <v>3</v>
      </c>
      <c r="D24" s="864"/>
      <c r="E24" s="828">
        <v>0.267361111111111</v>
      </c>
      <c r="F24" s="80">
        <f t="shared" si="3"/>
        <v>0.272916666666667</v>
      </c>
      <c r="G24" s="80">
        <f t="shared" si="4"/>
        <v>0.278472222222222</v>
      </c>
      <c r="H24" s="80">
        <f t="shared" si="5"/>
        <v>0.281944444444444</v>
      </c>
      <c r="I24" s="80">
        <f t="shared" si="6"/>
        <v>0.290277777777778</v>
      </c>
      <c r="J24" s="80">
        <f t="shared" si="7"/>
        <v>0.295833333333333</v>
      </c>
      <c r="K24" s="80">
        <f t="shared" si="8"/>
        <v>0.298611111111111</v>
      </c>
      <c r="L24" s="80">
        <f t="shared" si="9"/>
        <v>0.305555555555555</v>
      </c>
      <c r="M24" s="80">
        <f t="shared" si="10"/>
        <v>0.309722222222222</v>
      </c>
      <c r="N24" s="80">
        <f t="shared" si="11"/>
        <v>0.316666666666667</v>
      </c>
      <c r="O24" s="80">
        <f t="shared" si="12"/>
        <v>0.323611111111111</v>
      </c>
      <c r="P24" s="80">
        <f t="shared" si="13"/>
        <v>0.326388888888889</v>
      </c>
      <c r="Q24" s="80">
        <f t="shared" si="14"/>
        <v>0.331944444444444</v>
      </c>
      <c r="R24" s="80">
        <f t="shared" si="15"/>
        <v>0.340277777777778</v>
      </c>
      <c r="S24" s="80">
        <f t="shared" si="16"/>
        <v>0.343055555555555</v>
      </c>
      <c r="T24" s="80">
        <f t="shared" si="17"/>
        <v>0.347222222222222</v>
      </c>
      <c r="U24" s="80">
        <f t="shared" si="18"/>
        <v>0.352777777777778</v>
      </c>
      <c r="V24" s="1388"/>
      <c r="W24" s="248">
        <f t="shared" si="19"/>
        <v>35.3</v>
      </c>
      <c r="X24" s="249">
        <f t="shared" si="1"/>
        <v>0.0854166666666665</v>
      </c>
      <c r="Y24" s="1394">
        <f t="shared" si="2"/>
        <v>17.219512195122</v>
      </c>
      <c r="Z24" s="261">
        <f t="shared" si="20"/>
        <v>0.03125</v>
      </c>
    </row>
    <row r="25" spans="2:26">
      <c r="B25" s="232"/>
      <c r="C25" s="807">
        <v>4</v>
      </c>
      <c r="D25" s="864"/>
      <c r="E25" s="828">
        <v>0.298611111111111</v>
      </c>
      <c r="F25" s="80">
        <f t="shared" si="3"/>
        <v>0.304166666666667</v>
      </c>
      <c r="G25" s="80">
        <f t="shared" si="4"/>
        <v>0.309722222222222</v>
      </c>
      <c r="H25" s="80">
        <f t="shared" si="5"/>
        <v>0.313194444444444</v>
      </c>
      <c r="I25" s="80">
        <f t="shared" si="6"/>
        <v>0.321527777777778</v>
      </c>
      <c r="J25" s="80">
        <f t="shared" si="7"/>
        <v>0.327083333333333</v>
      </c>
      <c r="K25" s="80">
        <f t="shared" si="8"/>
        <v>0.329861111111111</v>
      </c>
      <c r="L25" s="80">
        <f t="shared" si="9"/>
        <v>0.336805555555555</v>
      </c>
      <c r="M25" s="80">
        <f t="shared" si="10"/>
        <v>0.340972222222222</v>
      </c>
      <c r="N25" s="80">
        <f t="shared" si="11"/>
        <v>0.347916666666667</v>
      </c>
      <c r="O25" s="80">
        <f t="shared" si="12"/>
        <v>0.354861111111111</v>
      </c>
      <c r="P25" s="80">
        <f t="shared" si="13"/>
        <v>0.357638888888889</v>
      </c>
      <c r="Q25" s="80">
        <f t="shared" si="14"/>
        <v>0.363194444444444</v>
      </c>
      <c r="R25" s="80">
        <f t="shared" si="15"/>
        <v>0.371527777777778</v>
      </c>
      <c r="S25" s="80">
        <f t="shared" si="16"/>
        <v>0.374305555555555</v>
      </c>
      <c r="T25" s="80">
        <f t="shared" si="17"/>
        <v>0.378472222222222</v>
      </c>
      <c r="U25" s="80">
        <f t="shared" si="18"/>
        <v>0.384027777777778</v>
      </c>
      <c r="V25" s="1388"/>
      <c r="W25" s="248">
        <f t="shared" si="19"/>
        <v>35.3</v>
      </c>
      <c r="X25" s="249">
        <f t="shared" si="1"/>
        <v>0.0854166666666665</v>
      </c>
      <c r="Y25" s="1394">
        <f t="shared" si="2"/>
        <v>17.219512195122</v>
      </c>
      <c r="Z25" s="261">
        <f t="shared" si="20"/>
        <v>0.03125</v>
      </c>
    </row>
    <row r="26" spans="2:26">
      <c r="B26" s="232"/>
      <c r="C26" s="807">
        <v>5</v>
      </c>
      <c r="D26" s="864"/>
      <c r="E26" s="828">
        <v>0.329861111111111</v>
      </c>
      <c r="F26" s="80">
        <f t="shared" si="3"/>
        <v>0.335416666666667</v>
      </c>
      <c r="G26" s="80">
        <f t="shared" si="4"/>
        <v>0.340972222222222</v>
      </c>
      <c r="H26" s="80">
        <f t="shared" si="5"/>
        <v>0.344444444444444</v>
      </c>
      <c r="I26" s="80">
        <f t="shared" si="6"/>
        <v>0.352777777777778</v>
      </c>
      <c r="J26" s="80">
        <f t="shared" si="7"/>
        <v>0.358333333333333</v>
      </c>
      <c r="K26" s="80">
        <f t="shared" si="8"/>
        <v>0.361111111111111</v>
      </c>
      <c r="L26" s="80">
        <f t="shared" si="9"/>
        <v>0.368055555555555</v>
      </c>
      <c r="M26" s="80">
        <f t="shared" si="10"/>
        <v>0.372222222222222</v>
      </c>
      <c r="N26" s="80">
        <f t="shared" si="11"/>
        <v>0.379166666666667</v>
      </c>
      <c r="O26" s="80">
        <f t="shared" si="12"/>
        <v>0.386111111111111</v>
      </c>
      <c r="P26" s="80">
        <f t="shared" si="13"/>
        <v>0.388888888888889</v>
      </c>
      <c r="Q26" s="80">
        <f t="shared" si="14"/>
        <v>0.394444444444444</v>
      </c>
      <c r="R26" s="80">
        <f t="shared" si="15"/>
        <v>0.402777777777778</v>
      </c>
      <c r="S26" s="80">
        <f t="shared" si="16"/>
        <v>0.405555555555555</v>
      </c>
      <c r="T26" s="80">
        <f t="shared" si="17"/>
        <v>0.409722222222222</v>
      </c>
      <c r="U26" s="80">
        <f t="shared" si="18"/>
        <v>0.415277777777778</v>
      </c>
      <c r="V26" s="1388"/>
      <c r="W26" s="248">
        <f t="shared" si="19"/>
        <v>35.3</v>
      </c>
      <c r="X26" s="249">
        <f t="shared" si="1"/>
        <v>0.0854166666666665</v>
      </c>
      <c r="Y26" s="1394">
        <f t="shared" si="2"/>
        <v>17.219512195122</v>
      </c>
      <c r="Z26" s="261">
        <f t="shared" si="20"/>
        <v>0.03125</v>
      </c>
    </row>
    <row r="27" spans="2:26">
      <c r="B27" s="232"/>
      <c r="C27" s="807">
        <v>6</v>
      </c>
      <c r="D27" s="864"/>
      <c r="E27" s="828">
        <v>0.361111111111111</v>
      </c>
      <c r="F27" s="80">
        <f t="shared" si="3"/>
        <v>0.366666666666667</v>
      </c>
      <c r="G27" s="80">
        <f t="shared" si="4"/>
        <v>0.372222222222222</v>
      </c>
      <c r="H27" s="80">
        <f t="shared" si="5"/>
        <v>0.375694444444444</v>
      </c>
      <c r="I27" s="80">
        <f t="shared" si="6"/>
        <v>0.384027777777778</v>
      </c>
      <c r="J27" s="80">
        <f t="shared" si="7"/>
        <v>0.389583333333333</v>
      </c>
      <c r="K27" s="80">
        <f t="shared" si="8"/>
        <v>0.392361111111111</v>
      </c>
      <c r="L27" s="80">
        <f t="shared" si="9"/>
        <v>0.399305555555555</v>
      </c>
      <c r="M27" s="80">
        <f t="shared" si="10"/>
        <v>0.403472222222222</v>
      </c>
      <c r="N27" s="80">
        <f t="shared" si="11"/>
        <v>0.410416666666667</v>
      </c>
      <c r="O27" s="80">
        <f t="shared" si="12"/>
        <v>0.417361111111111</v>
      </c>
      <c r="P27" s="80">
        <f t="shared" si="13"/>
        <v>0.420138888888889</v>
      </c>
      <c r="Q27" s="80">
        <f t="shared" si="14"/>
        <v>0.425694444444444</v>
      </c>
      <c r="R27" s="80">
        <f t="shared" si="15"/>
        <v>0.434027777777778</v>
      </c>
      <c r="S27" s="80">
        <f t="shared" si="16"/>
        <v>0.436805555555555</v>
      </c>
      <c r="T27" s="80">
        <f t="shared" si="17"/>
        <v>0.440972222222222</v>
      </c>
      <c r="U27" s="80">
        <f t="shared" si="18"/>
        <v>0.446527777777778</v>
      </c>
      <c r="V27" s="1388"/>
      <c r="W27" s="248">
        <f t="shared" si="19"/>
        <v>35.3</v>
      </c>
      <c r="X27" s="249">
        <f t="shared" si="1"/>
        <v>0.0854166666666665</v>
      </c>
      <c r="Y27" s="1394">
        <f t="shared" si="2"/>
        <v>17.219512195122</v>
      </c>
      <c r="Z27" s="261">
        <f t="shared" si="20"/>
        <v>0.03125</v>
      </c>
    </row>
    <row r="28" spans="2:26">
      <c r="B28" s="232"/>
      <c r="C28" s="807">
        <v>7</v>
      </c>
      <c r="D28" s="864"/>
      <c r="E28" s="828">
        <v>0.392361111111111</v>
      </c>
      <c r="F28" s="80">
        <f t="shared" si="3"/>
        <v>0.397916666666667</v>
      </c>
      <c r="G28" s="80">
        <f t="shared" si="4"/>
        <v>0.403472222222222</v>
      </c>
      <c r="H28" s="80">
        <f t="shared" si="5"/>
        <v>0.406944444444444</v>
      </c>
      <c r="I28" s="80">
        <f t="shared" si="6"/>
        <v>0.415277777777778</v>
      </c>
      <c r="J28" s="80">
        <f t="shared" si="7"/>
        <v>0.420833333333333</v>
      </c>
      <c r="K28" s="80">
        <f t="shared" si="8"/>
        <v>0.423611111111111</v>
      </c>
      <c r="L28" s="80">
        <f t="shared" si="9"/>
        <v>0.430555555555555</v>
      </c>
      <c r="M28" s="80">
        <f t="shared" si="10"/>
        <v>0.434722222222222</v>
      </c>
      <c r="N28" s="80">
        <f t="shared" si="11"/>
        <v>0.441666666666667</v>
      </c>
      <c r="O28" s="80">
        <f t="shared" si="12"/>
        <v>0.448611111111111</v>
      </c>
      <c r="P28" s="80">
        <f t="shared" si="13"/>
        <v>0.451388888888889</v>
      </c>
      <c r="Q28" s="80">
        <f t="shared" si="14"/>
        <v>0.456944444444444</v>
      </c>
      <c r="R28" s="80">
        <f t="shared" si="15"/>
        <v>0.465277777777778</v>
      </c>
      <c r="S28" s="80">
        <f t="shared" si="16"/>
        <v>0.468055555555555</v>
      </c>
      <c r="T28" s="80">
        <f t="shared" si="17"/>
        <v>0.472222222222222</v>
      </c>
      <c r="U28" s="80">
        <f t="shared" si="18"/>
        <v>0.477777777777778</v>
      </c>
      <c r="V28" s="1388"/>
      <c r="W28" s="248">
        <f t="shared" si="19"/>
        <v>35.3</v>
      </c>
      <c r="X28" s="249">
        <f t="shared" si="1"/>
        <v>0.0854166666666665</v>
      </c>
      <c r="Y28" s="1394">
        <f t="shared" si="2"/>
        <v>17.219512195122</v>
      </c>
      <c r="Z28" s="261">
        <f t="shared" si="20"/>
        <v>0.03125</v>
      </c>
    </row>
    <row r="29" spans="2:26">
      <c r="B29" s="232"/>
      <c r="C29" s="807">
        <v>8</v>
      </c>
      <c r="D29" s="864"/>
      <c r="E29" s="828">
        <v>0.423611111111111</v>
      </c>
      <c r="F29" s="80">
        <f t="shared" si="3"/>
        <v>0.429166666666667</v>
      </c>
      <c r="G29" s="80">
        <f t="shared" si="4"/>
        <v>0.434722222222222</v>
      </c>
      <c r="H29" s="80">
        <f t="shared" si="5"/>
        <v>0.438194444444444</v>
      </c>
      <c r="I29" s="80">
        <f t="shared" si="6"/>
        <v>0.446527777777778</v>
      </c>
      <c r="J29" s="80">
        <f t="shared" si="7"/>
        <v>0.452083333333333</v>
      </c>
      <c r="K29" s="80">
        <f t="shared" si="8"/>
        <v>0.454861111111111</v>
      </c>
      <c r="L29" s="80">
        <f t="shared" si="9"/>
        <v>0.461805555555555</v>
      </c>
      <c r="M29" s="80">
        <f t="shared" si="10"/>
        <v>0.465972222222222</v>
      </c>
      <c r="N29" s="80">
        <f t="shared" si="11"/>
        <v>0.472916666666667</v>
      </c>
      <c r="O29" s="80">
        <f t="shared" si="12"/>
        <v>0.479861111111111</v>
      </c>
      <c r="P29" s="80">
        <f t="shared" si="13"/>
        <v>0.482638888888889</v>
      </c>
      <c r="Q29" s="80">
        <f t="shared" si="14"/>
        <v>0.488194444444444</v>
      </c>
      <c r="R29" s="80">
        <f t="shared" si="15"/>
        <v>0.496527777777778</v>
      </c>
      <c r="S29" s="80">
        <f t="shared" si="16"/>
        <v>0.499305555555555</v>
      </c>
      <c r="T29" s="80">
        <f t="shared" si="17"/>
        <v>0.503472222222222</v>
      </c>
      <c r="U29" s="80">
        <f t="shared" si="18"/>
        <v>0.509027777777778</v>
      </c>
      <c r="V29" s="1388"/>
      <c r="W29" s="248">
        <f t="shared" si="19"/>
        <v>35.3</v>
      </c>
      <c r="X29" s="249">
        <f t="shared" si="1"/>
        <v>0.0854166666666665</v>
      </c>
      <c r="Y29" s="1394">
        <f t="shared" si="2"/>
        <v>17.219512195122</v>
      </c>
      <c r="Z29" s="261">
        <f t="shared" si="20"/>
        <v>0.03125</v>
      </c>
    </row>
    <row r="30" spans="2:26">
      <c r="B30" s="232"/>
      <c r="C30" s="807">
        <v>9</v>
      </c>
      <c r="D30" s="864"/>
      <c r="E30" s="828">
        <v>0.454861111111111</v>
      </c>
      <c r="F30" s="80">
        <f t="shared" si="3"/>
        <v>0.460416666666667</v>
      </c>
      <c r="G30" s="80">
        <f t="shared" si="4"/>
        <v>0.465972222222222</v>
      </c>
      <c r="H30" s="80">
        <f t="shared" si="5"/>
        <v>0.469444444444444</v>
      </c>
      <c r="I30" s="80">
        <f t="shared" si="6"/>
        <v>0.477777777777778</v>
      </c>
      <c r="J30" s="80">
        <f t="shared" si="7"/>
        <v>0.483333333333333</v>
      </c>
      <c r="K30" s="80">
        <f t="shared" si="8"/>
        <v>0.486111111111111</v>
      </c>
      <c r="L30" s="80">
        <f t="shared" si="9"/>
        <v>0.493055555555555</v>
      </c>
      <c r="M30" s="80">
        <f t="shared" si="10"/>
        <v>0.497222222222222</v>
      </c>
      <c r="N30" s="80">
        <f t="shared" si="11"/>
        <v>0.504166666666667</v>
      </c>
      <c r="O30" s="80">
        <f t="shared" si="12"/>
        <v>0.511111111111111</v>
      </c>
      <c r="P30" s="80">
        <f t="shared" si="13"/>
        <v>0.513888888888889</v>
      </c>
      <c r="Q30" s="80">
        <f t="shared" si="14"/>
        <v>0.519444444444444</v>
      </c>
      <c r="R30" s="80">
        <f t="shared" si="15"/>
        <v>0.527777777777778</v>
      </c>
      <c r="S30" s="80">
        <f t="shared" si="16"/>
        <v>0.530555555555555</v>
      </c>
      <c r="T30" s="80">
        <f t="shared" si="17"/>
        <v>0.534722222222222</v>
      </c>
      <c r="U30" s="80">
        <f t="shared" si="18"/>
        <v>0.540277777777778</v>
      </c>
      <c r="V30" s="1388"/>
      <c r="W30" s="248">
        <f t="shared" si="19"/>
        <v>35.3</v>
      </c>
      <c r="X30" s="249">
        <f t="shared" si="1"/>
        <v>0.0854166666666664</v>
      </c>
      <c r="Y30" s="1394">
        <f t="shared" si="2"/>
        <v>17.219512195122</v>
      </c>
      <c r="Z30" s="261">
        <f t="shared" si="20"/>
        <v>0.03125</v>
      </c>
    </row>
    <row r="31" spans="2:26">
      <c r="B31" s="232"/>
      <c r="C31" s="807">
        <v>10</v>
      </c>
      <c r="D31" s="864"/>
      <c r="E31" s="828">
        <v>0.486111111111111</v>
      </c>
      <c r="F31" s="80">
        <f t="shared" si="3"/>
        <v>0.491666666666667</v>
      </c>
      <c r="G31" s="80">
        <f t="shared" si="4"/>
        <v>0.497222222222222</v>
      </c>
      <c r="H31" s="80">
        <f t="shared" si="5"/>
        <v>0.500694444444444</v>
      </c>
      <c r="I31" s="80">
        <f t="shared" si="6"/>
        <v>0.509027777777778</v>
      </c>
      <c r="J31" s="80">
        <f t="shared" si="7"/>
        <v>0.514583333333333</v>
      </c>
      <c r="K31" s="80">
        <f t="shared" si="8"/>
        <v>0.517361111111111</v>
      </c>
      <c r="L31" s="80">
        <f t="shared" si="9"/>
        <v>0.524305555555555</v>
      </c>
      <c r="M31" s="80">
        <f t="shared" si="10"/>
        <v>0.528472222222222</v>
      </c>
      <c r="N31" s="80">
        <f t="shared" si="11"/>
        <v>0.535416666666667</v>
      </c>
      <c r="O31" s="80">
        <f t="shared" si="12"/>
        <v>0.542361111111111</v>
      </c>
      <c r="P31" s="80">
        <f t="shared" si="13"/>
        <v>0.545138888888889</v>
      </c>
      <c r="Q31" s="80">
        <f t="shared" si="14"/>
        <v>0.550694444444444</v>
      </c>
      <c r="R31" s="80">
        <f t="shared" si="15"/>
        <v>0.559027777777778</v>
      </c>
      <c r="S31" s="80">
        <f t="shared" si="16"/>
        <v>0.561805555555555</v>
      </c>
      <c r="T31" s="80">
        <f t="shared" si="17"/>
        <v>0.565972222222222</v>
      </c>
      <c r="U31" s="80">
        <f t="shared" si="18"/>
        <v>0.571527777777778</v>
      </c>
      <c r="V31" s="1388"/>
      <c r="W31" s="248">
        <f t="shared" si="19"/>
        <v>35.3</v>
      </c>
      <c r="X31" s="249">
        <f t="shared" si="1"/>
        <v>0.0854166666666664</v>
      </c>
      <c r="Y31" s="1394">
        <f t="shared" si="2"/>
        <v>17.219512195122</v>
      </c>
      <c r="Z31" s="261">
        <f t="shared" si="20"/>
        <v>0.03125</v>
      </c>
    </row>
    <row r="32" spans="2:26">
      <c r="B32" s="232"/>
      <c r="C32" s="807">
        <v>11</v>
      </c>
      <c r="D32" s="864"/>
      <c r="E32" s="828">
        <v>0.517361111111111</v>
      </c>
      <c r="F32" s="80">
        <f t="shared" si="3"/>
        <v>0.522916666666667</v>
      </c>
      <c r="G32" s="80">
        <f t="shared" si="4"/>
        <v>0.528472222222222</v>
      </c>
      <c r="H32" s="80">
        <f t="shared" si="5"/>
        <v>0.531944444444444</v>
      </c>
      <c r="I32" s="80">
        <f t="shared" si="6"/>
        <v>0.540277777777778</v>
      </c>
      <c r="J32" s="80">
        <f t="shared" si="7"/>
        <v>0.545833333333333</v>
      </c>
      <c r="K32" s="80">
        <f t="shared" si="8"/>
        <v>0.548611111111111</v>
      </c>
      <c r="L32" s="80">
        <f t="shared" si="9"/>
        <v>0.555555555555555</v>
      </c>
      <c r="M32" s="80">
        <f t="shared" si="10"/>
        <v>0.559722222222222</v>
      </c>
      <c r="N32" s="80">
        <f t="shared" si="11"/>
        <v>0.566666666666667</v>
      </c>
      <c r="O32" s="80">
        <f t="shared" si="12"/>
        <v>0.573611111111111</v>
      </c>
      <c r="P32" s="80">
        <f t="shared" si="13"/>
        <v>0.576388888888889</v>
      </c>
      <c r="Q32" s="80">
        <f t="shared" si="14"/>
        <v>0.581944444444444</v>
      </c>
      <c r="R32" s="80">
        <f t="shared" si="15"/>
        <v>0.590277777777778</v>
      </c>
      <c r="S32" s="80">
        <f t="shared" si="16"/>
        <v>0.593055555555555</v>
      </c>
      <c r="T32" s="80">
        <f t="shared" si="17"/>
        <v>0.597222222222222</v>
      </c>
      <c r="U32" s="80">
        <f t="shared" si="18"/>
        <v>0.602777777777778</v>
      </c>
      <c r="V32" s="1388"/>
      <c r="W32" s="248">
        <f t="shared" si="19"/>
        <v>35.3</v>
      </c>
      <c r="X32" s="249">
        <f t="shared" si="1"/>
        <v>0.0854166666666664</v>
      </c>
      <c r="Y32" s="1394">
        <f t="shared" si="2"/>
        <v>17.219512195122</v>
      </c>
      <c r="Z32" s="261">
        <f t="shared" si="20"/>
        <v>0.0312500000000001</v>
      </c>
    </row>
    <row r="33" spans="2:26">
      <c r="B33" s="232"/>
      <c r="C33" s="807">
        <v>12</v>
      </c>
      <c r="D33" s="864"/>
      <c r="E33" s="828">
        <v>0.548611111111111</v>
      </c>
      <c r="F33" s="80">
        <f t="shared" si="3"/>
        <v>0.554166666666667</v>
      </c>
      <c r="G33" s="80">
        <f t="shared" si="4"/>
        <v>0.559722222222222</v>
      </c>
      <c r="H33" s="80">
        <f t="shared" si="5"/>
        <v>0.563194444444444</v>
      </c>
      <c r="I33" s="80">
        <f t="shared" si="6"/>
        <v>0.571527777777778</v>
      </c>
      <c r="J33" s="80">
        <f t="shared" si="7"/>
        <v>0.577083333333333</v>
      </c>
      <c r="K33" s="80">
        <f t="shared" si="8"/>
        <v>0.579861111111111</v>
      </c>
      <c r="L33" s="80">
        <f t="shared" si="9"/>
        <v>0.586805555555555</v>
      </c>
      <c r="M33" s="80">
        <f t="shared" si="10"/>
        <v>0.590972222222222</v>
      </c>
      <c r="N33" s="80">
        <f t="shared" si="11"/>
        <v>0.597916666666667</v>
      </c>
      <c r="O33" s="80">
        <f t="shared" si="12"/>
        <v>0.604861111111111</v>
      </c>
      <c r="P33" s="80">
        <f t="shared" si="13"/>
        <v>0.607638888888889</v>
      </c>
      <c r="Q33" s="80">
        <f t="shared" si="14"/>
        <v>0.613194444444444</v>
      </c>
      <c r="R33" s="80">
        <f t="shared" si="15"/>
        <v>0.621527777777778</v>
      </c>
      <c r="S33" s="80">
        <f t="shared" si="16"/>
        <v>0.624305555555555</v>
      </c>
      <c r="T33" s="80">
        <f t="shared" si="17"/>
        <v>0.628472222222222</v>
      </c>
      <c r="U33" s="80">
        <f t="shared" si="18"/>
        <v>0.634027777777778</v>
      </c>
      <c r="V33" s="1388"/>
      <c r="W33" s="248">
        <f t="shared" si="19"/>
        <v>35.3</v>
      </c>
      <c r="X33" s="249">
        <f t="shared" si="1"/>
        <v>0.0854166666666664</v>
      </c>
      <c r="Y33" s="1394">
        <f t="shared" si="2"/>
        <v>17.219512195122</v>
      </c>
      <c r="Z33" s="261">
        <f t="shared" si="20"/>
        <v>0.03125</v>
      </c>
    </row>
    <row r="34" spans="2:26">
      <c r="B34" s="232"/>
      <c r="C34" s="807">
        <v>13</v>
      </c>
      <c r="D34" s="864"/>
      <c r="E34" s="828">
        <v>0.579861111111111</v>
      </c>
      <c r="F34" s="80">
        <f t="shared" si="3"/>
        <v>0.585416666666667</v>
      </c>
      <c r="G34" s="80">
        <f t="shared" si="4"/>
        <v>0.590972222222222</v>
      </c>
      <c r="H34" s="80">
        <f t="shared" si="5"/>
        <v>0.594444444444444</v>
      </c>
      <c r="I34" s="80">
        <f t="shared" si="6"/>
        <v>0.602777777777778</v>
      </c>
      <c r="J34" s="80">
        <f t="shared" si="7"/>
        <v>0.608333333333333</v>
      </c>
      <c r="K34" s="80">
        <f t="shared" si="8"/>
        <v>0.611111111111111</v>
      </c>
      <c r="L34" s="80">
        <f t="shared" si="9"/>
        <v>0.618055555555555</v>
      </c>
      <c r="M34" s="80">
        <f t="shared" si="10"/>
        <v>0.622222222222222</v>
      </c>
      <c r="N34" s="80">
        <f t="shared" si="11"/>
        <v>0.629166666666667</v>
      </c>
      <c r="O34" s="80">
        <f t="shared" si="12"/>
        <v>0.636111111111111</v>
      </c>
      <c r="P34" s="80">
        <f t="shared" si="13"/>
        <v>0.638888888888889</v>
      </c>
      <c r="Q34" s="80">
        <f t="shared" si="14"/>
        <v>0.644444444444444</v>
      </c>
      <c r="R34" s="80">
        <f t="shared" si="15"/>
        <v>0.652777777777778</v>
      </c>
      <c r="S34" s="80">
        <f t="shared" si="16"/>
        <v>0.655555555555555</v>
      </c>
      <c r="T34" s="80">
        <f t="shared" si="17"/>
        <v>0.659722222222222</v>
      </c>
      <c r="U34" s="80">
        <f t="shared" si="18"/>
        <v>0.665277777777778</v>
      </c>
      <c r="V34" s="1388"/>
      <c r="W34" s="248">
        <f t="shared" si="19"/>
        <v>35.3</v>
      </c>
      <c r="X34" s="249">
        <f t="shared" si="1"/>
        <v>0.0854166666666664</v>
      </c>
      <c r="Y34" s="1394">
        <f t="shared" si="2"/>
        <v>17.219512195122</v>
      </c>
      <c r="Z34" s="261">
        <f t="shared" si="20"/>
        <v>0.03125</v>
      </c>
    </row>
    <row r="35" spans="2:26">
      <c r="B35" s="232"/>
      <c r="C35" s="807">
        <v>14</v>
      </c>
      <c r="D35" s="864"/>
      <c r="E35" s="828">
        <v>0.611111111111111</v>
      </c>
      <c r="F35" s="80">
        <f t="shared" si="3"/>
        <v>0.616666666666667</v>
      </c>
      <c r="G35" s="80">
        <f t="shared" si="4"/>
        <v>0.622222222222222</v>
      </c>
      <c r="H35" s="80">
        <f t="shared" si="5"/>
        <v>0.625694444444444</v>
      </c>
      <c r="I35" s="80">
        <f t="shared" si="6"/>
        <v>0.634027777777778</v>
      </c>
      <c r="J35" s="80">
        <f t="shared" si="7"/>
        <v>0.639583333333333</v>
      </c>
      <c r="K35" s="80">
        <f t="shared" si="8"/>
        <v>0.642361111111111</v>
      </c>
      <c r="L35" s="80">
        <f t="shared" si="9"/>
        <v>0.649305555555555</v>
      </c>
      <c r="M35" s="80">
        <f t="shared" si="10"/>
        <v>0.653472222222222</v>
      </c>
      <c r="N35" s="80">
        <f t="shared" si="11"/>
        <v>0.660416666666667</v>
      </c>
      <c r="O35" s="80">
        <f t="shared" si="12"/>
        <v>0.667361111111111</v>
      </c>
      <c r="P35" s="80">
        <f t="shared" si="13"/>
        <v>0.670138888888889</v>
      </c>
      <c r="Q35" s="80">
        <f t="shared" si="14"/>
        <v>0.675694444444444</v>
      </c>
      <c r="R35" s="80">
        <f t="shared" si="15"/>
        <v>0.684027777777778</v>
      </c>
      <c r="S35" s="80">
        <f t="shared" si="16"/>
        <v>0.686805555555555</v>
      </c>
      <c r="T35" s="80">
        <f t="shared" si="17"/>
        <v>0.690972222222222</v>
      </c>
      <c r="U35" s="80">
        <f t="shared" si="18"/>
        <v>0.696527777777778</v>
      </c>
      <c r="V35" s="1388"/>
      <c r="W35" s="248">
        <f t="shared" si="19"/>
        <v>35.3</v>
      </c>
      <c r="X35" s="249">
        <f t="shared" si="1"/>
        <v>0.0854166666666664</v>
      </c>
      <c r="Y35" s="1394">
        <f t="shared" si="2"/>
        <v>17.219512195122</v>
      </c>
      <c r="Z35" s="261">
        <f t="shared" si="20"/>
        <v>0.03125</v>
      </c>
    </row>
    <row r="36" spans="2:26">
      <c r="B36" s="232"/>
      <c r="C36" s="807">
        <v>15</v>
      </c>
      <c r="D36" s="864"/>
      <c r="E36" s="828">
        <v>0.642361111111111</v>
      </c>
      <c r="F36" s="80">
        <f t="shared" si="3"/>
        <v>0.647916666666667</v>
      </c>
      <c r="G36" s="80">
        <f t="shared" si="4"/>
        <v>0.653472222222222</v>
      </c>
      <c r="H36" s="80">
        <f t="shared" si="5"/>
        <v>0.656944444444444</v>
      </c>
      <c r="I36" s="80">
        <f t="shared" si="6"/>
        <v>0.665277777777778</v>
      </c>
      <c r="J36" s="80">
        <f t="shared" si="7"/>
        <v>0.670833333333333</v>
      </c>
      <c r="K36" s="80">
        <f t="shared" si="8"/>
        <v>0.673611111111111</v>
      </c>
      <c r="L36" s="80">
        <f t="shared" si="9"/>
        <v>0.680555555555555</v>
      </c>
      <c r="M36" s="80">
        <f t="shared" si="10"/>
        <v>0.684722222222222</v>
      </c>
      <c r="N36" s="80">
        <f t="shared" si="11"/>
        <v>0.691666666666667</v>
      </c>
      <c r="O36" s="80">
        <f t="shared" si="12"/>
        <v>0.698611111111111</v>
      </c>
      <c r="P36" s="80">
        <f t="shared" si="13"/>
        <v>0.701388888888889</v>
      </c>
      <c r="Q36" s="80">
        <f t="shared" si="14"/>
        <v>0.706944444444444</v>
      </c>
      <c r="R36" s="80">
        <f t="shared" si="15"/>
        <v>0.715277777777778</v>
      </c>
      <c r="S36" s="80">
        <f t="shared" si="16"/>
        <v>0.718055555555555</v>
      </c>
      <c r="T36" s="80">
        <f t="shared" si="17"/>
        <v>0.722222222222222</v>
      </c>
      <c r="U36" s="80">
        <f t="shared" si="18"/>
        <v>0.727777777777778</v>
      </c>
      <c r="V36" s="1388"/>
      <c r="W36" s="248">
        <f t="shared" si="19"/>
        <v>35.3</v>
      </c>
      <c r="X36" s="249">
        <f t="shared" si="1"/>
        <v>0.0854166666666664</v>
      </c>
      <c r="Y36" s="1394">
        <f t="shared" si="2"/>
        <v>17.219512195122</v>
      </c>
      <c r="Z36" s="261">
        <f t="shared" si="20"/>
        <v>0.03125</v>
      </c>
    </row>
    <row r="37" spans="2:26">
      <c r="B37" s="232"/>
      <c r="C37" s="807">
        <v>16</v>
      </c>
      <c r="D37" s="864"/>
      <c r="E37" s="828">
        <v>0.673611111111111</v>
      </c>
      <c r="F37" s="80">
        <f t="shared" si="3"/>
        <v>0.679166666666667</v>
      </c>
      <c r="G37" s="80">
        <f t="shared" si="4"/>
        <v>0.684722222222222</v>
      </c>
      <c r="H37" s="80">
        <f t="shared" si="5"/>
        <v>0.688194444444444</v>
      </c>
      <c r="I37" s="80">
        <f t="shared" si="6"/>
        <v>0.696527777777778</v>
      </c>
      <c r="J37" s="80">
        <f t="shared" si="7"/>
        <v>0.702083333333333</v>
      </c>
      <c r="K37" s="80">
        <f t="shared" si="8"/>
        <v>0.704861111111111</v>
      </c>
      <c r="L37" s="80">
        <f t="shared" si="9"/>
        <v>0.711805555555555</v>
      </c>
      <c r="M37" s="80">
        <f t="shared" si="10"/>
        <v>0.715972222222222</v>
      </c>
      <c r="N37" s="80">
        <f t="shared" si="11"/>
        <v>0.722916666666667</v>
      </c>
      <c r="O37" s="80">
        <f t="shared" si="12"/>
        <v>0.729861111111111</v>
      </c>
      <c r="P37" s="80">
        <f t="shared" si="13"/>
        <v>0.732638888888889</v>
      </c>
      <c r="Q37" s="80">
        <f t="shared" si="14"/>
        <v>0.738194444444444</v>
      </c>
      <c r="R37" s="80">
        <f t="shared" si="15"/>
        <v>0.746527777777778</v>
      </c>
      <c r="S37" s="80">
        <f t="shared" si="16"/>
        <v>0.749305555555555</v>
      </c>
      <c r="T37" s="80">
        <f t="shared" si="17"/>
        <v>0.753472222222222</v>
      </c>
      <c r="U37" s="80">
        <f t="shared" si="18"/>
        <v>0.759027777777778</v>
      </c>
      <c r="V37" s="1388"/>
      <c r="W37" s="248">
        <f t="shared" si="19"/>
        <v>35.3</v>
      </c>
      <c r="X37" s="249">
        <f t="shared" si="1"/>
        <v>0.0854166666666664</v>
      </c>
      <c r="Y37" s="1394">
        <f t="shared" si="2"/>
        <v>17.219512195122</v>
      </c>
      <c r="Z37" s="261">
        <f t="shared" si="20"/>
        <v>0.03125</v>
      </c>
    </row>
    <row r="38" spans="2:26">
      <c r="B38" s="232"/>
      <c r="C38" s="807">
        <v>17</v>
      </c>
      <c r="D38" s="864"/>
      <c r="E38" s="828">
        <v>0.704861111111111</v>
      </c>
      <c r="F38" s="80">
        <f t="shared" si="3"/>
        <v>0.710416666666667</v>
      </c>
      <c r="G38" s="80">
        <f t="shared" si="4"/>
        <v>0.715972222222222</v>
      </c>
      <c r="H38" s="80">
        <f t="shared" si="5"/>
        <v>0.719444444444444</v>
      </c>
      <c r="I38" s="80">
        <f t="shared" si="6"/>
        <v>0.727777777777778</v>
      </c>
      <c r="J38" s="80">
        <f t="shared" si="7"/>
        <v>0.733333333333333</v>
      </c>
      <c r="K38" s="80">
        <f t="shared" si="8"/>
        <v>0.736111111111111</v>
      </c>
      <c r="L38" s="80">
        <f t="shared" si="9"/>
        <v>0.743055555555555</v>
      </c>
      <c r="M38" s="80">
        <f t="shared" si="10"/>
        <v>0.747222222222222</v>
      </c>
      <c r="N38" s="80">
        <f t="shared" si="11"/>
        <v>0.754166666666667</v>
      </c>
      <c r="O38" s="80">
        <f t="shared" si="12"/>
        <v>0.761111111111111</v>
      </c>
      <c r="P38" s="80">
        <f t="shared" si="13"/>
        <v>0.763888888888889</v>
      </c>
      <c r="Q38" s="80">
        <f t="shared" si="14"/>
        <v>0.769444444444444</v>
      </c>
      <c r="R38" s="80">
        <f t="shared" si="15"/>
        <v>0.777777777777778</v>
      </c>
      <c r="S38" s="80">
        <f t="shared" si="16"/>
        <v>0.780555555555555</v>
      </c>
      <c r="T38" s="80">
        <f t="shared" si="17"/>
        <v>0.784722222222222</v>
      </c>
      <c r="U38" s="80">
        <f t="shared" si="18"/>
        <v>0.790277777777778</v>
      </c>
      <c r="V38" s="1388"/>
      <c r="W38" s="248">
        <f t="shared" si="19"/>
        <v>35.3</v>
      </c>
      <c r="X38" s="249">
        <f t="shared" si="1"/>
        <v>0.0854166666666664</v>
      </c>
      <c r="Y38" s="1394">
        <f t="shared" si="2"/>
        <v>17.219512195122</v>
      </c>
      <c r="Z38" s="261">
        <f t="shared" si="20"/>
        <v>0.03125</v>
      </c>
    </row>
    <row r="39" spans="2:26">
      <c r="B39" s="232"/>
      <c r="C39" s="807">
        <v>18</v>
      </c>
      <c r="D39" s="864"/>
      <c r="E39" s="828">
        <v>0.736111111111111</v>
      </c>
      <c r="F39" s="80">
        <f t="shared" si="3"/>
        <v>0.741666666666667</v>
      </c>
      <c r="G39" s="80">
        <f t="shared" si="4"/>
        <v>0.747222222222222</v>
      </c>
      <c r="H39" s="80">
        <f t="shared" si="5"/>
        <v>0.750694444444444</v>
      </c>
      <c r="I39" s="80">
        <f t="shared" si="6"/>
        <v>0.759027777777778</v>
      </c>
      <c r="J39" s="80">
        <f t="shared" si="7"/>
        <v>0.764583333333333</v>
      </c>
      <c r="K39" s="80">
        <f t="shared" si="8"/>
        <v>0.767361111111111</v>
      </c>
      <c r="L39" s="80">
        <f t="shared" si="9"/>
        <v>0.774305555555555</v>
      </c>
      <c r="M39" s="80">
        <f t="shared" si="10"/>
        <v>0.778472222222222</v>
      </c>
      <c r="N39" s="80">
        <f t="shared" si="11"/>
        <v>0.785416666666667</v>
      </c>
      <c r="O39" s="80">
        <f t="shared" si="12"/>
        <v>0.792361111111111</v>
      </c>
      <c r="P39" s="80">
        <f t="shared" si="13"/>
        <v>0.795138888888889</v>
      </c>
      <c r="Q39" s="80">
        <f t="shared" si="14"/>
        <v>0.800694444444444</v>
      </c>
      <c r="R39" s="80">
        <f t="shared" si="15"/>
        <v>0.809027777777778</v>
      </c>
      <c r="S39" s="80">
        <f t="shared" si="16"/>
        <v>0.811805555555555</v>
      </c>
      <c r="T39" s="80">
        <f t="shared" si="17"/>
        <v>0.815972222222222</v>
      </c>
      <c r="U39" s="80">
        <f t="shared" si="18"/>
        <v>0.821527777777778</v>
      </c>
      <c r="V39" s="1388"/>
      <c r="W39" s="248">
        <f t="shared" si="19"/>
        <v>35.3</v>
      </c>
      <c r="X39" s="249">
        <f t="shared" si="1"/>
        <v>0.0854166666666664</v>
      </c>
      <c r="Y39" s="1394">
        <f t="shared" si="2"/>
        <v>17.219512195122</v>
      </c>
      <c r="Z39" s="261">
        <f t="shared" si="20"/>
        <v>0.03125</v>
      </c>
    </row>
    <row r="40" spans="2:26">
      <c r="B40" s="232"/>
      <c r="C40" s="807">
        <v>19</v>
      </c>
      <c r="D40" s="864"/>
      <c r="E40" s="828">
        <v>0.767361111111111</v>
      </c>
      <c r="F40" s="80">
        <f t="shared" si="3"/>
        <v>0.772916666666667</v>
      </c>
      <c r="G40" s="80">
        <f t="shared" si="4"/>
        <v>0.778472222222222</v>
      </c>
      <c r="H40" s="80">
        <f t="shared" si="5"/>
        <v>0.781944444444444</v>
      </c>
      <c r="I40" s="80">
        <f t="shared" si="6"/>
        <v>0.790277777777778</v>
      </c>
      <c r="J40" s="80">
        <f t="shared" si="7"/>
        <v>0.795833333333333</v>
      </c>
      <c r="K40" s="80">
        <f t="shared" si="8"/>
        <v>0.798611111111111</v>
      </c>
      <c r="L40" s="80">
        <f t="shared" si="9"/>
        <v>0.805555555555555</v>
      </c>
      <c r="M40" s="80">
        <f t="shared" si="10"/>
        <v>0.809722222222222</v>
      </c>
      <c r="N40" s="80">
        <f t="shared" si="11"/>
        <v>0.816666666666667</v>
      </c>
      <c r="O40" s="80">
        <f t="shared" si="12"/>
        <v>0.823611111111111</v>
      </c>
      <c r="P40" s="80">
        <f t="shared" si="13"/>
        <v>0.826388888888889</v>
      </c>
      <c r="Q40" s="80">
        <f t="shared" si="14"/>
        <v>0.831944444444444</v>
      </c>
      <c r="R40" s="80">
        <f t="shared" si="15"/>
        <v>0.840277777777778</v>
      </c>
      <c r="S40" s="80">
        <f t="shared" si="16"/>
        <v>0.843055555555555</v>
      </c>
      <c r="T40" s="80">
        <f t="shared" si="17"/>
        <v>0.847222222222222</v>
      </c>
      <c r="U40" s="80">
        <f t="shared" si="18"/>
        <v>0.852777777777778</v>
      </c>
      <c r="V40" s="1388"/>
      <c r="W40" s="248">
        <f t="shared" si="19"/>
        <v>35.3</v>
      </c>
      <c r="X40" s="249">
        <f t="shared" si="1"/>
        <v>0.0854166666666664</v>
      </c>
      <c r="Y40" s="1394">
        <f t="shared" si="2"/>
        <v>17.219512195122</v>
      </c>
      <c r="Z40" s="261">
        <f t="shared" si="20"/>
        <v>0.03125</v>
      </c>
    </row>
    <row r="41" spans="2:26">
      <c r="B41" s="232"/>
      <c r="C41" s="807">
        <v>20</v>
      </c>
      <c r="D41" s="864"/>
      <c r="E41" s="828">
        <v>0.798611111111111</v>
      </c>
      <c r="F41" s="80">
        <f t="shared" si="3"/>
        <v>0.804166666666667</v>
      </c>
      <c r="G41" s="80">
        <f t="shared" si="4"/>
        <v>0.809722222222222</v>
      </c>
      <c r="H41" s="80">
        <f t="shared" si="5"/>
        <v>0.813194444444444</v>
      </c>
      <c r="I41" s="80">
        <f t="shared" si="6"/>
        <v>0.821527777777778</v>
      </c>
      <c r="J41" s="80">
        <f t="shared" si="7"/>
        <v>0.827083333333333</v>
      </c>
      <c r="K41" s="80">
        <f t="shared" si="8"/>
        <v>0.829861111111111</v>
      </c>
      <c r="L41" s="80">
        <f t="shared" si="9"/>
        <v>0.836805555555555</v>
      </c>
      <c r="M41" s="80">
        <f t="shared" si="10"/>
        <v>0.840972222222222</v>
      </c>
      <c r="N41" s="80">
        <f t="shared" si="11"/>
        <v>0.847916666666667</v>
      </c>
      <c r="O41" s="80">
        <f t="shared" si="12"/>
        <v>0.854861111111111</v>
      </c>
      <c r="P41" s="80">
        <f t="shared" si="13"/>
        <v>0.857638888888889</v>
      </c>
      <c r="Q41" s="80">
        <f t="shared" si="14"/>
        <v>0.863194444444444</v>
      </c>
      <c r="R41" s="80">
        <f t="shared" si="15"/>
        <v>0.871527777777778</v>
      </c>
      <c r="S41" s="80">
        <f t="shared" si="16"/>
        <v>0.874305555555555</v>
      </c>
      <c r="T41" s="80">
        <f t="shared" si="17"/>
        <v>0.878472222222222</v>
      </c>
      <c r="U41" s="80">
        <f t="shared" si="18"/>
        <v>0.884027777777778</v>
      </c>
      <c r="V41" s="1388"/>
      <c r="W41" s="248">
        <f t="shared" si="19"/>
        <v>35.3</v>
      </c>
      <c r="X41" s="249">
        <f t="shared" si="1"/>
        <v>0.0854166666666664</v>
      </c>
      <c r="Y41" s="1394">
        <f t="shared" si="2"/>
        <v>17.219512195122</v>
      </c>
      <c r="Z41" s="261">
        <f t="shared" si="20"/>
        <v>0.03125</v>
      </c>
    </row>
    <row r="42" spans="2:26">
      <c r="B42" s="232"/>
      <c r="C42" s="807">
        <v>21</v>
      </c>
      <c r="D42" s="864"/>
      <c r="E42" s="828">
        <v>0.833333333333333</v>
      </c>
      <c r="F42" s="80">
        <f t="shared" si="3"/>
        <v>0.838888888888889</v>
      </c>
      <c r="G42" s="80">
        <f t="shared" si="4"/>
        <v>0.844444444444444</v>
      </c>
      <c r="H42" s="80">
        <f t="shared" si="5"/>
        <v>0.847916666666667</v>
      </c>
      <c r="I42" s="80">
        <f t="shared" si="6"/>
        <v>0.85625</v>
      </c>
      <c r="J42" s="80">
        <f t="shared" si="7"/>
        <v>0.861805555555555</v>
      </c>
      <c r="K42" s="80">
        <f t="shared" si="8"/>
        <v>0.864583333333333</v>
      </c>
      <c r="L42" s="80">
        <f t="shared" si="9"/>
        <v>0.871527777777778</v>
      </c>
      <c r="M42" s="80">
        <f t="shared" si="10"/>
        <v>0.875694444444444</v>
      </c>
      <c r="N42" s="80">
        <f t="shared" si="11"/>
        <v>0.882638888888889</v>
      </c>
      <c r="O42" s="80">
        <f t="shared" si="12"/>
        <v>0.889583333333333</v>
      </c>
      <c r="P42" s="80">
        <f t="shared" si="13"/>
        <v>0.892361111111111</v>
      </c>
      <c r="Q42" s="80">
        <f t="shared" si="14"/>
        <v>0.897916666666666</v>
      </c>
      <c r="R42" s="80">
        <f t="shared" si="15"/>
        <v>0.90625</v>
      </c>
      <c r="S42" s="80">
        <f t="shared" si="16"/>
        <v>0.909027777777778</v>
      </c>
      <c r="T42" s="80">
        <f t="shared" si="17"/>
        <v>0.913194444444444</v>
      </c>
      <c r="U42" s="80">
        <f t="shared" si="18"/>
        <v>0.91875</v>
      </c>
      <c r="V42" s="1388"/>
      <c r="W42" s="248">
        <f t="shared" si="19"/>
        <v>35.3</v>
      </c>
      <c r="X42" s="249">
        <f t="shared" si="1"/>
        <v>0.0854166666666664</v>
      </c>
      <c r="Y42" s="1394">
        <f t="shared" si="2"/>
        <v>17.219512195122</v>
      </c>
      <c r="Z42" s="261">
        <f t="shared" si="20"/>
        <v>0.0347222222222222</v>
      </c>
    </row>
    <row r="43" ht="15.75" customHeight="1" spans="2:26">
      <c r="B43" s="232"/>
      <c r="C43" s="819">
        <v>22</v>
      </c>
      <c r="D43" s="865"/>
      <c r="E43" s="830">
        <v>0.868055555555556</v>
      </c>
      <c r="F43" s="283">
        <f t="shared" si="3"/>
        <v>0.873611111111111</v>
      </c>
      <c r="G43" s="283">
        <f t="shared" si="4"/>
        <v>0.879166666666667</v>
      </c>
      <c r="H43" s="283">
        <f t="shared" si="5"/>
        <v>0.882638888888889</v>
      </c>
      <c r="I43" s="283">
        <f t="shared" si="6"/>
        <v>0.890972222222222</v>
      </c>
      <c r="J43" s="283">
        <f t="shared" si="7"/>
        <v>0.896527777777778</v>
      </c>
      <c r="K43" s="283">
        <f t="shared" si="8"/>
        <v>0.899305555555555</v>
      </c>
      <c r="L43" s="283">
        <f t="shared" si="9"/>
        <v>0.90625</v>
      </c>
      <c r="M43" s="283">
        <f t="shared" si="10"/>
        <v>0.910416666666667</v>
      </c>
      <c r="N43" s="283">
        <f t="shared" si="11"/>
        <v>0.917361111111111</v>
      </c>
      <c r="O43" s="283">
        <f t="shared" si="12"/>
        <v>0.924305555555555</v>
      </c>
      <c r="P43" s="283">
        <f t="shared" si="13"/>
        <v>0.927083333333333</v>
      </c>
      <c r="Q43" s="283">
        <f t="shared" si="14"/>
        <v>0.932638888888889</v>
      </c>
      <c r="R43" s="283">
        <f t="shared" si="15"/>
        <v>0.940972222222222</v>
      </c>
      <c r="S43" s="283">
        <f t="shared" si="16"/>
        <v>0.94375</v>
      </c>
      <c r="T43" s="283">
        <f t="shared" si="17"/>
        <v>0.947916666666666</v>
      </c>
      <c r="U43" s="283">
        <f t="shared" si="18"/>
        <v>0.953472222222222</v>
      </c>
      <c r="V43" s="1389"/>
      <c r="W43" s="251">
        <f t="shared" si="19"/>
        <v>35.3</v>
      </c>
      <c r="X43" s="252">
        <f t="shared" si="1"/>
        <v>0.0854166666666664</v>
      </c>
      <c r="Y43" s="1395">
        <f t="shared" si="2"/>
        <v>17.219512195122</v>
      </c>
      <c r="Z43" s="263">
        <f t="shared" si="20"/>
        <v>0.0347222222222222</v>
      </c>
    </row>
    <row r="44" spans="2:26">
      <c r="B44" s="232"/>
      <c r="C44" s="1381">
        <v>23</v>
      </c>
      <c r="D44" s="1382"/>
      <c r="E44" s="76">
        <v>0.902777777777778</v>
      </c>
      <c r="F44" s="77">
        <f>+E44+$F$15</f>
        <v>0.907638888888889</v>
      </c>
      <c r="G44" s="77">
        <f>+F44+$G$15</f>
        <v>0.9125</v>
      </c>
      <c r="H44" s="77">
        <f>+G44+$H$15</f>
        <v>0.915972222222222</v>
      </c>
      <c r="I44" s="77">
        <f>+H44+$I$15</f>
        <v>0.922916666666667</v>
      </c>
      <c r="J44" s="77">
        <f>+I44+$J$15</f>
        <v>0.928472222222222</v>
      </c>
      <c r="K44" s="77">
        <f>+J44+$K$15</f>
        <v>0.93125</v>
      </c>
      <c r="L44" s="77">
        <f>+K44+$L$15</f>
        <v>0.938194444444444</v>
      </c>
      <c r="M44" s="77">
        <f>+L44+$M$15</f>
        <v>0.941666666666667</v>
      </c>
      <c r="N44" s="77">
        <f>+M44+$N$15</f>
        <v>0.946527777777778</v>
      </c>
      <c r="O44" s="77">
        <f>+N44+$O$15</f>
        <v>0.953472222222222</v>
      </c>
      <c r="P44" s="77">
        <f>+O44+$P$15</f>
        <v>0.95625</v>
      </c>
      <c r="Q44" s="77">
        <f>+P44+$Q$15</f>
        <v>0.961805555555555</v>
      </c>
      <c r="R44" s="77">
        <f>+Q44+$R$15</f>
        <v>0.96875</v>
      </c>
      <c r="S44" s="77">
        <f>+R44+$S$15</f>
        <v>0.970833333333333</v>
      </c>
      <c r="T44" s="77">
        <f>+S44+$T$15</f>
        <v>0.974305555555555</v>
      </c>
      <c r="U44" s="78">
        <f>+T44+$U$15</f>
        <v>0.979166666666666</v>
      </c>
      <c r="V44" s="1390"/>
      <c r="W44" s="1277">
        <f t="shared" si="19"/>
        <v>35.3</v>
      </c>
      <c r="X44" s="296">
        <f t="shared" si="1"/>
        <v>0.0763888888888886</v>
      </c>
      <c r="Y44" s="1377">
        <f t="shared" si="2"/>
        <v>19.2545454545455</v>
      </c>
      <c r="Z44" s="296">
        <f t="shared" si="20"/>
        <v>0.0347222222222222</v>
      </c>
    </row>
    <row r="45" spans="2:26">
      <c r="B45" s="232"/>
      <c r="C45" s="1383">
        <v>24</v>
      </c>
      <c r="D45" s="1384"/>
      <c r="E45" s="79">
        <v>0.9375</v>
      </c>
      <c r="F45" s="80">
        <f>+E45+$F$15</f>
        <v>0.942361111111111</v>
      </c>
      <c r="G45" s="80">
        <f>+F45+$G$15</f>
        <v>0.947222222222222</v>
      </c>
      <c r="H45" s="80">
        <f>+G45+$H$15</f>
        <v>0.950694444444444</v>
      </c>
      <c r="I45" s="80">
        <f>+H45+$I$15</f>
        <v>0.957638888888889</v>
      </c>
      <c r="J45" s="80">
        <f>+I45+$J$15</f>
        <v>0.963194444444444</v>
      </c>
      <c r="K45" s="80">
        <f>+J45+$K$15</f>
        <v>0.965972222222222</v>
      </c>
      <c r="L45" s="80">
        <f>+K45+$L$15</f>
        <v>0.972916666666667</v>
      </c>
      <c r="M45" s="80">
        <f>+L45+$M$15</f>
        <v>0.976388888888889</v>
      </c>
      <c r="N45" s="80">
        <f>+M45+$N$15</f>
        <v>0.98125</v>
      </c>
      <c r="O45" s="80">
        <f>+N45+$O$15</f>
        <v>0.988194444444444</v>
      </c>
      <c r="P45" s="80">
        <f>+O45+$P$15</f>
        <v>0.990972222222222</v>
      </c>
      <c r="Q45" s="80">
        <f>+P45+$Q$15</f>
        <v>0.996527777777778</v>
      </c>
      <c r="R45" s="80">
        <f>+Q45+$R$15</f>
        <v>1.00347222222222</v>
      </c>
      <c r="S45" s="80">
        <f>+R45+$S$15</f>
        <v>1.00555555555556</v>
      </c>
      <c r="T45" s="80">
        <f>+S45+$T$15</f>
        <v>1.00902777777778</v>
      </c>
      <c r="U45" s="81">
        <f>+T45+$U$15</f>
        <v>1.01388888888889</v>
      </c>
      <c r="V45" s="1391"/>
      <c r="W45" s="1279">
        <f t="shared" si="19"/>
        <v>35.3</v>
      </c>
      <c r="X45" s="298">
        <f t="shared" si="1"/>
        <v>0.0763888888888891</v>
      </c>
      <c r="Y45" s="1378">
        <f t="shared" si="2"/>
        <v>19.2545454545454</v>
      </c>
      <c r="Z45" s="298">
        <f t="shared" si="20"/>
        <v>0.0347222222222222</v>
      </c>
    </row>
    <row r="46" spans="2:26">
      <c r="B46" s="232"/>
      <c r="C46" s="1383">
        <v>25</v>
      </c>
      <c r="D46" s="1384"/>
      <c r="E46" s="79">
        <v>0.974305555555556</v>
      </c>
      <c r="F46" s="80">
        <f>+E46+$F$15</f>
        <v>0.979166666666667</v>
      </c>
      <c r="G46" s="80">
        <f>+F46+$G$15</f>
        <v>0.984027777777778</v>
      </c>
      <c r="H46" s="80">
        <f>+G46+$H$15</f>
        <v>0.9875</v>
      </c>
      <c r="I46" s="80">
        <f>+H46+$I$15</f>
        <v>0.994444444444444</v>
      </c>
      <c r="J46" s="80">
        <f>+I46+$J$15</f>
        <v>1</v>
      </c>
      <c r="K46" s="80">
        <f>+J46+$K$15</f>
        <v>1.00277777777778</v>
      </c>
      <c r="L46" s="80">
        <f>+K46+$L$15</f>
        <v>1.00972222222222</v>
      </c>
      <c r="M46" s="80">
        <f>+L46+$M$15</f>
        <v>1.01319444444444</v>
      </c>
      <c r="N46" s="80">
        <f>+M46+$N$15</f>
        <v>1.01805555555556</v>
      </c>
      <c r="O46" s="80">
        <f>+N46+$O$15</f>
        <v>1.025</v>
      </c>
      <c r="P46" s="80">
        <f>+O46+$P$15</f>
        <v>1.02777777777778</v>
      </c>
      <c r="Q46" s="80">
        <f>+P46+$Q$15</f>
        <v>1.03333333333333</v>
      </c>
      <c r="R46" s="80">
        <f>+Q46+$R$15</f>
        <v>1.04027777777778</v>
      </c>
      <c r="S46" s="80">
        <f>+R46+$S$15</f>
        <v>1.04236111111111</v>
      </c>
      <c r="T46" s="80">
        <f>+S46+$T$15</f>
        <v>1.04583333333333</v>
      </c>
      <c r="U46" s="81">
        <f>+T46+$U$15</f>
        <v>1.05069444444444</v>
      </c>
      <c r="V46" s="1391"/>
      <c r="W46" s="1279">
        <f>+W43</f>
        <v>35.3</v>
      </c>
      <c r="X46" s="298">
        <f t="shared" si="1"/>
        <v>0.0763888888888893</v>
      </c>
      <c r="Y46" s="1378">
        <f t="shared" si="2"/>
        <v>19.2545454545454</v>
      </c>
      <c r="Z46" s="298">
        <f>+E46-E44</f>
        <v>0.0715277777777777</v>
      </c>
    </row>
    <row r="47" ht="15.75" customHeight="1" spans="2:26">
      <c r="B47" s="238"/>
      <c r="C47" s="1385">
        <v>26</v>
      </c>
      <c r="D47" s="1386"/>
      <c r="E47" s="105">
        <v>1.01111111111111</v>
      </c>
      <c r="F47" s="106">
        <v>1.01597222222222</v>
      </c>
      <c r="G47" s="106">
        <v>1.02083333333333</v>
      </c>
      <c r="H47" s="106">
        <v>1.02430555555556</v>
      </c>
      <c r="I47" s="106">
        <v>1.03125</v>
      </c>
      <c r="J47" s="106">
        <v>1.03680555555556</v>
      </c>
      <c r="K47" s="106">
        <v>1.03958333333333</v>
      </c>
      <c r="L47" s="106">
        <v>1.04652777777778</v>
      </c>
      <c r="M47" s="106">
        <v>1.05</v>
      </c>
      <c r="N47" s="106">
        <v>1.05486111111111</v>
      </c>
      <c r="O47" s="106">
        <v>1.06180555555556</v>
      </c>
      <c r="P47" s="106">
        <v>1.06458333333333</v>
      </c>
      <c r="Q47" s="106">
        <v>1.07013888888889</v>
      </c>
      <c r="R47" s="106">
        <v>1.07708333333333</v>
      </c>
      <c r="S47" s="106">
        <v>1.07916666666667</v>
      </c>
      <c r="T47" s="106">
        <v>1.08263888888889</v>
      </c>
      <c r="U47" s="157">
        <v>1.0875</v>
      </c>
      <c r="V47" s="1392"/>
      <c r="W47" s="1281">
        <f>+W44</f>
        <v>35.3</v>
      </c>
      <c r="X47" s="801">
        <f t="shared" si="1"/>
        <v>0.0763888888888888</v>
      </c>
      <c r="Y47" s="1380">
        <f t="shared" si="2"/>
        <v>19.2545454545455</v>
      </c>
      <c r="Z47" s="801">
        <f>+E47-E45</f>
        <v>0.0736111111111111</v>
      </c>
    </row>
    <row r="50" spans="5:11">
      <c r="E50" s="466" t="s">
        <v>36</v>
      </c>
      <c r="F50" s="467"/>
      <c r="G50" s="467"/>
      <c r="H50" s="468"/>
      <c r="I50" s="468"/>
      <c r="J50" s="473">
        <v>22</v>
      </c>
      <c r="K50" s="467"/>
    </row>
    <row r="51" spans="5:11">
      <c r="E51" s="466" t="s">
        <v>37</v>
      </c>
      <c r="F51" s="467"/>
      <c r="G51" s="467"/>
      <c r="H51" s="468"/>
      <c r="I51" s="468"/>
      <c r="J51" s="473">
        <v>4</v>
      </c>
      <c r="K51" s="467"/>
    </row>
    <row r="52" spans="5:11">
      <c r="E52" s="466" t="s">
        <v>38</v>
      </c>
      <c r="F52" s="467"/>
      <c r="G52" s="467"/>
      <c r="H52" s="468"/>
      <c r="I52" s="468"/>
      <c r="J52" s="473">
        <f>+J50+J51</f>
        <v>26</v>
      </c>
      <c r="K52" s="467"/>
    </row>
    <row r="53" spans="5:12">
      <c r="E53" s="466" t="s">
        <v>39</v>
      </c>
      <c r="F53" s="467"/>
      <c r="G53" s="467"/>
      <c r="H53" s="468"/>
      <c r="I53" s="468"/>
      <c r="J53" s="425">
        <f>+W21</f>
        <v>35.3</v>
      </c>
      <c r="L53" s="467" t="s">
        <v>40</v>
      </c>
    </row>
    <row r="54" spans="5:12">
      <c r="E54" s="63" t="s">
        <v>41</v>
      </c>
      <c r="F54" s="64"/>
      <c r="G54" s="64"/>
      <c r="H54" s="64"/>
      <c r="I54" s="64"/>
      <c r="J54" s="1272">
        <v>0</v>
      </c>
      <c r="L54" s="467" t="s">
        <v>40</v>
      </c>
    </row>
    <row r="55" spans="5:11">
      <c r="E55" s="63" t="s">
        <v>42</v>
      </c>
      <c r="F55" s="64"/>
      <c r="G55" s="64"/>
      <c r="H55" s="64"/>
      <c r="I55" s="64"/>
      <c r="J55" s="65"/>
      <c r="K55" s="64"/>
    </row>
    <row r="59" spans="5:5">
      <c r="E59" s="26"/>
    </row>
    <row r="60" spans="5:5">
      <c r="E60" s="26"/>
    </row>
    <row r="61" spans="5:5">
      <c r="E61" s="26"/>
    </row>
    <row r="62" spans="5:5">
      <c r="E62" s="26"/>
    </row>
  </sheetData>
  <mergeCells count="13">
    <mergeCell ref="B14:AA14"/>
    <mergeCell ref="B17:Z17"/>
    <mergeCell ref="B18:E18"/>
    <mergeCell ref="F18:T18"/>
    <mergeCell ref="U18:V18"/>
    <mergeCell ref="B19:D19"/>
    <mergeCell ref="B20:D20"/>
    <mergeCell ref="B21:D21"/>
    <mergeCell ref="B22:B47"/>
    <mergeCell ref="W18:W20"/>
    <mergeCell ref="X18:X21"/>
    <mergeCell ref="Y18:Y21"/>
    <mergeCell ref="Z18:Z21"/>
  </mergeCells>
  <pageMargins left="0" right="0" top="0" bottom="0" header="0" footer="0"/>
  <pageSetup paperSize="9" scale="4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A54"/>
  <sheetViews>
    <sheetView view="pageBreakPreview" zoomScale="60" zoomScaleNormal="60" workbookViewId="0">
      <selection activeCell="G8" sqref="G8"/>
    </sheetView>
  </sheetViews>
  <sheetFormatPr defaultColWidth="11" defaultRowHeight="15"/>
  <sheetData>
    <row r="3" spans="2:12">
      <c r="B3" s="1" t="s">
        <v>0</v>
      </c>
      <c r="C3" s="63"/>
      <c r="D3" s="63"/>
      <c r="E3" s="64"/>
      <c r="F3" s="64"/>
      <c r="G3" s="1" t="s">
        <v>1</v>
      </c>
      <c r="H3" s="64"/>
      <c r="I3" s="64"/>
      <c r="J3" s="64"/>
      <c r="K3" s="64"/>
      <c r="L3" s="64"/>
    </row>
    <row r="4" spans="2:12">
      <c r="B4" s="65"/>
      <c r="C4" s="63"/>
      <c r="D4" s="63"/>
      <c r="E4" s="64"/>
      <c r="F4" s="64"/>
      <c r="G4" s="3"/>
      <c r="H4" s="64"/>
      <c r="I4" s="64"/>
      <c r="J4" s="64"/>
      <c r="K4" s="64"/>
      <c r="L4" s="64"/>
    </row>
    <row r="5" spans="2:12">
      <c r="B5" s="2" t="s">
        <v>2</v>
      </c>
      <c r="C5" s="63"/>
      <c r="D5" s="63"/>
      <c r="E5" s="64"/>
      <c r="F5" s="64"/>
      <c r="G5" s="3">
        <v>200</v>
      </c>
      <c r="H5" s="64"/>
      <c r="I5" s="64"/>
      <c r="J5" s="64"/>
      <c r="K5" s="64"/>
      <c r="L5" s="64"/>
    </row>
    <row r="6" spans="2:12">
      <c r="B6" s="63"/>
      <c r="C6" s="63"/>
      <c r="D6" s="63"/>
      <c r="E6" s="64"/>
      <c r="F6" s="64"/>
      <c r="G6" s="3"/>
      <c r="H6" s="64"/>
      <c r="I6" s="64"/>
      <c r="J6" s="64"/>
      <c r="K6" s="64"/>
      <c r="L6" s="64"/>
    </row>
    <row r="7" spans="2:12">
      <c r="B7" s="63" t="s">
        <v>3</v>
      </c>
      <c r="C7" s="63"/>
      <c r="D7" s="63"/>
      <c r="E7" s="64"/>
      <c r="F7" s="64"/>
      <c r="G7" s="1" t="s">
        <v>4</v>
      </c>
      <c r="H7" s="64"/>
      <c r="I7" s="64"/>
      <c r="J7" s="64"/>
      <c r="K7" s="64"/>
      <c r="L7" s="64"/>
    </row>
    <row r="8" spans="2:12">
      <c r="B8" s="63" t="s">
        <v>5</v>
      </c>
      <c r="C8" s="63"/>
      <c r="D8" s="63"/>
      <c r="E8" s="64"/>
      <c r="F8" s="64"/>
      <c r="G8" s="3" t="s">
        <v>65</v>
      </c>
      <c r="H8" s="64"/>
      <c r="I8" s="64"/>
      <c r="J8" s="64"/>
      <c r="K8" s="64"/>
      <c r="L8" s="64"/>
    </row>
    <row r="9" spans="2:12">
      <c r="B9" s="63" t="s">
        <v>7</v>
      </c>
      <c r="C9" s="66"/>
      <c r="D9" s="66"/>
      <c r="E9" s="67"/>
      <c r="F9" s="64"/>
      <c r="G9" s="3">
        <v>202</v>
      </c>
      <c r="H9" s="64"/>
      <c r="I9" s="64"/>
      <c r="J9" s="64"/>
      <c r="K9" s="64"/>
      <c r="L9" s="64"/>
    </row>
    <row r="10" spans="2:12">
      <c r="B10" s="63" t="s">
        <v>8</v>
      </c>
      <c r="C10" s="63"/>
      <c r="D10" s="63"/>
      <c r="E10" s="64"/>
      <c r="F10" s="64"/>
      <c r="G10" s="2" t="s">
        <v>54</v>
      </c>
      <c r="H10" s="64"/>
      <c r="I10" s="64"/>
      <c r="J10" s="64"/>
      <c r="K10" s="64"/>
      <c r="L10" s="64"/>
    </row>
    <row r="11" spans="2:12">
      <c r="B11" s="63" t="s">
        <v>10</v>
      </c>
      <c r="C11" s="63"/>
      <c r="D11" s="63"/>
      <c r="E11" s="64"/>
      <c r="F11" s="64"/>
      <c r="G11" s="3">
        <v>202</v>
      </c>
      <c r="H11" s="64"/>
      <c r="I11" s="64"/>
      <c r="J11" s="64"/>
      <c r="K11" s="64"/>
      <c r="L11" s="64"/>
    </row>
    <row r="12" spans="2:12">
      <c r="B12" s="63" t="s">
        <v>11</v>
      </c>
      <c r="C12" s="66"/>
      <c r="D12" s="66"/>
      <c r="E12" s="67"/>
      <c r="F12" s="67"/>
      <c r="G12" s="1" t="s">
        <v>12</v>
      </c>
      <c r="H12" s="64"/>
      <c r="I12" s="64"/>
      <c r="J12" s="64"/>
      <c r="K12" s="64"/>
      <c r="L12" s="64"/>
    </row>
    <row r="13" ht="15.75" customHeight="1"/>
    <row r="14" ht="165" customHeight="1" spans="2:27">
      <c r="B14" s="1000" t="s">
        <v>55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27"/>
    </row>
    <row r="15" s="62" customFormat="1" spans="6:23">
      <c r="F15" s="83">
        <v>0.00486111111111111</v>
      </c>
      <c r="G15" s="83">
        <v>0.00486111111111111</v>
      </c>
      <c r="H15" s="83">
        <v>0.00347222222222222</v>
      </c>
      <c r="I15" s="83">
        <v>0.00694444444444444</v>
      </c>
      <c r="J15" s="83">
        <v>0.00555555555555556</v>
      </c>
      <c r="K15" s="83">
        <v>0.00277777777777778</v>
      </c>
      <c r="L15" s="83">
        <v>0.00694444444444444</v>
      </c>
      <c r="M15" s="83">
        <v>0.00347222222222222</v>
      </c>
      <c r="N15" s="83">
        <v>0.00486111111111111</v>
      </c>
      <c r="O15" s="83">
        <v>0.00694444444444444</v>
      </c>
      <c r="P15" s="83">
        <v>0.00277777777777778</v>
      </c>
      <c r="Q15" s="83">
        <v>0.00555555555555556</v>
      </c>
      <c r="R15" s="83">
        <v>0.00694444444444444</v>
      </c>
      <c r="S15" s="83">
        <v>0.00208333333333333</v>
      </c>
      <c r="T15" s="83">
        <v>0.00347222222222222</v>
      </c>
      <c r="U15" s="83">
        <v>0.00486111111111111</v>
      </c>
      <c r="W15" s="83">
        <f>SUM(F15:U15)</f>
        <v>0.0763888888888889</v>
      </c>
    </row>
    <row r="16" s="62" customFormat="1" ht="15.75" customHeight="1" spans="2:23">
      <c r="B16" s="83">
        <v>0.0208333333333333</v>
      </c>
      <c r="C16" s="83">
        <v>0.0347222222222222</v>
      </c>
      <c r="D16" s="83"/>
      <c r="F16" s="83">
        <v>0.00555555555555556</v>
      </c>
      <c r="G16" s="83">
        <v>0.00555555555555556</v>
      </c>
      <c r="H16" s="83">
        <v>0.00347222222222222</v>
      </c>
      <c r="I16" s="83">
        <v>0.00833333333333333</v>
      </c>
      <c r="J16" s="83">
        <v>0.00555555555555556</v>
      </c>
      <c r="K16" s="83">
        <v>0.00277777777777778</v>
      </c>
      <c r="L16" s="83">
        <v>0.00694444444444444</v>
      </c>
      <c r="M16" s="83">
        <v>0.00416666666666667</v>
      </c>
      <c r="N16" s="83">
        <v>0.00694444444444444</v>
      </c>
      <c r="O16" s="83">
        <v>0.00694444444444444</v>
      </c>
      <c r="P16" s="83">
        <v>0.00277777777777778</v>
      </c>
      <c r="Q16" s="83">
        <v>0.00555555555555556</v>
      </c>
      <c r="R16" s="83">
        <v>0.00833333333333333</v>
      </c>
      <c r="S16" s="83">
        <v>0.00277777777777778</v>
      </c>
      <c r="T16" s="83">
        <v>0.00416666666666667</v>
      </c>
      <c r="U16" s="83">
        <v>0.00555555555555556</v>
      </c>
      <c r="W16" s="83">
        <f>SUM(F16:U16)</f>
        <v>0.0854166666666667</v>
      </c>
    </row>
    <row r="17" ht="15.75" customHeight="1" spans="2:26">
      <c r="B17" s="1349" t="s">
        <v>56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7"/>
    </row>
    <row r="18" s="95" customFormat="1" ht="26.25" customHeight="1" spans="2:26">
      <c r="B18" s="73" t="s">
        <v>14</v>
      </c>
      <c r="C18" s="10"/>
      <c r="D18" s="10"/>
      <c r="E18" s="27"/>
      <c r="F18" s="71" t="s">
        <v>15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71" t="s">
        <v>16</v>
      </c>
      <c r="V18" s="10"/>
      <c r="W18" s="96" t="s">
        <v>29</v>
      </c>
      <c r="X18" s="274" t="s">
        <v>30</v>
      </c>
      <c r="Y18" s="163" t="s">
        <v>31</v>
      </c>
      <c r="Z18" s="163" t="s">
        <v>57</v>
      </c>
    </row>
    <row r="19" s="95" customFormat="1" ht="70.5" customHeight="1" spans="2:26">
      <c r="B19" s="96" t="s">
        <v>17</v>
      </c>
      <c r="C19" s="10"/>
      <c r="D19" s="27"/>
      <c r="E19" s="1191" t="s">
        <v>18</v>
      </c>
      <c r="F19" s="1192" t="s">
        <v>19</v>
      </c>
      <c r="G19" s="1192" t="s">
        <v>58</v>
      </c>
      <c r="H19" s="1192" t="s">
        <v>59</v>
      </c>
      <c r="I19" s="1192" t="s">
        <v>60</v>
      </c>
      <c r="J19" s="1192" t="s">
        <v>61</v>
      </c>
      <c r="K19" s="1192" t="s">
        <v>62</v>
      </c>
      <c r="L19" s="1360" t="s">
        <v>23</v>
      </c>
      <c r="M19" s="1192" t="s">
        <v>63</v>
      </c>
      <c r="N19" s="1192" t="s">
        <v>64</v>
      </c>
      <c r="O19" s="1192" t="s">
        <v>62</v>
      </c>
      <c r="P19" s="1192" t="s">
        <v>61</v>
      </c>
      <c r="Q19" s="1192" t="s">
        <v>60</v>
      </c>
      <c r="R19" s="1192" t="s">
        <v>59</v>
      </c>
      <c r="S19" s="1192" t="s">
        <v>58</v>
      </c>
      <c r="T19" s="1192" t="s">
        <v>19</v>
      </c>
      <c r="U19" s="1200" t="s">
        <v>18</v>
      </c>
      <c r="V19" s="1363" t="s">
        <v>17</v>
      </c>
      <c r="W19" s="232"/>
      <c r="X19" s="217"/>
      <c r="Y19" s="232"/>
      <c r="Z19" s="232"/>
    </row>
    <row r="20" s="95" customFormat="1" ht="33.75" customHeight="1" spans="2:26">
      <c r="B20" s="804" t="s">
        <v>33</v>
      </c>
      <c r="C20" s="88"/>
      <c r="D20" s="255"/>
      <c r="E20" s="1352">
        <v>0</v>
      </c>
      <c r="F20" s="1269">
        <v>2</v>
      </c>
      <c r="G20" s="1270">
        <v>2.5</v>
      </c>
      <c r="H20" s="1270">
        <v>2.5</v>
      </c>
      <c r="I20" s="1270">
        <v>3.8</v>
      </c>
      <c r="J20" s="1270">
        <v>2.3</v>
      </c>
      <c r="K20" s="1270">
        <v>2</v>
      </c>
      <c r="L20" s="1270">
        <v>1</v>
      </c>
      <c r="M20" s="1270">
        <v>1</v>
      </c>
      <c r="N20" s="1270">
        <v>2</v>
      </c>
      <c r="O20" s="1270">
        <v>2</v>
      </c>
      <c r="P20" s="1270">
        <v>2.5</v>
      </c>
      <c r="Q20" s="1270">
        <v>2.5</v>
      </c>
      <c r="R20" s="1270">
        <v>2.1</v>
      </c>
      <c r="S20" s="1270">
        <v>1.5</v>
      </c>
      <c r="T20" s="1270">
        <v>3</v>
      </c>
      <c r="U20" s="1270">
        <v>2</v>
      </c>
      <c r="V20" s="1364">
        <v>0</v>
      </c>
      <c r="W20" s="238"/>
      <c r="X20" s="217"/>
      <c r="Y20" s="232"/>
      <c r="Z20" s="232"/>
    </row>
    <row r="21" s="95" customFormat="1" ht="51.75" customHeight="1" spans="2:26">
      <c r="B21" s="96" t="s">
        <v>34</v>
      </c>
      <c r="C21" s="10"/>
      <c r="D21" s="27"/>
      <c r="E21" s="1368">
        <f>+E20</f>
        <v>0</v>
      </c>
      <c r="F21" s="570">
        <v>2</v>
      </c>
      <c r="G21" s="570">
        <f t="shared" ref="G21:U21" si="0">+G20+F21</f>
        <v>4.5</v>
      </c>
      <c r="H21" s="570">
        <f t="shared" si="0"/>
        <v>7</v>
      </c>
      <c r="I21" s="570">
        <f t="shared" si="0"/>
        <v>10.8</v>
      </c>
      <c r="J21" s="570">
        <f t="shared" si="0"/>
        <v>13.1</v>
      </c>
      <c r="K21" s="570">
        <f t="shared" si="0"/>
        <v>15.1</v>
      </c>
      <c r="L21" s="570">
        <f t="shared" si="0"/>
        <v>16.1</v>
      </c>
      <c r="M21" s="570">
        <f t="shared" si="0"/>
        <v>17.1</v>
      </c>
      <c r="N21" s="570">
        <f t="shared" si="0"/>
        <v>19.1</v>
      </c>
      <c r="O21" s="570">
        <f t="shared" si="0"/>
        <v>21.1</v>
      </c>
      <c r="P21" s="570">
        <f t="shared" si="0"/>
        <v>23.6</v>
      </c>
      <c r="Q21" s="570">
        <f t="shared" si="0"/>
        <v>26.1</v>
      </c>
      <c r="R21" s="570">
        <f t="shared" si="0"/>
        <v>28.2</v>
      </c>
      <c r="S21" s="570">
        <f t="shared" si="0"/>
        <v>29.7</v>
      </c>
      <c r="T21" s="570">
        <f t="shared" si="0"/>
        <v>32.7</v>
      </c>
      <c r="U21" s="570">
        <f t="shared" si="0"/>
        <v>34.7</v>
      </c>
      <c r="V21" s="1365">
        <v>0</v>
      </c>
      <c r="W21" s="1275">
        <v>35.3</v>
      </c>
      <c r="X21" s="217"/>
      <c r="Y21" s="232"/>
      <c r="Z21" s="232"/>
    </row>
    <row r="22" ht="15.75" spans="2:26">
      <c r="B22" s="777" t="s">
        <v>35</v>
      </c>
      <c r="C22" s="302">
        <v>1</v>
      </c>
      <c r="D22" s="1369"/>
      <c r="E22" s="80">
        <v>0.204861111111111</v>
      </c>
      <c r="F22" s="80">
        <f>+E22+$F$15</f>
        <v>0.209722222222222</v>
      </c>
      <c r="G22" s="80">
        <f>+F22+$G$15</f>
        <v>0.214583333333333</v>
      </c>
      <c r="H22" s="80">
        <f>+G22+$H$15</f>
        <v>0.218055555555556</v>
      </c>
      <c r="I22" s="80">
        <f>+H22+$I$15</f>
        <v>0.225</v>
      </c>
      <c r="J22" s="80">
        <f>+I22+$J$15</f>
        <v>0.230555555555556</v>
      </c>
      <c r="K22" s="80">
        <f>+J22+$K$15</f>
        <v>0.233333333333333</v>
      </c>
      <c r="L22" s="80">
        <f>+K22+$L$15</f>
        <v>0.240277777777778</v>
      </c>
      <c r="M22" s="80">
        <f>+L22+$M$15</f>
        <v>0.24375</v>
      </c>
      <c r="N22" s="80">
        <f>+M22+$N$15</f>
        <v>0.248611111111111</v>
      </c>
      <c r="O22" s="80">
        <f>+N22+$O$15</f>
        <v>0.255555555555556</v>
      </c>
      <c r="P22" s="80">
        <f>+O22+$P$15</f>
        <v>0.258333333333333</v>
      </c>
      <c r="Q22" s="80">
        <f>+P22+$Q$15</f>
        <v>0.263888888888889</v>
      </c>
      <c r="R22" s="80">
        <f>+Q22+$R$15</f>
        <v>0.270833333333333</v>
      </c>
      <c r="S22" s="80">
        <f>+R22+$S$15</f>
        <v>0.272916666666667</v>
      </c>
      <c r="T22" s="80">
        <f>+S22+$T$15</f>
        <v>0.276388888888889</v>
      </c>
      <c r="U22" s="80">
        <f>+T22+$U$15</f>
        <v>0.28125</v>
      </c>
      <c r="V22" s="1301"/>
      <c r="W22" s="1366">
        <f>+W21</f>
        <v>35.3</v>
      </c>
      <c r="X22" s="296">
        <f t="shared" ref="X22:X47" si="1">+U22-E22</f>
        <v>0.0763888888888888</v>
      </c>
      <c r="Y22" s="1377">
        <f t="shared" ref="Y22:Y47" si="2">60*$J$52/(X22*60*24)</f>
        <v>19.2545454545455</v>
      </c>
      <c r="Z22" s="302"/>
    </row>
    <row r="23" spans="2:26">
      <c r="B23" s="232"/>
      <c r="C23" s="807">
        <v>2</v>
      </c>
      <c r="D23" s="1370"/>
      <c r="E23" s="80">
        <v>0.236111111111111</v>
      </c>
      <c r="F23" s="80">
        <f t="shared" ref="F23:F43" si="3">+E23+$F$16</f>
        <v>0.241666666666667</v>
      </c>
      <c r="G23" s="80">
        <f t="shared" ref="G23:G43" si="4">+F23+$G$16</f>
        <v>0.247222222222222</v>
      </c>
      <c r="H23" s="80">
        <f t="shared" ref="H23:H43" si="5">+G23+$H$16</f>
        <v>0.250694444444444</v>
      </c>
      <c r="I23" s="80">
        <f t="shared" ref="I23:I43" si="6">+H23+$I$16</f>
        <v>0.259027777777778</v>
      </c>
      <c r="J23" s="80">
        <f t="shared" ref="J23:J43" si="7">+I23+$J$16</f>
        <v>0.264583333333333</v>
      </c>
      <c r="K23" s="80">
        <f t="shared" ref="K23:K43" si="8">+J23+$K$16</f>
        <v>0.267361111111111</v>
      </c>
      <c r="L23" s="80">
        <f t="shared" ref="L23:L43" si="9">+K23+$L$16</f>
        <v>0.274305555555556</v>
      </c>
      <c r="M23" s="80">
        <f t="shared" ref="M23:M43" si="10">+L23+$M$16</f>
        <v>0.278472222222222</v>
      </c>
      <c r="N23" s="80">
        <f t="shared" ref="N23:N43" si="11">+M23+$N$16</f>
        <v>0.285416666666667</v>
      </c>
      <c r="O23" s="80">
        <f t="shared" ref="O23:O43" si="12">+N23+$O$16</f>
        <v>0.292361111111111</v>
      </c>
      <c r="P23" s="80">
        <f t="shared" ref="P23:P43" si="13">+O23+$P$16</f>
        <v>0.295138888888889</v>
      </c>
      <c r="Q23" s="80">
        <f t="shared" ref="Q23:Q43" si="14">+P23+$Q$16</f>
        <v>0.300694444444444</v>
      </c>
      <c r="R23" s="80">
        <f t="shared" ref="R23:R43" si="15">+Q23+$R$16</f>
        <v>0.309027777777778</v>
      </c>
      <c r="S23" s="80">
        <f t="shared" ref="S23:S43" si="16">+R23+$S$16</f>
        <v>0.311805555555555</v>
      </c>
      <c r="T23" s="80">
        <f t="shared" ref="T23:T43" si="17">+S23+$T$16</f>
        <v>0.315972222222222</v>
      </c>
      <c r="U23" s="80">
        <f t="shared" ref="U23:U43" si="18">+T23+$U$16</f>
        <v>0.321527777777778</v>
      </c>
      <c r="V23" s="1303"/>
      <c r="W23" s="1375">
        <f t="shared" ref="W23:W47" si="19">+W21</f>
        <v>35.3</v>
      </c>
      <c r="X23" s="298">
        <f t="shared" si="1"/>
        <v>0.0854166666666665</v>
      </c>
      <c r="Y23" s="1378">
        <f t="shared" si="2"/>
        <v>17.219512195122</v>
      </c>
      <c r="Z23" s="298">
        <f t="shared" ref="Z23:Z47" si="20">+E23-E22</f>
        <v>0.03125</v>
      </c>
    </row>
    <row r="24" spans="2:26">
      <c r="B24" s="232"/>
      <c r="C24" s="807">
        <v>3</v>
      </c>
      <c r="D24" s="1370"/>
      <c r="E24" s="80">
        <v>0.267361111111111</v>
      </c>
      <c r="F24" s="80">
        <f t="shared" si="3"/>
        <v>0.272916666666667</v>
      </c>
      <c r="G24" s="80">
        <f t="shared" si="4"/>
        <v>0.278472222222222</v>
      </c>
      <c r="H24" s="80">
        <f t="shared" si="5"/>
        <v>0.281944444444444</v>
      </c>
      <c r="I24" s="80">
        <f t="shared" si="6"/>
        <v>0.290277777777778</v>
      </c>
      <c r="J24" s="80">
        <f t="shared" si="7"/>
        <v>0.295833333333333</v>
      </c>
      <c r="K24" s="80">
        <f t="shared" si="8"/>
        <v>0.298611111111111</v>
      </c>
      <c r="L24" s="80">
        <f t="shared" si="9"/>
        <v>0.305555555555555</v>
      </c>
      <c r="M24" s="80">
        <f t="shared" si="10"/>
        <v>0.309722222222222</v>
      </c>
      <c r="N24" s="80">
        <f t="shared" si="11"/>
        <v>0.316666666666667</v>
      </c>
      <c r="O24" s="80">
        <f t="shared" si="12"/>
        <v>0.323611111111111</v>
      </c>
      <c r="P24" s="80">
        <f t="shared" si="13"/>
        <v>0.326388888888889</v>
      </c>
      <c r="Q24" s="80">
        <f t="shared" si="14"/>
        <v>0.331944444444444</v>
      </c>
      <c r="R24" s="80">
        <f t="shared" si="15"/>
        <v>0.340277777777778</v>
      </c>
      <c r="S24" s="80">
        <f t="shared" si="16"/>
        <v>0.343055555555555</v>
      </c>
      <c r="T24" s="80">
        <f t="shared" si="17"/>
        <v>0.347222222222222</v>
      </c>
      <c r="U24" s="80">
        <f t="shared" si="18"/>
        <v>0.352777777777778</v>
      </c>
      <c r="V24" s="1303"/>
      <c r="W24" s="1375">
        <f t="shared" si="19"/>
        <v>35.3</v>
      </c>
      <c r="X24" s="298">
        <f t="shared" si="1"/>
        <v>0.0854166666666665</v>
      </c>
      <c r="Y24" s="1378">
        <f t="shared" si="2"/>
        <v>17.219512195122</v>
      </c>
      <c r="Z24" s="298">
        <f t="shared" si="20"/>
        <v>0.03125</v>
      </c>
    </row>
    <row r="25" spans="2:26">
      <c r="B25" s="232"/>
      <c r="C25" s="807">
        <v>4</v>
      </c>
      <c r="D25" s="1370"/>
      <c r="E25" s="80">
        <v>0.298611111111111</v>
      </c>
      <c r="F25" s="80">
        <f t="shared" si="3"/>
        <v>0.304166666666667</v>
      </c>
      <c r="G25" s="80">
        <f t="shared" si="4"/>
        <v>0.309722222222222</v>
      </c>
      <c r="H25" s="80">
        <f t="shared" si="5"/>
        <v>0.313194444444444</v>
      </c>
      <c r="I25" s="80">
        <f t="shared" si="6"/>
        <v>0.321527777777778</v>
      </c>
      <c r="J25" s="80">
        <f t="shared" si="7"/>
        <v>0.327083333333333</v>
      </c>
      <c r="K25" s="80">
        <f t="shared" si="8"/>
        <v>0.329861111111111</v>
      </c>
      <c r="L25" s="80">
        <f t="shared" si="9"/>
        <v>0.336805555555555</v>
      </c>
      <c r="M25" s="80">
        <f t="shared" si="10"/>
        <v>0.340972222222222</v>
      </c>
      <c r="N25" s="80">
        <f t="shared" si="11"/>
        <v>0.347916666666667</v>
      </c>
      <c r="O25" s="80">
        <f t="shared" si="12"/>
        <v>0.354861111111111</v>
      </c>
      <c r="P25" s="80">
        <f t="shared" si="13"/>
        <v>0.357638888888889</v>
      </c>
      <c r="Q25" s="80">
        <f t="shared" si="14"/>
        <v>0.363194444444444</v>
      </c>
      <c r="R25" s="80">
        <f t="shared" si="15"/>
        <v>0.371527777777778</v>
      </c>
      <c r="S25" s="80">
        <f t="shared" si="16"/>
        <v>0.374305555555555</v>
      </c>
      <c r="T25" s="80">
        <f t="shared" si="17"/>
        <v>0.378472222222222</v>
      </c>
      <c r="U25" s="80">
        <f t="shared" si="18"/>
        <v>0.384027777777778</v>
      </c>
      <c r="V25" s="1303"/>
      <c r="W25" s="1375">
        <f t="shared" si="19"/>
        <v>35.3</v>
      </c>
      <c r="X25" s="298">
        <f t="shared" si="1"/>
        <v>0.0854166666666665</v>
      </c>
      <c r="Y25" s="1378">
        <f t="shared" si="2"/>
        <v>17.219512195122</v>
      </c>
      <c r="Z25" s="298">
        <f t="shared" si="20"/>
        <v>0.03125</v>
      </c>
    </row>
    <row r="26" spans="2:26">
      <c r="B26" s="232"/>
      <c r="C26" s="807">
        <v>5</v>
      </c>
      <c r="D26" s="1370"/>
      <c r="E26" s="80">
        <v>0.329861111111111</v>
      </c>
      <c r="F26" s="80">
        <f t="shared" si="3"/>
        <v>0.335416666666667</v>
      </c>
      <c r="G26" s="80">
        <f t="shared" si="4"/>
        <v>0.340972222222222</v>
      </c>
      <c r="H26" s="80">
        <f t="shared" si="5"/>
        <v>0.344444444444444</v>
      </c>
      <c r="I26" s="80">
        <f t="shared" si="6"/>
        <v>0.352777777777778</v>
      </c>
      <c r="J26" s="80">
        <f t="shared" si="7"/>
        <v>0.358333333333333</v>
      </c>
      <c r="K26" s="80">
        <f t="shared" si="8"/>
        <v>0.361111111111111</v>
      </c>
      <c r="L26" s="80">
        <f t="shared" si="9"/>
        <v>0.368055555555555</v>
      </c>
      <c r="M26" s="80">
        <f t="shared" si="10"/>
        <v>0.372222222222222</v>
      </c>
      <c r="N26" s="80">
        <f t="shared" si="11"/>
        <v>0.379166666666667</v>
      </c>
      <c r="O26" s="80">
        <f t="shared" si="12"/>
        <v>0.386111111111111</v>
      </c>
      <c r="P26" s="80">
        <f t="shared" si="13"/>
        <v>0.388888888888889</v>
      </c>
      <c r="Q26" s="80">
        <f t="shared" si="14"/>
        <v>0.394444444444444</v>
      </c>
      <c r="R26" s="80">
        <f t="shared" si="15"/>
        <v>0.402777777777778</v>
      </c>
      <c r="S26" s="80">
        <f t="shared" si="16"/>
        <v>0.405555555555555</v>
      </c>
      <c r="T26" s="80">
        <f t="shared" si="17"/>
        <v>0.409722222222222</v>
      </c>
      <c r="U26" s="80">
        <f t="shared" si="18"/>
        <v>0.415277777777778</v>
      </c>
      <c r="V26" s="1303"/>
      <c r="W26" s="1375">
        <f t="shared" si="19"/>
        <v>35.3</v>
      </c>
      <c r="X26" s="298">
        <f t="shared" si="1"/>
        <v>0.0854166666666665</v>
      </c>
      <c r="Y26" s="1378">
        <f t="shared" si="2"/>
        <v>17.219512195122</v>
      </c>
      <c r="Z26" s="298">
        <f t="shared" si="20"/>
        <v>0.03125</v>
      </c>
    </row>
    <row r="27" spans="2:26">
      <c r="B27" s="232"/>
      <c r="C27" s="807">
        <v>6</v>
      </c>
      <c r="D27" s="1370"/>
      <c r="E27" s="80">
        <v>0.361111111111111</v>
      </c>
      <c r="F27" s="80">
        <f t="shared" si="3"/>
        <v>0.366666666666667</v>
      </c>
      <c r="G27" s="80">
        <f t="shared" si="4"/>
        <v>0.372222222222222</v>
      </c>
      <c r="H27" s="80">
        <f t="shared" si="5"/>
        <v>0.375694444444444</v>
      </c>
      <c r="I27" s="80">
        <f t="shared" si="6"/>
        <v>0.384027777777778</v>
      </c>
      <c r="J27" s="80">
        <f t="shared" si="7"/>
        <v>0.389583333333333</v>
      </c>
      <c r="K27" s="80">
        <f t="shared" si="8"/>
        <v>0.392361111111111</v>
      </c>
      <c r="L27" s="80">
        <f t="shared" si="9"/>
        <v>0.399305555555555</v>
      </c>
      <c r="M27" s="80">
        <f t="shared" si="10"/>
        <v>0.403472222222222</v>
      </c>
      <c r="N27" s="80">
        <f t="shared" si="11"/>
        <v>0.410416666666667</v>
      </c>
      <c r="O27" s="80">
        <f t="shared" si="12"/>
        <v>0.417361111111111</v>
      </c>
      <c r="P27" s="80">
        <f t="shared" si="13"/>
        <v>0.420138888888889</v>
      </c>
      <c r="Q27" s="80">
        <f t="shared" si="14"/>
        <v>0.425694444444444</v>
      </c>
      <c r="R27" s="80">
        <f t="shared" si="15"/>
        <v>0.434027777777778</v>
      </c>
      <c r="S27" s="80">
        <f t="shared" si="16"/>
        <v>0.436805555555555</v>
      </c>
      <c r="T27" s="80">
        <f t="shared" si="17"/>
        <v>0.440972222222222</v>
      </c>
      <c r="U27" s="80">
        <f t="shared" si="18"/>
        <v>0.446527777777778</v>
      </c>
      <c r="V27" s="1303"/>
      <c r="W27" s="1375">
        <f t="shared" si="19"/>
        <v>35.3</v>
      </c>
      <c r="X27" s="298">
        <f t="shared" si="1"/>
        <v>0.0854166666666665</v>
      </c>
      <c r="Y27" s="1378">
        <f t="shared" si="2"/>
        <v>17.219512195122</v>
      </c>
      <c r="Z27" s="298">
        <f t="shared" si="20"/>
        <v>0.03125</v>
      </c>
    </row>
    <row r="28" spans="2:26">
      <c r="B28" s="232"/>
      <c r="C28" s="807">
        <v>7</v>
      </c>
      <c r="D28" s="1370"/>
      <c r="E28" s="80">
        <v>0.392361111111111</v>
      </c>
      <c r="F28" s="80">
        <f t="shared" si="3"/>
        <v>0.397916666666667</v>
      </c>
      <c r="G28" s="80">
        <f t="shared" si="4"/>
        <v>0.403472222222222</v>
      </c>
      <c r="H28" s="80">
        <f t="shared" si="5"/>
        <v>0.406944444444444</v>
      </c>
      <c r="I28" s="80">
        <f t="shared" si="6"/>
        <v>0.415277777777778</v>
      </c>
      <c r="J28" s="80">
        <f t="shared" si="7"/>
        <v>0.420833333333333</v>
      </c>
      <c r="K28" s="80">
        <f t="shared" si="8"/>
        <v>0.423611111111111</v>
      </c>
      <c r="L28" s="80">
        <f t="shared" si="9"/>
        <v>0.430555555555555</v>
      </c>
      <c r="M28" s="80">
        <f t="shared" si="10"/>
        <v>0.434722222222222</v>
      </c>
      <c r="N28" s="80">
        <f t="shared" si="11"/>
        <v>0.441666666666667</v>
      </c>
      <c r="O28" s="80">
        <f t="shared" si="12"/>
        <v>0.448611111111111</v>
      </c>
      <c r="P28" s="80">
        <f t="shared" si="13"/>
        <v>0.451388888888889</v>
      </c>
      <c r="Q28" s="80">
        <f t="shared" si="14"/>
        <v>0.456944444444444</v>
      </c>
      <c r="R28" s="80">
        <f t="shared" si="15"/>
        <v>0.465277777777778</v>
      </c>
      <c r="S28" s="80">
        <f t="shared" si="16"/>
        <v>0.468055555555555</v>
      </c>
      <c r="T28" s="80">
        <f t="shared" si="17"/>
        <v>0.472222222222222</v>
      </c>
      <c r="U28" s="80">
        <f t="shared" si="18"/>
        <v>0.477777777777778</v>
      </c>
      <c r="V28" s="1303"/>
      <c r="W28" s="1375">
        <f t="shared" si="19"/>
        <v>35.3</v>
      </c>
      <c r="X28" s="298">
        <f t="shared" si="1"/>
        <v>0.0854166666666665</v>
      </c>
      <c r="Y28" s="1378">
        <f t="shared" si="2"/>
        <v>17.219512195122</v>
      </c>
      <c r="Z28" s="298">
        <f t="shared" si="20"/>
        <v>0.03125</v>
      </c>
    </row>
    <row r="29" spans="2:26">
      <c r="B29" s="232"/>
      <c r="C29" s="807">
        <v>8</v>
      </c>
      <c r="D29" s="1370"/>
      <c r="E29" s="80">
        <v>0.423611111111111</v>
      </c>
      <c r="F29" s="80">
        <f t="shared" si="3"/>
        <v>0.429166666666667</v>
      </c>
      <c r="G29" s="80">
        <f t="shared" si="4"/>
        <v>0.434722222222222</v>
      </c>
      <c r="H29" s="80">
        <f t="shared" si="5"/>
        <v>0.438194444444444</v>
      </c>
      <c r="I29" s="80">
        <f t="shared" si="6"/>
        <v>0.446527777777778</v>
      </c>
      <c r="J29" s="80">
        <f t="shared" si="7"/>
        <v>0.452083333333333</v>
      </c>
      <c r="K29" s="80">
        <f t="shared" si="8"/>
        <v>0.454861111111111</v>
      </c>
      <c r="L29" s="80">
        <f t="shared" si="9"/>
        <v>0.461805555555555</v>
      </c>
      <c r="M29" s="80">
        <f t="shared" si="10"/>
        <v>0.465972222222222</v>
      </c>
      <c r="N29" s="80">
        <f t="shared" si="11"/>
        <v>0.472916666666667</v>
      </c>
      <c r="O29" s="80">
        <f t="shared" si="12"/>
        <v>0.479861111111111</v>
      </c>
      <c r="P29" s="80">
        <f t="shared" si="13"/>
        <v>0.482638888888889</v>
      </c>
      <c r="Q29" s="80">
        <f t="shared" si="14"/>
        <v>0.488194444444444</v>
      </c>
      <c r="R29" s="80">
        <f t="shared" si="15"/>
        <v>0.496527777777778</v>
      </c>
      <c r="S29" s="80">
        <f t="shared" si="16"/>
        <v>0.499305555555555</v>
      </c>
      <c r="T29" s="80">
        <f t="shared" si="17"/>
        <v>0.503472222222222</v>
      </c>
      <c r="U29" s="80">
        <f t="shared" si="18"/>
        <v>0.509027777777778</v>
      </c>
      <c r="V29" s="1303"/>
      <c r="W29" s="1375">
        <f t="shared" si="19"/>
        <v>35.3</v>
      </c>
      <c r="X29" s="298">
        <f t="shared" si="1"/>
        <v>0.0854166666666665</v>
      </c>
      <c r="Y29" s="1378">
        <f t="shared" si="2"/>
        <v>17.219512195122</v>
      </c>
      <c r="Z29" s="298">
        <f t="shared" si="20"/>
        <v>0.03125</v>
      </c>
    </row>
    <row r="30" spans="2:26">
      <c r="B30" s="232"/>
      <c r="C30" s="807">
        <v>9</v>
      </c>
      <c r="D30" s="1370"/>
      <c r="E30" s="80">
        <v>0.454861111111111</v>
      </c>
      <c r="F30" s="80">
        <f t="shared" si="3"/>
        <v>0.460416666666667</v>
      </c>
      <c r="G30" s="80">
        <f t="shared" si="4"/>
        <v>0.465972222222222</v>
      </c>
      <c r="H30" s="80">
        <f t="shared" si="5"/>
        <v>0.469444444444444</v>
      </c>
      <c r="I30" s="80">
        <f t="shared" si="6"/>
        <v>0.477777777777778</v>
      </c>
      <c r="J30" s="80">
        <f t="shared" si="7"/>
        <v>0.483333333333333</v>
      </c>
      <c r="K30" s="80">
        <f t="shared" si="8"/>
        <v>0.486111111111111</v>
      </c>
      <c r="L30" s="80">
        <f t="shared" si="9"/>
        <v>0.493055555555555</v>
      </c>
      <c r="M30" s="80">
        <f t="shared" si="10"/>
        <v>0.497222222222222</v>
      </c>
      <c r="N30" s="80">
        <f t="shared" si="11"/>
        <v>0.504166666666667</v>
      </c>
      <c r="O30" s="80">
        <f t="shared" si="12"/>
        <v>0.511111111111111</v>
      </c>
      <c r="P30" s="80">
        <f t="shared" si="13"/>
        <v>0.513888888888889</v>
      </c>
      <c r="Q30" s="80">
        <f t="shared" si="14"/>
        <v>0.519444444444444</v>
      </c>
      <c r="R30" s="80">
        <f t="shared" si="15"/>
        <v>0.527777777777778</v>
      </c>
      <c r="S30" s="80">
        <f t="shared" si="16"/>
        <v>0.530555555555555</v>
      </c>
      <c r="T30" s="80">
        <f t="shared" si="17"/>
        <v>0.534722222222222</v>
      </c>
      <c r="U30" s="80">
        <f t="shared" si="18"/>
        <v>0.540277777777778</v>
      </c>
      <c r="V30" s="1303"/>
      <c r="W30" s="1375">
        <f t="shared" si="19"/>
        <v>35.3</v>
      </c>
      <c r="X30" s="298">
        <f t="shared" si="1"/>
        <v>0.0854166666666664</v>
      </c>
      <c r="Y30" s="1378">
        <f t="shared" si="2"/>
        <v>17.219512195122</v>
      </c>
      <c r="Z30" s="298">
        <f t="shared" si="20"/>
        <v>0.03125</v>
      </c>
    </row>
    <row r="31" spans="2:26">
      <c r="B31" s="232"/>
      <c r="C31" s="807">
        <v>10</v>
      </c>
      <c r="D31" s="1370"/>
      <c r="E31" s="80">
        <v>0.486111111111111</v>
      </c>
      <c r="F31" s="80">
        <f t="shared" si="3"/>
        <v>0.491666666666667</v>
      </c>
      <c r="G31" s="80">
        <f t="shared" si="4"/>
        <v>0.497222222222222</v>
      </c>
      <c r="H31" s="80">
        <f t="shared" si="5"/>
        <v>0.500694444444444</v>
      </c>
      <c r="I31" s="80">
        <f t="shared" si="6"/>
        <v>0.509027777777778</v>
      </c>
      <c r="J31" s="80">
        <f t="shared" si="7"/>
        <v>0.514583333333333</v>
      </c>
      <c r="K31" s="80">
        <f t="shared" si="8"/>
        <v>0.517361111111111</v>
      </c>
      <c r="L31" s="80">
        <f t="shared" si="9"/>
        <v>0.524305555555555</v>
      </c>
      <c r="M31" s="80">
        <f t="shared" si="10"/>
        <v>0.528472222222222</v>
      </c>
      <c r="N31" s="80">
        <f t="shared" si="11"/>
        <v>0.535416666666667</v>
      </c>
      <c r="O31" s="80">
        <f t="shared" si="12"/>
        <v>0.542361111111111</v>
      </c>
      <c r="P31" s="80">
        <f t="shared" si="13"/>
        <v>0.545138888888889</v>
      </c>
      <c r="Q31" s="80">
        <f t="shared" si="14"/>
        <v>0.550694444444444</v>
      </c>
      <c r="R31" s="80">
        <f t="shared" si="15"/>
        <v>0.559027777777778</v>
      </c>
      <c r="S31" s="80">
        <f t="shared" si="16"/>
        <v>0.561805555555555</v>
      </c>
      <c r="T31" s="80">
        <f t="shared" si="17"/>
        <v>0.565972222222222</v>
      </c>
      <c r="U31" s="80">
        <f t="shared" si="18"/>
        <v>0.571527777777778</v>
      </c>
      <c r="V31" s="1303"/>
      <c r="W31" s="1375">
        <f t="shared" si="19"/>
        <v>35.3</v>
      </c>
      <c r="X31" s="298">
        <f t="shared" si="1"/>
        <v>0.0854166666666664</v>
      </c>
      <c r="Y31" s="1378">
        <f t="shared" si="2"/>
        <v>17.219512195122</v>
      </c>
      <c r="Z31" s="298">
        <f t="shared" si="20"/>
        <v>0.03125</v>
      </c>
    </row>
    <row r="32" spans="2:26">
      <c r="B32" s="232"/>
      <c r="C32" s="807">
        <v>11</v>
      </c>
      <c r="D32" s="1370"/>
      <c r="E32" s="80">
        <v>0.517361111111111</v>
      </c>
      <c r="F32" s="80">
        <f t="shared" si="3"/>
        <v>0.522916666666667</v>
      </c>
      <c r="G32" s="80">
        <f t="shared" si="4"/>
        <v>0.528472222222222</v>
      </c>
      <c r="H32" s="80">
        <f t="shared" si="5"/>
        <v>0.531944444444444</v>
      </c>
      <c r="I32" s="80">
        <f t="shared" si="6"/>
        <v>0.540277777777778</v>
      </c>
      <c r="J32" s="80">
        <f t="shared" si="7"/>
        <v>0.545833333333333</v>
      </c>
      <c r="K32" s="80">
        <f t="shared" si="8"/>
        <v>0.548611111111111</v>
      </c>
      <c r="L32" s="80">
        <f t="shared" si="9"/>
        <v>0.555555555555555</v>
      </c>
      <c r="M32" s="80">
        <f t="shared" si="10"/>
        <v>0.559722222222222</v>
      </c>
      <c r="N32" s="80">
        <f t="shared" si="11"/>
        <v>0.566666666666667</v>
      </c>
      <c r="O32" s="80">
        <f t="shared" si="12"/>
        <v>0.573611111111111</v>
      </c>
      <c r="P32" s="80">
        <f t="shared" si="13"/>
        <v>0.576388888888889</v>
      </c>
      <c r="Q32" s="80">
        <f t="shared" si="14"/>
        <v>0.581944444444444</v>
      </c>
      <c r="R32" s="80">
        <f t="shared" si="15"/>
        <v>0.590277777777778</v>
      </c>
      <c r="S32" s="80">
        <f t="shared" si="16"/>
        <v>0.593055555555555</v>
      </c>
      <c r="T32" s="80">
        <f t="shared" si="17"/>
        <v>0.597222222222222</v>
      </c>
      <c r="U32" s="80">
        <f t="shared" si="18"/>
        <v>0.602777777777778</v>
      </c>
      <c r="V32" s="1303"/>
      <c r="W32" s="1375">
        <f t="shared" si="19"/>
        <v>35.3</v>
      </c>
      <c r="X32" s="298">
        <f t="shared" si="1"/>
        <v>0.0854166666666664</v>
      </c>
      <c r="Y32" s="1378">
        <f t="shared" si="2"/>
        <v>17.219512195122</v>
      </c>
      <c r="Z32" s="298">
        <f t="shared" si="20"/>
        <v>0.0312500000000001</v>
      </c>
    </row>
    <row r="33" spans="2:26">
      <c r="B33" s="232"/>
      <c r="C33" s="807">
        <v>12</v>
      </c>
      <c r="D33" s="1370"/>
      <c r="E33" s="80">
        <v>0.548611111111111</v>
      </c>
      <c r="F33" s="80">
        <f t="shared" si="3"/>
        <v>0.554166666666667</v>
      </c>
      <c r="G33" s="80">
        <f t="shared" si="4"/>
        <v>0.559722222222222</v>
      </c>
      <c r="H33" s="80">
        <f t="shared" si="5"/>
        <v>0.563194444444444</v>
      </c>
      <c r="I33" s="80">
        <f t="shared" si="6"/>
        <v>0.571527777777778</v>
      </c>
      <c r="J33" s="80">
        <f t="shared" si="7"/>
        <v>0.577083333333333</v>
      </c>
      <c r="K33" s="80">
        <f t="shared" si="8"/>
        <v>0.579861111111111</v>
      </c>
      <c r="L33" s="80">
        <f t="shared" si="9"/>
        <v>0.586805555555555</v>
      </c>
      <c r="M33" s="80">
        <f t="shared" si="10"/>
        <v>0.590972222222222</v>
      </c>
      <c r="N33" s="80">
        <f t="shared" si="11"/>
        <v>0.597916666666667</v>
      </c>
      <c r="O33" s="80">
        <f t="shared" si="12"/>
        <v>0.604861111111111</v>
      </c>
      <c r="P33" s="80">
        <f t="shared" si="13"/>
        <v>0.607638888888889</v>
      </c>
      <c r="Q33" s="80">
        <f t="shared" si="14"/>
        <v>0.613194444444444</v>
      </c>
      <c r="R33" s="80">
        <f t="shared" si="15"/>
        <v>0.621527777777778</v>
      </c>
      <c r="S33" s="80">
        <f t="shared" si="16"/>
        <v>0.624305555555555</v>
      </c>
      <c r="T33" s="80">
        <f t="shared" si="17"/>
        <v>0.628472222222222</v>
      </c>
      <c r="U33" s="80">
        <f t="shared" si="18"/>
        <v>0.634027777777778</v>
      </c>
      <c r="V33" s="1303"/>
      <c r="W33" s="1375">
        <f t="shared" si="19"/>
        <v>35.3</v>
      </c>
      <c r="X33" s="298">
        <f t="shared" si="1"/>
        <v>0.0854166666666664</v>
      </c>
      <c r="Y33" s="1378">
        <f t="shared" si="2"/>
        <v>17.219512195122</v>
      </c>
      <c r="Z33" s="298">
        <f t="shared" si="20"/>
        <v>0.03125</v>
      </c>
    </row>
    <row r="34" spans="2:26">
      <c r="B34" s="232"/>
      <c r="C34" s="807">
        <v>13</v>
      </c>
      <c r="D34" s="1370"/>
      <c r="E34" s="80">
        <v>0.579861111111111</v>
      </c>
      <c r="F34" s="80">
        <f t="shared" si="3"/>
        <v>0.585416666666667</v>
      </c>
      <c r="G34" s="80">
        <f t="shared" si="4"/>
        <v>0.590972222222222</v>
      </c>
      <c r="H34" s="80">
        <f t="shared" si="5"/>
        <v>0.594444444444444</v>
      </c>
      <c r="I34" s="80">
        <f t="shared" si="6"/>
        <v>0.602777777777778</v>
      </c>
      <c r="J34" s="80">
        <f t="shared" si="7"/>
        <v>0.608333333333333</v>
      </c>
      <c r="K34" s="80">
        <f t="shared" si="8"/>
        <v>0.611111111111111</v>
      </c>
      <c r="L34" s="80">
        <f t="shared" si="9"/>
        <v>0.618055555555555</v>
      </c>
      <c r="M34" s="80">
        <f t="shared" si="10"/>
        <v>0.622222222222222</v>
      </c>
      <c r="N34" s="80">
        <f t="shared" si="11"/>
        <v>0.629166666666667</v>
      </c>
      <c r="O34" s="80">
        <f t="shared" si="12"/>
        <v>0.636111111111111</v>
      </c>
      <c r="P34" s="80">
        <f t="shared" si="13"/>
        <v>0.638888888888889</v>
      </c>
      <c r="Q34" s="80">
        <f t="shared" si="14"/>
        <v>0.644444444444444</v>
      </c>
      <c r="R34" s="80">
        <f t="shared" si="15"/>
        <v>0.652777777777778</v>
      </c>
      <c r="S34" s="80">
        <f t="shared" si="16"/>
        <v>0.655555555555555</v>
      </c>
      <c r="T34" s="80">
        <f t="shared" si="17"/>
        <v>0.659722222222222</v>
      </c>
      <c r="U34" s="80">
        <f t="shared" si="18"/>
        <v>0.665277777777778</v>
      </c>
      <c r="V34" s="1303"/>
      <c r="W34" s="1375">
        <f t="shared" si="19"/>
        <v>35.3</v>
      </c>
      <c r="X34" s="298">
        <f t="shared" si="1"/>
        <v>0.0854166666666664</v>
      </c>
      <c r="Y34" s="1378">
        <f t="shared" si="2"/>
        <v>17.219512195122</v>
      </c>
      <c r="Z34" s="298">
        <f t="shared" si="20"/>
        <v>0.03125</v>
      </c>
    </row>
    <row r="35" spans="2:26">
      <c r="B35" s="232"/>
      <c r="C35" s="807">
        <v>14</v>
      </c>
      <c r="D35" s="1370"/>
      <c r="E35" s="80">
        <v>0.611111111111111</v>
      </c>
      <c r="F35" s="80">
        <f t="shared" si="3"/>
        <v>0.616666666666667</v>
      </c>
      <c r="G35" s="80">
        <f t="shared" si="4"/>
        <v>0.622222222222222</v>
      </c>
      <c r="H35" s="80">
        <f t="shared" si="5"/>
        <v>0.625694444444444</v>
      </c>
      <c r="I35" s="80">
        <f t="shared" si="6"/>
        <v>0.634027777777778</v>
      </c>
      <c r="J35" s="80">
        <f t="shared" si="7"/>
        <v>0.639583333333333</v>
      </c>
      <c r="K35" s="80">
        <f t="shared" si="8"/>
        <v>0.642361111111111</v>
      </c>
      <c r="L35" s="80">
        <f t="shared" si="9"/>
        <v>0.649305555555555</v>
      </c>
      <c r="M35" s="80">
        <f t="shared" si="10"/>
        <v>0.653472222222222</v>
      </c>
      <c r="N35" s="80">
        <f t="shared" si="11"/>
        <v>0.660416666666667</v>
      </c>
      <c r="O35" s="80">
        <f t="shared" si="12"/>
        <v>0.667361111111111</v>
      </c>
      <c r="P35" s="80">
        <f t="shared" si="13"/>
        <v>0.670138888888889</v>
      </c>
      <c r="Q35" s="80">
        <f t="shared" si="14"/>
        <v>0.675694444444444</v>
      </c>
      <c r="R35" s="80">
        <f t="shared" si="15"/>
        <v>0.684027777777778</v>
      </c>
      <c r="S35" s="80">
        <f t="shared" si="16"/>
        <v>0.686805555555555</v>
      </c>
      <c r="T35" s="80">
        <f t="shared" si="17"/>
        <v>0.690972222222222</v>
      </c>
      <c r="U35" s="80">
        <f t="shared" si="18"/>
        <v>0.696527777777778</v>
      </c>
      <c r="V35" s="1303"/>
      <c r="W35" s="1375">
        <f t="shared" si="19"/>
        <v>35.3</v>
      </c>
      <c r="X35" s="298">
        <f t="shared" si="1"/>
        <v>0.0854166666666664</v>
      </c>
      <c r="Y35" s="1378">
        <f t="shared" si="2"/>
        <v>17.219512195122</v>
      </c>
      <c r="Z35" s="298">
        <f t="shared" si="20"/>
        <v>0.03125</v>
      </c>
    </row>
    <row r="36" spans="2:26">
      <c r="B36" s="232"/>
      <c r="C36" s="807">
        <v>15</v>
      </c>
      <c r="D36" s="1370"/>
      <c r="E36" s="80">
        <v>0.642361111111111</v>
      </c>
      <c r="F36" s="80">
        <f t="shared" si="3"/>
        <v>0.647916666666667</v>
      </c>
      <c r="G36" s="80">
        <f t="shared" si="4"/>
        <v>0.653472222222222</v>
      </c>
      <c r="H36" s="80">
        <f t="shared" si="5"/>
        <v>0.656944444444444</v>
      </c>
      <c r="I36" s="80">
        <f t="shared" si="6"/>
        <v>0.665277777777778</v>
      </c>
      <c r="J36" s="80">
        <f t="shared" si="7"/>
        <v>0.670833333333333</v>
      </c>
      <c r="K36" s="80">
        <f t="shared" si="8"/>
        <v>0.673611111111111</v>
      </c>
      <c r="L36" s="80">
        <f t="shared" si="9"/>
        <v>0.680555555555555</v>
      </c>
      <c r="M36" s="80">
        <f t="shared" si="10"/>
        <v>0.684722222222222</v>
      </c>
      <c r="N36" s="80">
        <f t="shared" si="11"/>
        <v>0.691666666666667</v>
      </c>
      <c r="O36" s="80">
        <f t="shared" si="12"/>
        <v>0.698611111111111</v>
      </c>
      <c r="P36" s="80">
        <f t="shared" si="13"/>
        <v>0.701388888888889</v>
      </c>
      <c r="Q36" s="80">
        <f t="shared" si="14"/>
        <v>0.706944444444444</v>
      </c>
      <c r="R36" s="80">
        <f t="shared" si="15"/>
        <v>0.715277777777778</v>
      </c>
      <c r="S36" s="80">
        <f t="shared" si="16"/>
        <v>0.718055555555555</v>
      </c>
      <c r="T36" s="80">
        <f t="shared" si="17"/>
        <v>0.722222222222222</v>
      </c>
      <c r="U36" s="80">
        <f t="shared" si="18"/>
        <v>0.727777777777778</v>
      </c>
      <c r="V36" s="1303"/>
      <c r="W36" s="1375">
        <f t="shared" si="19"/>
        <v>35.3</v>
      </c>
      <c r="X36" s="298">
        <f t="shared" si="1"/>
        <v>0.0854166666666664</v>
      </c>
      <c r="Y36" s="1378">
        <f t="shared" si="2"/>
        <v>17.219512195122</v>
      </c>
      <c r="Z36" s="298">
        <f t="shared" si="20"/>
        <v>0.03125</v>
      </c>
    </row>
    <row r="37" spans="2:26">
      <c r="B37" s="232"/>
      <c r="C37" s="807">
        <v>16</v>
      </c>
      <c r="D37" s="1370"/>
      <c r="E37" s="80">
        <v>0.673611111111111</v>
      </c>
      <c r="F37" s="80">
        <f t="shared" si="3"/>
        <v>0.679166666666667</v>
      </c>
      <c r="G37" s="80">
        <f t="shared" si="4"/>
        <v>0.684722222222222</v>
      </c>
      <c r="H37" s="80">
        <f t="shared" si="5"/>
        <v>0.688194444444444</v>
      </c>
      <c r="I37" s="80">
        <f t="shared" si="6"/>
        <v>0.696527777777778</v>
      </c>
      <c r="J37" s="80">
        <f t="shared" si="7"/>
        <v>0.702083333333333</v>
      </c>
      <c r="K37" s="80">
        <f t="shared" si="8"/>
        <v>0.704861111111111</v>
      </c>
      <c r="L37" s="80">
        <f t="shared" si="9"/>
        <v>0.711805555555555</v>
      </c>
      <c r="M37" s="80">
        <f t="shared" si="10"/>
        <v>0.715972222222222</v>
      </c>
      <c r="N37" s="80">
        <f t="shared" si="11"/>
        <v>0.722916666666667</v>
      </c>
      <c r="O37" s="80">
        <f t="shared" si="12"/>
        <v>0.729861111111111</v>
      </c>
      <c r="P37" s="80">
        <f t="shared" si="13"/>
        <v>0.732638888888889</v>
      </c>
      <c r="Q37" s="80">
        <f t="shared" si="14"/>
        <v>0.738194444444444</v>
      </c>
      <c r="R37" s="80">
        <f t="shared" si="15"/>
        <v>0.746527777777778</v>
      </c>
      <c r="S37" s="80">
        <f t="shared" si="16"/>
        <v>0.749305555555555</v>
      </c>
      <c r="T37" s="80">
        <f t="shared" si="17"/>
        <v>0.753472222222222</v>
      </c>
      <c r="U37" s="80">
        <f t="shared" si="18"/>
        <v>0.759027777777778</v>
      </c>
      <c r="V37" s="1303"/>
      <c r="W37" s="1375">
        <f t="shared" si="19"/>
        <v>35.3</v>
      </c>
      <c r="X37" s="298">
        <f t="shared" si="1"/>
        <v>0.0854166666666664</v>
      </c>
      <c r="Y37" s="1378">
        <f t="shared" si="2"/>
        <v>17.219512195122</v>
      </c>
      <c r="Z37" s="298">
        <f t="shared" si="20"/>
        <v>0.03125</v>
      </c>
    </row>
    <row r="38" spans="2:26">
      <c r="B38" s="232"/>
      <c r="C38" s="807">
        <v>17</v>
      </c>
      <c r="D38" s="1370"/>
      <c r="E38" s="80">
        <v>0.704861111111111</v>
      </c>
      <c r="F38" s="80">
        <f t="shared" si="3"/>
        <v>0.710416666666667</v>
      </c>
      <c r="G38" s="80">
        <f t="shared" si="4"/>
        <v>0.715972222222222</v>
      </c>
      <c r="H38" s="80">
        <f t="shared" si="5"/>
        <v>0.719444444444444</v>
      </c>
      <c r="I38" s="80">
        <f t="shared" si="6"/>
        <v>0.727777777777778</v>
      </c>
      <c r="J38" s="80">
        <f t="shared" si="7"/>
        <v>0.733333333333333</v>
      </c>
      <c r="K38" s="80">
        <f t="shared" si="8"/>
        <v>0.736111111111111</v>
      </c>
      <c r="L38" s="80">
        <f t="shared" si="9"/>
        <v>0.743055555555555</v>
      </c>
      <c r="M38" s="80">
        <f t="shared" si="10"/>
        <v>0.747222222222222</v>
      </c>
      <c r="N38" s="80">
        <f t="shared" si="11"/>
        <v>0.754166666666667</v>
      </c>
      <c r="O38" s="80">
        <f t="shared" si="12"/>
        <v>0.761111111111111</v>
      </c>
      <c r="P38" s="80">
        <f t="shared" si="13"/>
        <v>0.763888888888889</v>
      </c>
      <c r="Q38" s="80">
        <f t="shared" si="14"/>
        <v>0.769444444444444</v>
      </c>
      <c r="R38" s="80">
        <f t="shared" si="15"/>
        <v>0.777777777777778</v>
      </c>
      <c r="S38" s="80">
        <f t="shared" si="16"/>
        <v>0.780555555555555</v>
      </c>
      <c r="T38" s="80">
        <f t="shared" si="17"/>
        <v>0.784722222222222</v>
      </c>
      <c r="U38" s="80">
        <f t="shared" si="18"/>
        <v>0.790277777777778</v>
      </c>
      <c r="V38" s="1303"/>
      <c r="W38" s="1375">
        <f t="shared" si="19"/>
        <v>35.3</v>
      </c>
      <c r="X38" s="298">
        <f t="shared" si="1"/>
        <v>0.0854166666666664</v>
      </c>
      <c r="Y38" s="1378">
        <f t="shared" si="2"/>
        <v>17.219512195122</v>
      </c>
      <c r="Z38" s="298">
        <f t="shared" si="20"/>
        <v>0.03125</v>
      </c>
    </row>
    <row r="39" spans="2:26">
      <c r="B39" s="232"/>
      <c r="C39" s="807">
        <v>18</v>
      </c>
      <c r="D39" s="1370"/>
      <c r="E39" s="80">
        <v>0.736111111111111</v>
      </c>
      <c r="F39" s="80">
        <f t="shared" si="3"/>
        <v>0.741666666666667</v>
      </c>
      <c r="G39" s="80">
        <f t="shared" si="4"/>
        <v>0.747222222222222</v>
      </c>
      <c r="H39" s="80">
        <f t="shared" si="5"/>
        <v>0.750694444444444</v>
      </c>
      <c r="I39" s="80">
        <f t="shared" si="6"/>
        <v>0.759027777777778</v>
      </c>
      <c r="J39" s="80">
        <f t="shared" si="7"/>
        <v>0.764583333333333</v>
      </c>
      <c r="K39" s="80">
        <f t="shared" si="8"/>
        <v>0.767361111111111</v>
      </c>
      <c r="L39" s="80">
        <f t="shared" si="9"/>
        <v>0.774305555555555</v>
      </c>
      <c r="M39" s="80">
        <f t="shared" si="10"/>
        <v>0.778472222222222</v>
      </c>
      <c r="N39" s="80">
        <f t="shared" si="11"/>
        <v>0.785416666666667</v>
      </c>
      <c r="O39" s="80">
        <f t="shared" si="12"/>
        <v>0.792361111111111</v>
      </c>
      <c r="P39" s="80">
        <f t="shared" si="13"/>
        <v>0.795138888888889</v>
      </c>
      <c r="Q39" s="80">
        <f t="shared" si="14"/>
        <v>0.800694444444444</v>
      </c>
      <c r="R39" s="80">
        <f t="shared" si="15"/>
        <v>0.809027777777778</v>
      </c>
      <c r="S39" s="80">
        <f t="shared" si="16"/>
        <v>0.811805555555555</v>
      </c>
      <c r="T39" s="80">
        <f t="shared" si="17"/>
        <v>0.815972222222222</v>
      </c>
      <c r="U39" s="80">
        <f t="shared" si="18"/>
        <v>0.821527777777778</v>
      </c>
      <c r="V39" s="1303"/>
      <c r="W39" s="1375">
        <f t="shared" si="19"/>
        <v>35.3</v>
      </c>
      <c r="X39" s="298">
        <f t="shared" si="1"/>
        <v>0.0854166666666664</v>
      </c>
      <c r="Y39" s="1378">
        <f t="shared" si="2"/>
        <v>17.219512195122</v>
      </c>
      <c r="Z39" s="298">
        <f t="shared" si="20"/>
        <v>0.03125</v>
      </c>
    </row>
    <row r="40" spans="2:26">
      <c r="B40" s="232"/>
      <c r="C40" s="807">
        <v>19</v>
      </c>
      <c r="D40" s="1370"/>
      <c r="E40" s="80">
        <v>0.767361111111111</v>
      </c>
      <c r="F40" s="80">
        <f t="shared" si="3"/>
        <v>0.772916666666667</v>
      </c>
      <c r="G40" s="80">
        <f t="shared" si="4"/>
        <v>0.778472222222222</v>
      </c>
      <c r="H40" s="80">
        <f t="shared" si="5"/>
        <v>0.781944444444444</v>
      </c>
      <c r="I40" s="80">
        <f t="shared" si="6"/>
        <v>0.790277777777778</v>
      </c>
      <c r="J40" s="80">
        <f t="shared" si="7"/>
        <v>0.795833333333333</v>
      </c>
      <c r="K40" s="80">
        <f t="shared" si="8"/>
        <v>0.798611111111111</v>
      </c>
      <c r="L40" s="80">
        <f t="shared" si="9"/>
        <v>0.805555555555555</v>
      </c>
      <c r="M40" s="80">
        <f t="shared" si="10"/>
        <v>0.809722222222222</v>
      </c>
      <c r="N40" s="80">
        <f t="shared" si="11"/>
        <v>0.816666666666667</v>
      </c>
      <c r="O40" s="80">
        <f t="shared" si="12"/>
        <v>0.823611111111111</v>
      </c>
      <c r="P40" s="80">
        <f t="shared" si="13"/>
        <v>0.826388888888889</v>
      </c>
      <c r="Q40" s="80">
        <f t="shared" si="14"/>
        <v>0.831944444444444</v>
      </c>
      <c r="R40" s="80">
        <f t="shared" si="15"/>
        <v>0.840277777777778</v>
      </c>
      <c r="S40" s="80">
        <f t="shared" si="16"/>
        <v>0.843055555555555</v>
      </c>
      <c r="T40" s="80">
        <f t="shared" si="17"/>
        <v>0.847222222222222</v>
      </c>
      <c r="U40" s="80">
        <f t="shared" si="18"/>
        <v>0.852777777777778</v>
      </c>
      <c r="V40" s="1303"/>
      <c r="W40" s="1375">
        <f t="shared" si="19"/>
        <v>35.3</v>
      </c>
      <c r="X40" s="298">
        <f t="shared" si="1"/>
        <v>0.0854166666666664</v>
      </c>
      <c r="Y40" s="1378">
        <f t="shared" si="2"/>
        <v>17.219512195122</v>
      </c>
      <c r="Z40" s="298">
        <f t="shared" si="20"/>
        <v>0.03125</v>
      </c>
    </row>
    <row r="41" spans="2:26">
      <c r="B41" s="232"/>
      <c r="C41" s="807">
        <v>20</v>
      </c>
      <c r="D41" s="1370"/>
      <c r="E41" s="80">
        <v>0.798611111111111</v>
      </c>
      <c r="F41" s="80">
        <f t="shared" si="3"/>
        <v>0.804166666666667</v>
      </c>
      <c r="G41" s="80">
        <f t="shared" si="4"/>
        <v>0.809722222222222</v>
      </c>
      <c r="H41" s="80">
        <f t="shared" si="5"/>
        <v>0.813194444444444</v>
      </c>
      <c r="I41" s="80">
        <f t="shared" si="6"/>
        <v>0.821527777777778</v>
      </c>
      <c r="J41" s="80">
        <f t="shared" si="7"/>
        <v>0.827083333333333</v>
      </c>
      <c r="K41" s="80">
        <f t="shared" si="8"/>
        <v>0.829861111111111</v>
      </c>
      <c r="L41" s="80">
        <f t="shared" si="9"/>
        <v>0.836805555555555</v>
      </c>
      <c r="M41" s="80">
        <f t="shared" si="10"/>
        <v>0.840972222222222</v>
      </c>
      <c r="N41" s="80">
        <f t="shared" si="11"/>
        <v>0.847916666666667</v>
      </c>
      <c r="O41" s="80">
        <f t="shared" si="12"/>
        <v>0.854861111111111</v>
      </c>
      <c r="P41" s="80">
        <f t="shared" si="13"/>
        <v>0.857638888888889</v>
      </c>
      <c r="Q41" s="80">
        <f t="shared" si="14"/>
        <v>0.863194444444444</v>
      </c>
      <c r="R41" s="80">
        <f t="shared" si="15"/>
        <v>0.871527777777778</v>
      </c>
      <c r="S41" s="80">
        <f t="shared" si="16"/>
        <v>0.874305555555555</v>
      </c>
      <c r="T41" s="80">
        <f t="shared" si="17"/>
        <v>0.878472222222222</v>
      </c>
      <c r="U41" s="80">
        <f t="shared" si="18"/>
        <v>0.884027777777778</v>
      </c>
      <c r="V41" s="1303"/>
      <c r="W41" s="1375">
        <f t="shared" si="19"/>
        <v>35.3</v>
      </c>
      <c r="X41" s="298">
        <f t="shared" si="1"/>
        <v>0.0854166666666664</v>
      </c>
      <c r="Y41" s="1378">
        <f t="shared" si="2"/>
        <v>17.219512195122</v>
      </c>
      <c r="Z41" s="298">
        <f t="shared" si="20"/>
        <v>0.03125</v>
      </c>
    </row>
    <row r="42" spans="2:26">
      <c r="B42" s="232"/>
      <c r="C42" s="807">
        <v>21</v>
      </c>
      <c r="D42" s="1370"/>
      <c r="E42" s="80">
        <v>0.833333333333333</v>
      </c>
      <c r="F42" s="80">
        <f t="shared" si="3"/>
        <v>0.838888888888889</v>
      </c>
      <c r="G42" s="80">
        <f t="shared" si="4"/>
        <v>0.844444444444444</v>
      </c>
      <c r="H42" s="80">
        <f t="shared" si="5"/>
        <v>0.847916666666667</v>
      </c>
      <c r="I42" s="80">
        <f t="shared" si="6"/>
        <v>0.85625</v>
      </c>
      <c r="J42" s="80">
        <f t="shared" si="7"/>
        <v>0.861805555555555</v>
      </c>
      <c r="K42" s="80">
        <f t="shared" si="8"/>
        <v>0.864583333333333</v>
      </c>
      <c r="L42" s="80">
        <f t="shared" si="9"/>
        <v>0.871527777777778</v>
      </c>
      <c r="M42" s="80">
        <f t="shared" si="10"/>
        <v>0.875694444444444</v>
      </c>
      <c r="N42" s="80">
        <f t="shared" si="11"/>
        <v>0.882638888888889</v>
      </c>
      <c r="O42" s="80">
        <f t="shared" si="12"/>
        <v>0.889583333333333</v>
      </c>
      <c r="P42" s="80">
        <f t="shared" si="13"/>
        <v>0.892361111111111</v>
      </c>
      <c r="Q42" s="80">
        <f t="shared" si="14"/>
        <v>0.897916666666666</v>
      </c>
      <c r="R42" s="80">
        <f t="shared" si="15"/>
        <v>0.90625</v>
      </c>
      <c r="S42" s="80">
        <f t="shared" si="16"/>
        <v>0.909027777777778</v>
      </c>
      <c r="T42" s="80">
        <f t="shared" si="17"/>
        <v>0.913194444444444</v>
      </c>
      <c r="U42" s="80">
        <f t="shared" si="18"/>
        <v>0.91875</v>
      </c>
      <c r="V42" s="1303"/>
      <c r="W42" s="1375">
        <f t="shared" si="19"/>
        <v>35.3</v>
      </c>
      <c r="X42" s="298">
        <f t="shared" si="1"/>
        <v>0.0854166666666664</v>
      </c>
      <c r="Y42" s="1378">
        <f t="shared" si="2"/>
        <v>17.219512195122</v>
      </c>
      <c r="Z42" s="298">
        <f t="shared" si="20"/>
        <v>0.0347222222222222</v>
      </c>
    </row>
    <row r="43" ht="15.75" customHeight="1" spans="2:26">
      <c r="B43" s="232"/>
      <c r="C43" s="819">
        <v>22</v>
      </c>
      <c r="D43" s="1371"/>
      <c r="E43" s="283">
        <v>0.868055555555556</v>
      </c>
      <c r="F43" s="80">
        <f t="shared" si="3"/>
        <v>0.873611111111111</v>
      </c>
      <c r="G43" s="80">
        <f t="shared" si="4"/>
        <v>0.879166666666667</v>
      </c>
      <c r="H43" s="80">
        <f t="shared" si="5"/>
        <v>0.882638888888889</v>
      </c>
      <c r="I43" s="80">
        <f t="shared" si="6"/>
        <v>0.890972222222222</v>
      </c>
      <c r="J43" s="80">
        <f t="shared" si="7"/>
        <v>0.896527777777778</v>
      </c>
      <c r="K43" s="80">
        <f t="shared" si="8"/>
        <v>0.899305555555555</v>
      </c>
      <c r="L43" s="80">
        <f t="shared" si="9"/>
        <v>0.90625</v>
      </c>
      <c r="M43" s="80">
        <f t="shared" si="10"/>
        <v>0.910416666666667</v>
      </c>
      <c r="N43" s="80">
        <f t="shared" si="11"/>
        <v>0.917361111111111</v>
      </c>
      <c r="O43" s="80">
        <f t="shared" si="12"/>
        <v>0.924305555555555</v>
      </c>
      <c r="P43" s="80">
        <f t="shared" si="13"/>
        <v>0.927083333333333</v>
      </c>
      <c r="Q43" s="80">
        <f t="shared" si="14"/>
        <v>0.932638888888889</v>
      </c>
      <c r="R43" s="80">
        <f t="shared" si="15"/>
        <v>0.940972222222222</v>
      </c>
      <c r="S43" s="80">
        <f t="shared" si="16"/>
        <v>0.94375</v>
      </c>
      <c r="T43" s="80">
        <f t="shared" si="17"/>
        <v>0.947916666666666</v>
      </c>
      <c r="U43" s="80">
        <f t="shared" si="18"/>
        <v>0.953472222222222</v>
      </c>
      <c r="V43" s="1305"/>
      <c r="W43" s="1376">
        <f t="shared" si="19"/>
        <v>35.3</v>
      </c>
      <c r="X43" s="517">
        <f t="shared" si="1"/>
        <v>0.0854166666666664</v>
      </c>
      <c r="Y43" s="1379">
        <f t="shared" si="2"/>
        <v>17.219512195122</v>
      </c>
      <c r="Z43" s="517">
        <f t="shared" si="20"/>
        <v>0.0347222222222222</v>
      </c>
    </row>
    <row r="44" spans="2:26">
      <c r="B44" s="232"/>
      <c r="C44" s="302">
        <v>23</v>
      </c>
      <c r="D44" s="1372"/>
      <c r="E44" s="76">
        <v>0.902777777777778</v>
      </c>
      <c r="F44" s="77">
        <f>+E44+$F$15</f>
        <v>0.907638888888889</v>
      </c>
      <c r="G44" s="77">
        <f>+F44+$G$15</f>
        <v>0.9125</v>
      </c>
      <c r="H44" s="77">
        <f>+G44+$H$15</f>
        <v>0.915972222222222</v>
      </c>
      <c r="I44" s="77">
        <f>+H44+$I$15</f>
        <v>0.922916666666667</v>
      </c>
      <c r="J44" s="77">
        <f>+I44+$J$15</f>
        <v>0.928472222222222</v>
      </c>
      <c r="K44" s="77">
        <f>+J44+$K$15</f>
        <v>0.93125</v>
      </c>
      <c r="L44" s="77">
        <f>+K44+$L$15</f>
        <v>0.938194444444444</v>
      </c>
      <c r="M44" s="77">
        <f>+L44+$M$15</f>
        <v>0.941666666666667</v>
      </c>
      <c r="N44" s="77">
        <f>+M44+$N$15</f>
        <v>0.946527777777778</v>
      </c>
      <c r="O44" s="77">
        <f>+N44+$O$15</f>
        <v>0.953472222222222</v>
      </c>
      <c r="P44" s="77">
        <f>+O44+$P$15</f>
        <v>0.95625</v>
      </c>
      <c r="Q44" s="77">
        <f>+P44+$Q$15</f>
        <v>0.961805555555555</v>
      </c>
      <c r="R44" s="77">
        <f>+Q44+$R$15</f>
        <v>0.96875</v>
      </c>
      <c r="S44" s="77">
        <f>+R44+$S$15</f>
        <v>0.970833333333333</v>
      </c>
      <c r="T44" s="77">
        <f>+S44+$T$15</f>
        <v>0.974305555555555</v>
      </c>
      <c r="U44" s="77">
        <f>+T44+$U$15</f>
        <v>0.979166666666666</v>
      </c>
      <c r="V44" s="1301"/>
      <c r="W44" s="311">
        <f t="shared" si="19"/>
        <v>35.3</v>
      </c>
      <c r="X44" s="296">
        <f t="shared" si="1"/>
        <v>0.0763888888888886</v>
      </c>
      <c r="Y44" s="1377">
        <f t="shared" si="2"/>
        <v>19.2545454545455</v>
      </c>
      <c r="Z44" s="296">
        <f t="shared" si="20"/>
        <v>0.0347222222222222</v>
      </c>
    </row>
    <row r="45" spans="2:26">
      <c r="B45" s="232"/>
      <c r="C45" s="807">
        <v>24</v>
      </c>
      <c r="D45" s="1373"/>
      <c r="E45" s="79">
        <v>0.9375</v>
      </c>
      <c r="F45" s="80">
        <f>+E45+$F$15</f>
        <v>0.942361111111111</v>
      </c>
      <c r="G45" s="80">
        <f>+F45+$G$15</f>
        <v>0.947222222222222</v>
      </c>
      <c r="H45" s="80">
        <f>+G45+$H$15</f>
        <v>0.950694444444444</v>
      </c>
      <c r="I45" s="80">
        <f>+H45+$I$15</f>
        <v>0.957638888888889</v>
      </c>
      <c r="J45" s="80">
        <f>+I45+$J$15</f>
        <v>0.963194444444444</v>
      </c>
      <c r="K45" s="80">
        <f>+J45+$K$15</f>
        <v>0.965972222222222</v>
      </c>
      <c r="L45" s="80">
        <f>+K45+$L$15</f>
        <v>0.972916666666667</v>
      </c>
      <c r="M45" s="80">
        <f>+L45+$M$15</f>
        <v>0.976388888888889</v>
      </c>
      <c r="N45" s="80">
        <f>+M45+$N$15</f>
        <v>0.98125</v>
      </c>
      <c r="O45" s="80">
        <f>+N45+$O$15</f>
        <v>0.988194444444444</v>
      </c>
      <c r="P45" s="80">
        <f>+O45+$P$15</f>
        <v>0.990972222222222</v>
      </c>
      <c r="Q45" s="80">
        <f>+P45+$Q$15</f>
        <v>0.996527777777778</v>
      </c>
      <c r="R45" s="80">
        <f>+Q45+$R$15</f>
        <v>1.00347222222222</v>
      </c>
      <c r="S45" s="80">
        <f>+R45+$S$15</f>
        <v>1.00555555555556</v>
      </c>
      <c r="T45" s="80">
        <f>+S45+$T$15</f>
        <v>1.00902777777778</v>
      </c>
      <c r="U45" s="80">
        <f>+T45+$U$15</f>
        <v>1.01388888888889</v>
      </c>
      <c r="V45" s="1303"/>
      <c r="W45" s="312">
        <f t="shared" si="19"/>
        <v>35.3</v>
      </c>
      <c r="X45" s="298">
        <f t="shared" si="1"/>
        <v>0.0763888888888891</v>
      </c>
      <c r="Y45" s="1378">
        <f t="shared" si="2"/>
        <v>19.2545454545454</v>
      </c>
      <c r="Z45" s="298">
        <f t="shared" si="20"/>
        <v>0.0347222222222222</v>
      </c>
    </row>
    <row r="46" spans="2:26">
      <c r="B46" s="232"/>
      <c r="C46" s="807">
        <v>25</v>
      </c>
      <c r="D46" s="1373"/>
      <c r="E46" s="79">
        <v>0.974305555555556</v>
      </c>
      <c r="F46" s="80">
        <f>+E46+$F$15</f>
        <v>0.979166666666667</v>
      </c>
      <c r="G46" s="80">
        <f>+F46+$G$15</f>
        <v>0.984027777777778</v>
      </c>
      <c r="H46" s="80">
        <f>+G46+$H$15</f>
        <v>0.9875</v>
      </c>
      <c r="I46" s="80">
        <f>+H46+$I$15</f>
        <v>0.994444444444444</v>
      </c>
      <c r="J46" s="80">
        <f>+I46+$J$15</f>
        <v>1</v>
      </c>
      <c r="K46" s="80">
        <f>+J46+$K$15</f>
        <v>1.00277777777778</v>
      </c>
      <c r="L46" s="80">
        <f>+K46+$L$15</f>
        <v>1.00972222222222</v>
      </c>
      <c r="M46" s="80">
        <f>+L46+$M$15</f>
        <v>1.01319444444444</v>
      </c>
      <c r="N46" s="80">
        <f>+M46+$N$15</f>
        <v>1.01805555555556</v>
      </c>
      <c r="O46" s="80">
        <f>+N46+$O$15</f>
        <v>1.025</v>
      </c>
      <c r="P46" s="80">
        <f>+O46+$P$15</f>
        <v>1.02777777777778</v>
      </c>
      <c r="Q46" s="80">
        <f>+P46+$Q$15</f>
        <v>1.03333333333333</v>
      </c>
      <c r="R46" s="80">
        <f>+Q46+$R$15</f>
        <v>1.04027777777778</v>
      </c>
      <c r="S46" s="80">
        <f>+R46+$S$15</f>
        <v>1.04236111111111</v>
      </c>
      <c r="T46" s="80">
        <f>+S46+$T$15</f>
        <v>1.04583333333333</v>
      </c>
      <c r="U46" s="80">
        <f>+T46+$U$15</f>
        <v>1.05069444444444</v>
      </c>
      <c r="V46" s="1303"/>
      <c r="W46" s="312">
        <f t="shared" si="19"/>
        <v>35.3</v>
      </c>
      <c r="X46" s="298">
        <f t="shared" si="1"/>
        <v>0.0763888888888893</v>
      </c>
      <c r="Y46" s="1378">
        <f t="shared" si="2"/>
        <v>19.2545454545454</v>
      </c>
      <c r="Z46" s="298">
        <f t="shared" si="20"/>
        <v>0.0368055555555555</v>
      </c>
    </row>
    <row r="47" ht="15.75" customHeight="1" spans="2:26">
      <c r="B47" s="238"/>
      <c r="C47" s="809">
        <v>26</v>
      </c>
      <c r="D47" s="1374"/>
      <c r="E47" s="106">
        <v>1.01111111111111</v>
      </c>
      <c r="F47" s="106">
        <v>1.01597222222222</v>
      </c>
      <c r="G47" s="106">
        <v>1.02083333333333</v>
      </c>
      <c r="H47" s="106">
        <v>1.02430555555556</v>
      </c>
      <c r="I47" s="106">
        <v>1.03125</v>
      </c>
      <c r="J47" s="106">
        <v>1.03680555555556</v>
      </c>
      <c r="K47" s="106">
        <v>1.03958333333333</v>
      </c>
      <c r="L47" s="106">
        <v>1.04652777777778</v>
      </c>
      <c r="M47" s="106">
        <v>1.05</v>
      </c>
      <c r="N47" s="106">
        <v>1.05486111111111</v>
      </c>
      <c r="O47" s="106">
        <v>1.06180555555556</v>
      </c>
      <c r="P47" s="106">
        <v>1.06458333333333</v>
      </c>
      <c r="Q47" s="106">
        <v>1.07013888888889</v>
      </c>
      <c r="R47" s="106">
        <v>1.07708333333333</v>
      </c>
      <c r="S47" s="106">
        <v>1.07916666666667</v>
      </c>
      <c r="T47" s="106">
        <v>1.08263888888889</v>
      </c>
      <c r="U47" s="106">
        <v>1.0875</v>
      </c>
      <c r="V47" s="1359"/>
      <c r="W47" s="313">
        <f t="shared" si="19"/>
        <v>35.3</v>
      </c>
      <c r="X47" s="801">
        <f t="shared" si="1"/>
        <v>0.0763888888888888</v>
      </c>
      <c r="Y47" s="1380">
        <f t="shared" si="2"/>
        <v>19.2545454545455</v>
      </c>
      <c r="Z47" s="801">
        <f t="shared" si="20"/>
        <v>0.0368055555555555</v>
      </c>
    </row>
    <row r="49" spans="5:11">
      <c r="E49" s="466" t="s">
        <v>36</v>
      </c>
      <c r="F49" s="467"/>
      <c r="G49" s="467"/>
      <c r="H49" s="468"/>
      <c r="I49" s="468"/>
      <c r="J49" s="473">
        <v>22</v>
      </c>
      <c r="K49" s="467"/>
    </row>
    <row r="50" spans="5:11">
      <c r="E50" s="466" t="s">
        <v>37</v>
      </c>
      <c r="F50" s="467"/>
      <c r="G50" s="467"/>
      <c r="H50" s="468"/>
      <c r="I50" s="468"/>
      <c r="J50" s="473">
        <v>4</v>
      </c>
      <c r="K50" s="467"/>
    </row>
    <row r="51" spans="5:11">
      <c r="E51" s="466" t="s">
        <v>38</v>
      </c>
      <c r="F51" s="467"/>
      <c r="G51" s="467"/>
      <c r="H51" s="468"/>
      <c r="I51" s="468"/>
      <c r="J51" s="473">
        <f>+J49+J50</f>
        <v>26</v>
      </c>
      <c r="K51" s="467"/>
    </row>
    <row r="52" spans="5:12">
      <c r="E52" s="466" t="s">
        <v>39</v>
      </c>
      <c r="F52" s="467"/>
      <c r="G52" s="467"/>
      <c r="H52" s="468"/>
      <c r="I52" s="468"/>
      <c r="J52" s="425">
        <f>+W21</f>
        <v>35.3</v>
      </c>
      <c r="L52" s="467" t="s">
        <v>40</v>
      </c>
    </row>
    <row r="53" spans="5:12">
      <c r="E53" s="63" t="s">
        <v>41</v>
      </c>
      <c r="F53" s="64"/>
      <c r="G53" s="64"/>
      <c r="H53" s="64"/>
      <c r="I53" s="64"/>
      <c r="J53" s="1272">
        <v>0</v>
      </c>
      <c r="L53" s="467" t="s">
        <v>40</v>
      </c>
    </row>
    <row r="54" spans="5:11">
      <c r="E54" s="63" t="s">
        <v>42</v>
      </c>
      <c r="F54" s="64"/>
      <c r="G54" s="64"/>
      <c r="H54" s="64"/>
      <c r="I54" s="64"/>
      <c r="J54" s="65"/>
      <c r="K54" s="64"/>
    </row>
  </sheetData>
  <mergeCells count="13">
    <mergeCell ref="B14:AA14"/>
    <mergeCell ref="B17:Z17"/>
    <mergeCell ref="B18:E18"/>
    <mergeCell ref="F18:T18"/>
    <mergeCell ref="U18:V18"/>
    <mergeCell ref="B19:D19"/>
    <mergeCell ref="B20:D20"/>
    <mergeCell ref="B21:D21"/>
    <mergeCell ref="B22:B47"/>
    <mergeCell ref="W18:W20"/>
    <mergeCell ref="X18:X21"/>
    <mergeCell ref="Y18:Y21"/>
    <mergeCell ref="Z18:Z21"/>
  </mergeCells>
  <pageMargins left="0" right="0" top="0" bottom="0" header="0" footer="0"/>
  <pageSetup paperSize="9" scale="33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5:AA48"/>
  <sheetViews>
    <sheetView view="pageBreakPreview" zoomScale="60" zoomScaleNormal="70" workbookViewId="0">
      <selection activeCell="G10" sqref="G10"/>
    </sheetView>
  </sheetViews>
  <sheetFormatPr defaultColWidth="11" defaultRowHeight="15"/>
  <sheetData>
    <row r="5" spans="2:10">
      <c r="B5" s="1" t="s">
        <v>0</v>
      </c>
      <c r="C5" s="63"/>
      <c r="D5" s="63"/>
      <c r="E5" s="64"/>
      <c r="F5" s="64"/>
      <c r="G5" s="1" t="s">
        <v>1</v>
      </c>
      <c r="H5" s="64"/>
      <c r="I5" s="64"/>
      <c r="J5" s="64"/>
    </row>
    <row r="6" spans="2:10">
      <c r="B6" s="65"/>
      <c r="C6" s="63"/>
      <c r="D6" s="63"/>
      <c r="E6" s="64"/>
      <c r="F6" s="64"/>
      <c r="G6" s="3"/>
      <c r="H6" s="64"/>
      <c r="I6" s="64"/>
      <c r="J6" s="64"/>
    </row>
    <row r="7" spans="2:10">
      <c r="B7" s="2" t="s">
        <v>2</v>
      </c>
      <c r="C7" s="63"/>
      <c r="D7" s="63"/>
      <c r="E7" s="64"/>
      <c r="F7" s="64"/>
      <c r="G7" s="3">
        <v>200</v>
      </c>
      <c r="H7" s="64"/>
      <c r="I7" s="64"/>
      <c r="J7" s="64"/>
    </row>
    <row r="8" spans="2:10">
      <c r="B8" s="63"/>
      <c r="C8" s="63"/>
      <c r="D8" s="63"/>
      <c r="E8" s="64"/>
      <c r="F8" s="64"/>
      <c r="G8" s="3"/>
      <c r="H8" s="64"/>
      <c r="I8" s="64"/>
      <c r="J8" s="64"/>
    </row>
    <row r="9" spans="2:10">
      <c r="B9" s="63" t="s">
        <v>3</v>
      </c>
      <c r="C9" s="63"/>
      <c r="D9" s="63"/>
      <c r="E9" s="64"/>
      <c r="F9" s="64"/>
      <c r="G9" s="1" t="s">
        <v>4</v>
      </c>
      <c r="H9" s="64"/>
      <c r="I9" s="64"/>
      <c r="J9" s="64"/>
    </row>
    <row r="10" spans="2:10">
      <c r="B10" s="63" t="s">
        <v>5</v>
      </c>
      <c r="C10" s="63"/>
      <c r="D10" s="63"/>
      <c r="E10" s="64"/>
      <c r="F10" s="64"/>
      <c r="G10" s="1" t="s">
        <v>45</v>
      </c>
      <c r="H10" s="64"/>
      <c r="I10" s="64"/>
      <c r="J10" s="64"/>
    </row>
    <row r="11" spans="2:10">
      <c r="B11" s="63" t="s">
        <v>7</v>
      </c>
      <c r="C11" s="66"/>
      <c r="D11" s="66"/>
      <c r="E11" s="67"/>
      <c r="F11" s="64"/>
      <c r="G11" s="3">
        <v>202</v>
      </c>
      <c r="H11" s="64"/>
      <c r="I11" s="64"/>
      <c r="J11" s="64"/>
    </row>
    <row r="12" spans="2:10">
      <c r="B12" s="63" t="s">
        <v>8</v>
      </c>
      <c r="C12" s="63"/>
      <c r="D12" s="63"/>
      <c r="E12" s="64"/>
      <c r="F12" s="64"/>
      <c r="G12" s="2" t="s">
        <v>54</v>
      </c>
      <c r="H12" s="64"/>
      <c r="I12" s="64"/>
      <c r="J12" s="64"/>
    </row>
    <row r="13" spans="2:10">
      <c r="B13" s="63" t="s">
        <v>10</v>
      </c>
      <c r="C13" s="63"/>
      <c r="D13" s="63"/>
      <c r="E13" s="64"/>
      <c r="F13" s="64"/>
      <c r="G13" s="3">
        <v>202</v>
      </c>
      <c r="H13" s="64"/>
      <c r="I13" s="64"/>
      <c r="J13" s="64"/>
    </row>
    <row r="14" spans="2:10">
      <c r="B14" s="63" t="s">
        <v>11</v>
      </c>
      <c r="C14" s="66"/>
      <c r="D14" s="66"/>
      <c r="E14" s="67"/>
      <c r="F14" s="67"/>
      <c r="G14" s="1" t="s">
        <v>12</v>
      </c>
      <c r="H14" s="64"/>
      <c r="I14" s="64"/>
      <c r="J14" s="64"/>
    </row>
    <row r="15" ht="15.75" customHeight="1"/>
    <row r="16" ht="135.75" customHeight="1" spans="2:27">
      <c r="B16" s="1000" t="s">
        <v>55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27"/>
    </row>
    <row r="17" ht="21" customHeight="1" spans="2:26">
      <c r="B17" s="1346"/>
      <c r="C17" s="1346"/>
      <c r="D17" s="1346"/>
      <c r="E17" s="1346"/>
      <c r="F17" s="1346"/>
      <c r="G17" s="1346"/>
      <c r="H17" s="1346"/>
      <c r="I17" s="1346"/>
      <c r="J17" s="1346"/>
      <c r="K17" s="1346"/>
      <c r="L17" s="1346"/>
      <c r="M17" s="1346"/>
      <c r="N17" s="1346"/>
      <c r="O17" s="1346"/>
      <c r="P17" s="1346"/>
      <c r="Q17" s="1346"/>
      <c r="R17" s="1346"/>
      <c r="S17" s="1346"/>
      <c r="T17" s="1346"/>
      <c r="U17" s="1346"/>
      <c r="V17" s="1346"/>
      <c r="W17" s="1346"/>
      <c r="X17" s="1346"/>
      <c r="Y17" s="1346"/>
      <c r="Z17" s="1346"/>
    </row>
    <row r="18" s="62" customFormat="1" ht="21" customHeight="1" spans="2:26">
      <c r="B18" s="1347"/>
      <c r="C18" s="1347"/>
      <c r="D18" s="1347"/>
      <c r="E18" s="1347"/>
      <c r="F18" s="1347"/>
      <c r="G18" s="1347"/>
      <c r="H18" s="1347"/>
      <c r="I18" s="1347"/>
      <c r="J18" s="1347"/>
      <c r="K18" s="1347"/>
      <c r="L18" s="1347"/>
      <c r="M18" s="1347"/>
      <c r="N18" s="1347"/>
      <c r="O18" s="1347"/>
      <c r="P18" s="1347"/>
      <c r="Q18" s="1347"/>
      <c r="R18" s="1347"/>
      <c r="S18" s="1347"/>
      <c r="T18" s="1347"/>
      <c r="U18" s="1347"/>
      <c r="V18" s="1347"/>
      <c r="W18" s="1347"/>
      <c r="X18" s="1347"/>
      <c r="Y18" s="1347"/>
      <c r="Z18" s="1347"/>
    </row>
    <row r="19" s="62" customFormat="1" ht="21" customHeight="1" spans="2:26">
      <c r="B19" s="1348"/>
      <c r="C19" s="1348"/>
      <c r="D19" s="1348"/>
      <c r="E19" s="1348"/>
      <c r="F19" s="83">
        <v>0.00486111111111111</v>
      </c>
      <c r="G19" s="83">
        <v>0.00486111111111111</v>
      </c>
      <c r="H19" s="83">
        <v>0.00347222222222222</v>
      </c>
      <c r="I19" s="83">
        <v>0.00694444444444444</v>
      </c>
      <c r="J19" s="83">
        <v>0.00555555555555556</v>
      </c>
      <c r="K19" s="83">
        <v>0.00277777777777778</v>
      </c>
      <c r="L19" s="83">
        <v>0.00694444444444444</v>
      </c>
      <c r="M19" s="83">
        <v>0.00347222222222222</v>
      </c>
      <c r="N19" s="83">
        <v>0.00486111111111111</v>
      </c>
      <c r="O19" s="83">
        <v>0.00694444444444444</v>
      </c>
      <c r="P19" s="83">
        <v>0.00277777777777778</v>
      </c>
      <c r="Q19" s="83">
        <v>0.00555555555555556</v>
      </c>
      <c r="R19" s="83">
        <v>0.00694444444444444</v>
      </c>
      <c r="S19" s="83">
        <v>0.00208333333333333</v>
      </c>
      <c r="T19" s="83">
        <v>0.00347222222222222</v>
      </c>
      <c r="U19" s="83">
        <v>0.00486111111111111</v>
      </c>
      <c r="V19" s="1361">
        <f>SUM(F19:U19)</f>
        <v>0.0763888888888889</v>
      </c>
      <c r="W19" s="1348"/>
      <c r="X19" s="1348"/>
      <c r="Y19" s="1348"/>
      <c r="Z19" s="1348"/>
    </row>
    <row r="20" ht="15.75" customHeight="1" spans="2:26">
      <c r="B20" s="1349" t="s">
        <v>56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7"/>
    </row>
    <row r="21" s="95" customFormat="1" ht="26.25" customHeight="1" spans="2:26">
      <c r="B21" s="1350" t="s">
        <v>14</v>
      </c>
      <c r="C21" s="86"/>
      <c r="D21" s="86"/>
      <c r="E21" s="257"/>
      <c r="F21" s="1351" t="s">
        <v>15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1351" t="s">
        <v>16</v>
      </c>
      <c r="V21" s="86"/>
      <c r="W21" s="583" t="s">
        <v>29</v>
      </c>
      <c r="X21" s="1362" t="s">
        <v>30</v>
      </c>
      <c r="Y21" s="894" t="s">
        <v>31</v>
      </c>
      <c r="Z21" s="894" t="s">
        <v>57</v>
      </c>
    </row>
    <row r="22" s="95" customFormat="1" ht="70.5" customHeight="1" spans="2:26">
      <c r="B22" s="96" t="s">
        <v>17</v>
      </c>
      <c r="C22" s="10"/>
      <c r="D22" s="27"/>
      <c r="E22" s="1191" t="s">
        <v>18</v>
      </c>
      <c r="F22" s="1192" t="s">
        <v>19</v>
      </c>
      <c r="G22" s="1192" t="s">
        <v>58</v>
      </c>
      <c r="H22" s="1192" t="s">
        <v>59</v>
      </c>
      <c r="I22" s="1192" t="s">
        <v>60</v>
      </c>
      <c r="J22" s="1192" t="s">
        <v>61</v>
      </c>
      <c r="K22" s="1192" t="s">
        <v>62</v>
      </c>
      <c r="L22" s="1360" t="s">
        <v>23</v>
      </c>
      <c r="M22" s="1192" t="s">
        <v>63</v>
      </c>
      <c r="N22" s="1192" t="s">
        <v>64</v>
      </c>
      <c r="O22" s="1192" t="s">
        <v>62</v>
      </c>
      <c r="P22" s="1192" t="s">
        <v>61</v>
      </c>
      <c r="Q22" s="1192" t="s">
        <v>60</v>
      </c>
      <c r="R22" s="1192" t="s">
        <v>59</v>
      </c>
      <c r="S22" s="1192" t="s">
        <v>58</v>
      </c>
      <c r="T22" s="1192" t="s">
        <v>19</v>
      </c>
      <c r="U22" s="1200" t="s">
        <v>18</v>
      </c>
      <c r="V22" s="1363" t="s">
        <v>17</v>
      </c>
      <c r="W22" s="232"/>
      <c r="X22" s="217"/>
      <c r="Y22" s="232"/>
      <c r="Z22" s="232"/>
    </row>
    <row r="23" s="95" customFormat="1" ht="33.75" customHeight="1" spans="2:26">
      <c r="B23" s="73" t="s">
        <v>33</v>
      </c>
      <c r="C23" s="10"/>
      <c r="D23" s="27"/>
      <c r="E23" s="1352">
        <v>0</v>
      </c>
      <c r="F23" s="1269">
        <v>2</v>
      </c>
      <c r="G23" s="1270">
        <v>2.5</v>
      </c>
      <c r="H23" s="1270">
        <v>2.5</v>
      </c>
      <c r="I23" s="1270">
        <v>3.8</v>
      </c>
      <c r="J23" s="1270">
        <v>2.3</v>
      </c>
      <c r="K23" s="1270">
        <v>2</v>
      </c>
      <c r="L23" s="1270">
        <v>1</v>
      </c>
      <c r="M23" s="1270">
        <v>1</v>
      </c>
      <c r="N23" s="1270">
        <v>2</v>
      </c>
      <c r="O23" s="1270">
        <v>2</v>
      </c>
      <c r="P23" s="1270">
        <v>2.5</v>
      </c>
      <c r="Q23" s="1270">
        <v>2.5</v>
      </c>
      <c r="R23" s="1270">
        <v>2.1</v>
      </c>
      <c r="S23" s="1270">
        <v>1.5</v>
      </c>
      <c r="T23" s="1270">
        <v>3</v>
      </c>
      <c r="U23" s="1270">
        <v>2</v>
      </c>
      <c r="V23" s="1364">
        <v>0</v>
      </c>
      <c r="W23" s="238"/>
      <c r="X23" s="217"/>
      <c r="Y23" s="232"/>
      <c r="Z23" s="232"/>
    </row>
    <row r="24" s="95" customFormat="1" ht="51.75" customHeight="1" spans="2:26">
      <c r="B24" s="96" t="s">
        <v>34</v>
      </c>
      <c r="C24" s="10"/>
      <c r="D24" s="27"/>
      <c r="E24" s="1353">
        <f>+E23</f>
        <v>0</v>
      </c>
      <c r="F24" s="1354">
        <v>2</v>
      </c>
      <c r="G24" s="1354">
        <f t="shared" ref="G24:U24" si="0">+G23+F24</f>
        <v>4.5</v>
      </c>
      <c r="H24" s="1354">
        <f t="shared" si="0"/>
        <v>7</v>
      </c>
      <c r="I24" s="1354">
        <f t="shared" si="0"/>
        <v>10.8</v>
      </c>
      <c r="J24" s="1354">
        <f t="shared" si="0"/>
        <v>13.1</v>
      </c>
      <c r="K24" s="1354">
        <f t="shared" si="0"/>
        <v>15.1</v>
      </c>
      <c r="L24" s="1354">
        <f t="shared" si="0"/>
        <v>16.1</v>
      </c>
      <c r="M24" s="1354">
        <f t="shared" si="0"/>
        <v>17.1</v>
      </c>
      <c r="N24" s="1354">
        <f t="shared" si="0"/>
        <v>19.1</v>
      </c>
      <c r="O24" s="1354">
        <f t="shared" si="0"/>
        <v>21.1</v>
      </c>
      <c r="P24" s="1354">
        <f t="shared" si="0"/>
        <v>23.6</v>
      </c>
      <c r="Q24" s="1354">
        <f t="shared" si="0"/>
        <v>26.1</v>
      </c>
      <c r="R24" s="1354">
        <f t="shared" si="0"/>
        <v>28.2</v>
      </c>
      <c r="S24" s="1354">
        <f t="shared" si="0"/>
        <v>29.7</v>
      </c>
      <c r="T24" s="1354">
        <f t="shared" si="0"/>
        <v>32.7</v>
      </c>
      <c r="U24" s="1354">
        <f t="shared" si="0"/>
        <v>34.7</v>
      </c>
      <c r="V24" s="1365">
        <v>0</v>
      </c>
      <c r="W24" s="1275">
        <v>35.3</v>
      </c>
      <c r="X24" s="217"/>
      <c r="Y24" s="232"/>
      <c r="Z24" s="232"/>
    </row>
    <row r="25" ht="18.75" customHeight="1" spans="1:27">
      <c r="A25" s="26">
        <v>0.0486111111111111</v>
      </c>
      <c r="B25" s="777" t="s">
        <v>35</v>
      </c>
      <c r="C25" s="302">
        <v>1</v>
      </c>
      <c r="D25" s="1355"/>
      <c r="E25" s="711">
        <v>0.208333333333333</v>
      </c>
      <c r="F25" s="77">
        <f t="shared" ref="F25:F40" si="1">+E25+$F$19</f>
        <v>0.213194444444444</v>
      </c>
      <c r="G25" s="77">
        <f t="shared" ref="G25:G40" si="2">+F25+$G$19</f>
        <v>0.218055555555556</v>
      </c>
      <c r="H25" s="77">
        <f t="shared" ref="H25:H40" si="3">+G25+$H$19</f>
        <v>0.221527777777778</v>
      </c>
      <c r="I25" s="77">
        <f t="shared" ref="I25:I40" si="4">+H25+$I$19</f>
        <v>0.228472222222222</v>
      </c>
      <c r="J25" s="77">
        <f t="shared" ref="J25:J40" si="5">+I25+$J$19</f>
        <v>0.234027777777778</v>
      </c>
      <c r="K25" s="77">
        <f t="shared" ref="K25:K40" si="6">+J25+$K$19</f>
        <v>0.236805555555556</v>
      </c>
      <c r="L25" s="77">
        <f t="shared" ref="L25:L40" si="7">+K25+$L$19</f>
        <v>0.24375</v>
      </c>
      <c r="M25" s="77">
        <f t="shared" ref="M25:M40" si="8">+L25+$M$19</f>
        <v>0.247222222222222</v>
      </c>
      <c r="N25" s="77">
        <f t="shared" ref="N25:N40" si="9">+M25+$N$19</f>
        <v>0.252083333333333</v>
      </c>
      <c r="O25" s="77">
        <f t="shared" ref="O25:O40" si="10">+N25+$O$19</f>
        <v>0.259027777777778</v>
      </c>
      <c r="P25" s="77">
        <f t="shared" ref="P25:P40" si="11">+O25+$P$19</f>
        <v>0.261805555555555</v>
      </c>
      <c r="Q25" s="77">
        <f t="shared" ref="Q25:Q40" si="12">+P25+$Q$19</f>
        <v>0.267361111111111</v>
      </c>
      <c r="R25" s="77">
        <f t="shared" ref="R25:R40" si="13">+Q25+$R$19</f>
        <v>0.274305555555555</v>
      </c>
      <c r="S25" s="77">
        <f t="shared" ref="S25:S40" si="14">+R25+$S$19</f>
        <v>0.276388888888889</v>
      </c>
      <c r="T25" s="77">
        <f t="shared" ref="T25:T40" si="15">+S25+$T$19</f>
        <v>0.279861111111111</v>
      </c>
      <c r="U25" s="78">
        <f t="shared" ref="U25:U40" si="16">+T25+$U$19</f>
        <v>0.284722222222222</v>
      </c>
      <c r="V25" s="1355"/>
      <c r="W25" s="887">
        <f>+W24</f>
        <v>35.3</v>
      </c>
      <c r="X25" s="269">
        <f t="shared" ref="X25:X40" si="17">+U25-E25</f>
        <v>0.0763888888888888</v>
      </c>
      <c r="Y25" s="258">
        <f t="shared" ref="Y25:Y40" si="18">60*$J$46/(X25*60*24)</f>
        <v>19.2545454545455</v>
      </c>
      <c r="Z25" s="590"/>
      <c r="AA25" s="95"/>
    </row>
    <row r="26" ht="18.75" customHeight="1" spans="1:27">
      <c r="A26" s="26">
        <v>0.0555555555555556</v>
      </c>
      <c r="B26" s="232"/>
      <c r="C26" s="807">
        <v>2</v>
      </c>
      <c r="D26" s="1356"/>
      <c r="E26" s="713">
        <v>0.263888888888889</v>
      </c>
      <c r="F26" s="80">
        <f t="shared" si="1"/>
        <v>0.26875</v>
      </c>
      <c r="G26" s="80">
        <f t="shared" si="2"/>
        <v>0.273611111111111</v>
      </c>
      <c r="H26" s="80">
        <f t="shared" si="3"/>
        <v>0.277083333333333</v>
      </c>
      <c r="I26" s="80">
        <f t="shared" si="4"/>
        <v>0.284027777777778</v>
      </c>
      <c r="J26" s="80">
        <f t="shared" si="5"/>
        <v>0.289583333333333</v>
      </c>
      <c r="K26" s="80">
        <f t="shared" si="6"/>
        <v>0.292361111111111</v>
      </c>
      <c r="L26" s="80">
        <f t="shared" si="7"/>
        <v>0.299305555555555</v>
      </c>
      <c r="M26" s="80">
        <f t="shared" si="8"/>
        <v>0.302777777777778</v>
      </c>
      <c r="N26" s="80">
        <f t="shared" si="9"/>
        <v>0.307638888888889</v>
      </c>
      <c r="O26" s="80">
        <f t="shared" si="10"/>
        <v>0.314583333333333</v>
      </c>
      <c r="P26" s="80">
        <f t="shared" si="11"/>
        <v>0.317361111111111</v>
      </c>
      <c r="Q26" s="80">
        <f t="shared" si="12"/>
        <v>0.322916666666666</v>
      </c>
      <c r="R26" s="80">
        <f t="shared" si="13"/>
        <v>0.329861111111111</v>
      </c>
      <c r="S26" s="80">
        <f t="shared" si="14"/>
        <v>0.331944444444444</v>
      </c>
      <c r="T26" s="80">
        <f t="shared" si="15"/>
        <v>0.335416666666666</v>
      </c>
      <c r="U26" s="81">
        <f t="shared" si="16"/>
        <v>0.340277777777778</v>
      </c>
      <c r="V26" s="1356"/>
      <c r="W26" s="888">
        <f t="shared" ref="W26:W40" si="19">+W24</f>
        <v>35.3</v>
      </c>
      <c r="X26" s="270">
        <f t="shared" si="17"/>
        <v>0.0763888888888886</v>
      </c>
      <c r="Y26" s="260">
        <f t="shared" si="18"/>
        <v>19.2545454545455</v>
      </c>
      <c r="Z26" s="261">
        <f t="shared" ref="Z26:Z40" si="20">+E26-E25</f>
        <v>0.0555555555555556</v>
      </c>
      <c r="AA26" s="95"/>
    </row>
    <row r="27" ht="18.75" customHeight="1" spans="2:27">
      <c r="B27" s="232"/>
      <c r="C27" s="807">
        <v>3</v>
      </c>
      <c r="D27" s="1356"/>
      <c r="E27" s="713">
        <v>0.3125</v>
      </c>
      <c r="F27" s="80">
        <f t="shared" si="1"/>
        <v>0.317361111111111</v>
      </c>
      <c r="G27" s="80">
        <f t="shared" si="2"/>
        <v>0.322222222222222</v>
      </c>
      <c r="H27" s="80">
        <f t="shared" si="3"/>
        <v>0.325694444444444</v>
      </c>
      <c r="I27" s="80">
        <f t="shared" si="4"/>
        <v>0.332638888888889</v>
      </c>
      <c r="J27" s="80">
        <f t="shared" si="5"/>
        <v>0.338194444444444</v>
      </c>
      <c r="K27" s="80">
        <f t="shared" si="6"/>
        <v>0.340972222222222</v>
      </c>
      <c r="L27" s="80">
        <f t="shared" si="7"/>
        <v>0.347916666666667</v>
      </c>
      <c r="M27" s="80">
        <f t="shared" si="8"/>
        <v>0.351388888888889</v>
      </c>
      <c r="N27" s="80">
        <f t="shared" si="9"/>
        <v>0.35625</v>
      </c>
      <c r="O27" s="80">
        <f t="shared" si="10"/>
        <v>0.363194444444444</v>
      </c>
      <c r="P27" s="80">
        <f t="shared" si="11"/>
        <v>0.365972222222222</v>
      </c>
      <c r="Q27" s="80">
        <f t="shared" si="12"/>
        <v>0.371527777777778</v>
      </c>
      <c r="R27" s="80">
        <f t="shared" si="13"/>
        <v>0.378472222222222</v>
      </c>
      <c r="S27" s="80">
        <f t="shared" si="14"/>
        <v>0.380555555555555</v>
      </c>
      <c r="T27" s="80">
        <f t="shared" si="15"/>
        <v>0.384027777777778</v>
      </c>
      <c r="U27" s="81">
        <f t="shared" si="16"/>
        <v>0.388888888888889</v>
      </c>
      <c r="V27" s="1356"/>
      <c r="W27" s="888">
        <f t="shared" si="19"/>
        <v>35.3</v>
      </c>
      <c r="X27" s="270">
        <f t="shared" si="17"/>
        <v>0.0763888888888886</v>
      </c>
      <c r="Y27" s="260">
        <f t="shared" si="18"/>
        <v>19.2545454545455</v>
      </c>
      <c r="Z27" s="261">
        <f t="shared" si="20"/>
        <v>0.0486111111111111</v>
      </c>
      <c r="AA27" s="95"/>
    </row>
    <row r="28" ht="18.75" customHeight="1" spans="2:27">
      <c r="B28" s="232"/>
      <c r="C28" s="807">
        <v>4</v>
      </c>
      <c r="D28" s="1356"/>
      <c r="E28" s="713">
        <v>0.361111111111111</v>
      </c>
      <c r="F28" s="80">
        <f t="shared" si="1"/>
        <v>0.365972222222222</v>
      </c>
      <c r="G28" s="80">
        <f t="shared" si="2"/>
        <v>0.370833333333333</v>
      </c>
      <c r="H28" s="80">
        <f t="shared" si="3"/>
        <v>0.374305555555556</v>
      </c>
      <c r="I28" s="80">
        <f t="shared" si="4"/>
        <v>0.38125</v>
      </c>
      <c r="J28" s="80">
        <f t="shared" si="5"/>
        <v>0.386805555555555</v>
      </c>
      <c r="K28" s="80">
        <f t="shared" si="6"/>
        <v>0.389583333333333</v>
      </c>
      <c r="L28" s="80">
        <f t="shared" si="7"/>
        <v>0.396527777777778</v>
      </c>
      <c r="M28" s="80">
        <f t="shared" si="8"/>
        <v>0.4</v>
      </c>
      <c r="N28" s="80">
        <f t="shared" si="9"/>
        <v>0.404861111111111</v>
      </c>
      <c r="O28" s="80">
        <f t="shared" si="10"/>
        <v>0.411805555555555</v>
      </c>
      <c r="P28" s="80">
        <f t="shared" si="11"/>
        <v>0.414583333333333</v>
      </c>
      <c r="Q28" s="80">
        <f t="shared" si="12"/>
        <v>0.420138888888889</v>
      </c>
      <c r="R28" s="80">
        <f t="shared" si="13"/>
        <v>0.427083333333333</v>
      </c>
      <c r="S28" s="80">
        <f t="shared" si="14"/>
        <v>0.429166666666666</v>
      </c>
      <c r="T28" s="80">
        <f t="shared" si="15"/>
        <v>0.432638888888889</v>
      </c>
      <c r="U28" s="81">
        <f t="shared" si="16"/>
        <v>0.4375</v>
      </c>
      <c r="V28" s="1356"/>
      <c r="W28" s="888">
        <f t="shared" si="19"/>
        <v>35.3</v>
      </c>
      <c r="X28" s="270">
        <f t="shared" si="17"/>
        <v>0.0763888888888886</v>
      </c>
      <c r="Y28" s="260">
        <f t="shared" si="18"/>
        <v>19.2545454545455</v>
      </c>
      <c r="Z28" s="261">
        <f t="shared" si="20"/>
        <v>0.0486111111111111</v>
      </c>
      <c r="AA28" s="95"/>
    </row>
    <row r="29" ht="18.75" customHeight="1" spans="2:27">
      <c r="B29" s="232"/>
      <c r="C29" s="807">
        <v>5</v>
      </c>
      <c r="D29" s="1356"/>
      <c r="E29" s="713">
        <v>0.409722222222222</v>
      </c>
      <c r="F29" s="80">
        <f t="shared" si="1"/>
        <v>0.414583333333333</v>
      </c>
      <c r="G29" s="80">
        <f t="shared" si="2"/>
        <v>0.419444444444444</v>
      </c>
      <c r="H29" s="80">
        <f t="shared" si="3"/>
        <v>0.422916666666667</v>
      </c>
      <c r="I29" s="80">
        <f t="shared" si="4"/>
        <v>0.429861111111111</v>
      </c>
      <c r="J29" s="80">
        <f t="shared" si="5"/>
        <v>0.435416666666667</v>
      </c>
      <c r="K29" s="80">
        <f t="shared" si="6"/>
        <v>0.438194444444444</v>
      </c>
      <c r="L29" s="80">
        <f t="shared" si="7"/>
        <v>0.445138888888889</v>
      </c>
      <c r="M29" s="80">
        <f t="shared" si="8"/>
        <v>0.448611111111111</v>
      </c>
      <c r="N29" s="80">
        <f t="shared" si="9"/>
        <v>0.453472222222222</v>
      </c>
      <c r="O29" s="80">
        <f t="shared" si="10"/>
        <v>0.460416666666666</v>
      </c>
      <c r="P29" s="80">
        <f t="shared" si="11"/>
        <v>0.463194444444444</v>
      </c>
      <c r="Q29" s="80">
        <f t="shared" si="12"/>
        <v>0.46875</v>
      </c>
      <c r="R29" s="80">
        <f t="shared" si="13"/>
        <v>0.475694444444444</v>
      </c>
      <c r="S29" s="80">
        <f t="shared" si="14"/>
        <v>0.477777777777778</v>
      </c>
      <c r="T29" s="80">
        <f t="shared" si="15"/>
        <v>0.48125</v>
      </c>
      <c r="U29" s="81">
        <f t="shared" si="16"/>
        <v>0.486111111111111</v>
      </c>
      <c r="V29" s="1356"/>
      <c r="W29" s="888">
        <f t="shared" si="19"/>
        <v>35.3</v>
      </c>
      <c r="X29" s="270">
        <f t="shared" si="17"/>
        <v>0.0763888888888886</v>
      </c>
      <c r="Y29" s="260">
        <f t="shared" si="18"/>
        <v>19.2545454545455</v>
      </c>
      <c r="Z29" s="261">
        <f t="shared" si="20"/>
        <v>0.0486111111111111</v>
      </c>
      <c r="AA29" s="95"/>
    </row>
    <row r="30" ht="18.75" customHeight="1" spans="2:26">
      <c r="B30" s="232"/>
      <c r="C30" s="807">
        <v>6</v>
      </c>
      <c r="D30" s="1356"/>
      <c r="E30" s="713">
        <v>0.458333333333333</v>
      </c>
      <c r="F30" s="80">
        <f t="shared" si="1"/>
        <v>0.463194444444444</v>
      </c>
      <c r="G30" s="80">
        <f t="shared" si="2"/>
        <v>0.468055555555556</v>
      </c>
      <c r="H30" s="80">
        <f t="shared" si="3"/>
        <v>0.471527777777778</v>
      </c>
      <c r="I30" s="80">
        <f t="shared" si="4"/>
        <v>0.478472222222222</v>
      </c>
      <c r="J30" s="80">
        <f t="shared" si="5"/>
        <v>0.484027777777778</v>
      </c>
      <c r="K30" s="80">
        <f t="shared" si="6"/>
        <v>0.486805555555555</v>
      </c>
      <c r="L30" s="80">
        <f t="shared" si="7"/>
        <v>0.49375</v>
      </c>
      <c r="M30" s="80">
        <f t="shared" si="8"/>
        <v>0.497222222222222</v>
      </c>
      <c r="N30" s="80">
        <f t="shared" si="9"/>
        <v>0.502083333333333</v>
      </c>
      <c r="O30" s="80">
        <f t="shared" si="10"/>
        <v>0.509027777777778</v>
      </c>
      <c r="P30" s="80">
        <f t="shared" si="11"/>
        <v>0.511805555555555</v>
      </c>
      <c r="Q30" s="80">
        <f t="shared" si="12"/>
        <v>0.517361111111111</v>
      </c>
      <c r="R30" s="80">
        <f t="shared" si="13"/>
        <v>0.524305555555555</v>
      </c>
      <c r="S30" s="80">
        <f t="shared" si="14"/>
        <v>0.526388888888889</v>
      </c>
      <c r="T30" s="80">
        <f t="shared" si="15"/>
        <v>0.529861111111111</v>
      </c>
      <c r="U30" s="81">
        <f t="shared" si="16"/>
        <v>0.534722222222222</v>
      </c>
      <c r="V30" s="1356"/>
      <c r="W30" s="888">
        <f t="shared" si="19"/>
        <v>35.3</v>
      </c>
      <c r="X30" s="270">
        <f t="shared" si="17"/>
        <v>0.0763888888888887</v>
      </c>
      <c r="Y30" s="260">
        <f t="shared" si="18"/>
        <v>19.2545454545455</v>
      </c>
      <c r="Z30" s="261">
        <f t="shared" si="20"/>
        <v>0.0486111111111111</v>
      </c>
    </row>
    <row r="31" ht="18.75" customHeight="1" spans="2:26">
      <c r="B31" s="232"/>
      <c r="C31" s="807">
        <v>7</v>
      </c>
      <c r="D31" s="1356"/>
      <c r="E31" s="713">
        <v>0.506944444444444</v>
      </c>
      <c r="F31" s="80">
        <f t="shared" si="1"/>
        <v>0.511805555555556</v>
      </c>
      <c r="G31" s="80">
        <f t="shared" si="2"/>
        <v>0.516666666666667</v>
      </c>
      <c r="H31" s="80">
        <f t="shared" si="3"/>
        <v>0.520138888888889</v>
      </c>
      <c r="I31" s="80">
        <f t="shared" si="4"/>
        <v>0.527083333333333</v>
      </c>
      <c r="J31" s="80">
        <f t="shared" si="5"/>
        <v>0.532638888888889</v>
      </c>
      <c r="K31" s="80">
        <f t="shared" si="6"/>
        <v>0.535416666666667</v>
      </c>
      <c r="L31" s="80">
        <f t="shared" si="7"/>
        <v>0.542361111111111</v>
      </c>
      <c r="M31" s="80">
        <f t="shared" si="8"/>
        <v>0.545833333333333</v>
      </c>
      <c r="N31" s="80">
        <f t="shared" si="9"/>
        <v>0.550694444444444</v>
      </c>
      <c r="O31" s="80">
        <f t="shared" si="10"/>
        <v>0.557638888888889</v>
      </c>
      <c r="P31" s="80">
        <f t="shared" si="11"/>
        <v>0.560416666666666</v>
      </c>
      <c r="Q31" s="80">
        <f t="shared" si="12"/>
        <v>0.565972222222222</v>
      </c>
      <c r="R31" s="80">
        <f t="shared" si="13"/>
        <v>0.572916666666666</v>
      </c>
      <c r="S31" s="80">
        <f t="shared" si="14"/>
        <v>0.575</v>
      </c>
      <c r="T31" s="80">
        <f t="shared" si="15"/>
        <v>0.578472222222222</v>
      </c>
      <c r="U31" s="81">
        <f t="shared" si="16"/>
        <v>0.583333333333333</v>
      </c>
      <c r="V31" s="1356"/>
      <c r="W31" s="888">
        <f t="shared" si="19"/>
        <v>35.3</v>
      </c>
      <c r="X31" s="270">
        <f t="shared" si="17"/>
        <v>0.0763888888888886</v>
      </c>
      <c r="Y31" s="260">
        <f t="shared" si="18"/>
        <v>19.2545454545455</v>
      </c>
      <c r="Z31" s="261">
        <f t="shared" si="20"/>
        <v>0.0486111111111111</v>
      </c>
    </row>
    <row r="32" ht="18.75" customHeight="1" spans="2:26">
      <c r="B32" s="232"/>
      <c r="C32" s="807">
        <v>8</v>
      </c>
      <c r="D32" s="1356"/>
      <c r="E32" s="713">
        <v>0.555555555555556</v>
      </c>
      <c r="F32" s="80">
        <f t="shared" si="1"/>
        <v>0.560416666666667</v>
      </c>
      <c r="G32" s="80">
        <f t="shared" si="2"/>
        <v>0.565277777777778</v>
      </c>
      <c r="H32" s="80">
        <f t="shared" si="3"/>
        <v>0.56875</v>
      </c>
      <c r="I32" s="80">
        <f t="shared" si="4"/>
        <v>0.575694444444444</v>
      </c>
      <c r="J32" s="80">
        <f t="shared" si="5"/>
        <v>0.58125</v>
      </c>
      <c r="K32" s="80">
        <f t="shared" si="6"/>
        <v>0.584027777777778</v>
      </c>
      <c r="L32" s="80">
        <f t="shared" si="7"/>
        <v>0.590972222222222</v>
      </c>
      <c r="M32" s="80">
        <f t="shared" si="8"/>
        <v>0.594444444444444</v>
      </c>
      <c r="N32" s="80">
        <f t="shared" si="9"/>
        <v>0.599305555555555</v>
      </c>
      <c r="O32" s="80">
        <f t="shared" si="10"/>
        <v>0.60625</v>
      </c>
      <c r="P32" s="80">
        <f t="shared" si="11"/>
        <v>0.609027777777778</v>
      </c>
      <c r="Q32" s="80">
        <f t="shared" si="12"/>
        <v>0.614583333333333</v>
      </c>
      <c r="R32" s="80">
        <f t="shared" si="13"/>
        <v>0.621527777777778</v>
      </c>
      <c r="S32" s="80">
        <f t="shared" si="14"/>
        <v>0.623611111111111</v>
      </c>
      <c r="T32" s="80">
        <f t="shared" si="15"/>
        <v>0.627083333333333</v>
      </c>
      <c r="U32" s="81">
        <f t="shared" si="16"/>
        <v>0.631944444444444</v>
      </c>
      <c r="V32" s="1356"/>
      <c r="W32" s="888">
        <f t="shared" si="19"/>
        <v>35.3</v>
      </c>
      <c r="X32" s="270">
        <f t="shared" si="17"/>
        <v>0.0763888888888886</v>
      </c>
      <c r="Y32" s="260">
        <f t="shared" si="18"/>
        <v>19.2545454545455</v>
      </c>
      <c r="Z32" s="261">
        <f t="shared" si="20"/>
        <v>0.0486111111111112</v>
      </c>
    </row>
    <row r="33" ht="18.75" customHeight="1" spans="2:26">
      <c r="B33" s="232"/>
      <c r="C33" s="807">
        <v>9</v>
      </c>
      <c r="D33" s="1356"/>
      <c r="E33" s="713">
        <v>0.604166666666667</v>
      </c>
      <c r="F33" s="80">
        <f t="shared" si="1"/>
        <v>0.609027777777778</v>
      </c>
      <c r="G33" s="80">
        <f t="shared" si="2"/>
        <v>0.613888888888889</v>
      </c>
      <c r="H33" s="80">
        <f t="shared" si="3"/>
        <v>0.617361111111111</v>
      </c>
      <c r="I33" s="80">
        <f t="shared" si="4"/>
        <v>0.624305555555555</v>
      </c>
      <c r="J33" s="80">
        <f t="shared" si="5"/>
        <v>0.629861111111111</v>
      </c>
      <c r="K33" s="80">
        <f t="shared" si="6"/>
        <v>0.632638888888889</v>
      </c>
      <c r="L33" s="80">
        <f t="shared" si="7"/>
        <v>0.639583333333333</v>
      </c>
      <c r="M33" s="80">
        <f t="shared" si="8"/>
        <v>0.643055555555555</v>
      </c>
      <c r="N33" s="80">
        <f t="shared" si="9"/>
        <v>0.647916666666666</v>
      </c>
      <c r="O33" s="80">
        <f t="shared" si="10"/>
        <v>0.654861111111111</v>
      </c>
      <c r="P33" s="80">
        <f t="shared" si="11"/>
        <v>0.657638888888889</v>
      </c>
      <c r="Q33" s="80">
        <f t="shared" si="12"/>
        <v>0.663194444444444</v>
      </c>
      <c r="R33" s="80">
        <f t="shared" si="13"/>
        <v>0.670138888888889</v>
      </c>
      <c r="S33" s="80">
        <f t="shared" si="14"/>
        <v>0.672222222222222</v>
      </c>
      <c r="T33" s="80">
        <f t="shared" si="15"/>
        <v>0.675694444444444</v>
      </c>
      <c r="U33" s="81">
        <f t="shared" si="16"/>
        <v>0.680555555555555</v>
      </c>
      <c r="V33" s="1356"/>
      <c r="W33" s="888">
        <f t="shared" si="19"/>
        <v>35.3</v>
      </c>
      <c r="X33" s="270">
        <f t="shared" si="17"/>
        <v>0.0763888888888886</v>
      </c>
      <c r="Y33" s="260">
        <f t="shared" si="18"/>
        <v>19.2545454545455</v>
      </c>
      <c r="Z33" s="261">
        <f t="shared" si="20"/>
        <v>0.048611111111111</v>
      </c>
    </row>
    <row r="34" ht="18.75" customHeight="1" spans="2:26">
      <c r="B34" s="232"/>
      <c r="C34" s="807">
        <v>10</v>
      </c>
      <c r="D34" s="1356"/>
      <c r="E34" s="713">
        <v>0.652777777777778</v>
      </c>
      <c r="F34" s="80">
        <f t="shared" si="1"/>
        <v>0.657638888888889</v>
      </c>
      <c r="G34" s="80">
        <f t="shared" si="2"/>
        <v>0.6625</v>
      </c>
      <c r="H34" s="80">
        <f t="shared" si="3"/>
        <v>0.665972222222222</v>
      </c>
      <c r="I34" s="80">
        <f t="shared" si="4"/>
        <v>0.672916666666667</v>
      </c>
      <c r="J34" s="80">
        <f t="shared" si="5"/>
        <v>0.678472222222222</v>
      </c>
      <c r="K34" s="80">
        <f t="shared" si="6"/>
        <v>0.68125</v>
      </c>
      <c r="L34" s="80">
        <f t="shared" si="7"/>
        <v>0.688194444444444</v>
      </c>
      <c r="M34" s="80">
        <f t="shared" si="8"/>
        <v>0.691666666666667</v>
      </c>
      <c r="N34" s="80">
        <f t="shared" si="9"/>
        <v>0.696527777777778</v>
      </c>
      <c r="O34" s="80">
        <f t="shared" si="10"/>
        <v>0.703472222222222</v>
      </c>
      <c r="P34" s="80">
        <f t="shared" si="11"/>
        <v>0.70625</v>
      </c>
      <c r="Q34" s="80">
        <f t="shared" si="12"/>
        <v>0.711805555555555</v>
      </c>
      <c r="R34" s="80">
        <f t="shared" si="13"/>
        <v>0.71875</v>
      </c>
      <c r="S34" s="80">
        <f t="shared" si="14"/>
        <v>0.720833333333333</v>
      </c>
      <c r="T34" s="80">
        <f t="shared" si="15"/>
        <v>0.724305555555555</v>
      </c>
      <c r="U34" s="81">
        <f t="shared" si="16"/>
        <v>0.729166666666666</v>
      </c>
      <c r="V34" s="1356"/>
      <c r="W34" s="888">
        <f t="shared" si="19"/>
        <v>35.3</v>
      </c>
      <c r="X34" s="270">
        <f t="shared" si="17"/>
        <v>0.0763888888888886</v>
      </c>
      <c r="Y34" s="260">
        <f t="shared" si="18"/>
        <v>19.2545454545455</v>
      </c>
      <c r="Z34" s="261">
        <f t="shared" si="20"/>
        <v>0.0486111111111112</v>
      </c>
    </row>
    <row r="35" ht="18.75" customHeight="1" spans="2:26">
      <c r="B35" s="232"/>
      <c r="C35" s="807">
        <v>11</v>
      </c>
      <c r="D35" s="1356"/>
      <c r="E35" s="713">
        <v>0.701388888888889</v>
      </c>
      <c r="F35" s="80">
        <f t="shared" si="1"/>
        <v>0.70625</v>
      </c>
      <c r="G35" s="80">
        <f t="shared" si="2"/>
        <v>0.711111111111111</v>
      </c>
      <c r="H35" s="80">
        <f t="shared" si="3"/>
        <v>0.714583333333333</v>
      </c>
      <c r="I35" s="80">
        <f t="shared" si="4"/>
        <v>0.721527777777778</v>
      </c>
      <c r="J35" s="80">
        <f t="shared" si="5"/>
        <v>0.727083333333333</v>
      </c>
      <c r="K35" s="80">
        <f t="shared" si="6"/>
        <v>0.729861111111111</v>
      </c>
      <c r="L35" s="80">
        <f t="shared" si="7"/>
        <v>0.736805555555555</v>
      </c>
      <c r="M35" s="80">
        <f t="shared" si="8"/>
        <v>0.740277777777778</v>
      </c>
      <c r="N35" s="80">
        <f t="shared" si="9"/>
        <v>0.745138888888889</v>
      </c>
      <c r="O35" s="80">
        <f t="shared" si="10"/>
        <v>0.752083333333333</v>
      </c>
      <c r="P35" s="80">
        <f t="shared" si="11"/>
        <v>0.754861111111111</v>
      </c>
      <c r="Q35" s="80">
        <f t="shared" si="12"/>
        <v>0.760416666666666</v>
      </c>
      <c r="R35" s="80">
        <f t="shared" si="13"/>
        <v>0.767361111111111</v>
      </c>
      <c r="S35" s="80">
        <f t="shared" si="14"/>
        <v>0.769444444444444</v>
      </c>
      <c r="T35" s="80">
        <f t="shared" si="15"/>
        <v>0.772916666666666</v>
      </c>
      <c r="U35" s="81">
        <f t="shared" si="16"/>
        <v>0.777777777777777</v>
      </c>
      <c r="V35" s="1356"/>
      <c r="W35" s="888">
        <f t="shared" si="19"/>
        <v>35.3</v>
      </c>
      <c r="X35" s="270">
        <f t="shared" si="17"/>
        <v>0.0763888888888886</v>
      </c>
      <c r="Y35" s="260">
        <f t="shared" si="18"/>
        <v>19.2545454545455</v>
      </c>
      <c r="Z35" s="261">
        <f t="shared" si="20"/>
        <v>0.048611111111111</v>
      </c>
    </row>
    <row r="36" ht="18.75" customHeight="1" spans="2:26">
      <c r="B36" s="232"/>
      <c r="C36" s="807">
        <v>12</v>
      </c>
      <c r="D36" s="1356"/>
      <c r="E36" s="713">
        <v>0.75</v>
      </c>
      <c r="F36" s="80">
        <f t="shared" si="1"/>
        <v>0.754861111111111</v>
      </c>
      <c r="G36" s="80">
        <f t="shared" si="2"/>
        <v>0.759722222222222</v>
      </c>
      <c r="H36" s="80">
        <f t="shared" si="3"/>
        <v>0.763194444444444</v>
      </c>
      <c r="I36" s="80">
        <f t="shared" si="4"/>
        <v>0.770138888888889</v>
      </c>
      <c r="J36" s="80">
        <f t="shared" si="5"/>
        <v>0.775694444444444</v>
      </c>
      <c r="K36" s="80">
        <f t="shared" si="6"/>
        <v>0.778472222222222</v>
      </c>
      <c r="L36" s="80">
        <f t="shared" si="7"/>
        <v>0.785416666666667</v>
      </c>
      <c r="M36" s="80">
        <f t="shared" si="8"/>
        <v>0.788888888888889</v>
      </c>
      <c r="N36" s="80">
        <f t="shared" si="9"/>
        <v>0.79375</v>
      </c>
      <c r="O36" s="80">
        <f t="shared" si="10"/>
        <v>0.800694444444444</v>
      </c>
      <c r="P36" s="80">
        <f t="shared" si="11"/>
        <v>0.803472222222222</v>
      </c>
      <c r="Q36" s="80">
        <f t="shared" si="12"/>
        <v>0.809027777777778</v>
      </c>
      <c r="R36" s="80">
        <f t="shared" si="13"/>
        <v>0.815972222222222</v>
      </c>
      <c r="S36" s="80">
        <f t="shared" si="14"/>
        <v>0.818055555555555</v>
      </c>
      <c r="T36" s="80">
        <f t="shared" si="15"/>
        <v>0.821527777777778</v>
      </c>
      <c r="U36" s="81">
        <f t="shared" si="16"/>
        <v>0.826388888888889</v>
      </c>
      <c r="V36" s="1356"/>
      <c r="W36" s="888">
        <f t="shared" si="19"/>
        <v>35.3</v>
      </c>
      <c r="X36" s="270">
        <f t="shared" si="17"/>
        <v>0.0763888888888886</v>
      </c>
      <c r="Y36" s="260">
        <f t="shared" si="18"/>
        <v>19.2545454545455</v>
      </c>
      <c r="Z36" s="261">
        <f t="shared" si="20"/>
        <v>0.0486111111111112</v>
      </c>
    </row>
    <row r="37" ht="18.75" customHeight="1" spans="2:26">
      <c r="B37" s="232"/>
      <c r="C37" s="807">
        <v>13</v>
      </c>
      <c r="D37" s="1356"/>
      <c r="E37" s="713">
        <v>0.798611111111111</v>
      </c>
      <c r="F37" s="80">
        <f t="shared" si="1"/>
        <v>0.803472222222222</v>
      </c>
      <c r="G37" s="80">
        <f t="shared" si="2"/>
        <v>0.808333333333333</v>
      </c>
      <c r="H37" s="80">
        <f t="shared" si="3"/>
        <v>0.811805555555556</v>
      </c>
      <c r="I37" s="80">
        <f t="shared" si="4"/>
        <v>0.81875</v>
      </c>
      <c r="J37" s="80">
        <f t="shared" si="5"/>
        <v>0.824305555555556</v>
      </c>
      <c r="K37" s="80">
        <f t="shared" si="6"/>
        <v>0.827083333333333</v>
      </c>
      <c r="L37" s="80">
        <f t="shared" si="7"/>
        <v>0.834027777777778</v>
      </c>
      <c r="M37" s="80">
        <f t="shared" si="8"/>
        <v>0.8375</v>
      </c>
      <c r="N37" s="80">
        <f t="shared" si="9"/>
        <v>0.842361111111111</v>
      </c>
      <c r="O37" s="80">
        <f t="shared" si="10"/>
        <v>0.849305555555555</v>
      </c>
      <c r="P37" s="80">
        <f t="shared" si="11"/>
        <v>0.852083333333333</v>
      </c>
      <c r="Q37" s="80">
        <f t="shared" si="12"/>
        <v>0.857638888888889</v>
      </c>
      <c r="R37" s="80">
        <f t="shared" si="13"/>
        <v>0.864583333333333</v>
      </c>
      <c r="S37" s="80">
        <f t="shared" si="14"/>
        <v>0.866666666666666</v>
      </c>
      <c r="T37" s="80">
        <f t="shared" si="15"/>
        <v>0.870138888888889</v>
      </c>
      <c r="U37" s="81">
        <f t="shared" si="16"/>
        <v>0.875</v>
      </c>
      <c r="V37" s="1356"/>
      <c r="W37" s="888">
        <f t="shared" si="19"/>
        <v>35.3</v>
      </c>
      <c r="X37" s="270">
        <f t="shared" si="17"/>
        <v>0.0763888888888886</v>
      </c>
      <c r="Y37" s="260">
        <f t="shared" si="18"/>
        <v>19.2545454545455</v>
      </c>
      <c r="Z37" s="261">
        <f t="shared" si="20"/>
        <v>0.0486111111111112</v>
      </c>
    </row>
    <row r="38" ht="18.75" customHeight="1" spans="2:26">
      <c r="B38" s="232"/>
      <c r="C38" s="819">
        <v>14</v>
      </c>
      <c r="D38" s="1357"/>
      <c r="E38" s="719">
        <v>0.854166666666667</v>
      </c>
      <c r="F38" s="283">
        <f t="shared" si="1"/>
        <v>0.859027777777778</v>
      </c>
      <c r="G38" s="283">
        <f t="shared" si="2"/>
        <v>0.863888888888889</v>
      </c>
      <c r="H38" s="283">
        <f t="shared" si="3"/>
        <v>0.867361111111111</v>
      </c>
      <c r="I38" s="283">
        <f t="shared" si="4"/>
        <v>0.874305555555555</v>
      </c>
      <c r="J38" s="283">
        <f t="shared" si="5"/>
        <v>0.879861111111111</v>
      </c>
      <c r="K38" s="283">
        <f t="shared" si="6"/>
        <v>0.882638888888889</v>
      </c>
      <c r="L38" s="283">
        <f t="shared" si="7"/>
        <v>0.889583333333333</v>
      </c>
      <c r="M38" s="283">
        <f t="shared" si="8"/>
        <v>0.893055555555555</v>
      </c>
      <c r="N38" s="283">
        <f t="shared" si="9"/>
        <v>0.897916666666666</v>
      </c>
      <c r="O38" s="283">
        <f t="shared" si="10"/>
        <v>0.904861111111111</v>
      </c>
      <c r="P38" s="283">
        <f t="shared" si="11"/>
        <v>0.907638888888889</v>
      </c>
      <c r="Q38" s="283">
        <f t="shared" si="12"/>
        <v>0.913194444444444</v>
      </c>
      <c r="R38" s="283">
        <f t="shared" si="13"/>
        <v>0.920138888888889</v>
      </c>
      <c r="S38" s="283">
        <f t="shared" si="14"/>
        <v>0.922222222222222</v>
      </c>
      <c r="T38" s="283">
        <f t="shared" si="15"/>
        <v>0.925694444444444</v>
      </c>
      <c r="U38" s="285">
        <f t="shared" si="16"/>
        <v>0.930555555555555</v>
      </c>
      <c r="V38" s="1357"/>
      <c r="W38" s="889">
        <f t="shared" si="19"/>
        <v>35.3</v>
      </c>
      <c r="X38" s="271">
        <f t="shared" si="17"/>
        <v>0.0763888888888886</v>
      </c>
      <c r="Y38" s="262">
        <f t="shared" si="18"/>
        <v>19.2545454545455</v>
      </c>
      <c r="Z38" s="263">
        <f t="shared" si="20"/>
        <v>0.0555555555555555</v>
      </c>
    </row>
    <row r="39" ht="18.75" customHeight="1" spans="2:26">
      <c r="B39" s="232"/>
      <c r="C39" s="302">
        <v>15</v>
      </c>
      <c r="D39" s="1301"/>
      <c r="E39" s="1358">
        <v>0.909722222222222</v>
      </c>
      <c r="F39" s="77">
        <f t="shared" si="1"/>
        <v>0.914583333333333</v>
      </c>
      <c r="G39" s="77">
        <f t="shared" si="2"/>
        <v>0.919444444444444</v>
      </c>
      <c r="H39" s="77">
        <f t="shared" si="3"/>
        <v>0.922916666666667</v>
      </c>
      <c r="I39" s="77">
        <f t="shared" si="4"/>
        <v>0.929861111111111</v>
      </c>
      <c r="J39" s="77">
        <f t="shared" si="5"/>
        <v>0.935416666666667</v>
      </c>
      <c r="K39" s="77">
        <f t="shared" si="6"/>
        <v>0.938194444444444</v>
      </c>
      <c r="L39" s="77">
        <f t="shared" si="7"/>
        <v>0.945138888888889</v>
      </c>
      <c r="M39" s="77">
        <f t="shared" si="8"/>
        <v>0.948611111111111</v>
      </c>
      <c r="N39" s="77">
        <f t="shared" si="9"/>
        <v>0.953472222222222</v>
      </c>
      <c r="O39" s="77">
        <f t="shared" si="10"/>
        <v>0.960416666666666</v>
      </c>
      <c r="P39" s="77">
        <f t="shared" si="11"/>
        <v>0.963194444444444</v>
      </c>
      <c r="Q39" s="77">
        <f t="shared" si="12"/>
        <v>0.96875</v>
      </c>
      <c r="R39" s="77">
        <f t="shared" si="13"/>
        <v>0.975694444444444</v>
      </c>
      <c r="S39" s="77">
        <f t="shared" si="14"/>
        <v>0.977777777777778</v>
      </c>
      <c r="T39" s="77">
        <f t="shared" si="15"/>
        <v>0.98125</v>
      </c>
      <c r="U39" s="815">
        <f t="shared" si="16"/>
        <v>0.986111111111111</v>
      </c>
      <c r="V39" s="1301"/>
      <c r="W39" s="1366">
        <f t="shared" si="19"/>
        <v>35.3</v>
      </c>
      <c r="X39" s="269">
        <f t="shared" si="17"/>
        <v>0.0763888888888886</v>
      </c>
      <c r="Y39" s="258">
        <f t="shared" si="18"/>
        <v>19.2545454545455</v>
      </c>
      <c r="Z39" s="651">
        <f t="shared" si="20"/>
        <v>0.0555555555555556</v>
      </c>
    </row>
    <row r="40" ht="18.75" customHeight="1" spans="2:26">
      <c r="B40" s="238"/>
      <c r="C40" s="809">
        <v>16</v>
      </c>
      <c r="D40" s="1359"/>
      <c r="E40" s="1271">
        <v>0.965277777777778</v>
      </c>
      <c r="F40" s="106">
        <f t="shared" si="1"/>
        <v>0.970138888888889</v>
      </c>
      <c r="G40" s="106">
        <f t="shared" si="2"/>
        <v>0.975</v>
      </c>
      <c r="H40" s="106">
        <f t="shared" si="3"/>
        <v>0.978472222222222</v>
      </c>
      <c r="I40" s="106">
        <f t="shared" si="4"/>
        <v>0.985416666666667</v>
      </c>
      <c r="J40" s="106">
        <f t="shared" si="5"/>
        <v>0.990972222222222</v>
      </c>
      <c r="K40" s="106">
        <f t="shared" si="6"/>
        <v>0.99375</v>
      </c>
      <c r="L40" s="106">
        <f t="shared" si="7"/>
        <v>1.00069444444444</v>
      </c>
      <c r="M40" s="106">
        <f t="shared" si="8"/>
        <v>1.00416666666667</v>
      </c>
      <c r="N40" s="106">
        <f t="shared" si="9"/>
        <v>1.00902777777778</v>
      </c>
      <c r="O40" s="106">
        <f t="shared" si="10"/>
        <v>1.01597222222222</v>
      </c>
      <c r="P40" s="106">
        <f t="shared" si="11"/>
        <v>1.01875</v>
      </c>
      <c r="Q40" s="106">
        <f t="shared" si="12"/>
        <v>1.02430555555556</v>
      </c>
      <c r="R40" s="106">
        <f t="shared" si="13"/>
        <v>1.03125</v>
      </c>
      <c r="S40" s="106">
        <f t="shared" si="14"/>
        <v>1.03333333333333</v>
      </c>
      <c r="T40" s="106">
        <f t="shared" si="15"/>
        <v>1.03680555555556</v>
      </c>
      <c r="U40" s="817">
        <f t="shared" si="16"/>
        <v>1.04166666666667</v>
      </c>
      <c r="V40" s="1359"/>
      <c r="W40" s="1367">
        <f t="shared" si="19"/>
        <v>35.3</v>
      </c>
      <c r="X40" s="1179">
        <f t="shared" si="17"/>
        <v>0.0763888888888892</v>
      </c>
      <c r="Y40" s="315">
        <f t="shared" si="18"/>
        <v>19.2545454545454</v>
      </c>
      <c r="Z40" s="316">
        <f t="shared" si="20"/>
        <v>0.0555555555555556</v>
      </c>
    </row>
    <row r="43" spans="5:11">
      <c r="E43" s="466" t="s">
        <v>36</v>
      </c>
      <c r="F43" s="467"/>
      <c r="G43" s="467"/>
      <c r="H43" s="468"/>
      <c r="I43" s="468"/>
      <c r="J43" s="473">
        <v>14</v>
      </c>
      <c r="K43" s="467"/>
    </row>
    <row r="44" spans="5:11">
      <c r="E44" s="466" t="s">
        <v>37</v>
      </c>
      <c r="F44" s="467"/>
      <c r="G44" s="467"/>
      <c r="H44" s="468"/>
      <c r="I44" s="468"/>
      <c r="J44" s="473">
        <v>2</v>
      </c>
      <c r="K44" s="467"/>
    </row>
    <row r="45" spans="5:11">
      <c r="E45" s="466" t="s">
        <v>38</v>
      </c>
      <c r="F45" s="467"/>
      <c r="G45" s="467"/>
      <c r="H45" s="468"/>
      <c r="I45" s="468"/>
      <c r="J45" s="473">
        <f>+J43+J44</f>
        <v>16</v>
      </c>
      <c r="K45" s="467"/>
    </row>
    <row r="46" spans="5:12">
      <c r="E46" s="466" t="s">
        <v>39</v>
      </c>
      <c r="F46" s="467"/>
      <c r="G46" s="467"/>
      <c r="H46" s="468"/>
      <c r="I46" s="468"/>
      <c r="J46" s="425">
        <f>+W24</f>
        <v>35.3</v>
      </c>
      <c r="L46" s="467" t="s">
        <v>40</v>
      </c>
    </row>
    <row r="47" spans="5:12">
      <c r="E47" s="63" t="s">
        <v>41</v>
      </c>
      <c r="F47" s="64"/>
      <c r="G47" s="64"/>
      <c r="H47" s="64"/>
      <c r="I47" s="64"/>
      <c r="J47" s="1272">
        <v>0</v>
      </c>
      <c r="L47" s="467" t="s">
        <v>40</v>
      </c>
    </row>
    <row r="48" spans="5:11">
      <c r="E48" s="63" t="s">
        <v>42</v>
      </c>
      <c r="F48" s="64"/>
      <c r="G48" s="64"/>
      <c r="H48" s="64"/>
      <c r="I48" s="64"/>
      <c r="J48" s="65"/>
      <c r="K48" s="64"/>
    </row>
  </sheetData>
  <mergeCells count="13">
    <mergeCell ref="B16:AA16"/>
    <mergeCell ref="B20:Z20"/>
    <mergeCell ref="B21:E21"/>
    <mergeCell ref="F21:T21"/>
    <mergeCell ref="U21:V21"/>
    <mergeCell ref="B22:D22"/>
    <mergeCell ref="B23:D23"/>
    <mergeCell ref="B24:D24"/>
    <mergeCell ref="B25:B40"/>
    <mergeCell ref="W21:W23"/>
    <mergeCell ref="X21:X24"/>
    <mergeCell ref="Y21:Y24"/>
    <mergeCell ref="Z21:Z24"/>
  </mergeCells>
  <pageMargins left="0.7" right="0.7" top="0.75" bottom="0.75" header="0.3" footer="0.3"/>
  <pageSetup paperSize="9" scale="44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Y64"/>
  <sheetViews>
    <sheetView view="pageBreakPreview" zoomScale="60" zoomScaleNormal="70" workbookViewId="0">
      <selection activeCell="F8" sqref="F8"/>
    </sheetView>
  </sheetViews>
  <sheetFormatPr defaultColWidth="11" defaultRowHeight="15"/>
  <cols>
    <col min="1" max="16384" width="11.4285714285714" style="115" customWidth="1"/>
  </cols>
  <sheetData>
    <row r="4" spans="2:10">
      <c r="B4" s="5" t="s">
        <v>0</v>
      </c>
      <c r="C4" s="173"/>
      <c r="D4" s="21"/>
      <c r="E4" s="21"/>
      <c r="F4" s="5" t="s">
        <v>1</v>
      </c>
      <c r="G4" s="21"/>
      <c r="H4" s="21"/>
      <c r="I4" s="21"/>
      <c r="J4" s="21"/>
    </row>
    <row r="5" spans="2:10">
      <c r="B5" s="199"/>
      <c r="C5" s="173"/>
      <c r="D5" s="21"/>
      <c r="E5" s="21"/>
      <c r="F5" s="32"/>
      <c r="G5" s="21"/>
      <c r="H5" s="21"/>
      <c r="I5" s="21"/>
      <c r="J5" s="21"/>
    </row>
    <row r="6" spans="2:10">
      <c r="B6" s="31" t="s">
        <v>2</v>
      </c>
      <c r="C6" s="173"/>
      <c r="D6" s="21"/>
      <c r="E6" s="21"/>
      <c r="F6" s="32">
        <v>200</v>
      </c>
      <c r="G6" s="21"/>
      <c r="H6" s="21"/>
      <c r="I6" s="21"/>
      <c r="J6" s="21"/>
    </row>
    <row r="7" spans="2:10">
      <c r="B7" s="173"/>
      <c r="C7" s="173"/>
      <c r="D7" s="21"/>
      <c r="E7" s="21"/>
      <c r="F7" s="32"/>
      <c r="G7" s="21"/>
      <c r="H7" s="21"/>
      <c r="I7" s="21"/>
      <c r="J7" s="21"/>
    </row>
    <row r="8" spans="2:10">
      <c r="B8" s="173" t="s">
        <v>3</v>
      </c>
      <c r="C8" s="173"/>
      <c r="D8" s="21"/>
      <c r="E8" s="21"/>
      <c r="F8" s="5" t="s">
        <v>4</v>
      </c>
      <c r="G8" s="21"/>
      <c r="H8" s="21"/>
      <c r="I8" s="21"/>
      <c r="J8" s="21"/>
    </row>
    <row r="9" spans="2:10">
      <c r="B9" s="173" t="s">
        <v>5</v>
      </c>
      <c r="C9" s="173"/>
      <c r="D9" s="21"/>
      <c r="E9" s="21"/>
      <c r="F9" s="32" t="s">
        <v>6</v>
      </c>
      <c r="G9" s="21"/>
      <c r="H9" s="21"/>
      <c r="I9" s="21"/>
      <c r="J9" s="21"/>
    </row>
    <row r="10" spans="2:10">
      <c r="B10" s="173" t="s">
        <v>7</v>
      </c>
      <c r="C10" s="215"/>
      <c r="D10" s="216"/>
      <c r="E10" s="21"/>
      <c r="F10" s="32">
        <v>203</v>
      </c>
      <c r="G10" s="21"/>
      <c r="H10" s="21"/>
      <c r="I10" s="21"/>
      <c r="J10" s="21"/>
    </row>
    <row r="11" spans="2:10">
      <c r="B11" s="173" t="s">
        <v>8</v>
      </c>
      <c r="C11" s="173"/>
      <c r="D11" s="21"/>
      <c r="E11" s="21"/>
      <c r="F11" s="5" t="s">
        <v>66</v>
      </c>
      <c r="G11" s="21"/>
      <c r="H11" s="21"/>
      <c r="I11" s="21"/>
      <c r="J11" s="21"/>
    </row>
    <row r="12" spans="2:10">
      <c r="B12" s="173" t="s">
        <v>10</v>
      </c>
      <c r="C12" s="173"/>
      <c r="D12" s="21"/>
      <c r="E12" s="21"/>
      <c r="F12" s="32">
        <v>203</v>
      </c>
      <c r="G12" s="21"/>
      <c r="H12" s="21"/>
      <c r="I12" s="21"/>
      <c r="J12" s="21"/>
    </row>
    <row r="13" spans="2:10">
      <c r="B13" s="173" t="s">
        <v>11</v>
      </c>
      <c r="C13" s="215"/>
      <c r="D13" s="216"/>
      <c r="E13" s="216"/>
      <c r="F13" s="5" t="s">
        <v>12</v>
      </c>
      <c r="G13" s="21"/>
      <c r="H13" s="21"/>
      <c r="I13" s="21"/>
      <c r="J13" s="21"/>
    </row>
    <row r="14" ht="15.75" customHeight="1"/>
    <row r="15" ht="15.75" spans="2:25">
      <c r="B15" s="243" t="s">
        <v>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255"/>
    </row>
    <row r="16" spans="2:25">
      <c r="B16" s="217"/>
      <c r="Y16" s="256"/>
    </row>
    <row r="17" ht="33" customHeight="1" spans="2:25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257"/>
    </row>
    <row r="18" s="62" customFormat="1" ht="17.25" customHeight="1" spans="5:23">
      <c r="E18" s="83">
        <v>0.00555555555555556</v>
      </c>
      <c r="F18" s="83">
        <v>0.00347222222222222</v>
      </c>
      <c r="G18" s="83">
        <v>0.00694444444444444</v>
      </c>
      <c r="H18" s="83">
        <v>0.00694444444444444</v>
      </c>
      <c r="I18" s="83">
        <v>0.00555555555555556</v>
      </c>
      <c r="J18" s="83">
        <v>0.00694444444444444</v>
      </c>
      <c r="K18" s="83">
        <v>0.00694444444444444</v>
      </c>
      <c r="L18" s="83">
        <v>0.00694444444444444</v>
      </c>
      <c r="M18" s="83">
        <v>0.00902777777777778</v>
      </c>
      <c r="N18" s="83">
        <v>0.00833333333333333</v>
      </c>
      <c r="O18" s="83">
        <v>0.00694444444444444</v>
      </c>
      <c r="P18" s="83">
        <v>0.00694444444444444</v>
      </c>
      <c r="Q18" s="83">
        <v>0.00694444444444444</v>
      </c>
      <c r="R18" s="83">
        <v>0.00555555555555556</v>
      </c>
      <c r="S18" s="83">
        <v>0.00347222222222222</v>
      </c>
      <c r="T18" s="83">
        <v>0.00555555555555556</v>
      </c>
      <c r="W18" s="83">
        <f>SUM(E18:T18)</f>
        <v>0.102083333333333</v>
      </c>
    </row>
    <row r="19" s="62" customFormat="1" ht="17.25" customHeight="1" spans="2:23">
      <c r="B19" s="83">
        <v>0.0138888888888889</v>
      </c>
      <c r="C19" s="83">
        <v>0.0208333333333333</v>
      </c>
      <c r="E19" s="83">
        <v>0.00486111111111111</v>
      </c>
      <c r="F19" s="83">
        <v>0.00347222222222222</v>
      </c>
      <c r="G19" s="83">
        <v>0.00694444444444444</v>
      </c>
      <c r="H19" s="83">
        <v>0.00694444444444444</v>
      </c>
      <c r="I19" s="83">
        <v>0.00486111111111111</v>
      </c>
      <c r="J19" s="83">
        <v>0.00694444444444444</v>
      </c>
      <c r="K19" s="83">
        <v>0.00555555555555556</v>
      </c>
      <c r="L19" s="83">
        <v>0.00486111111111111</v>
      </c>
      <c r="M19" s="83">
        <v>0.00763888888888889</v>
      </c>
      <c r="N19" s="83">
        <v>0.00694444444444444</v>
      </c>
      <c r="O19" s="83">
        <v>0.00694444444444444</v>
      </c>
      <c r="P19" s="83">
        <v>0.00694444444444444</v>
      </c>
      <c r="Q19" s="83">
        <v>0.00694444444444444</v>
      </c>
      <c r="R19" s="83">
        <v>0.00555555555555556</v>
      </c>
      <c r="S19" s="83">
        <v>0.00347222222222222</v>
      </c>
      <c r="T19" s="83">
        <v>0.00555555555555556</v>
      </c>
      <c r="W19" s="83">
        <f>SUM(E19:T19)</f>
        <v>0.0944444444444444</v>
      </c>
    </row>
    <row r="20" s="401" customFormat="1" ht="26.25" customHeight="1" spans="2:25">
      <c r="B20" s="286" t="s">
        <v>14</v>
      </c>
      <c r="C20" s="10"/>
      <c r="D20" s="27"/>
      <c r="E20" s="286" t="s">
        <v>15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7"/>
      <c r="T20" s="286" t="s">
        <v>16</v>
      </c>
      <c r="U20" s="27"/>
      <c r="V20" s="243" t="s">
        <v>29</v>
      </c>
      <c r="W20" s="226" t="s">
        <v>30</v>
      </c>
      <c r="X20" s="391" t="s">
        <v>31</v>
      </c>
      <c r="Y20" s="391" t="s">
        <v>57</v>
      </c>
    </row>
    <row r="21" s="401" customFormat="1" ht="70.5" customHeight="1" spans="2:25">
      <c r="B21" s="505" t="s">
        <v>68</v>
      </c>
      <c r="C21" s="255"/>
      <c r="D21" s="1191" t="s">
        <v>18</v>
      </c>
      <c r="E21" s="1256" t="s">
        <v>19</v>
      </c>
      <c r="F21" s="1256" t="s">
        <v>69</v>
      </c>
      <c r="G21" s="1192" t="s">
        <v>70</v>
      </c>
      <c r="H21" s="1192" t="s">
        <v>71</v>
      </c>
      <c r="I21" s="1256" t="s">
        <v>69</v>
      </c>
      <c r="J21" s="1256" t="s">
        <v>72</v>
      </c>
      <c r="K21" s="1256" t="s">
        <v>73</v>
      </c>
      <c r="L21" s="1192" t="s">
        <v>63</v>
      </c>
      <c r="M21" s="1192" t="s">
        <v>64</v>
      </c>
      <c r="N21" s="1256" t="s">
        <v>72</v>
      </c>
      <c r="O21" s="1256" t="s">
        <v>69</v>
      </c>
      <c r="P21" s="1192" t="s">
        <v>71</v>
      </c>
      <c r="Q21" s="1192" t="s">
        <v>70</v>
      </c>
      <c r="R21" s="1256" t="s">
        <v>69</v>
      </c>
      <c r="S21" s="1256" t="s">
        <v>19</v>
      </c>
      <c r="T21" s="1200" t="s">
        <v>18</v>
      </c>
      <c r="U21" s="529" t="s">
        <v>68</v>
      </c>
      <c r="V21" s="232"/>
      <c r="W21" s="217"/>
      <c r="X21" s="232"/>
      <c r="Y21" s="232"/>
    </row>
    <row r="22" s="401" customFormat="1" ht="33.75" customHeight="1" spans="2:25">
      <c r="B22" s="286" t="s">
        <v>33</v>
      </c>
      <c r="C22" s="27"/>
      <c r="D22" s="1335">
        <v>0</v>
      </c>
      <c r="E22" s="1073">
        <v>2.4</v>
      </c>
      <c r="F22" s="1072">
        <v>2.24</v>
      </c>
      <c r="G22" s="1072">
        <v>3.17</v>
      </c>
      <c r="H22" s="1072">
        <v>2</v>
      </c>
      <c r="I22" s="1072">
        <v>3.25</v>
      </c>
      <c r="J22" s="1072">
        <v>5</v>
      </c>
      <c r="K22" s="1072">
        <v>4</v>
      </c>
      <c r="L22" s="1072">
        <v>2</v>
      </c>
      <c r="M22" s="1072">
        <v>1.7</v>
      </c>
      <c r="N22" s="1072">
        <v>5.7</v>
      </c>
      <c r="O22" s="1072">
        <v>3</v>
      </c>
      <c r="P22" s="1072">
        <v>3.25</v>
      </c>
      <c r="Q22" s="1072">
        <v>2.7</v>
      </c>
      <c r="R22" s="1072">
        <v>3.17</v>
      </c>
      <c r="S22" s="1072">
        <v>2.24</v>
      </c>
      <c r="T22" s="1072">
        <v>2.24</v>
      </c>
      <c r="U22" s="1319">
        <v>0</v>
      </c>
      <c r="V22" s="238"/>
      <c r="W22" s="217"/>
      <c r="X22" s="232"/>
      <c r="Y22" s="232"/>
    </row>
    <row r="23" s="401" customFormat="1" ht="51.75" customHeight="1" spans="2:25">
      <c r="B23" s="391" t="s">
        <v>34</v>
      </c>
      <c r="C23" s="255"/>
      <c r="D23" s="1336">
        <f>+D22</f>
        <v>0</v>
      </c>
      <c r="E23" s="1337">
        <f t="shared" ref="E23:T23" si="0">+E22+D23</f>
        <v>2.4</v>
      </c>
      <c r="F23" s="1337">
        <f t="shared" si="0"/>
        <v>4.64</v>
      </c>
      <c r="G23" s="1337">
        <f t="shared" si="0"/>
        <v>7.81</v>
      </c>
      <c r="H23" s="1337">
        <f t="shared" si="0"/>
        <v>9.81</v>
      </c>
      <c r="I23" s="1337">
        <f t="shared" si="0"/>
        <v>13.06</v>
      </c>
      <c r="J23" s="1337">
        <f t="shared" si="0"/>
        <v>18.06</v>
      </c>
      <c r="K23" s="1337">
        <f t="shared" si="0"/>
        <v>22.06</v>
      </c>
      <c r="L23" s="1337">
        <f t="shared" si="0"/>
        <v>24.06</v>
      </c>
      <c r="M23" s="1337">
        <f t="shared" si="0"/>
        <v>25.76</v>
      </c>
      <c r="N23" s="1337">
        <f t="shared" si="0"/>
        <v>31.46</v>
      </c>
      <c r="O23" s="1337">
        <f t="shared" si="0"/>
        <v>34.46</v>
      </c>
      <c r="P23" s="1337">
        <f t="shared" si="0"/>
        <v>37.71</v>
      </c>
      <c r="Q23" s="1337">
        <f t="shared" si="0"/>
        <v>40.41</v>
      </c>
      <c r="R23" s="1337">
        <f t="shared" si="0"/>
        <v>43.58</v>
      </c>
      <c r="S23" s="1337">
        <f t="shared" si="0"/>
        <v>45.82</v>
      </c>
      <c r="T23" s="1337">
        <f t="shared" si="0"/>
        <v>48.06</v>
      </c>
      <c r="U23" s="1340">
        <v>0</v>
      </c>
      <c r="V23" s="1322">
        <v>48.1</v>
      </c>
      <c r="W23" s="217"/>
      <c r="X23" s="232"/>
      <c r="Y23" s="232"/>
    </row>
    <row r="24" ht="15.75" customHeight="1" spans="2:25">
      <c r="B24" s="118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7"/>
    </row>
    <row r="25" ht="15.75" spans="1:25">
      <c r="A25" s="1127"/>
      <c r="B25" s="1312" t="s">
        <v>35</v>
      </c>
      <c r="C25" s="414">
        <v>1</v>
      </c>
      <c r="D25" s="278">
        <v>0.166666666666667</v>
      </c>
      <c r="E25" s="1257">
        <v>0.171527777777778</v>
      </c>
      <c r="F25" s="1257">
        <v>0.175</v>
      </c>
      <c r="G25" s="1257">
        <v>0.181944444444444</v>
      </c>
      <c r="H25" s="1257">
        <v>0.188888888888889</v>
      </c>
      <c r="I25" s="712">
        <v>0.19375</v>
      </c>
      <c r="J25" s="1257">
        <v>0.200694444444445</v>
      </c>
      <c r="K25" s="1257">
        <v>0.20625</v>
      </c>
      <c r="L25" s="1257">
        <v>0.211111111111111</v>
      </c>
      <c r="M25" s="1257">
        <v>0.21875</v>
      </c>
      <c r="N25" s="1257">
        <v>0.225694444444444</v>
      </c>
      <c r="O25" s="1257">
        <v>0.232638888888889</v>
      </c>
      <c r="P25" s="1257">
        <v>0.239583333333333</v>
      </c>
      <c r="Q25" s="1257">
        <v>0.246527777777778</v>
      </c>
      <c r="R25" s="1257">
        <v>0.252083333333333</v>
      </c>
      <c r="S25" s="1257">
        <v>0.255555555555555</v>
      </c>
      <c r="T25" s="1263">
        <v>0.261111111111111</v>
      </c>
      <c r="U25" s="1341"/>
      <c r="V25" s="359">
        <f>+V23</f>
        <v>48.1</v>
      </c>
      <c r="W25" s="360">
        <f t="shared" ref="W25:W55" si="1">+T25-D25</f>
        <v>0.0944444444444444</v>
      </c>
      <c r="X25" s="361">
        <f t="shared" ref="X25:X55" si="2">60*$I$60/(W25*60*24)</f>
        <v>21.2205882352941</v>
      </c>
      <c r="Y25" s="1334"/>
    </row>
    <row r="26" spans="1:25">
      <c r="A26" s="1127"/>
      <c r="B26" s="232"/>
      <c r="C26" s="416">
        <v>2</v>
      </c>
      <c r="D26" s="280">
        <v>0.191666666666667</v>
      </c>
      <c r="E26" s="1258">
        <v>0.196527777777778</v>
      </c>
      <c r="F26" s="1258">
        <v>0.2</v>
      </c>
      <c r="G26" s="1258">
        <v>0.206944444444444</v>
      </c>
      <c r="H26" s="1258">
        <v>0.213888888888889</v>
      </c>
      <c r="I26" s="714">
        <v>0.21875</v>
      </c>
      <c r="J26" s="1258">
        <v>0.225694444444444</v>
      </c>
      <c r="K26" s="1258">
        <v>0.23125</v>
      </c>
      <c r="L26" s="1258">
        <v>0.236111111111111</v>
      </c>
      <c r="M26" s="1258">
        <v>0.24375</v>
      </c>
      <c r="N26" s="1258">
        <v>0.250694444444444</v>
      </c>
      <c r="O26" s="1258">
        <v>0.257638888888889</v>
      </c>
      <c r="P26" s="1258">
        <v>0.264583333333333</v>
      </c>
      <c r="Q26" s="1258">
        <v>0.271527777777778</v>
      </c>
      <c r="R26" s="1258">
        <v>0.277083333333333</v>
      </c>
      <c r="S26" s="1258">
        <v>0.280555555555556</v>
      </c>
      <c r="T26" s="1265">
        <v>0.286111111111111</v>
      </c>
      <c r="U26" s="1342"/>
      <c r="V26" s="363">
        <f>+V23</f>
        <v>48.1</v>
      </c>
      <c r="W26" s="364">
        <f t="shared" si="1"/>
        <v>0.0944444444444444</v>
      </c>
      <c r="X26" s="365">
        <f t="shared" si="2"/>
        <v>21.2205882352941</v>
      </c>
      <c r="Y26" s="366">
        <f t="shared" ref="Y26:Y55" si="3">+D26-D25</f>
        <v>0.025</v>
      </c>
    </row>
    <row r="27" spans="1:25">
      <c r="A27" s="1127"/>
      <c r="B27" s="232"/>
      <c r="C27" s="416">
        <v>3</v>
      </c>
      <c r="D27" s="280">
        <v>0.215277777777778</v>
      </c>
      <c r="E27" s="1258">
        <v>0.220833333333333</v>
      </c>
      <c r="F27" s="1258">
        <v>0.224305555555556</v>
      </c>
      <c r="G27" s="1258">
        <v>0.23125</v>
      </c>
      <c r="H27" s="1258">
        <v>0.238194444444444</v>
      </c>
      <c r="I27" s="714">
        <v>0.24375</v>
      </c>
      <c r="J27" s="1258">
        <v>0.250694444444444</v>
      </c>
      <c r="K27" s="1258">
        <v>0.257638888888889</v>
      </c>
      <c r="L27" s="1258">
        <v>0.264583333333333</v>
      </c>
      <c r="M27" s="1258">
        <v>0.273611111111111</v>
      </c>
      <c r="N27" s="1258">
        <v>0.281944444444444</v>
      </c>
      <c r="O27" s="1258">
        <v>0.288888888888889</v>
      </c>
      <c r="P27" s="1258">
        <v>0.295833333333333</v>
      </c>
      <c r="Q27" s="1258">
        <v>0.302777777777778</v>
      </c>
      <c r="R27" s="1258">
        <v>0.308333333333333</v>
      </c>
      <c r="S27" s="1258">
        <v>0.311805555555556</v>
      </c>
      <c r="T27" s="1265">
        <v>0.317361111111111</v>
      </c>
      <c r="U27" s="1342"/>
      <c r="V27" s="363">
        <f>+V26</f>
        <v>48.1</v>
      </c>
      <c r="W27" s="364">
        <f t="shared" si="1"/>
        <v>0.102083333333333</v>
      </c>
      <c r="X27" s="365">
        <f t="shared" si="2"/>
        <v>19.6326530612245</v>
      </c>
      <c r="Y27" s="366">
        <f t="shared" si="3"/>
        <v>0.0236111111111111</v>
      </c>
    </row>
    <row r="28" spans="1:25">
      <c r="A28" s="1127"/>
      <c r="B28" s="232"/>
      <c r="C28" s="416">
        <v>4</v>
      </c>
      <c r="D28" s="280">
        <v>0.240277777777778</v>
      </c>
      <c r="E28" s="1258">
        <v>0.245833333333333</v>
      </c>
      <c r="F28" s="1258">
        <v>0.249305555555556</v>
      </c>
      <c r="G28" s="1258">
        <v>0.25625</v>
      </c>
      <c r="H28" s="1258">
        <v>0.263194444444445</v>
      </c>
      <c r="I28" s="714">
        <v>0.26875</v>
      </c>
      <c r="J28" s="1258">
        <v>0.275694444444445</v>
      </c>
      <c r="K28" s="1258">
        <v>0.282638888888889</v>
      </c>
      <c r="L28" s="1258">
        <v>0.289583333333333</v>
      </c>
      <c r="M28" s="1258">
        <v>0.298611111111111</v>
      </c>
      <c r="N28" s="1258">
        <v>0.306944444444445</v>
      </c>
      <c r="O28" s="1258">
        <v>0.313888888888889</v>
      </c>
      <c r="P28" s="1258">
        <v>0.320833333333333</v>
      </c>
      <c r="Q28" s="1258">
        <v>0.327777777777778</v>
      </c>
      <c r="R28" s="1258">
        <v>0.333333333333333</v>
      </c>
      <c r="S28" s="1258">
        <v>0.336805555555556</v>
      </c>
      <c r="T28" s="1265">
        <v>0.342361111111111</v>
      </c>
      <c r="U28" s="1342"/>
      <c r="V28" s="363">
        <f t="shared" ref="V28:V55" si="4">+V25</f>
        <v>48.1</v>
      </c>
      <c r="W28" s="364">
        <f t="shared" si="1"/>
        <v>0.102083333333333</v>
      </c>
      <c r="X28" s="365">
        <f t="shared" si="2"/>
        <v>19.6326530612245</v>
      </c>
      <c r="Y28" s="366">
        <f t="shared" si="3"/>
        <v>0.025</v>
      </c>
    </row>
    <row r="29" spans="1:25">
      <c r="A29" s="1127"/>
      <c r="B29" s="232"/>
      <c r="C29" s="416">
        <v>5</v>
      </c>
      <c r="D29" s="280">
        <v>0.263888888888889</v>
      </c>
      <c r="E29" s="1258">
        <v>0.269444444444444</v>
      </c>
      <c r="F29" s="1258">
        <v>0.272916666666667</v>
      </c>
      <c r="G29" s="1258">
        <v>0.279861111111111</v>
      </c>
      <c r="H29" s="1258">
        <v>0.286805555555555</v>
      </c>
      <c r="I29" s="714">
        <v>0.292361111111111</v>
      </c>
      <c r="J29" s="1258">
        <v>0.299305555555555</v>
      </c>
      <c r="K29" s="1258">
        <v>0.30625</v>
      </c>
      <c r="L29" s="1258">
        <v>0.313194444444444</v>
      </c>
      <c r="M29" s="1258">
        <v>0.322222222222222</v>
      </c>
      <c r="N29" s="1258">
        <v>0.330555555555555</v>
      </c>
      <c r="O29" s="1258">
        <v>0.3375</v>
      </c>
      <c r="P29" s="1258">
        <v>0.344444444444444</v>
      </c>
      <c r="Q29" s="1258">
        <v>0.351388888888889</v>
      </c>
      <c r="R29" s="1258">
        <v>0.356944444444445</v>
      </c>
      <c r="S29" s="1258">
        <v>0.360416666666667</v>
      </c>
      <c r="T29" s="1265">
        <v>0.365972222222222</v>
      </c>
      <c r="U29" s="1342"/>
      <c r="V29" s="363">
        <f t="shared" si="4"/>
        <v>48.1</v>
      </c>
      <c r="W29" s="364">
        <f t="shared" si="1"/>
        <v>0.102083333333333</v>
      </c>
      <c r="X29" s="365">
        <f t="shared" si="2"/>
        <v>19.6326530612245</v>
      </c>
      <c r="Y29" s="366">
        <f t="shared" si="3"/>
        <v>0.0236111111111111</v>
      </c>
    </row>
    <row r="30" spans="1:25">
      <c r="A30" s="1127"/>
      <c r="B30" s="232"/>
      <c r="C30" s="416">
        <v>6</v>
      </c>
      <c r="D30" s="280">
        <v>0.286111111111111</v>
      </c>
      <c r="E30" s="1258">
        <v>0.291666666666667</v>
      </c>
      <c r="F30" s="1258">
        <v>0.295138888888889</v>
      </c>
      <c r="G30" s="1258">
        <v>0.302083333333333</v>
      </c>
      <c r="H30" s="1258">
        <v>0.309027777777778</v>
      </c>
      <c r="I30" s="714">
        <v>0.314583333333333</v>
      </c>
      <c r="J30" s="1258">
        <v>0.321527777777778</v>
      </c>
      <c r="K30" s="1258">
        <v>0.328472222222222</v>
      </c>
      <c r="L30" s="1258">
        <v>0.335416666666667</v>
      </c>
      <c r="M30" s="1258">
        <v>0.344444444444444</v>
      </c>
      <c r="N30" s="1258">
        <v>0.352777777777778</v>
      </c>
      <c r="O30" s="1258">
        <v>0.359722222222222</v>
      </c>
      <c r="P30" s="1258">
        <v>0.366666666666667</v>
      </c>
      <c r="Q30" s="1258">
        <v>0.373611111111111</v>
      </c>
      <c r="R30" s="1258">
        <v>0.379166666666667</v>
      </c>
      <c r="S30" s="1258">
        <v>0.382638888888889</v>
      </c>
      <c r="T30" s="1265">
        <v>0.388194444444445</v>
      </c>
      <c r="U30" s="1342"/>
      <c r="V30" s="363">
        <f t="shared" si="4"/>
        <v>48.1</v>
      </c>
      <c r="W30" s="364">
        <f t="shared" si="1"/>
        <v>0.102083333333333</v>
      </c>
      <c r="X30" s="365">
        <f t="shared" si="2"/>
        <v>19.6326530612245</v>
      </c>
      <c r="Y30" s="366">
        <f t="shared" si="3"/>
        <v>0.0222222222222222</v>
      </c>
    </row>
    <row r="31" spans="1:25">
      <c r="A31" s="1127"/>
      <c r="B31" s="232"/>
      <c r="C31" s="416">
        <v>7</v>
      </c>
      <c r="D31" s="280">
        <v>0.308333333333333</v>
      </c>
      <c r="E31" s="1258">
        <v>0.313888888888889</v>
      </c>
      <c r="F31" s="1258">
        <v>0.317361111111111</v>
      </c>
      <c r="G31" s="1258">
        <v>0.324305555555556</v>
      </c>
      <c r="H31" s="1258">
        <v>0.33125</v>
      </c>
      <c r="I31" s="714">
        <v>0.336805555555556</v>
      </c>
      <c r="J31" s="1258">
        <v>0.34375</v>
      </c>
      <c r="K31" s="1258">
        <v>0.350694444444444</v>
      </c>
      <c r="L31" s="1258">
        <v>0.357638888888889</v>
      </c>
      <c r="M31" s="1258">
        <v>0.366666666666667</v>
      </c>
      <c r="N31" s="1258">
        <v>0.375</v>
      </c>
      <c r="O31" s="1258">
        <v>0.381944444444444</v>
      </c>
      <c r="P31" s="1258">
        <v>0.388888888888889</v>
      </c>
      <c r="Q31" s="1258">
        <v>0.395833333333333</v>
      </c>
      <c r="R31" s="1258">
        <v>0.401388888888889</v>
      </c>
      <c r="S31" s="1258">
        <v>0.404861111111111</v>
      </c>
      <c r="T31" s="1265">
        <v>0.410416666666667</v>
      </c>
      <c r="U31" s="1342"/>
      <c r="V31" s="363">
        <f t="shared" si="4"/>
        <v>48.1</v>
      </c>
      <c r="W31" s="364">
        <f t="shared" si="1"/>
        <v>0.102083333333333</v>
      </c>
      <c r="X31" s="365">
        <f t="shared" si="2"/>
        <v>19.6326530612245</v>
      </c>
      <c r="Y31" s="366">
        <f t="shared" si="3"/>
        <v>0.0222222222222222</v>
      </c>
    </row>
    <row r="32" spans="1:25">
      <c r="A32" s="1127"/>
      <c r="B32" s="232"/>
      <c r="C32" s="416">
        <v>8</v>
      </c>
      <c r="D32" s="280">
        <v>0.330555555555555</v>
      </c>
      <c r="E32" s="1258">
        <v>0.336111111111111</v>
      </c>
      <c r="F32" s="1258">
        <v>0.339583333333333</v>
      </c>
      <c r="G32" s="1258">
        <v>0.346527777777778</v>
      </c>
      <c r="H32" s="1258">
        <v>0.353472222222222</v>
      </c>
      <c r="I32" s="714">
        <v>0.359027777777778</v>
      </c>
      <c r="J32" s="1258">
        <v>0.365972222222222</v>
      </c>
      <c r="K32" s="1258">
        <v>0.372916666666667</v>
      </c>
      <c r="L32" s="1258">
        <v>0.379861111111111</v>
      </c>
      <c r="M32" s="1258">
        <v>0.388888888888889</v>
      </c>
      <c r="N32" s="1258">
        <v>0.397222222222222</v>
      </c>
      <c r="O32" s="1258">
        <v>0.404166666666667</v>
      </c>
      <c r="P32" s="1258">
        <v>0.411111111111111</v>
      </c>
      <c r="Q32" s="1258">
        <v>0.418055555555556</v>
      </c>
      <c r="R32" s="1258">
        <v>0.423611111111111</v>
      </c>
      <c r="S32" s="1258">
        <v>0.427083333333333</v>
      </c>
      <c r="T32" s="1265">
        <v>0.432638888888889</v>
      </c>
      <c r="U32" s="1342"/>
      <c r="V32" s="363">
        <f t="shared" si="4"/>
        <v>48.1</v>
      </c>
      <c r="W32" s="364">
        <f t="shared" si="1"/>
        <v>0.102083333333333</v>
      </c>
      <c r="X32" s="365">
        <f t="shared" si="2"/>
        <v>19.6326530612245</v>
      </c>
      <c r="Y32" s="366">
        <f t="shared" si="3"/>
        <v>0.0222222222222222</v>
      </c>
    </row>
    <row r="33" spans="1:25">
      <c r="A33" s="1127"/>
      <c r="B33" s="232"/>
      <c r="C33" s="416">
        <v>9</v>
      </c>
      <c r="D33" s="280">
        <v>0.354166666666667</v>
      </c>
      <c r="E33" s="1258">
        <v>0.359722222222222</v>
      </c>
      <c r="F33" s="1258">
        <v>0.363194444444444</v>
      </c>
      <c r="G33" s="1258">
        <v>0.370138888888889</v>
      </c>
      <c r="H33" s="1258">
        <v>0.377083333333333</v>
      </c>
      <c r="I33" s="714">
        <v>0.382638888888889</v>
      </c>
      <c r="J33" s="1258">
        <v>0.389583333333333</v>
      </c>
      <c r="K33" s="1258">
        <v>0.396527777777778</v>
      </c>
      <c r="L33" s="1258">
        <v>0.403472222222222</v>
      </c>
      <c r="M33" s="1258">
        <v>0.4125</v>
      </c>
      <c r="N33" s="1258">
        <v>0.420833333333333</v>
      </c>
      <c r="O33" s="1258">
        <v>0.427777777777778</v>
      </c>
      <c r="P33" s="1258">
        <v>0.434722222222222</v>
      </c>
      <c r="Q33" s="1258">
        <v>0.441666666666667</v>
      </c>
      <c r="R33" s="1258">
        <v>0.447222222222222</v>
      </c>
      <c r="S33" s="1258">
        <v>0.450694444444445</v>
      </c>
      <c r="T33" s="1265">
        <v>0.45625</v>
      </c>
      <c r="U33" s="1342"/>
      <c r="V33" s="363">
        <f t="shared" si="4"/>
        <v>48.1</v>
      </c>
      <c r="W33" s="364">
        <f t="shared" si="1"/>
        <v>0.102083333333333</v>
      </c>
      <c r="X33" s="365">
        <f t="shared" si="2"/>
        <v>19.6326530612245</v>
      </c>
      <c r="Y33" s="366">
        <f t="shared" si="3"/>
        <v>0.0236111111111112</v>
      </c>
    </row>
    <row r="34" spans="1:25">
      <c r="A34" s="1127"/>
      <c r="B34" s="232"/>
      <c r="C34" s="416">
        <v>10</v>
      </c>
      <c r="D34" s="280">
        <v>0.379166666666667</v>
      </c>
      <c r="E34" s="1258">
        <v>0.384722222222222</v>
      </c>
      <c r="F34" s="1258">
        <v>0.388194444444445</v>
      </c>
      <c r="G34" s="1258">
        <v>0.395138888888889</v>
      </c>
      <c r="H34" s="1258">
        <v>0.402083333333333</v>
      </c>
      <c r="I34" s="714">
        <v>0.407638888888889</v>
      </c>
      <c r="J34" s="1258">
        <v>0.414583333333333</v>
      </c>
      <c r="K34" s="1258">
        <v>0.421527777777778</v>
      </c>
      <c r="L34" s="1258">
        <v>0.428472222222222</v>
      </c>
      <c r="M34" s="1258">
        <v>0.4375</v>
      </c>
      <c r="N34" s="1258">
        <v>0.445833333333333</v>
      </c>
      <c r="O34" s="1258">
        <v>0.452777777777778</v>
      </c>
      <c r="P34" s="1258">
        <v>0.459722222222222</v>
      </c>
      <c r="Q34" s="1258">
        <v>0.466666666666667</v>
      </c>
      <c r="R34" s="1258">
        <v>0.472222222222222</v>
      </c>
      <c r="S34" s="1258">
        <v>0.475694444444444</v>
      </c>
      <c r="T34" s="1265">
        <v>0.48125</v>
      </c>
      <c r="U34" s="1342"/>
      <c r="V34" s="363">
        <f t="shared" si="4"/>
        <v>48.1</v>
      </c>
      <c r="W34" s="364">
        <f t="shared" si="1"/>
        <v>0.102083333333333</v>
      </c>
      <c r="X34" s="365">
        <f t="shared" si="2"/>
        <v>19.6326530612245</v>
      </c>
      <c r="Y34" s="366">
        <f t="shared" si="3"/>
        <v>0.025</v>
      </c>
    </row>
    <row r="35" spans="1:25">
      <c r="A35" s="1127"/>
      <c r="B35" s="232"/>
      <c r="C35" s="416">
        <v>11</v>
      </c>
      <c r="D35" s="280">
        <v>0.404166666666667</v>
      </c>
      <c r="E35" s="1258">
        <v>0.409722222222222</v>
      </c>
      <c r="F35" s="1258">
        <v>0.413194444444444</v>
      </c>
      <c r="G35" s="1258">
        <v>0.420138888888889</v>
      </c>
      <c r="H35" s="1258">
        <v>0.427083333333333</v>
      </c>
      <c r="I35" s="714">
        <v>0.432638888888889</v>
      </c>
      <c r="J35" s="1258">
        <v>0.439583333333333</v>
      </c>
      <c r="K35" s="1258">
        <v>0.446527777777778</v>
      </c>
      <c r="L35" s="1258">
        <v>0.453472222222222</v>
      </c>
      <c r="M35" s="1258">
        <v>0.4625</v>
      </c>
      <c r="N35" s="1258">
        <v>0.470833333333333</v>
      </c>
      <c r="O35" s="1258">
        <v>0.477777777777778</v>
      </c>
      <c r="P35" s="1258">
        <v>0.484722222222222</v>
      </c>
      <c r="Q35" s="1258">
        <v>0.491666666666667</v>
      </c>
      <c r="R35" s="1258">
        <v>0.497222222222222</v>
      </c>
      <c r="S35" s="1258">
        <v>0.500694444444444</v>
      </c>
      <c r="T35" s="1265">
        <v>0.50625</v>
      </c>
      <c r="U35" s="1342"/>
      <c r="V35" s="363">
        <f t="shared" si="4"/>
        <v>48.1</v>
      </c>
      <c r="W35" s="364">
        <f t="shared" si="1"/>
        <v>0.102083333333333</v>
      </c>
      <c r="X35" s="365">
        <f t="shared" si="2"/>
        <v>19.6326530612245</v>
      </c>
      <c r="Y35" s="366">
        <f t="shared" si="3"/>
        <v>0.025</v>
      </c>
    </row>
    <row r="36" spans="1:25">
      <c r="A36" s="1127"/>
      <c r="B36" s="232"/>
      <c r="C36" s="416">
        <v>12</v>
      </c>
      <c r="D36" s="280">
        <v>0.429166666666667</v>
      </c>
      <c r="E36" s="1258">
        <v>0.434722222222222</v>
      </c>
      <c r="F36" s="1258">
        <v>0.438194444444444</v>
      </c>
      <c r="G36" s="1258">
        <v>0.445138888888889</v>
      </c>
      <c r="H36" s="1258">
        <v>0.452083333333333</v>
      </c>
      <c r="I36" s="714">
        <v>0.457638888888889</v>
      </c>
      <c r="J36" s="1258">
        <v>0.464583333333333</v>
      </c>
      <c r="K36" s="1258">
        <v>0.471527777777778</v>
      </c>
      <c r="L36" s="1258">
        <v>0.478472222222222</v>
      </c>
      <c r="M36" s="1258">
        <v>0.4875</v>
      </c>
      <c r="N36" s="1258">
        <v>0.495833333333333</v>
      </c>
      <c r="O36" s="1258">
        <v>0.502777777777778</v>
      </c>
      <c r="P36" s="1258">
        <v>0.509722222222222</v>
      </c>
      <c r="Q36" s="1258">
        <v>0.516666666666667</v>
      </c>
      <c r="R36" s="1258">
        <v>0.522222222222222</v>
      </c>
      <c r="S36" s="1258">
        <v>0.525694444444444</v>
      </c>
      <c r="T36" s="1265">
        <v>0.53125</v>
      </c>
      <c r="U36" s="1342"/>
      <c r="V36" s="363">
        <f t="shared" si="4"/>
        <v>48.1</v>
      </c>
      <c r="W36" s="364">
        <f t="shared" si="1"/>
        <v>0.102083333333333</v>
      </c>
      <c r="X36" s="365">
        <f t="shared" si="2"/>
        <v>19.6326530612245</v>
      </c>
      <c r="Y36" s="366">
        <f t="shared" si="3"/>
        <v>0.0249999999999999</v>
      </c>
    </row>
    <row r="37" spans="1:25">
      <c r="A37" s="1127"/>
      <c r="B37" s="232"/>
      <c r="C37" s="416">
        <v>13</v>
      </c>
      <c r="D37" s="280">
        <v>0.454166666666667</v>
      </c>
      <c r="E37" s="1258">
        <v>0.459722222222222</v>
      </c>
      <c r="F37" s="1258">
        <v>0.463194444444445</v>
      </c>
      <c r="G37" s="1258">
        <v>0.470138888888889</v>
      </c>
      <c r="H37" s="1258">
        <v>0.477083333333333</v>
      </c>
      <c r="I37" s="714">
        <v>0.482638888888889</v>
      </c>
      <c r="J37" s="1258">
        <v>0.489583333333333</v>
      </c>
      <c r="K37" s="1258">
        <v>0.496527777777778</v>
      </c>
      <c r="L37" s="1258">
        <v>0.503472222222222</v>
      </c>
      <c r="M37" s="1258">
        <v>0.5125</v>
      </c>
      <c r="N37" s="1258">
        <v>0.520833333333333</v>
      </c>
      <c r="O37" s="1258">
        <v>0.527777777777778</v>
      </c>
      <c r="P37" s="1258">
        <v>0.534722222222222</v>
      </c>
      <c r="Q37" s="1258">
        <v>0.541666666666667</v>
      </c>
      <c r="R37" s="1258">
        <v>0.547222222222222</v>
      </c>
      <c r="S37" s="1258">
        <v>0.550694444444444</v>
      </c>
      <c r="T37" s="1265">
        <v>0.55625</v>
      </c>
      <c r="U37" s="1342"/>
      <c r="V37" s="363">
        <f t="shared" si="4"/>
        <v>48.1</v>
      </c>
      <c r="W37" s="364">
        <f t="shared" si="1"/>
        <v>0.102083333333333</v>
      </c>
      <c r="X37" s="365">
        <f t="shared" si="2"/>
        <v>19.6326530612245</v>
      </c>
      <c r="Y37" s="366">
        <f t="shared" si="3"/>
        <v>0.0250000000000001</v>
      </c>
    </row>
    <row r="38" spans="1:25">
      <c r="A38" s="1127"/>
      <c r="B38" s="232"/>
      <c r="C38" s="416">
        <v>14</v>
      </c>
      <c r="D38" s="280">
        <v>0.479166666666667</v>
      </c>
      <c r="E38" s="1258">
        <v>0.484722222222222</v>
      </c>
      <c r="F38" s="1258">
        <v>0.488194444444444</v>
      </c>
      <c r="G38" s="1258">
        <v>0.495138888888889</v>
      </c>
      <c r="H38" s="1258">
        <v>0.502083333333333</v>
      </c>
      <c r="I38" s="714">
        <v>0.507638888888889</v>
      </c>
      <c r="J38" s="1258">
        <v>0.514583333333333</v>
      </c>
      <c r="K38" s="1258">
        <v>0.521527777777778</v>
      </c>
      <c r="L38" s="1258">
        <v>0.528472222222222</v>
      </c>
      <c r="M38" s="1258">
        <v>0.5375</v>
      </c>
      <c r="N38" s="1258">
        <v>0.545833333333333</v>
      </c>
      <c r="O38" s="1258">
        <v>0.552777777777778</v>
      </c>
      <c r="P38" s="1258">
        <v>0.559722222222222</v>
      </c>
      <c r="Q38" s="1258">
        <v>0.566666666666667</v>
      </c>
      <c r="R38" s="1258">
        <v>0.572222222222222</v>
      </c>
      <c r="S38" s="1258">
        <v>0.575694444444444</v>
      </c>
      <c r="T38" s="1265">
        <v>0.58125</v>
      </c>
      <c r="U38" s="1342"/>
      <c r="V38" s="363">
        <f t="shared" si="4"/>
        <v>48.1</v>
      </c>
      <c r="W38" s="364">
        <f t="shared" si="1"/>
        <v>0.102083333333333</v>
      </c>
      <c r="X38" s="365">
        <f t="shared" si="2"/>
        <v>19.6326530612245</v>
      </c>
      <c r="Y38" s="366">
        <f t="shared" si="3"/>
        <v>0.025</v>
      </c>
    </row>
    <row r="39" spans="1:25">
      <c r="A39" s="1127"/>
      <c r="B39" s="232"/>
      <c r="C39" s="416">
        <v>15</v>
      </c>
      <c r="D39" s="280">
        <v>0.504166666666667</v>
      </c>
      <c r="E39" s="1258">
        <v>0.509722222222222</v>
      </c>
      <c r="F39" s="1258">
        <v>0.513194444444444</v>
      </c>
      <c r="G39" s="1258">
        <v>0.520138888888889</v>
      </c>
      <c r="H39" s="1258">
        <v>0.527083333333333</v>
      </c>
      <c r="I39" s="714">
        <v>0.532638888888889</v>
      </c>
      <c r="J39" s="1258">
        <v>0.539583333333333</v>
      </c>
      <c r="K39" s="1258">
        <v>0.546527777777778</v>
      </c>
      <c r="L39" s="1258">
        <v>0.553472222222222</v>
      </c>
      <c r="M39" s="1258">
        <v>0.5625</v>
      </c>
      <c r="N39" s="1258">
        <v>0.570833333333333</v>
      </c>
      <c r="O39" s="1258">
        <v>0.577777777777778</v>
      </c>
      <c r="P39" s="1258">
        <v>0.584722222222222</v>
      </c>
      <c r="Q39" s="1258">
        <v>0.591666666666667</v>
      </c>
      <c r="R39" s="1258">
        <v>0.597222222222222</v>
      </c>
      <c r="S39" s="1258">
        <v>0.600694444444444</v>
      </c>
      <c r="T39" s="1265">
        <v>0.60625</v>
      </c>
      <c r="U39" s="1342"/>
      <c r="V39" s="363">
        <f t="shared" si="4"/>
        <v>48.1</v>
      </c>
      <c r="W39" s="364">
        <f t="shared" si="1"/>
        <v>0.102083333333333</v>
      </c>
      <c r="X39" s="365">
        <f t="shared" si="2"/>
        <v>19.6326530612245</v>
      </c>
      <c r="Y39" s="366">
        <f t="shared" si="3"/>
        <v>0.025</v>
      </c>
    </row>
    <row r="40" spans="1:25">
      <c r="A40" s="1127"/>
      <c r="B40" s="232"/>
      <c r="C40" s="416">
        <v>16</v>
      </c>
      <c r="D40" s="280">
        <v>0.529166666666667</v>
      </c>
      <c r="E40" s="1258">
        <v>0.534722222222222</v>
      </c>
      <c r="F40" s="1258">
        <v>0.538194444444444</v>
      </c>
      <c r="G40" s="1258">
        <v>0.545138888888889</v>
      </c>
      <c r="H40" s="1258">
        <v>0.552083333333333</v>
      </c>
      <c r="I40" s="714">
        <v>0.557638888888889</v>
      </c>
      <c r="J40" s="1258">
        <v>0.564583333333333</v>
      </c>
      <c r="K40" s="1258">
        <v>0.571527777777778</v>
      </c>
      <c r="L40" s="1258">
        <v>0.578472222222222</v>
      </c>
      <c r="M40" s="1258">
        <v>0.5875</v>
      </c>
      <c r="N40" s="1258">
        <v>0.595833333333333</v>
      </c>
      <c r="O40" s="1258">
        <v>0.602777777777778</v>
      </c>
      <c r="P40" s="1258">
        <v>0.609722222222222</v>
      </c>
      <c r="Q40" s="1258">
        <v>0.616666666666667</v>
      </c>
      <c r="R40" s="1258">
        <v>0.622222222222222</v>
      </c>
      <c r="S40" s="1258">
        <v>0.625694444444444</v>
      </c>
      <c r="T40" s="1265">
        <v>0.63125</v>
      </c>
      <c r="U40" s="1342"/>
      <c r="V40" s="363">
        <f t="shared" si="4"/>
        <v>48.1</v>
      </c>
      <c r="W40" s="364">
        <f t="shared" si="1"/>
        <v>0.102083333333333</v>
      </c>
      <c r="X40" s="365">
        <f t="shared" si="2"/>
        <v>19.6326530612245</v>
      </c>
      <c r="Y40" s="366">
        <f t="shared" si="3"/>
        <v>0.025</v>
      </c>
    </row>
    <row r="41" spans="1:25">
      <c r="A41" s="1127"/>
      <c r="B41" s="232"/>
      <c r="C41" s="416">
        <v>17</v>
      </c>
      <c r="D41" s="280">
        <v>0.554166666666667</v>
      </c>
      <c r="E41" s="1258">
        <v>0.559722222222222</v>
      </c>
      <c r="F41" s="1258">
        <v>0.563194444444444</v>
      </c>
      <c r="G41" s="1258">
        <v>0.570138888888889</v>
      </c>
      <c r="H41" s="1258">
        <v>0.577083333333333</v>
      </c>
      <c r="I41" s="714">
        <v>0.582638888888889</v>
      </c>
      <c r="J41" s="1258">
        <v>0.589583333333333</v>
      </c>
      <c r="K41" s="1258">
        <v>0.596527777777778</v>
      </c>
      <c r="L41" s="1258">
        <v>0.603472222222222</v>
      </c>
      <c r="M41" s="1258">
        <v>0.6125</v>
      </c>
      <c r="N41" s="1258">
        <v>0.620833333333333</v>
      </c>
      <c r="O41" s="1258">
        <v>0.627777777777778</v>
      </c>
      <c r="P41" s="1258">
        <v>0.634722222222222</v>
      </c>
      <c r="Q41" s="1258">
        <v>0.641666666666667</v>
      </c>
      <c r="R41" s="1258">
        <v>0.647222222222222</v>
      </c>
      <c r="S41" s="1258">
        <v>0.650694444444444</v>
      </c>
      <c r="T41" s="1265">
        <v>0.65625</v>
      </c>
      <c r="U41" s="1342"/>
      <c r="V41" s="363">
        <f t="shared" si="4"/>
        <v>48.1</v>
      </c>
      <c r="W41" s="364">
        <f t="shared" si="1"/>
        <v>0.102083333333333</v>
      </c>
      <c r="X41" s="365">
        <f t="shared" si="2"/>
        <v>19.6326530612245</v>
      </c>
      <c r="Y41" s="366">
        <f t="shared" si="3"/>
        <v>0.025</v>
      </c>
    </row>
    <row r="42" spans="1:25">
      <c r="A42" s="1127"/>
      <c r="B42" s="232"/>
      <c r="C42" s="416">
        <v>18</v>
      </c>
      <c r="D42" s="280">
        <v>0.579166666666667</v>
      </c>
      <c r="E42" s="1258">
        <v>0.584722222222222</v>
      </c>
      <c r="F42" s="1258">
        <v>0.588194444444444</v>
      </c>
      <c r="G42" s="1258">
        <v>0.595138888888889</v>
      </c>
      <c r="H42" s="1258">
        <v>0.602083333333333</v>
      </c>
      <c r="I42" s="714">
        <v>0.607638888888889</v>
      </c>
      <c r="J42" s="1258">
        <v>0.614583333333333</v>
      </c>
      <c r="K42" s="1258">
        <v>0.621527777777778</v>
      </c>
      <c r="L42" s="1258">
        <v>0.628472222222222</v>
      </c>
      <c r="M42" s="1258">
        <v>0.6375</v>
      </c>
      <c r="N42" s="1258">
        <v>0.645833333333333</v>
      </c>
      <c r="O42" s="1258">
        <v>0.652777777777778</v>
      </c>
      <c r="P42" s="1258">
        <v>0.659722222222222</v>
      </c>
      <c r="Q42" s="1258">
        <v>0.666666666666667</v>
      </c>
      <c r="R42" s="1258">
        <v>0.672222222222222</v>
      </c>
      <c r="S42" s="1258">
        <v>0.675694444444444</v>
      </c>
      <c r="T42" s="1265">
        <v>0.68125</v>
      </c>
      <c r="U42" s="1342"/>
      <c r="V42" s="363">
        <f t="shared" si="4"/>
        <v>48.1</v>
      </c>
      <c r="W42" s="364">
        <f t="shared" si="1"/>
        <v>0.102083333333333</v>
      </c>
      <c r="X42" s="365">
        <f t="shared" si="2"/>
        <v>19.6326530612245</v>
      </c>
      <c r="Y42" s="366">
        <f t="shared" si="3"/>
        <v>0.025</v>
      </c>
    </row>
    <row r="43" spans="1:25">
      <c r="A43" s="1127"/>
      <c r="B43" s="232"/>
      <c r="C43" s="416">
        <v>19</v>
      </c>
      <c r="D43" s="280">
        <v>0.604166666666667</v>
      </c>
      <c r="E43" s="1258">
        <v>0.609722222222222</v>
      </c>
      <c r="F43" s="1258">
        <v>0.613194444444444</v>
      </c>
      <c r="G43" s="1258">
        <v>0.620138888888889</v>
      </c>
      <c r="H43" s="1258">
        <v>0.627083333333333</v>
      </c>
      <c r="I43" s="714">
        <v>0.632638888888889</v>
      </c>
      <c r="J43" s="1258">
        <v>0.639583333333333</v>
      </c>
      <c r="K43" s="1258">
        <v>0.646527777777778</v>
      </c>
      <c r="L43" s="1258">
        <v>0.653472222222222</v>
      </c>
      <c r="M43" s="1258">
        <v>0.6625</v>
      </c>
      <c r="N43" s="1258">
        <v>0.670833333333333</v>
      </c>
      <c r="O43" s="1258">
        <v>0.677777777777778</v>
      </c>
      <c r="P43" s="1258">
        <v>0.684722222222222</v>
      </c>
      <c r="Q43" s="1258">
        <v>0.691666666666667</v>
      </c>
      <c r="R43" s="1258">
        <v>0.697222222222222</v>
      </c>
      <c r="S43" s="1258">
        <v>0.700694444444444</v>
      </c>
      <c r="T43" s="1265">
        <v>0.70625</v>
      </c>
      <c r="U43" s="1342"/>
      <c r="V43" s="363">
        <f t="shared" si="4"/>
        <v>48.1</v>
      </c>
      <c r="W43" s="364">
        <f t="shared" si="1"/>
        <v>0.102083333333333</v>
      </c>
      <c r="X43" s="365">
        <f t="shared" si="2"/>
        <v>19.6326530612245</v>
      </c>
      <c r="Y43" s="366">
        <f t="shared" si="3"/>
        <v>0.0249999999999999</v>
      </c>
    </row>
    <row r="44" spans="1:25">
      <c r="A44" s="1127"/>
      <c r="B44" s="232"/>
      <c r="C44" s="416">
        <v>20</v>
      </c>
      <c r="D44" s="280">
        <v>0.629166666666667</v>
      </c>
      <c r="E44" s="1258">
        <v>0.634722222222222</v>
      </c>
      <c r="F44" s="1258">
        <v>0.638194444444444</v>
      </c>
      <c r="G44" s="1258">
        <v>0.645138888888889</v>
      </c>
      <c r="H44" s="1258">
        <v>0.652083333333333</v>
      </c>
      <c r="I44" s="714">
        <v>0.657638888888889</v>
      </c>
      <c r="J44" s="1258">
        <v>0.664583333333333</v>
      </c>
      <c r="K44" s="1258">
        <v>0.671527777777778</v>
      </c>
      <c r="L44" s="1258">
        <v>0.678472222222222</v>
      </c>
      <c r="M44" s="1258">
        <v>0.6875</v>
      </c>
      <c r="N44" s="1258">
        <v>0.695833333333333</v>
      </c>
      <c r="O44" s="1258">
        <v>0.702777777777778</v>
      </c>
      <c r="P44" s="1258">
        <v>0.709722222222222</v>
      </c>
      <c r="Q44" s="1258">
        <v>0.716666666666667</v>
      </c>
      <c r="R44" s="1258">
        <v>0.722222222222222</v>
      </c>
      <c r="S44" s="1258">
        <v>0.725694444444444</v>
      </c>
      <c r="T44" s="1265">
        <v>0.73125</v>
      </c>
      <c r="U44" s="1342"/>
      <c r="V44" s="363">
        <f t="shared" si="4"/>
        <v>48.1</v>
      </c>
      <c r="W44" s="364">
        <f t="shared" si="1"/>
        <v>0.102083333333333</v>
      </c>
      <c r="X44" s="365">
        <f t="shared" si="2"/>
        <v>19.6326530612245</v>
      </c>
      <c r="Y44" s="366">
        <f t="shared" si="3"/>
        <v>0.025</v>
      </c>
    </row>
    <row r="45" spans="1:25">
      <c r="A45" s="1127"/>
      <c r="B45" s="232"/>
      <c r="C45" s="416">
        <v>21</v>
      </c>
      <c r="D45" s="280">
        <v>0.654166666666667</v>
      </c>
      <c r="E45" s="1258">
        <v>0.659722222222222</v>
      </c>
      <c r="F45" s="1258">
        <v>0.663194444444444</v>
      </c>
      <c r="G45" s="1258">
        <v>0.670138888888889</v>
      </c>
      <c r="H45" s="1258">
        <v>0.677083333333333</v>
      </c>
      <c r="I45" s="714">
        <v>0.682638888888889</v>
      </c>
      <c r="J45" s="1258">
        <v>0.689583333333333</v>
      </c>
      <c r="K45" s="1258">
        <v>0.696527777777778</v>
      </c>
      <c r="L45" s="1258">
        <v>0.703472222222222</v>
      </c>
      <c r="M45" s="1258">
        <v>0.7125</v>
      </c>
      <c r="N45" s="1258">
        <v>0.720833333333333</v>
      </c>
      <c r="O45" s="1258">
        <v>0.727777777777778</v>
      </c>
      <c r="P45" s="1258">
        <v>0.734722222222222</v>
      </c>
      <c r="Q45" s="1258">
        <v>0.741666666666667</v>
      </c>
      <c r="R45" s="1258">
        <v>0.747222222222222</v>
      </c>
      <c r="S45" s="1258">
        <v>0.750694444444444</v>
      </c>
      <c r="T45" s="1265">
        <v>0.75625</v>
      </c>
      <c r="U45" s="1342"/>
      <c r="V45" s="363">
        <f t="shared" si="4"/>
        <v>48.1</v>
      </c>
      <c r="W45" s="364">
        <f t="shared" si="1"/>
        <v>0.102083333333333</v>
      </c>
      <c r="X45" s="365">
        <f t="shared" si="2"/>
        <v>19.6326530612245</v>
      </c>
      <c r="Y45" s="366">
        <f t="shared" si="3"/>
        <v>0.025</v>
      </c>
    </row>
    <row r="46" spans="1:25">
      <c r="A46" s="1127"/>
      <c r="B46" s="232"/>
      <c r="C46" s="416">
        <v>22</v>
      </c>
      <c r="D46" s="280">
        <v>0.679166666666667</v>
      </c>
      <c r="E46" s="1258">
        <v>0.684722222222222</v>
      </c>
      <c r="F46" s="1258">
        <v>0.688194444444444</v>
      </c>
      <c r="G46" s="1258">
        <v>0.695138888888889</v>
      </c>
      <c r="H46" s="1258">
        <v>0.702083333333333</v>
      </c>
      <c r="I46" s="714">
        <v>0.707638888888889</v>
      </c>
      <c r="J46" s="1258">
        <v>0.714583333333333</v>
      </c>
      <c r="K46" s="1258">
        <v>0.721527777777778</v>
      </c>
      <c r="L46" s="1258">
        <v>0.728472222222222</v>
      </c>
      <c r="M46" s="1258">
        <v>0.7375</v>
      </c>
      <c r="N46" s="1258">
        <v>0.745833333333333</v>
      </c>
      <c r="O46" s="1258">
        <v>0.752777777777778</v>
      </c>
      <c r="P46" s="1258">
        <v>0.759722222222222</v>
      </c>
      <c r="Q46" s="1258">
        <v>0.766666666666667</v>
      </c>
      <c r="R46" s="1258">
        <v>0.772222222222222</v>
      </c>
      <c r="S46" s="1258">
        <v>0.775694444444444</v>
      </c>
      <c r="T46" s="1265">
        <v>0.78125</v>
      </c>
      <c r="U46" s="1342"/>
      <c r="V46" s="363">
        <f t="shared" si="4"/>
        <v>48.1</v>
      </c>
      <c r="W46" s="364">
        <f t="shared" si="1"/>
        <v>0.102083333333333</v>
      </c>
      <c r="X46" s="365">
        <f t="shared" si="2"/>
        <v>19.6326530612245</v>
      </c>
      <c r="Y46" s="366">
        <f t="shared" si="3"/>
        <v>0.025</v>
      </c>
    </row>
    <row r="47" spans="1:25">
      <c r="A47" s="1127"/>
      <c r="B47" s="232"/>
      <c r="C47" s="416">
        <v>23</v>
      </c>
      <c r="D47" s="280">
        <v>0.704166666666667</v>
      </c>
      <c r="E47" s="1258">
        <v>0.709722222222222</v>
      </c>
      <c r="F47" s="1258">
        <v>0.713194444444444</v>
      </c>
      <c r="G47" s="1258">
        <v>0.720138888888889</v>
      </c>
      <c r="H47" s="1258">
        <v>0.727083333333333</v>
      </c>
      <c r="I47" s="714">
        <v>0.732638888888889</v>
      </c>
      <c r="J47" s="1258">
        <v>0.739583333333333</v>
      </c>
      <c r="K47" s="1258">
        <v>0.746527777777778</v>
      </c>
      <c r="L47" s="1258">
        <v>0.753472222222222</v>
      </c>
      <c r="M47" s="1258">
        <v>0.7625</v>
      </c>
      <c r="N47" s="1258">
        <v>0.770833333333333</v>
      </c>
      <c r="O47" s="1258">
        <v>0.777777777777778</v>
      </c>
      <c r="P47" s="1258">
        <v>0.784722222222222</v>
      </c>
      <c r="Q47" s="1258">
        <v>0.791666666666667</v>
      </c>
      <c r="R47" s="1258">
        <v>0.797222222222222</v>
      </c>
      <c r="S47" s="1258">
        <v>0.800694444444444</v>
      </c>
      <c r="T47" s="1265">
        <v>0.80625</v>
      </c>
      <c r="U47" s="1342"/>
      <c r="V47" s="363">
        <f t="shared" si="4"/>
        <v>48.1</v>
      </c>
      <c r="W47" s="364">
        <f t="shared" si="1"/>
        <v>0.102083333333333</v>
      </c>
      <c r="X47" s="365">
        <f t="shared" si="2"/>
        <v>19.6326530612245</v>
      </c>
      <c r="Y47" s="366">
        <f t="shared" si="3"/>
        <v>0.025</v>
      </c>
    </row>
    <row r="48" spans="1:25">
      <c r="A48" s="1127"/>
      <c r="B48" s="232"/>
      <c r="C48" s="416">
        <v>24</v>
      </c>
      <c r="D48" s="280">
        <v>0.727777777777778</v>
      </c>
      <c r="E48" s="1258">
        <v>0.733333333333333</v>
      </c>
      <c r="F48" s="1258">
        <v>0.736805555555556</v>
      </c>
      <c r="G48" s="1258">
        <v>0.74375</v>
      </c>
      <c r="H48" s="1258">
        <v>0.750694444444444</v>
      </c>
      <c r="I48" s="714">
        <v>0.75625</v>
      </c>
      <c r="J48" s="1258">
        <v>0.763194444444444</v>
      </c>
      <c r="K48" s="1258">
        <v>0.770138888888889</v>
      </c>
      <c r="L48" s="1258">
        <v>0.777083333333333</v>
      </c>
      <c r="M48" s="1258">
        <v>0.786111111111111</v>
      </c>
      <c r="N48" s="1258">
        <v>0.794444444444444</v>
      </c>
      <c r="O48" s="1258">
        <v>0.801388888888889</v>
      </c>
      <c r="P48" s="1258">
        <v>0.808333333333333</v>
      </c>
      <c r="Q48" s="1258">
        <v>0.815277777777778</v>
      </c>
      <c r="R48" s="1258">
        <v>0.820833333333333</v>
      </c>
      <c r="S48" s="1258">
        <v>0.824305555555556</v>
      </c>
      <c r="T48" s="1265">
        <v>0.829861111111111</v>
      </c>
      <c r="U48" s="1342"/>
      <c r="V48" s="363">
        <f t="shared" si="4"/>
        <v>48.1</v>
      </c>
      <c r="W48" s="364">
        <f t="shared" si="1"/>
        <v>0.102083333333333</v>
      </c>
      <c r="X48" s="365">
        <f t="shared" si="2"/>
        <v>19.6326530612245</v>
      </c>
      <c r="Y48" s="366">
        <f t="shared" si="3"/>
        <v>0.023611111111111</v>
      </c>
    </row>
    <row r="49" spans="1:25">
      <c r="A49" s="1127"/>
      <c r="B49" s="232"/>
      <c r="C49" s="416">
        <v>25</v>
      </c>
      <c r="D49" s="280">
        <v>0.75</v>
      </c>
      <c r="E49" s="1258">
        <v>0.755555555555556</v>
      </c>
      <c r="F49" s="1258">
        <v>0.759027777777778</v>
      </c>
      <c r="G49" s="1258">
        <v>0.765972222222222</v>
      </c>
      <c r="H49" s="1258">
        <v>0.772916666666667</v>
      </c>
      <c r="I49" s="714">
        <v>0.778472222222222</v>
      </c>
      <c r="J49" s="1258">
        <v>0.785416666666667</v>
      </c>
      <c r="K49" s="1258">
        <v>0.792361111111111</v>
      </c>
      <c r="L49" s="1258">
        <v>0.799305555555556</v>
      </c>
      <c r="M49" s="1258">
        <v>0.808333333333333</v>
      </c>
      <c r="N49" s="1258">
        <v>0.816666666666667</v>
      </c>
      <c r="O49" s="1258">
        <v>0.823611111111111</v>
      </c>
      <c r="P49" s="1258">
        <v>0.830555555555556</v>
      </c>
      <c r="Q49" s="1258">
        <v>0.8375</v>
      </c>
      <c r="R49" s="1258">
        <v>0.843055555555556</v>
      </c>
      <c r="S49" s="1258">
        <v>0.846527777777778</v>
      </c>
      <c r="T49" s="1265">
        <v>0.852083333333333</v>
      </c>
      <c r="U49" s="1342"/>
      <c r="V49" s="363">
        <f t="shared" si="4"/>
        <v>48.1</v>
      </c>
      <c r="W49" s="364">
        <f t="shared" si="1"/>
        <v>0.102083333333333</v>
      </c>
      <c r="X49" s="365">
        <f t="shared" si="2"/>
        <v>19.6326530612245</v>
      </c>
      <c r="Y49" s="366">
        <f t="shared" si="3"/>
        <v>0.0222222222222223</v>
      </c>
    </row>
    <row r="50" spans="1:25">
      <c r="A50" s="1127"/>
      <c r="B50" s="232"/>
      <c r="C50" s="416">
        <v>26</v>
      </c>
      <c r="D50" s="280">
        <v>0.772222222222222</v>
      </c>
      <c r="E50" s="1258">
        <v>0.777777777777778</v>
      </c>
      <c r="F50" s="1258">
        <v>0.78125</v>
      </c>
      <c r="G50" s="1258">
        <v>0.788194444444444</v>
      </c>
      <c r="H50" s="1258">
        <v>0.795138888888889</v>
      </c>
      <c r="I50" s="714">
        <v>0.800694444444444</v>
      </c>
      <c r="J50" s="1258">
        <v>0.807638888888889</v>
      </c>
      <c r="K50" s="1258">
        <v>0.814583333333333</v>
      </c>
      <c r="L50" s="1258">
        <v>0.821527777777778</v>
      </c>
      <c r="M50" s="1258">
        <v>0.830555555555556</v>
      </c>
      <c r="N50" s="1258">
        <v>0.838888888888889</v>
      </c>
      <c r="O50" s="1258">
        <v>0.845833333333333</v>
      </c>
      <c r="P50" s="1258">
        <v>0.852777777777778</v>
      </c>
      <c r="Q50" s="1258">
        <v>0.859722222222222</v>
      </c>
      <c r="R50" s="1258">
        <v>0.865277777777778</v>
      </c>
      <c r="S50" s="1258">
        <v>0.86875</v>
      </c>
      <c r="T50" s="1265">
        <v>0.874305555555556</v>
      </c>
      <c r="U50" s="1342"/>
      <c r="V50" s="363">
        <f t="shared" si="4"/>
        <v>48.1</v>
      </c>
      <c r="W50" s="364">
        <f t="shared" si="1"/>
        <v>0.102083333333333</v>
      </c>
      <c r="X50" s="365">
        <f t="shared" si="2"/>
        <v>19.6326530612245</v>
      </c>
      <c r="Y50" s="366">
        <f t="shared" si="3"/>
        <v>0.0222222222222223</v>
      </c>
    </row>
    <row r="51" spans="1:25">
      <c r="A51" s="1127"/>
      <c r="B51" s="232"/>
      <c r="C51" s="416">
        <v>27</v>
      </c>
      <c r="D51" s="280">
        <v>0.794444444444444</v>
      </c>
      <c r="E51" s="1258">
        <v>0.8</v>
      </c>
      <c r="F51" s="1258">
        <v>0.803472222222222</v>
      </c>
      <c r="G51" s="1258">
        <v>0.810416666666667</v>
      </c>
      <c r="H51" s="1258">
        <v>0.817361111111111</v>
      </c>
      <c r="I51" s="714">
        <v>0.822916666666667</v>
      </c>
      <c r="J51" s="1258">
        <v>0.829861111111111</v>
      </c>
      <c r="K51" s="1258">
        <v>0.836805555555556</v>
      </c>
      <c r="L51" s="1258">
        <v>0.84375</v>
      </c>
      <c r="M51" s="1258">
        <v>0.852777777777778</v>
      </c>
      <c r="N51" s="1258">
        <v>0.861111111111111</v>
      </c>
      <c r="O51" s="1258">
        <v>0.868055555555556</v>
      </c>
      <c r="P51" s="1258">
        <v>0.875</v>
      </c>
      <c r="Q51" s="1258">
        <v>0.881944444444444</v>
      </c>
      <c r="R51" s="1258">
        <v>0.8875</v>
      </c>
      <c r="S51" s="1258">
        <v>0.890972222222222</v>
      </c>
      <c r="T51" s="1265">
        <v>0.896527777777778</v>
      </c>
      <c r="U51" s="1342"/>
      <c r="V51" s="363">
        <f t="shared" si="4"/>
        <v>48.1</v>
      </c>
      <c r="W51" s="364">
        <f t="shared" si="1"/>
        <v>0.102083333333333</v>
      </c>
      <c r="X51" s="365">
        <f t="shared" si="2"/>
        <v>19.6326530612245</v>
      </c>
      <c r="Y51" s="366">
        <f t="shared" si="3"/>
        <v>0.0222222222222221</v>
      </c>
    </row>
    <row r="52" spans="1:25">
      <c r="A52" s="1127"/>
      <c r="B52" s="232"/>
      <c r="C52" s="416">
        <v>28</v>
      </c>
      <c r="D52" s="280">
        <v>0.822222222222222</v>
      </c>
      <c r="E52" s="1258">
        <v>0.827777777777778</v>
      </c>
      <c r="F52" s="1258">
        <v>0.83125</v>
      </c>
      <c r="G52" s="1258">
        <v>0.838194444444444</v>
      </c>
      <c r="H52" s="1258">
        <v>0.845138888888889</v>
      </c>
      <c r="I52" s="714">
        <v>0.850694444444444</v>
      </c>
      <c r="J52" s="1258">
        <v>0.857638888888889</v>
      </c>
      <c r="K52" s="1258">
        <v>0.864583333333333</v>
      </c>
      <c r="L52" s="1258">
        <v>0.871527777777778</v>
      </c>
      <c r="M52" s="1258">
        <v>0.880555555555556</v>
      </c>
      <c r="N52" s="1258">
        <v>0.888888888888889</v>
      </c>
      <c r="O52" s="1258">
        <v>0.895833333333333</v>
      </c>
      <c r="P52" s="1258">
        <v>0.902777777777778</v>
      </c>
      <c r="Q52" s="1258">
        <v>0.909722222222222</v>
      </c>
      <c r="R52" s="1258">
        <v>0.915277777777778</v>
      </c>
      <c r="S52" s="1258">
        <v>0.91875</v>
      </c>
      <c r="T52" s="1265">
        <v>0.924305555555556</v>
      </c>
      <c r="U52" s="1342"/>
      <c r="V52" s="363">
        <f t="shared" si="4"/>
        <v>48.1</v>
      </c>
      <c r="W52" s="364">
        <f t="shared" si="1"/>
        <v>0.102083333333333</v>
      </c>
      <c r="X52" s="365">
        <f t="shared" si="2"/>
        <v>19.6326530612245</v>
      </c>
      <c r="Y52" s="366">
        <f t="shared" si="3"/>
        <v>0.0277777777777778</v>
      </c>
    </row>
    <row r="53" ht="15.75" customHeight="1" spans="1:25">
      <c r="A53" s="1127"/>
      <c r="B53" s="232"/>
      <c r="C53" s="418">
        <v>29</v>
      </c>
      <c r="D53" s="282">
        <v>0.867361111111111</v>
      </c>
      <c r="E53" s="1260">
        <v>0.872222222222222</v>
      </c>
      <c r="F53" s="1260">
        <v>0.875694444444444</v>
      </c>
      <c r="G53" s="1260">
        <v>0.882638888888889</v>
      </c>
      <c r="H53" s="1260">
        <v>0.889583333333333</v>
      </c>
      <c r="I53" s="720">
        <v>0.894444444444444</v>
      </c>
      <c r="J53" s="1260">
        <v>0.901388888888889</v>
      </c>
      <c r="K53" s="1260">
        <v>0.906944444444444</v>
      </c>
      <c r="L53" s="1260">
        <v>0.911805555555556</v>
      </c>
      <c r="M53" s="1260">
        <v>0.919444444444444</v>
      </c>
      <c r="N53" s="1260">
        <v>0.926388888888889</v>
      </c>
      <c r="O53" s="1260">
        <v>0.933333333333333</v>
      </c>
      <c r="P53" s="1260">
        <v>0.940277777777778</v>
      </c>
      <c r="Q53" s="1260">
        <v>0.947222222222222</v>
      </c>
      <c r="R53" s="1260">
        <v>0.952777777777778</v>
      </c>
      <c r="S53" s="1260">
        <v>0.95625</v>
      </c>
      <c r="T53" s="1266">
        <v>0.961805555555556</v>
      </c>
      <c r="U53" s="1343"/>
      <c r="V53" s="442">
        <f t="shared" si="4"/>
        <v>48.1</v>
      </c>
      <c r="W53" s="443">
        <f t="shared" si="1"/>
        <v>0.0944444444444444</v>
      </c>
      <c r="X53" s="444">
        <f t="shared" si="2"/>
        <v>21.2205882352941</v>
      </c>
      <c r="Y53" s="383">
        <f t="shared" si="3"/>
        <v>0.045138888888889</v>
      </c>
    </row>
    <row r="54" spans="1:25">
      <c r="A54" s="1127"/>
      <c r="B54" s="232"/>
      <c r="C54" s="302">
        <v>30</v>
      </c>
      <c r="D54" s="1313">
        <v>0.920833333333333</v>
      </c>
      <c r="E54" s="1257">
        <v>0.925694444444444</v>
      </c>
      <c r="F54" s="1257">
        <v>0.929166666666667</v>
      </c>
      <c r="G54" s="1257">
        <v>0.936111111111111</v>
      </c>
      <c r="H54" s="1257">
        <v>0.943055555555556</v>
      </c>
      <c r="I54" s="712">
        <v>0.947916666666667</v>
      </c>
      <c r="J54" s="1257">
        <v>0.954861111111111</v>
      </c>
      <c r="K54" s="1257">
        <v>0.960416666666667</v>
      </c>
      <c r="L54" s="1257">
        <v>0.965277777777778</v>
      </c>
      <c r="M54" s="1257">
        <v>0.972916666666667</v>
      </c>
      <c r="N54" s="1257">
        <v>0.979861111111111</v>
      </c>
      <c r="O54" s="1257">
        <v>0.986805555555556</v>
      </c>
      <c r="P54" s="1257">
        <v>0.99375</v>
      </c>
      <c r="Q54" s="1257">
        <v>1.00069444444444</v>
      </c>
      <c r="R54" s="1257">
        <v>1.00625</v>
      </c>
      <c r="S54" s="1257">
        <v>1.00972222222222</v>
      </c>
      <c r="T54" s="1263">
        <v>1.01527777777778</v>
      </c>
      <c r="U54" s="1344"/>
      <c r="V54" s="887">
        <f t="shared" si="4"/>
        <v>48.1</v>
      </c>
      <c r="W54" s="296">
        <f t="shared" si="1"/>
        <v>0.0944444444444447</v>
      </c>
      <c r="X54" s="301">
        <f t="shared" si="2"/>
        <v>21.2205882352941</v>
      </c>
      <c r="Y54" s="296">
        <f t="shared" si="3"/>
        <v>0.0534722222222221</v>
      </c>
    </row>
    <row r="55" ht="15.75" customHeight="1" spans="2:25">
      <c r="B55" s="238"/>
      <c r="C55" s="809">
        <v>31</v>
      </c>
      <c r="D55" s="1338">
        <v>0.993055555555556</v>
      </c>
      <c r="E55" s="1339">
        <v>0.997916666666667</v>
      </c>
      <c r="F55" s="1339">
        <v>1.00138888888889</v>
      </c>
      <c r="G55" s="1339">
        <v>1.00833333333333</v>
      </c>
      <c r="H55" s="1339">
        <v>1.01527777777778</v>
      </c>
      <c r="I55" s="113">
        <v>1.02013888888889</v>
      </c>
      <c r="J55" s="1339">
        <v>1.02708333333333</v>
      </c>
      <c r="K55" s="1339">
        <v>1.03263888888889</v>
      </c>
      <c r="L55" s="1339">
        <v>1.0375</v>
      </c>
      <c r="M55" s="1339">
        <v>1.04513888888889</v>
      </c>
      <c r="N55" s="1339">
        <v>1.05208333333333</v>
      </c>
      <c r="O55" s="1339">
        <v>1.05902777777778</v>
      </c>
      <c r="P55" s="1339">
        <v>1.06597222222222</v>
      </c>
      <c r="Q55" s="1339">
        <v>1.07291666666667</v>
      </c>
      <c r="R55" s="1339">
        <v>1.07847222222222</v>
      </c>
      <c r="S55" s="1339">
        <v>1.08194444444444</v>
      </c>
      <c r="T55" s="1339">
        <v>1.0875</v>
      </c>
      <c r="U55" s="1345"/>
      <c r="V55" s="890">
        <f t="shared" si="4"/>
        <v>48.1</v>
      </c>
      <c r="W55" s="801">
        <f t="shared" si="1"/>
        <v>0.0944444444444443</v>
      </c>
      <c r="X55" s="902">
        <f t="shared" si="2"/>
        <v>21.2205882352941</v>
      </c>
      <c r="Y55" s="801">
        <f t="shared" si="3"/>
        <v>0.0722222222222223</v>
      </c>
    </row>
    <row r="57" spans="4:10">
      <c r="D57" s="15" t="s">
        <v>36</v>
      </c>
      <c r="E57" s="16"/>
      <c r="F57" s="16"/>
      <c r="G57" s="61"/>
      <c r="H57" s="61"/>
      <c r="I57" s="17">
        <v>29</v>
      </c>
      <c r="J57" s="16"/>
    </row>
    <row r="58" spans="4:10">
      <c r="D58" s="15" t="s">
        <v>37</v>
      </c>
      <c r="E58" s="16"/>
      <c r="F58" s="16"/>
      <c r="G58" s="61"/>
      <c r="H58" s="61"/>
      <c r="I58" s="17">
        <v>2</v>
      </c>
      <c r="J58" s="16"/>
    </row>
    <row r="59" spans="4:10">
      <c r="D59" s="15" t="s">
        <v>38</v>
      </c>
      <c r="E59" s="16"/>
      <c r="F59" s="16"/>
      <c r="G59" s="61"/>
      <c r="H59" s="61"/>
      <c r="I59" s="17">
        <f>+I57+I58</f>
        <v>31</v>
      </c>
      <c r="J59" s="16"/>
    </row>
    <row r="60" spans="4:11">
      <c r="D60" s="15" t="s">
        <v>39</v>
      </c>
      <c r="E60" s="16"/>
      <c r="F60" s="16"/>
      <c r="G60" s="61"/>
      <c r="H60" s="61"/>
      <c r="I60" s="789">
        <f>+V23</f>
        <v>48.1</v>
      </c>
      <c r="K60" s="16" t="s">
        <v>40</v>
      </c>
    </row>
    <row r="61" spans="4:11">
      <c r="D61" s="173" t="s">
        <v>41</v>
      </c>
      <c r="E61" s="21"/>
      <c r="F61" s="21"/>
      <c r="G61" s="21"/>
      <c r="H61" s="21"/>
      <c r="I61" s="789">
        <v>0</v>
      </c>
      <c r="K61" s="16" t="s">
        <v>40</v>
      </c>
    </row>
    <row r="62" spans="4:10">
      <c r="D62" s="173" t="s">
        <v>42</v>
      </c>
      <c r="E62" s="21"/>
      <c r="F62" s="21"/>
      <c r="G62" s="21"/>
      <c r="H62" s="21"/>
      <c r="I62" s="199"/>
      <c r="J62" s="21"/>
    </row>
    <row r="64" spans="2:2">
      <c r="B64" s="1317"/>
    </row>
  </sheetData>
  <mergeCells count="13">
    <mergeCell ref="B20:D20"/>
    <mergeCell ref="E20:S20"/>
    <mergeCell ref="T20:U20"/>
    <mergeCell ref="B21:C21"/>
    <mergeCell ref="B22:C22"/>
    <mergeCell ref="B23:C23"/>
    <mergeCell ref="B24:Y24"/>
    <mergeCell ref="B25:B55"/>
    <mergeCell ref="V20:V22"/>
    <mergeCell ref="W20:W23"/>
    <mergeCell ref="X20:X23"/>
    <mergeCell ref="Y20:Y23"/>
    <mergeCell ref="B15:Y17"/>
  </mergeCells>
  <printOptions horizontalCentered="1" verticalCentered="1"/>
  <pageMargins left="0" right="0" top="0" bottom="0" header="0" footer="0"/>
  <pageSetup paperSize="9" scale="3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Y60"/>
  <sheetViews>
    <sheetView view="pageBreakPreview" zoomScale="70" zoomScaleNormal="60" workbookViewId="0">
      <selection activeCell="F8" sqref="F8"/>
    </sheetView>
  </sheetViews>
  <sheetFormatPr defaultColWidth="11" defaultRowHeight="15"/>
  <sheetData>
    <row r="4" spans="2:8">
      <c r="B4" s="1" t="s">
        <v>0</v>
      </c>
      <c r="C4" s="63"/>
      <c r="D4" s="64"/>
      <c r="E4" s="64"/>
      <c r="F4" s="1" t="s">
        <v>1</v>
      </c>
      <c r="G4" s="64"/>
      <c r="H4" s="64"/>
    </row>
    <row r="5" spans="2:8">
      <c r="B5" s="65"/>
      <c r="C5" s="63"/>
      <c r="D5" s="64"/>
      <c r="E5" s="64"/>
      <c r="F5" s="3"/>
      <c r="G5" s="64"/>
      <c r="H5" s="64"/>
    </row>
    <row r="6" spans="2:8">
      <c r="B6" s="2" t="s">
        <v>2</v>
      </c>
      <c r="C6" s="63"/>
      <c r="D6" s="64"/>
      <c r="E6" s="64"/>
      <c r="F6" s="3">
        <v>200</v>
      </c>
      <c r="G6" s="64"/>
      <c r="H6" s="64"/>
    </row>
    <row r="7" spans="2:8">
      <c r="B7" s="63"/>
      <c r="C7" s="63"/>
      <c r="D7" s="64"/>
      <c r="E7" s="64"/>
      <c r="F7" s="3"/>
      <c r="G7" s="64"/>
      <c r="H7" s="64"/>
    </row>
    <row r="8" spans="2:8">
      <c r="B8" s="63" t="s">
        <v>3</v>
      </c>
      <c r="C8" s="63"/>
      <c r="D8" s="64"/>
      <c r="E8" s="64"/>
      <c r="F8" s="5" t="s">
        <v>4</v>
      </c>
      <c r="G8" s="64"/>
      <c r="H8" s="64"/>
    </row>
    <row r="9" spans="2:25">
      <c r="B9" s="173" t="s">
        <v>5</v>
      </c>
      <c r="C9" s="173"/>
      <c r="D9" s="21"/>
      <c r="E9" s="21"/>
      <c r="F9" s="32" t="s">
        <v>44</v>
      </c>
      <c r="G9" s="21"/>
      <c r="H9" s="21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2:25">
      <c r="B10" s="173" t="s">
        <v>7</v>
      </c>
      <c r="C10" s="215"/>
      <c r="D10" s="216"/>
      <c r="E10" s="21"/>
      <c r="F10" s="32">
        <v>203</v>
      </c>
      <c r="G10" s="21"/>
      <c r="H10" s="21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2:25">
      <c r="B11" s="173" t="s">
        <v>8</v>
      </c>
      <c r="C11" s="173"/>
      <c r="D11" s="21"/>
      <c r="E11" s="21"/>
      <c r="F11" s="5" t="s">
        <v>66</v>
      </c>
      <c r="G11" s="21"/>
      <c r="H11" s="21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2:25">
      <c r="B12" s="173" t="s">
        <v>10</v>
      </c>
      <c r="C12" s="173"/>
      <c r="D12" s="21"/>
      <c r="E12" s="21"/>
      <c r="F12" s="32">
        <v>203</v>
      </c>
      <c r="G12" s="21"/>
      <c r="H12" s="21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3" spans="2:25">
      <c r="B13" s="173" t="s">
        <v>11</v>
      </c>
      <c r="C13" s="215"/>
      <c r="D13" s="216"/>
      <c r="E13" s="216"/>
      <c r="F13" s="5" t="s">
        <v>12</v>
      </c>
      <c r="G13" s="21"/>
      <c r="H13" s="21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</row>
    <row r="14" ht="15.75" customHeight="1" spans="2:25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</row>
    <row r="15" ht="15.75" spans="2:25">
      <c r="B15" s="243" t="s">
        <v>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255"/>
    </row>
    <row r="16" spans="2:25">
      <c r="B16" s="217"/>
      <c r="Y16" s="256"/>
    </row>
    <row r="17" s="99" customFormat="1" ht="15.75" customHeight="1" spans="2:25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257"/>
    </row>
    <row r="18" s="62" customFormat="1" spans="5:23">
      <c r="E18" s="83">
        <v>0.00555555555555556</v>
      </c>
      <c r="F18" s="83">
        <v>0.00347222222222222</v>
      </c>
      <c r="G18" s="83">
        <v>0.00694444444444444</v>
      </c>
      <c r="H18" s="83">
        <v>0.00694444444444444</v>
      </c>
      <c r="I18" s="83">
        <v>0.00555555555555556</v>
      </c>
      <c r="J18" s="83">
        <v>0.00694444444444444</v>
      </c>
      <c r="K18" s="83">
        <v>0.00694444444444444</v>
      </c>
      <c r="L18" s="83">
        <v>0.00694444444444444</v>
      </c>
      <c r="M18" s="83">
        <v>0.00902777777777778</v>
      </c>
      <c r="N18" s="83">
        <v>0.00833333333333333</v>
      </c>
      <c r="O18" s="83">
        <v>0.00694444444444444</v>
      </c>
      <c r="P18" s="83">
        <v>0.00694444444444444</v>
      </c>
      <c r="Q18" s="83">
        <v>0.00694444444444444</v>
      </c>
      <c r="R18" s="83">
        <v>0.00555555555555556</v>
      </c>
      <c r="S18" s="83">
        <v>0.00347222222222222</v>
      </c>
      <c r="T18" s="83">
        <v>0.00555555555555556</v>
      </c>
      <c r="W18" s="83">
        <f>SUM(E18:T18)</f>
        <v>0.102083333333333</v>
      </c>
    </row>
    <row r="19" s="62" customFormat="1" ht="15.75" customHeight="1" spans="2:23">
      <c r="B19" s="83">
        <v>0.0173611111111111</v>
      </c>
      <c r="C19" s="83">
        <v>0.0243055555555556</v>
      </c>
      <c r="E19" s="83">
        <v>0.00486111111111111</v>
      </c>
      <c r="F19" s="83">
        <v>0.00347222222222222</v>
      </c>
      <c r="G19" s="83">
        <v>0.00694444444444444</v>
      </c>
      <c r="H19" s="83">
        <v>0.00694444444444444</v>
      </c>
      <c r="I19" s="83">
        <v>0.00486111111111111</v>
      </c>
      <c r="J19" s="83">
        <v>0.00694444444444444</v>
      </c>
      <c r="K19" s="83">
        <v>0.00555555555555556</v>
      </c>
      <c r="L19" s="83">
        <v>0.00486111111111111</v>
      </c>
      <c r="M19" s="83">
        <v>0.00763888888888889</v>
      </c>
      <c r="N19" s="83">
        <v>0.00694444444444444</v>
      </c>
      <c r="O19" s="83">
        <v>0.00694444444444444</v>
      </c>
      <c r="P19" s="83">
        <v>0.00694444444444444</v>
      </c>
      <c r="Q19" s="83">
        <v>0.00694444444444444</v>
      </c>
      <c r="R19" s="83">
        <v>0.00555555555555556</v>
      </c>
      <c r="S19" s="83">
        <v>0.00347222222222222</v>
      </c>
      <c r="T19" s="83">
        <v>0.00555555555555556</v>
      </c>
      <c r="W19" s="83">
        <f>SUM(E19:T19)</f>
        <v>0.0944444444444444</v>
      </c>
    </row>
    <row r="20" s="95" customFormat="1" ht="26.25" customHeight="1" spans="1:25">
      <c r="A20" s="814"/>
      <c r="B20" s="286" t="s">
        <v>14</v>
      </c>
      <c r="C20" s="10"/>
      <c r="D20" s="27"/>
      <c r="E20" s="505" t="s">
        <v>15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255"/>
      <c r="T20" s="505" t="s">
        <v>16</v>
      </c>
      <c r="U20" s="255"/>
      <c r="V20" s="243" t="s">
        <v>29</v>
      </c>
      <c r="W20" s="226" t="s">
        <v>30</v>
      </c>
      <c r="X20" s="391" t="s">
        <v>31</v>
      </c>
      <c r="Y20" s="391" t="s">
        <v>57</v>
      </c>
    </row>
    <row r="21" s="95" customFormat="1" ht="70.5" customHeight="1" spans="1:25">
      <c r="A21" s="814"/>
      <c r="B21" s="404" t="s">
        <v>68</v>
      </c>
      <c r="C21" s="88"/>
      <c r="D21" s="1191" t="s">
        <v>18</v>
      </c>
      <c r="E21" s="1256" t="s">
        <v>19</v>
      </c>
      <c r="F21" s="1256" t="s">
        <v>69</v>
      </c>
      <c r="G21" s="1192" t="s">
        <v>70</v>
      </c>
      <c r="H21" s="1192" t="s">
        <v>71</v>
      </c>
      <c r="I21" s="1256" t="s">
        <v>69</v>
      </c>
      <c r="J21" s="1256" t="s">
        <v>72</v>
      </c>
      <c r="K21" s="1256" t="s">
        <v>73</v>
      </c>
      <c r="L21" s="1192" t="s">
        <v>63</v>
      </c>
      <c r="M21" s="1192" t="s">
        <v>64</v>
      </c>
      <c r="N21" s="1256" t="s">
        <v>72</v>
      </c>
      <c r="O21" s="1256" t="s">
        <v>69</v>
      </c>
      <c r="P21" s="1192" t="s">
        <v>71</v>
      </c>
      <c r="Q21" s="1192" t="s">
        <v>70</v>
      </c>
      <c r="R21" s="1256" t="s">
        <v>69</v>
      </c>
      <c r="S21" s="1256" t="s">
        <v>19</v>
      </c>
      <c r="T21" s="1200" t="s">
        <v>18</v>
      </c>
      <c r="U21" s="1153" t="s">
        <v>68</v>
      </c>
      <c r="V21" s="232"/>
      <c r="W21" s="217"/>
      <c r="X21" s="232"/>
      <c r="Y21" s="232"/>
    </row>
    <row r="22" s="95" customFormat="1" ht="33.75" customHeight="1" spans="2:25">
      <c r="B22" s="224" t="s">
        <v>33</v>
      </c>
      <c r="C22" s="10"/>
      <c r="D22" s="1071">
        <v>0</v>
      </c>
      <c r="E22" s="1073">
        <v>2.4</v>
      </c>
      <c r="F22" s="1072">
        <v>2.24</v>
      </c>
      <c r="G22" s="1072">
        <v>3.17</v>
      </c>
      <c r="H22" s="1072">
        <v>2</v>
      </c>
      <c r="I22" s="1072">
        <v>3.25</v>
      </c>
      <c r="J22" s="1072">
        <v>5</v>
      </c>
      <c r="K22" s="1072">
        <v>4</v>
      </c>
      <c r="L22" s="1072">
        <v>2</v>
      </c>
      <c r="M22" s="1072">
        <v>1.7</v>
      </c>
      <c r="N22" s="1072">
        <v>5.7</v>
      </c>
      <c r="O22" s="1072">
        <v>3</v>
      </c>
      <c r="P22" s="1072">
        <v>3.25</v>
      </c>
      <c r="Q22" s="1072">
        <v>2.7</v>
      </c>
      <c r="R22" s="1072">
        <v>3.17</v>
      </c>
      <c r="S22" s="1072">
        <v>2.24</v>
      </c>
      <c r="T22" s="1318">
        <v>2.24</v>
      </c>
      <c r="U22" s="1319">
        <v>0</v>
      </c>
      <c r="V22" s="238"/>
      <c r="W22" s="217"/>
      <c r="X22" s="232"/>
      <c r="Y22" s="232"/>
    </row>
    <row r="23" s="95" customFormat="1" ht="51.75" customHeight="1" spans="2:25">
      <c r="B23" s="226" t="s">
        <v>34</v>
      </c>
      <c r="C23" s="88"/>
      <c r="D23" s="408">
        <f>+D22</f>
        <v>0</v>
      </c>
      <c r="E23" s="1310">
        <f t="shared" ref="E23:T23" si="0">+E22+D23</f>
        <v>2.4</v>
      </c>
      <c r="F23" s="1310">
        <f t="shared" si="0"/>
        <v>4.64</v>
      </c>
      <c r="G23" s="1310">
        <f t="shared" si="0"/>
        <v>7.81</v>
      </c>
      <c r="H23" s="1310">
        <f t="shared" si="0"/>
        <v>9.81</v>
      </c>
      <c r="I23" s="1310">
        <f t="shared" si="0"/>
        <v>13.06</v>
      </c>
      <c r="J23" s="1310">
        <f t="shared" si="0"/>
        <v>18.06</v>
      </c>
      <c r="K23" s="1310">
        <f t="shared" si="0"/>
        <v>22.06</v>
      </c>
      <c r="L23" s="1310">
        <f t="shared" si="0"/>
        <v>24.06</v>
      </c>
      <c r="M23" s="1310">
        <f t="shared" si="0"/>
        <v>25.76</v>
      </c>
      <c r="N23" s="1310">
        <f t="shared" si="0"/>
        <v>31.46</v>
      </c>
      <c r="O23" s="1310">
        <f t="shared" si="0"/>
        <v>34.46</v>
      </c>
      <c r="P23" s="1310">
        <f t="shared" si="0"/>
        <v>37.71</v>
      </c>
      <c r="Q23" s="1310">
        <f t="shared" si="0"/>
        <v>40.41</v>
      </c>
      <c r="R23" s="1310">
        <f t="shared" si="0"/>
        <v>43.58</v>
      </c>
      <c r="S23" s="1310">
        <f t="shared" si="0"/>
        <v>45.82</v>
      </c>
      <c r="T23" s="1320">
        <f t="shared" si="0"/>
        <v>48.06</v>
      </c>
      <c r="U23" s="1321">
        <v>0</v>
      </c>
      <c r="V23" s="1322">
        <v>48.1</v>
      </c>
      <c r="W23" s="217"/>
      <c r="X23" s="232"/>
      <c r="Y23" s="232"/>
    </row>
    <row r="24" ht="28.5" customHeight="1" spans="2:25">
      <c r="B24" s="1311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7"/>
    </row>
    <row r="25" ht="15.75" spans="1:25">
      <c r="A25" s="26"/>
      <c r="B25" s="1312" t="s">
        <v>35</v>
      </c>
      <c r="C25" s="414">
        <v>1</v>
      </c>
      <c r="D25" s="1258">
        <f>+E25-E19</f>
        <v>0.18125</v>
      </c>
      <c r="E25" s="1258">
        <f>+F25-F19</f>
        <v>0.186111111111111</v>
      </c>
      <c r="F25" s="1258">
        <f>+G25-G19</f>
        <v>0.189583333333333</v>
      </c>
      <c r="G25" s="1258">
        <f>+H25-H19</f>
        <v>0.196527777777778</v>
      </c>
      <c r="H25" s="1258">
        <f>+I25-I19</f>
        <v>0.203472222222222</v>
      </c>
      <c r="I25" s="1258">
        <v>0.208333333333333</v>
      </c>
      <c r="J25" s="1258">
        <f t="shared" ref="J25:T25" si="1">+I25+J19</f>
        <v>0.215277777777778</v>
      </c>
      <c r="K25" s="1258">
        <f t="shared" si="1"/>
        <v>0.220833333333333</v>
      </c>
      <c r="L25" s="1258">
        <f t="shared" si="1"/>
        <v>0.225694444444444</v>
      </c>
      <c r="M25" s="1258">
        <f t="shared" si="1"/>
        <v>0.233333333333333</v>
      </c>
      <c r="N25" s="1258">
        <f t="shared" si="1"/>
        <v>0.240277777777778</v>
      </c>
      <c r="O25" s="1258">
        <f t="shared" si="1"/>
        <v>0.247222222222222</v>
      </c>
      <c r="P25" s="1258">
        <f t="shared" si="1"/>
        <v>0.254166666666667</v>
      </c>
      <c r="Q25" s="1258">
        <f t="shared" si="1"/>
        <v>0.261111111111111</v>
      </c>
      <c r="R25" s="1258">
        <f t="shared" si="1"/>
        <v>0.266666666666667</v>
      </c>
      <c r="S25" s="1258">
        <f t="shared" si="1"/>
        <v>0.270138888888889</v>
      </c>
      <c r="T25" s="1258">
        <f t="shared" si="1"/>
        <v>0.275694444444444</v>
      </c>
      <c r="U25" s="1323"/>
      <c r="V25" s="359">
        <f>+V23</f>
        <v>48.1</v>
      </c>
      <c r="W25" s="360">
        <f t="shared" ref="W25:W51" si="2">+T25-D25</f>
        <v>0.0944444444444444</v>
      </c>
      <c r="X25" s="361">
        <f t="shared" ref="X25:X51" si="3">60*$I$56/(W25*60*24)</f>
        <v>21.2205882352941</v>
      </c>
      <c r="Y25" s="1334"/>
    </row>
    <row r="26" spans="1:25">
      <c r="A26" s="26"/>
      <c r="B26" s="232"/>
      <c r="C26" s="416">
        <v>2</v>
      </c>
      <c r="D26" s="1258">
        <f t="shared" ref="D26:D48" si="4">+E26-$E$18</f>
        <v>0.210416666666667</v>
      </c>
      <c r="E26" s="1258">
        <f t="shared" ref="E26:E48" si="5">+F26-$F$18</f>
        <v>0.215972222222222</v>
      </c>
      <c r="F26" s="1258">
        <f t="shared" ref="F26:F48" si="6">+G26-$G$18</f>
        <v>0.219444444444444</v>
      </c>
      <c r="G26" s="1258">
        <f t="shared" ref="G26:G48" si="7">+H26-$H$18</f>
        <v>0.226388888888889</v>
      </c>
      <c r="H26" s="1258">
        <f t="shared" ref="H26:H48" si="8">+I26-$I$18</f>
        <v>0.233333333333333</v>
      </c>
      <c r="I26" s="1258">
        <v>0.238888888888889</v>
      </c>
      <c r="J26" s="1258">
        <f t="shared" ref="J26:J48" si="9">+I26+$J$18</f>
        <v>0.245833333333333</v>
      </c>
      <c r="K26" s="1258">
        <f t="shared" ref="K26:K48" si="10">+J26+$K$18</f>
        <v>0.252777777777778</v>
      </c>
      <c r="L26" s="1258">
        <f t="shared" ref="L26:L48" si="11">+K26+$L$18</f>
        <v>0.259722222222222</v>
      </c>
      <c r="M26" s="1258">
        <f t="shared" ref="M26:M48" si="12">+L26+$M$18</f>
        <v>0.26875</v>
      </c>
      <c r="N26" s="1258">
        <f t="shared" ref="N26:N48" si="13">+M26+$N$18</f>
        <v>0.277083333333333</v>
      </c>
      <c r="O26" s="1258">
        <f t="shared" ref="O26:O48" si="14">+N26+$O$18</f>
        <v>0.284027777777778</v>
      </c>
      <c r="P26" s="1258">
        <f t="shared" ref="P26:P48" si="15">+O26+$P$18</f>
        <v>0.290972222222222</v>
      </c>
      <c r="Q26" s="1258">
        <f t="shared" ref="Q26:Q48" si="16">+P26+$Q$18</f>
        <v>0.297916666666667</v>
      </c>
      <c r="R26" s="1258">
        <f t="shared" ref="R26:R48" si="17">+Q26+$R$18</f>
        <v>0.303472222222222</v>
      </c>
      <c r="S26" s="1258">
        <f t="shared" ref="S26:S48" si="18">+R26+$S$18</f>
        <v>0.306944444444444</v>
      </c>
      <c r="T26" s="1258">
        <f t="shared" ref="T26:T48" si="19">+S26+$T$18</f>
        <v>0.3125</v>
      </c>
      <c r="U26" s="1324"/>
      <c r="V26" s="363">
        <f>+V23</f>
        <v>48.1</v>
      </c>
      <c r="W26" s="364">
        <f t="shared" si="2"/>
        <v>0.102083333333333</v>
      </c>
      <c r="X26" s="365">
        <f t="shared" si="3"/>
        <v>19.6326530612245</v>
      </c>
      <c r="Y26" s="366">
        <f t="shared" ref="Y26:Y41" si="20">+D26-D25</f>
        <v>0.0291666666666667</v>
      </c>
    </row>
    <row r="27" spans="1:25">
      <c r="A27" s="26"/>
      <c r="B27" s="232"/>
      <c r="C27" s="416">
        <v>3</v>
      </c>
      <c r="D27" s="1258">
        <f t="shared" si="4"/>
        <v>0.240972222222222</v>
      </c>
      <c r="E27" s="1258">
        <f t="shared" si="5"/>
        <v>0.246527777777778</v>
      </c>
      <c r="F27" s="1258">
        <f t="shared" si="6"/>
        <v>0.25</v>
      </c>
      <c r="G27" s="1258">
        <f t="shared" si="7"/>
        <v>0.256944444444444</v>
      </c>
      <c r="H27" s="1258">
        <f t="shared" si="8"/>
        <v>0.263888888888889</v>
      </c>
      <c r="I27" s="1258">
        <v>0.269444444444444</v>
      </c>
      <c r="J27" s="1258">
        <f t="shared" si="9"/>
        <v>0.276388888888889</v>
      </c>
      <c r="K27" s="1258">
        <f t="shared" si="10"/>
        <v>0.283333333333333</v>
      </c>
      <c r="L27" s="1258">
        <f t="shared" si="11"/>
        <v>0.290277777777778</v>
      </c>
      <c r="M27" s="1258">
        <f t="shared" si="12"/>
        <v>0.299305555555555</v>
      </c>
      <c r="N27" s="1258">
        <f t="shared" si="13"/>
        <v>0.307638888888889</v>
      </c>
      <c r="O27" s="1258">
        <f t="shared" si="14"/>
        <v>0.314583333333333</v>
      </c>
      <c r="P27" s="1258">
        <f t="shared" si="15"/>
        <v>0.321527777777778</v>
      </c>
      <c r="Q27" s="1258">
        <f t="shared" si="16"/>
        <v>0.328472222222222</v>
      </c>
      <c r="R27" s="1258">
        <f t="shared" si="17"/>
        <v>0.334027777777778</v>
      </c>
      <c r="S27" s="1258">
        <f t="shared" si="18"/>
        <v>0.3375</v>
      </c>
      <c r="T27" s="1258">
        <f t="shared" si="19"/>
        <v>0.343055555555555</v>
      </c>
      <c r="U27" s="1324"/>
      <c r="V27" s="363">
        <f>+V23</f>
        <v>48.1</v>
      </c>
      <c r="W27" s="364">
        <f t="shared" si="2"/>
        <v>0.102083333333333</v>
      </c>
      <c r="X27" s="365">
        <f t="shared" si="3"/>
        <v>19.6326530612245</v>
      </c>
      <c r="Y27" s="366">
        <f t="shared" si="20"/>
        <v>0.0305555555555555</v>
      </c>
    </row>
    <row r="28" spans="1:25">
      <c r="A28" s="26"/>
      <c r="B28" s="232"/>
      <c r="C28" s="416">
        <v>4</v>
      </c>
      <c r="D28" s="1258">
        <f t="shared" si="4"/>
        <v>0.271527777777778</v>
      </c>
      <c r="E28" s="1258">
        <f t="shared" si="5"/>
        <v>0.277083333333333</v>
      </c>
      <c r="F28" s="1258">
        <f t="shared" si="6"/>
        <v>0.280555555555556</v>
      </c>
      <c r="G28" s="1258">
        <f t="shared" si="7"/>
        <v>0.2875</v>
      </c>
      <c r="H28" s="1258">
        <f t="shared" si="8"/>
        <v>0.294444444444444</v>
      </c>
      <c r="I28" s="1258">
        <v>0.3</v>
      </c>
      <c r="J28" s="1258">
        <f t="shared" si="9"/>
        <v>0.306944444444444</v>
      </c>
      <c r="K28" s="1258">
        <f t="shared" si="10"/>
        <v>0.313888888888889</v>
      </c>
      <c r="L28" s="1258">
        <f t="shared" si="11"/>
        <v>0.320833333333333</v>
      </c>
      <c r="M28" s="1258">
        <f t="shared" si="12"/>
        <v>0.329861111111111</v>
      </c>
      <c r="N28" s="1258">
        <f t="shared" si="13"/>
        <v>0.338194444444444</v>
      </c>
      <c r="O28" s="1258">
        <f t="shared" si="14"/>
        <v>0.345138888888889</v>
      </c>
      <c r="P28" s="1258">
        <f t="shared" si="15"/>
        <v>0.352083333333333</v>
      </c>
      <c r="Q28" s="1258">
        <f t="shared" si="16"/>
        <v>0.359027777777778</v>
      </c>
      <c r="R28" s="1258">
        <f t="shared" si="17"/>
        <v>0.364583333333333</v>
      </c>
      <c r="S28" s="1258">
        <f t="shared" si="18"/>
        <v>0.368055555555555</v>
      </c>
      <c r="T28" s="1258">
        <f t="shared" si="19"/>
        <v>0.373611111111111</v>
      </c>
      <c r="U28" s="1324"/>
      <c r="V28" s="363">
        <f t="shared" ref="V28:V51" si="21">+V27</f>
        <v>48.1</v>
      </c>
      <c r="W28" s="364">
        <f t="shared" si="2"/>
        <v>0.102083333333333</v>
      </c>
      <c r="X28" s="365">
        <f t="shared" si="3"/>
        <v>19.6326530612245</v>
      </c>
      <c r="Y28" s="366">
        <f t="shared" si="20"/>
        <v>0.0305555555555557</v>
      </c>
    </row>
    <row r="29" spans="1:25">
      <c r="A29" s="26"/>
      <c r="B29" s="232"/>
      <c r="C29" s="416">
        <v>5</v>
      </c>
      <c r="D29" s="1258">
        <f t="shared" si="4"/>
        <v>0.302083333333333</v>
      </c>
      <c r="E29" s="1258">
        <f t="shared" si="5"/>
        <v>0.307638888888889</v>
      </c>
      <c r="F29" s="1258">
        <f t="shared" si="6"/>
        <v>0.311111111111111</v>
      </c>
      <c r="G29" s="1258">
        <f t="shared" si="7"/>
        <v>0.318055555555556</v>
      </c>
      <c r="H29" s="1258">
        <f t="shared" si="8"/>
        <v>0.325</v>
      </c>
      <c r="I29" s="1258">
        <v>0.330555555555555</v>
      </c>
      <c r="J29" s="1258">
        <f t="shared" si="9"/>
        <v>0.3375</v>
      </c>
      <c r="K29" s="1258">
        <f t="shared" si="10"/>
        <v>0.344444444444444</v>
      </c>
      <c r="L29" s="1258">
        <f t="shared" si="11"/>
        <v>0.351388888888889</v>
      </c>
      <c r="M29" s="1258">
        <f t="shared" si="12"/>
        <v>0.360416666666667</v>
      </c>
      <c r="N29" s="1258">
        <f t="shared" si="13"/>
        <v>0.36875</v>
      </c>
      <c r="O29" s="1258">
        <f t="shared" si="14"/>
        <v>0.375694444444444</v>
      </c>
      <c r="P29" s="1258">
        <f t="shared" si="15"/>
        <v>0.382638888888889</v>
      </c>
      <c r="Q29" s="1258">
        <f t="shared" si="16"/>
        <v>0.389583333333333</v>
      </c>
      <c r="R29" s="1258">
        <f t="shared" si="17"/>
        <v>0.395138888888889</v>
      </c>
      <c r="S29" s="1258">
        <f t="shared" si="18"/>
        <v>0.398611111111111</v>
      </c>
      <c r="T29" s="1258">
        <f t="shared" si="19"/>
        <v>0.404166666666666</v>
      </c>
      <c r="U29" s="1324"/>
      <c r="V29" s="363">
        <f t="shared" si="21"/>
        <v>48.1</v>
      </c>
      <c r="W29" s="364">
        <f t="shared" si="2"/>
        <v>0.102083333333333</v>
      </c>
      <c r="X29" s="365">
        <f t="shared" si="3"/>
        <v>19.6326530612245</v>
      </c>
      <c r="Y29" s="366">
        <f t="shared" si="20"/>
        <v>0.0305555555555555</v>
      </c>
    </row>
    <row r="30" spans="1:25">
      <c r="A30" s="26"/>
      <c r="B30" s="232"/>
      <c r="C30" s="416">
        <v>6</v>
      </c>
      <c r="D30" s="1258">
        <f t="shared" si="4"/>
        <v>0.332638888888889</v>
      </c>
      <c r="E30" s="1258">
        <f t="shared" si="5"/>
        <v>0.338194444444445</v>
      </c>
      <c r="F30" s="1258">
        <f t="shared" si="6"/>
        <v>0.341666666666667</v>
      </c>
      <c r="G30" s="1258">
        <f t="shared" si="7"/>
        <v>0.348611111111111</v>
      </c>
      <c r="H30" s="1258">
        <f t="shared" si="8"/>
        <v>0.355555555555556</v>
      </c>
      <c r="I30" s="1258">
        <v>0.361111111111111</v>
      </c>
      <c r="J30" s="1258">
        <f t="shared" si="9"/>
        <v>0.368055555555556</v>
      </c>
      <c r="K30" s="1258">
        <f t="shared" si="10"/>
        <v>0.375</v>
      </c>
      <c r="L30" s="1258">
        <f t="shared" si="11"/>
        <v>0.381944444444444</v>
      </c>
      <c r="M30" s="1258">
        <f t="shared" si="12"/>
        <v>0.390972222222222</v>
      </c>
      <c r="N30" s="1258">
        <f t="shared" si="13"/>
        <v>0.399305555555556</v>
      </c>
      <c r="O30" s="1258">
        <f t="shared" si="14"/>
        <v>0.40625</v>
      </c>
      <c r="P30" s="1258">
        <f t="shared" si="15"/>
        <v>0.413194444444444</v>
      </c>
      <c r="Q30" s="1258">
        <f t="shared" si="16"/>
        <v>0.420138888888889</v>
      </c>
      <c r="R30" s="1258">
        <f t="shared" si="17"/>
        <v>0.425694444444444</v>
      </c>
      <c r="S30" s="1258">
        <f t="shared" si="18"/>
        <v>0.429166666666667</v>
      </c>
      <c r="T30" s="1258">
        <f t="shared" si="19"/>
        <v>0.434722222222222</v>
      </c>
      <c r="U30" s="1324"/>
      <c r="V30" s="363">
        <f t="shared" si="21"/>
        <v>48.1</v>
      </c>
      <c r="W30" s="364">
        <f t="shared" si="2"/>
        <v>0.102083333333333</v>
      </c>
      <c r="X30" s="365">
        <f t="shared" si="3"/>
        <v>19.6326530612245</v>
      </c>
      <c r="Y30" s="366">
        <f t="shared" si="20"/>
        <v>0.0305555555555556</v>
      </c>
    </row>
    <row r="31" spans="1:25">
      <c r="A31" s="26"/>
      <c r="B31" s="232"/>
      <c r="C31" s="416">
        <v>7</v>
      </c>
      <c r="D31" s="1258">
        <f t="shared" si="4"/>
        <v>0.363194444444445</v>
      </c>
      <c r="E31" s="1258">
        <f t="shared" si="5"/>
        <v>0.36875</v>
      </c>
      <c r="F31" s="1258">
        <f t="shared" si="6"/>
        <v>0.372222222222222</v>
      </c>
      <c r="G31" s="1258">
        <f t="shared" si="7"/>
        <v>0.379166666666667</v>
      </c>
      <c r="H31" s="1258">
        <f t="shared" si="8"/>
        <v>0.386111111111111</v>
      </c>
      <c r="I31" s="1258">
        <v>0.391666666666667</v>
      </c>
      <c r="J31" s="1258">
        <f t="shared" si="9"/>
        <v>0.398611111111111</v>
      </c>
      <c r="K31" s="1258">
        <f t="shared" si="10"/>
        <v>0.405555555555556</v>
      </c>
      <c r="L31" s="1258">
        <f t="shared" si="11"/>
        <v>0.4125</v>
      </c>
      <c r="M31" s="1258">
        <f t="shared" si="12"/>
        <v>0.421527777777778</v>
      </c>
      <c r="N31" s="1258">
        <f t="shared" si="13"/>
        <v>0.429861111111111</v>
      </c>
      <c r="O31" s="1258">
        <f t="shared" si="14"/>
        <v>0.436805555555556</v>
      </c>
      <c r="P31" s="1258">
        <f t="shared" si="15"/>
        <v>0.44375</v>
      </c>
      <c r="Q31" s="1258">
        <f t="shared" si="16"/>
        <v>0.450694444444444</v>
      </c>
      <c r="R31" s="1258">
        <f t="shared" si="17"/>
        <v>0.45625</v>
      </c>
      <c r="S31" s="1258">
        <f t="shared" si="18"/>
        <v>0.459722222222222</v>
      </c>
      <c r="T31" s="1258">
        <f t="shared" si="19"/>
        <v>0.465277777777778</v>
      </c>
      <c r="U31" s="1324"/>
      <c r="V31" s="363">
        <f t="shared" si="21"/>
        <v>48.1</v>
      </c>
      <c r="W31" s="364">
        <f t="shared" si="2"/>
        <v>0.102083333333333</v>
      </c>
      <c r="X31" s="365">
        <f t="shared" si="3"/>
        <v>19.6326530612245</v>
      </c>
      <c r="Y31" s="366">
        <f t="shared" si="20"/>
        <v>0.0305555555555556</v>
      </c>
    </row>
    <row r="32" spans="1:25">
      <c r="A32" s="26"/>
      <c r="B32" s="232"/>
      <c r="C32" s="416">
        <v>8</v>
      </c>
      <c r="D32" s="1258">
        <f t="shared" si="4"/>
        <v>0.39375</v>
      </c>
      <c r="E32" s="1258">
        <f t="shared" si="5"/>
        <v>0.399305555555556</v>
      </c>
      <c r="F32" s="1258">
        <f t="shared" si="6"/>
        <v>0.402777777777778</v>
      </c>
      <c r="G32" s="1258">
        <f t="shared" si="7"/>
        <v>0.409722222222222</v>
      </c>
      <c r="H32" s="1258">
        <f t="shared" si="8"/>
        <v>0.416666666666667</v>
      </c>
      <c r="I32" s="1258">
        <v>0.422222222222222</v>
      </c>
      <c r="J32" s="1258">
        <f t="shared" si="9"/>
        <v>0.429166666666667</v>
      </c>
      <c r="K32" s="1258">
        <f t="shared" si="10"/>
        <v>0.436111111111111</v>
      </c>
      <c r="L32" s="1258">
        <f t="shared" si="11"/>
        <v>0.443055555555555</v>
      </c>
      <c r="M32" s="1258">
        <f t="shared" si="12"/>
        <v>0.452083333333333</v>
      </c>
      <c r="N32" s="1258">
        <f t="shared" si="13"/>
        <v>0.460416666666667</v>
      </c>
      <c r="O32" s="1258">
        <f t="shared" si="14"/>
        <v>0.467361111111111</v>
      </c>
      <c r="P32" s="1258">
        <f t="shared" si="15"/>
        <v>0.474305555555555</v>
      </c>
      <c r="Q32" s="1258">
        <f t="shared" si="16"/>
        <v>0.48125</v>
      </c>
      <c r="R32" s="1258">
        <f t="shared" si="17"/>
        <v>0.486805555555555</v>
      </c>
      <c r="S32" s="1258">
        <f t="shared" si="18"/>
        <v>0.490277777777778</v>
      </c>
      <c r="T32" s="1258">
        <f t="shared" si="19"/>
        <v>0.495833333333333</v>
      </c>
      <c r="U32" s="1324"/>
      <c r="V32" s="363">
        <f t="shared" si="21"/>
        <v>48.1</v>
      </c>
      <c r="W32" s="364">
        <f t="shared" si="2"/>
        <v>0.102083333333333</v>
      </c>
      <c r="X32" s="365">
        <f t="shared" si="3"/>
        <v>19.6326530612245</v>
      </c>
      <c r="Y32" s="366">
        <f t="shared" si="20"/>
        <v>0.0305555555555555</v>
      </c>
    </row>
    <row r="33" spans="1:25">
      <c r="A33" s="26"/>
      <c r="B33" s="232"/>
      <c r="C33" s="416">
        <v>9</v>
      </c>
      <c r="D33" s="1258">
        <f t="shared" si="4"/>
        <v>0.424305555555556</v>
      </c>
      <c r="E33" s="1258">
        <f t="shared" si="5"/>
        <v>0.429861111111111</v>
      </c>
      <c r="F33" s="1258">
        <f t="shared" si="6"/>
        <v>0.433333333333333</v>
      </c>
      <c r="G33" s="1258">
        <f t="shared" si="7"/>
        <v>0.440277777777778</v>
      </c>
      <c r="H33" s="1258">
        <f t="shared" si="8"/>
        <v>0.447222222222222</v>
      </c>
      <c r="I33" s="1258">
        <v>0.452777777777778</v>
      </c>
      <c r="J33" s="1258">
        <f t="shared" si="9"/>
        <v>0.459722222222222</v>
      </c>
      <c r="K33" s="1258">
        <f t="shared" si="10"/>
        <v>0.466666666666667</v>
      </c>
      <c r="L33" s="1258">
        <f t="shared" si="11"/>
        <v>0.473611111111111</v>
      </c>
      <c r="M33" s="1258">
        <f t="shared" si="12"/>
        <v>0.482638888888889</v>
      </c>
      <c r="N33" s="1258">
        <f t="shared" si="13"/>
        <v>0.490972222222222</v>
      </c>
      <c r="O33" s="1258">
        <f t="shared" si="14"/>
        <v>0.497916666666667</v>
      </c>
      <c r="P33" s="1258">
        <f t="shared" si="15"/>
        <v>0.504861111111111</v>
      </c>
      <c r="Q33" s="1258">
        <f t="shared" si="16"/>
        <v>0.511805555555556</v>
      </c>
      <c r="R33" s="1258">
        <f t="shared" si="17"/>
        <v>0.517361111111111</v>
      </c>
      <c r="S33" s="1258">
        <f t="shared" si="18"/>
        <v>0.520833333333333</v>
      </c>
      <c r="T33" s="1258">
        <f t="shared" si="19"/>
        <v>0.526388888888889</v>
      </c>
      <c r="U33" s="1324"/>
      <c r="V33" s="363">
        <f t="shared" si="21"/>
        <v>48.1</v>
      </c>
      <c r="W33" s="364">
        <f t="shared" si="2"/>
        <v>0.102083333333333</v>
      </c>
      <c r="X33" s="365">
        <f t="shared" si="3"/>
        <v>19.6326530612245</v>
      </c>
      <c r="Y33" s="366">
        <f t="shared" si="20"/>
        <v>0.0305555555555556</v>
      </c>
    </row>
    <row r="34" spans="1:25">
      <c r="A34" s="26"/>
      <c r="B34" s="232"/>
      <c r="C34" s="416">
        <v>10</v>
      </c>
      <c r="D34" s="1258">
        <f t="shared" si="4"/>
        <v>0.454861111111111</v>
      </c>
      <c r="E34" s="1258">
        <f t="shared" si="5"/>
        <v>0.460416666666667</v>
      </c>
      <c r="F34" s="1258">
        <f t="shared" si="6"/>
        <v>0.463888888888889</v>
      </c>
      <c r="G34" s="1258">
        <f t="shared" si="7"/>
        <v>0.470833333333333</v>
      </c>
      <c r="H34" s="1258">
        <f t="shared" si="8"/>
        <v>0.477777777777778</v>
      </c>
      <c r="I34" s="1258">
        <v>0.483333333333333</v>
      </c>
      <c r="J34" s="1258">
        <f t="shared" si="9"/>
        <v>0.490277777777778</v>
      </c>
      <c r="K34" s="1258">
        <f t="shared" si="10"/>
        <v>0.497222222222222</v>
      </c>
      <c r="L34" s="1258">
        <f t="shared" si="11"/>
        <v>0.504166666666667</v>
      </c>
      <c r="M34" s="1258">
        <f t="shared" si="12"/>
        <v>0.513194444444444</v>
      </c>
      <c r="N34" s="1258">
        <f t="shared" si="13"/>
        <v>0.521527777777778</v>
      </c>
      <c r="O34" s="1258">
        <f t="shared" si="14"/>
        <v>0.528472222222222</v>
      </c>
      <c r="P34" s="1258">
        <f t="shared" si="15"/>
        <v>0.535416666666666</v>
      </c>
      <c r="Q34" s="1258">
        <f t="shared" si="16"/>
        <v>0.542361111111111</v>
      </c>
      <c r="R34" s="1258">
        <f t="shared" si="17"/>
        <v>0.547916666666666</v>
      </c>
      <c r="S34" s="1258">
        <f t="shared" si="18"/>
        <v>0.551388888888889</v>
      </c>
      <c r="T34" s="1258">
        <f t="shared" si="19"/>
        <v>0.556944444444444</v>
      </c>
      <c r="U34" s="1324"/>
      <c r="V34" s="363">
        <f t="shared" si="21"/>
        <v>48.1</v>
      </c>
      <c r="W34" s="364">
        <f t="shared" si="2"/>
        <v>0.102083333333333</v>
      </c>
      <c r="X34" s="365">
        <f t="shared" si="3"/>
        <v>19.6326530612246</v>
      </c>
      <c r="Y34" s="366">
        <f t="shared" si="20"/>
        <v>0.0305555555555555</v>
      </c>
    </row>
    <row r="35" spans="1:25">
      <c r="A35" s="26"/>
      <c r="B35" s="232"/>
      <c r="C35" s="416">
        <v>11</v>
      </c>
      <c r="D35" s="1258">
        <f t="shared" si="4"/>
        <v>0.485416666666667</v>
      </c>
      <c r="E35" s="1258">
        <f t="shared" si="5"/>
        <v>0.490972222222222</v>
      </c>
      <c r="F35" s="1258">
        <f t="shared" si="6"/>
        <v>0.494444444444444</v>
      </c>
      <c r="G35" s="1258">
        <f t="shared" si="7"/>
        <v>0.501388888888889</v>
      </c>
      <c r="H35" s="1258">
        <f t="shared" si="8"/>
        <v>0.508333333333333</v>
      </c>
      <c r="I35" s="1258">
        <v>0.513888888888889</v>
      </c>
      <c r="J35" s="1258">
        <f t="shared" si="9"/>
        <v>0.520833333333333</v>
      </c>
      <c r="K35" s="1258">
        <f t="shared" si="10"/>
        <v>0.527777777777778</v>
      </c>
      <c r="L35" s="1258">
        <f t="shared" si="11"/>
        <v>0.534722222222222</v>
      </c>
      <c r="M35" s="1258">
        <f t="shared" si="12"/>
        <v>0.54375</v>
      </c>
      <c r="N35" s="1258">
        <f t="shared" si="13"/>
        <v>0.552083333333333</v>
      </c>
      <c r="O35" s="1258">
        <f t="shared" si="14"/>
        <v>0.559027777777778</v>
      </c>
      <c r="P35" s="1258">
        <f t="shared" si="15"/>
        <v>0.565972222222222</v>
      </c>
      <c r="Q35" s="1258">
        <f t="shared" si="16"/>
        <v>0.572916666666666</v>
      </c>
      <c r="R35" s="1258">
        <f t="shared" si="17"/>
        <v>0.578472222222222</v>
      </c>
      <c r="S35" s="1258">
        <f t="shared" si="18"/>
        <v>0.581944444444444</v>
      </c>
      <c r="T35" s="1258">
        <f t="shared" si="19"/>
        <v>0.5875</v>
      </c>
      <c r="U35" s="1324"/>
      <c r="V35" s="363">
        <f t="shared" si="21"/>
        <v>48.1</v>
      </c>
      <c r="W35" s="364">
        <f t="shared" si="2"/>
        <v>0.102083333333333</v>
      </c>
      <c r="X35" s="365">
        <f t="shared" si="3"/>
        <v>19.6326530612246</v>
      </c>
      <c r="Y35" s="366">
        <f t="shared" si="20"/>
        <v>0.0305555555555556</v>
      </c>
    </row>
    <row r="36" spans="1:25">
      <c r="A36" s="26"/>
      <c r="B36" s="232"/>
      <c r="C36" s="416">
        <v>12</v>
      </c>
      <c r="D36" s="1258">
        <f t="shared" si="4"/>
        <v>0.515972222222222</v>
      </c>
      <c r="E36" s="1258">
        <f t="shared" si="5"/>
        <v>0.521527777777778</v>
      </c>
      <c r="F36" s="1258">
        <f t="shared" si="6"/>
        <v>0.525</v>
      </c>
      <c r="G36" s="1258">
        <f t="shared" si="7"/>
        <v>0.531944444444444</v>
      </c>
      <c r="H36" s="1258">
        <f t="shared" si="8"/>
        <v>0.538888888888889</v>
      </c>
      <c r="I36" s="1258">
        <v>0.544444444444444</v>
      </c>
      <c r="J36" s="1258">
        <f t="shared" si="9"/>
        <v>0.551388888888889</v>
      </c>
      <c r="K36" s="1258">
        <f t="shared" si="10"/>
        <v>0.558333333333333</v>
      </c>
      <c r="L36" s="1258">
        <f t="shared" si="11"/>
        <v>0.565277777777778</v>
      </c>
      <c r="M36" s="1258">
        <f t="shared" si="12"/>
        <v>0.574305555555555</v>
      </c>
      <c r="N36" s="1258">
        <f t="shared" si="13"/>
        <v>0.582638888888889</v>
      </c>
      <c r="O36" s="1258">
        <f t="shared" si="14"/>
        <v>0.589583333333333</v>
      </c>
      <c r="P36" s="1258">
        <f t="shared" si="15"/>
        <v>0.596527777777778</v>
      </c>
      <c r="Q36" s="1258">
        <f t="shared" si="16"/>
        <v>0.603472222222222</v>
      </c>
      <c r="R36" s="1258">
        <f t="shared" si="17"/>
        <v>0.609027777777778</v>
      </c>
      <c r="S36" s="1258">
        <f t="shared" si="18"/>
        <v>0.6125</v>
      </c>
      <c r="T36" s="1258">
        <f t="shared" si="19"/>
        <v>0.618055555555555</v>
      </c>
      <c r="U36" s="1324"/>
      <c r="V36" s="363">
        <f t="shared" si="21"/>
        <v>48.1</v>
      </c>
      <c r="W36" s="364">
        <f t="shared" si="2"/>
        <v>0.102083333333333</v>
      </c>
      <c r="X36" s="365">
        <f t="shared" si="3"/>
        <v>19.6326530612246</v>
      </c>
      <c r="Y36" s="366">
        <f t="shared" si="20"/>
        <v>0.0305555555555556</v>
      </c>
    </row>
    <row r="37" spans="1:25">
      <c r="A37" s="26"/>
      <c r="B37" s="232"/>
      <c r="C37" s="416">
        <v>13</v>
      </c>
      <c r="D37" s="1258">
        <f t="shared" si="4"/>
        <v>0.546527777777778</v>
      </c>
      <c r="E37" s="1258">
        <f t="shared" si="5"/>
        <v>0.552083333333333</v>
      </c>
      <c r="F37" s="1258">
        <f t="shared" si="6"/>
        <v>0.555555555555556</v>
      </c>
      <c r="G37" s="1258">
        <f t="shared" si="7"/>
        <v>0.5625</v>
      </c>
      <c r="H37" s="1258">
        <f t="shared" si="8"/>
        <v>0.569444444444444</v>
      </c>
      <c r="I37" s="1258">
        <v>0.575</v>
      </c>
      <c r="J37" s="1258">
        <f t="shared" si="9"/>
        <v>0.581944444444444</v>
      </c>
      <c r="K37" s="1258">
        <f t="shared" si="10"/>
        <v>0.588888888888889</v>
      </c>
      <c r="L37" s="1258">
        <f t="shared" si="11"/>
        <v>0.595833333333333</v>
      </c>
      <c r="M37" s="1258">
        <f t="shared" si="12"/>
        <v>0.604861111111111</v>
      </c>
      <c r="N37" s="1258">
        <f t="shared" si="13"/>
        <v>0.613194444444444</v>
      </c>
      <c r="O37" s="1258">
        <f t="shared" si="14"/>
        <v>0.620138888888889</v>
      </c>
      <c r="P37" s="1258">
        <f t="shared" si="15"/>
        <v>0.627083333333333</v>
      </c>
      <c r="Q37" s="1258">
        <f t="shared" si="16"/>
        <v>0.634027777777778</v>
      </c>
      <c r="R37" s="1258">
        <f t="shared" si="17"/>
        <v>0.639583333333333</v>
      </c>
      <c r="S37" s="1258">
        <f t="shared" si="18"/>
        <v>0.643055555555555</v>
      </c>
      <c r="T37" s="1258">
        <f t="shared" si="19"/>
        <v>0.648611111111111</v>
      </c>
      <c r="U37" s="1324"/>
      <c r="V37" s="363">
        <f t="shared" si="21"/>
        <v>48.1</v>
      </c>
      <c r="W37" s="364">
        <f t="shared" si="2"/>
        <v>0.102083333333333</v>
      </c>
      <c r="X37" s="365">
        <f t="shared" si="3"/>
        <v>19.6326530612246</v>
      </c>
      <c r="Y37" s="366">
        <f t="shared" si="20"/>
        <v>0.0305555555555556</v>
      </c>
    </row>
    <row r="38" spans="1:25">
      <c r="A38" s="26"/>
      <c r="B38" s="232"/>
      <c r="C38" s="416">
        <v>14</v>
      </c>
      <c r="D38" s="1258">
        <f t="shared" si="4"/>
        <v>0.577083333333333</v>
      </c>
      <c r="E38" s="1258">
        <f t="shared" si="5"/>
        <v>0.582638888888889</v>
      </c>
      <c r="F38" s="1258">
        <f t="shared" si="6"/>
        <v>0.586111111111111</v>
      </c>
      <c r="G38" s="1258">
        <f t="shared" si="7"/>
        <v>0.593055555555556</v>
      </c>
      <c r="H38" s="1258">
        <f t="shared" si="8"/>
        <v>0.6</v>
      </c>
      <c r="I38" s="1258">
        <v>0.605555555555556</v>
      </c>
      <c r="J38" s="1258">
        <f t="shared" si="9"/>
        <v>0.6125</v>
      </c>
      <c r="K38" s="1258">
        <f t="shared" si="10"/>
        <v>0.619444444444444</v>
      </c>
      <c r="L38" s="1258">
        <f t="shared" si="11"/>
        <v>0.626388888888889</v>
      </c>
      <c r="M38" s="1258">
        <f t="shared" si="12"/>
        <v>0.635416666666667</v>
      </c>
      <c r="N38" s="1258">
        <f t="shared" si="13"/>
        <v>0.64375</v>
      </c>
      <c r="O38" s="1258">
        <f t="shared" si="14"/>
        <v>0.650694444444444</v>
      </c>
      <c r="P38" s="1258">
        <f t="shared" si="15"/>
        <v>0.657638888888889</v>
      </c>
      <c r="Q38" s="1258">
        <f t="shared" si="16"/>
        <v>0.664583333333333</v>
      </c>
      <c r="R38" s="1258">
        <f t="shared" si="17"/>
        <v>0.670138888888889</v>
      </c>
      <c r="S38" s="1258">
        <f t="shared" si="18"/>
        <v>0.673611111111111</v>
      </c>
      <c r="T38" s="1258">
        <f t="shared" si="19"/>
        <v>0.679166666666666</v>
      </c>
      <c r="U38" s="1324"/>
      <c r="V38" s="363">
        <f t="shared" si="21"/>
        <v>48.1</v>
      </c>
      <c r="W38" s="364">
        <f t="shared" si="2"/>
        <v>0.102083333333333</v>
      </c>
      <c r="X38" s="365">
        <f t="shared" si="3"/>
        <v>19.6326530612246</v>
      </c>
      <c r="Y38" s="366">
        <f t="shared" si="20"/>
        <v>0.0305555555555556</v>
      </c>
    </row>
    <row r="39" spans="1:25">
      <c r="A39" s="26"/>
      <c r="B39" s="232"/>
      <c r="C39" s="416">
        <v>15</v>
      </c>
      <c r="D39" s="1258">
        <f t="shared" si="4"/>
        <v>0.607638888888889</v>
      </c>
      <c r="E39" s="1258">
        <f t="shared" si="5"/>
        <v>0.613194444444444</v>
      </c>
      <c r="F39" s="1258">
        <f t="shared" si="6"/>
        <v>0.616666666666667</v>
      </c>
      <c r="G39" s="1258">
        <f t="shared" si="7"/>
        <v>0.623611111111111</v>
      </c>
      <c r="H39" s="1258">
        <f t="shared" si="8"/>
        <v>0.630555555555556</v>
      </c>
      <c r="I39" s="1258">
        <v>0.636111111111111</v>
      </c>
      <c r="J39" s="1258">
        <f t="shared" si="9"/>
        <v>0.643055555555555</v>
      </c>
      <c r="K39" s="1258">
        <f t="shared" si="10"/>
        <v>0.65</v>
      </c>
      <c r="L39" s="1258">
        <f t="shared" si="11"/>
        <v>0.656944444444444</v>
      </c>
      <c r="M39" s="1258">
        <f t="shared" si="12"/>
        <v>0.665972222222222</v>
      </c>
      <c r="N39" s="1258">
        <f t="shared" si="13"/>
        <v>0.674305555555555</v>
      </c>
      <c r="O39" s="1258">
        <f t="shared" si="14"/>
        <v>0.68125</v>
      </c>
      <c r="P39" s="1258">
        <f t="shared" si="15"/>
        <v>0.688194444444444</v>
      </c>
      <c r="Q39" s="1258">
        <f t="shared" si="16"/>
        <v>0.695138888888889</v>
      </c>
      <c r="R39" s="1258">
        <f t="shared" si="17"/>
        <v>0.700694444444444</v>
      </c>
      <c r="S39" s="1258">
        <f t="shared" si="18"/>
        <v>0.704166666666666</v>
      </c>
      <c r="T39" s="1258">
        <f t="shared" si="19"/>
        <v>0.709722222222222</v>
      </c>
      <c r="U39" s="1324"/>
      <c r="V39" s="363">
        <f t="shared" si="21"/>
        <v>48.1</v>
      </c>
      <c r="W39" s="364">
        <f t="shared" si="2"/>
        <v>0.102083333333333</v>
      </c>
      <c r="X39" s="365">
        <f t="shared" si="3"/>
        <v>19.6326530612246</v>
      </c>
      <c r="Y39" s="366">
        <f t="shared" si="20"/>
        <v>0.0305555555555556</v>
      </c>
    </row>
    <row r="40" spans="1:25">
      <c r="A40" s="26"/>
      <c r="B40" s="232"/>
      <c r="C40" s="416">
        <v>16</v>
      </c>
      <c r="D40" s="1258">
        <f t="shared" si="4"/>
        <v>0.638194444444445</v>
      </c>
      <c r="E40" s="1258">
        <f t="shared" si="5"/>
        <v>0.64375</v>
      </c>
      <c r="F40" s="1258">
        <f t="shared" si="6"/>
        <v>0.647222222222222</v>
      </c>
      <c r="G40" s="1258">
        <f t="shared" si="7"/>
        <v>0.654166666666667</v>
      </c>
      <c r="H40" s="1258">
        <f t="shared" si="8"/>
        <v>0.661111111111111</v>
      </c>
      <c r="I40" s="1258">
        <v>0.666666666666667</v>
      </c>
      <c r="J40" s="1258">
        <f t="shared" si="9"/>
        <v>0.673611111111111</v>
      </c>
      <c r="K40" s="1258">
        <f t="shared" si="10"/>
        <v>0.680555555555555</v>
      </c>
      <c r="L40" s="1258">
        <f t="shared" si="11"/>
        <v>0.6875</v>
      </c>
      <c r="M40" s="1258">
        <f t="shared" si="12"/>
        <v>0.696527777777778</v>
      </c>
      <c r="N40" s="1258">
        <f t="shared" si="13"/>
        <v>0.704861111111111</v>
      </c>
      <c r="O40" s="1258">
        <f t="shared" si="14"/>
        <v>0.711805555555555</v>
      </c>
      <c r="P40" s="1258">
        <f t="shared" si="15"/>
        <v>0.71875</v>
      </c>
      <c r="Q40" s="1258">
        <f t="shared" si="16"/>
        <v>0.725694444444444</v>
      </c>
      <c r="R40" s="1258">
        <f t="shared" si="17"/>
        <v>0.73125</v>
      </c>
      <c r="S40" s="1258">
        <f t="shared" si="18"/>
        <v>0.734722222222222</v>
      </c>
      <c r="T40" s="1258">
        <f t="shared" si="19"/>
        <v>0.740277777777777</v>
      </c>
      <c r="U40" s="1324"/>
      <c r="V40" s="363">
        <f t="shared" si="21"/>
        <v>48.1</v>
      </c>
      <c r="W40" s="364">
        <f t="shared" si="2"/>
        <v>0.102083333333333</v>
      </c>
      <c r="X40" s="365">
        <f t="shared" si="3"/>
        <v>19.6326530612246</v>
      </c>
      <c r="Y40" s="366">
        <f t="shared" si="20"/>
        <v>0.0305555555555556</v>
      </c>
    </row>
    <row r="41" spans="1:25">
      <c r="A41" s="26"/>
      <c r="B41" s="232"/>
      <c r="C41" s="416">
        <v>17</v>
      </c>
      <c r="D41" s="1258">
        <f t="shared" si="4"/>
        <v>0.66875</v>
      </c>
      <c r="E41" s="1258">
        <f t="shared" si="5"/>
        <v>0.674305555555556</v>
      </c>
      <c r="F41" s="1258">
        <f t="shared" si="6"/>
        <v>0.677777777777778</v>
      </c>
      <c r="G41" s="1258">
        <f t="shared" si="7"/>
        <v>0.684722222222222</v>
      </c>
      <c r="H41" s="1258">
        <f t="shared" si="8"/>
        <v>0.691666666666667</v>
      </c>
      <c r="I41" s="1258">
        <v>0.697222222222222</v>
      </c>
      <c r="J41" s="1258">
        <f t="shared" si="9"/>
        <v>0.704166666666667</v>
      </c>
      <c r="K41" s="1258">
        <f t="shared" si="10"/>
        <v>0.711111111111111</v>
      </c>
      <c r="L41" s="1258">
        <f t="shared" si="11"/>
        <v>0.718055555555555</v>
      </c>
      <c r="M41" s="1258">
        <f t="shared" si="12"/>
        <v>0.727083333333333</v>
      </c>
      <c r="N41" s="1258">
        <f t="shared" si="13"/>
        <v>0.735416666666666</v>
      </c>
      <c r="O41" s="1258">
        <f t="shared" si="14"/>
        <v>0.742361111111111</v>
      </c>
      <c r="P41" s="1258">
        <f t="shared" si="15"/>
        <v>0.749305555555555</v>
      </c>
      <c r="Q41" s="1258">
        <f t="shared" si="16"/>
        <v>0.75625</v>
      </c>
      <c r="R41" s="1258">
        <f t="shared" si="17"/>
        <v>0.761805555555555</v>
      </c>
      <c r="S41" s="1258">
        <f t="shared" si="18"/>
        <v>0.765277777777778</v>
      </c>
      <c r="T41" s="1258">
        <f t="shared" si="19"/>
        <v>0.770833333333333</v>
      </c>
      <c r="U41" s="1324"/>
      <c r="V41" s="363">
        <f t="shared" si="21"/>
        <v>48.1</v>
      </c>
      <c r="W41" s="364">
        <f t="shared" si="2"/>
        <v>0.102083333333333</v>
      </c>
      <c r="X41" s="365">
        <f t="shared" si="3"/>
        <v>19.6326530612246</v>
      </c>
      <c r="Y41" s="366">
        <f t="shared" si="20"/>
        <v>0.0305555555555556</v>
      </c>
    </row>
    <row r="42" spans="1:25">
      <c r="A42" s="26"/>
      <c r="B42" s="232"/>
      <c r="C42" s="416">
        <v>18</v>
      </c>
      <c r="D42" s="1258">
        <f t="shared" si="4"/>
        <v>0.699305555555556</v>
      </c>
      <c r="E42" s="1258">
        <f t="shared" si="5"/>
        <v>0.704861111111111</v>
      </c>
      <c r="F42" s="1258">
        <f t="shared" si="6"/>
        <v>0.708333333333333</v>
      </c>
      <c r="G42" s="1258">
        <f t="shared" si="7"/>
        <v>0.715277777777778</v>
      </c>
      <c r="H42" s="1258">
        <f t="shared" si="8"/>
        <v>0.722222222222222</v>
      </c>
      <c r="I42" s="1258">
        <v>0.727777777777778</v>
      </c>
      <c r="J42" s="1258">
        <f t="shared" si="9"/>
        <v>0.734722222222222</v>
      </c>
      <c r="K42" s="1258">
        <f t="shared" si="10"/>
        <v>0.741666666666667</v>
      </c>
      <c r="L42" s="1258">
        <f t="shared" si="11"/>
        <v>0.748611111111111</v>
      </c>
      <c r="M42" s="1258">
        <f t="shared" si="12"/>
        <v>0.757638888888889</v>
      </c>
      <c r="N42" s="1258">
        <f t="shared" si="13"/>
        <v>0.765972222222222</v>
      </c>
      <c r="O42" s="1258">
        <f t="shared" si="14"/>
        <v>0.772916666666666</v>
      </c>
      <c r="P42" s="1258">
        <f t="shared" si="15"/>
        <v>0.779861111111111</v>
      </c>
      <c r="Q42" s="1258">
        <f t="shared" si="16"/>
        <v>0.786805555555555</v>
      </c>
      <c r="R42" s="1258">
        <f t="shared" si="17"/>
        <v>0.792361111111111</v>
      </c>
      <c r="S42" s="1258">
        <f t="shared" si="18"/>
        <v>0.795833333333333</v>
      </c>
      <c r="T42" s="1258">
        <f t="shared" si="19"/>
        <v>0.801388888888889</v>
      </c>
      <c r="U42" s="1324"/>
      <c r="V42" s="363">
        <f t="shared" si="21"/>
        <v>48.1</v>
      </c>
      <c r="W42" s="364">
        <f t="shared" si="2"/>
        <v>0.102083333333333</v>
      </c>
      <c r="X42" s="365">
        <f t="shared" si="3"/>
        <v>19.6326530612246</v>
      </c>
      <c r="Y42" s="366">
        <f t="shared" ref="Y42:Y51" si="22">+I42-I41</f>
        <v>0.0305555555555556</v>
      </c>
    </row>
    <row r="43" spans="1:25">
      <c r="A43" s="26"/>
      <c r="B43" s="232"/>
      <c r="C43" s="416">
        <v>19</v>
      </c>
      <c r="D43" s="1258">
        <f t="shared" si="4"/>
        <v>0.729861111111111</v>
      </c>
      <c r="E43" s="1258">
        <f t="shared" si="5"/>
        <v>0.735416666666667</v>
      </c>
      <c r="F43" s="1258">
        <f t="shared" si="6"/>
        <v>0.738888888888889</v>
      </c>
      <c r="G43" s="1258">
        <f t="shared" si="7"/>
        <v>0.745833333333333</v>
      </c>
      <c r="H43" s="1258">
        <f t="shared" si="8"/>
        <v>0.752777777777778</v>
      </c>
      <c r="I43" s="1258">
        <v>0.758333333333333</v>
      </c>
      <c r="J43" s="1258">
        <f t="shared" si="9"/>
        <v>0.765277777777778</v>
      </c>
      <c r="K43" s="1258">
        <f t="shared" si="10"/>
        <v>0.772222222222222</v>
      </c>
      <c r="L43" s="1258">
        <f t="shared" si="11"/>
        <v>0.779166666666667</v>
      </c>
      <c r="M43" s="1258">
        <f t="shared" si="12"/>
        <v>0.788194444444444</v>
      </c>
      <c r="N43" s="1258">
        <f t="shared" si="13"/>
        <v>0.796527777777778</v>
      </c>
      <c r="O43" s="1258">
        <f t="shared" si="14"/>
        <v>0.803472222222222</v>
      </c>
      <c r="P43" s="1258">
        <f t="shared" si="15"/>
        <v>0.810416666666666</v>
      </c>
      <c r="Q43" s="1258">
        <f t="shared" si="16"/>
        <v>0.817361111111111</v>
      </c>
      <c r="R43" s="1258">
        <f t="shared" si="17"/>
        <v>0.822916666666666</v>
      </c>
      <c r="S43" s="1258">
        <f t="shared" si="18"/>
        <v>0.826388888888889</v>
      </c>
      <c r="T43" s="1258">
        <f t="shared" si="19"/>
        <v>0.831944444444444</v>
      </c>
      <c r="U43" s="1324"/>
      <c r="V43" s="363">
        <f t="shared" si="21"/>
        <v>48.1</v>
      </c>
      <c r="W43" s="364">
        <f t="shared" si="2"/>
        <v>0.102083333333333</v>
      </c>
      <c r="X43" s="365">
        <f t="shared" si="3"/>
        <v>19.6326530612246</v>
      </c>
      <c r="Y43" s="366">
        <f t="shared" si="22"/>
        <v>0.0305555555555556</v>
      </c>
    </row>
    <row r="44" spans="1:25">
      <c r="A44" s="26"/>
      <c r="B44" s="232"/>
      <c r="C44" s="416">
        <v>20</v>
      </c>
      <c r="D44" s="1258">
        <f t="shared" si="4"/>
        <v>0.760416666666667</v>
      </c>
      <c r="E44" s="1258">
        <f t="shared" si="5"/>
        <v>0.765972222222222</v>
      </c>
      <c r="F44" s="1258">
        <f t="shared" si="6"/>
        <v>0.769444444444444</v>
      </c>
      <c r="G44" s="1258">
        <f t="shared" si="7"/>
        <v>0.776388888888889</v>
      </c>
      <c r="H44" s="1258">
        <f t="shared" si="8"/>
        <v>0.783333333333333</v>
      </c>
      <c r="I44" s="1258">
        <v>0.788888888888889</v>
      </c>
      <c r="J44" s="1258">
        <f t="shared" si="9"/>
        <v>0.795833333333333</v>
      </c>
      <c r="K44" s="1258">
        <f t="shared" si="10"/>
        <v>0.802777777777778</v>
      </c>
      <c r="L44" s="1258">
        <f t="shared" si="11"/>
        <v>0.809722222222222</v>
      </c>
      <c r="M44" s="1258">
        <f t="shared" si="12"/>
        <v>0.81875</v>
      </c>
      <c r="N44" s="1258">
        <f t="shared" si="13"/>
        <v>0.827083333333333</v>
      </c>
      <c r="O44" s="1258">
        <f t="shared" si="14"/>
        <v>0.834027777777778</v>
      </c>
      <c r="P44" s="1258">
        <f t="shared" si="15"/>
        <v>0.840972222222222</v>
      </c>
      <c r="Q44" s="1258">
        <f t="shared" si="16"/>
        <v>0.847916666666666</v>
      </c>
      <c r="R44" s="1258">
        <f t="shared" si="17"/>
        <v>0.853472222222222</v>
      </c>
      <c r="S44" s="1258">
        <f t="shared" si="18"/>
        <v>0.856944444444444</v>
      </c>
      <c r="T44" s="1258">
        <f t="shared" si="19"/>
        <v>0.8625</v>
      </c>
      <c r="U44" s="1324"/>
      <c r="V44" s="363">
        <f t="shared" si="21"/>
        <v>48.1</v>
      </c>
      <c r="W44" s="364">
        <f t="shared" si="2"/>
        <v>0.102083333333333</v>
      </c>
      <c r="X44" s="365">
        <f t="shared" si="3"/>
        <v>19.6326530612246</v>
      </c>
      <c r="Y44" s="366">
        <f t="shared" si="22"/>
        <v>0.0305555555555556</v>
      </c>
    </row>
    <row r="45" spans="1:25">
      <c r="A45" s="26"/>
      <c r="B45" s="232"/>
      <c r="C45" s="416">
        <v>21</v>
      </c>
      <c r="D45" s="1258">
        <f t="shared" si="4"/>
        <v>0.790972222222222</v>
      </c>
      <c r="E45" s="1258">
        <f t="shared" si="5"/>
        <v>0.796527777777778</v>
      </c>
      <c r="F45" s="1258">
        <f t="shared" si="6"/>
        <v>0.8</v>
      </c>
      <c r="G45" s="1258">
        <f t="shared" si="7"/>
        <v>0.806944444444444</v>
      </c>
      <c r="H45" s="1258">
        <f t="shared" si="8"/>
        <v>0.813888888888889</v>
      </c>
      <c r="I45" s="1258">
        <v>0.819444444444444</v>
      </c>
      <c r="J45" s="1258">
        <f t="shared" si="9"/>
        <v>0.826388888888889</v>
      </c>
      <c r="K45" s="1258">
        <f t="shared" si="10"/>
        <v>0.833333333333333</v>
      </c>
      <c r="L45" s="1258">
        <f t="shared" si="11"/>
        <v>0.840277777777778</v>
      </c>
      <c r="M45" s="1258">
        <f t="shared" si="12"/>
        <v>0.849305555555555</v>
      </c>
      <c r="N45" s="1258">
        <f t="shared" si="13"/>
        <v>0.857638888888889</v>
      </c>
      <c r="O45" s="1258">
        <f t="shared" si="14"/>
        <v>0.864583333333333</v>
      </c>
      <c r="P45" s="1258">
        <f t="shared" si="15"/>
        <v>0.871527777777778</v>
      </c>
      <c r="Q45" s="1258">
        <f t="shared" si="16"/>
        <v>0.878472222222222</v>
      </c>
      <c r="R45" s="1258">
        <f t="shared" si="17"/>
        <v>0.884027777777778</v>
      </c>
      <c r="S45" s="1258">
        <f t="shared" si="18"/>
        <v>0.8875</v>
      </c>
      <c r="T45" s="1258">
        <f t="shared" si="19"/>
        <v>0.893055555555555</v>
      </c>
      <c r="U45" s="1324"/>
      <c r="V45" s="363">
        <f t="shared" si="21"/>
        <v>48.1</v>
      </c>
      <c r="W45" s="364">
        <f t="shared" si="2"/>
        <v>0.102083333333333</v>
      </c>
      <c r="X45" s="365">
        <f t="shared" si="3"/>
        <v>19.6326530612246</v>
      </c>
      <c r="Y45" s="366">
        <f t="shared" si="22"/>
        <v>0.0305555555555556</v>
      </c>
    </row>
    <row r="46" spans="1:25">
      <c r="A46" s="26"/>
      <c r="B46" s="232"/>
      <c r="C46" s="416">
        <v>22</v>
      </c>
      <c r="D46" s="1258">
        <f t="shared" si="4"/>
        <v>0.821527777777778</v>
      </c>
      <c r="E46" s="1258">
        <f t="shared" si="5"/>
        <v>0.827083333333333</v>
      </c>
      <c r="F46" s="1258">
        <f t="shared" si="6"/>
        <v>0.830555555555556</v>
      </c>
      <c r="G46" s="1258">
        <f t="shared" si="7"/>
        <v>0.8375</v>
      </c>
      <c r="H46" s="1258">
        <f t="shared" si="8"/>
        <v>0.844444444444444</v>
      </c>
      <c r="I46" s="1258">
        <v>0.85</v>
      </c>
      <c r="J46" s="1258">
        <f t="shared" si="9"/>
        <v>0.856944444444444</v>
      </c>
      <c r="K46" s="1258">
        <f t="shared" si="10"/>
        <v>0.863888888888889</v>
      </c>
      <c r="L46" s="1258">
        <f t="shared" si="11"/>
        <v>0.870833333333333</v>
      </c>
      <c r="M46" s="1258">
        <f t="shared" si="12"/>
        <v>0.879861111111111</v>
      </c>
      <c r="N46" s="1258">
        <f t="shared" si="13"/>
        <v>0.888194444444444</v>
      </c>
      <c r="O46" s="1258">
        <f t="shared" si="14"/>
        <v>0.895138888888889</v>
      </c>
      <c r="P46" s="1258">
        <f t="shared" si="15"/>
        <v>0.902083333333333</v>
      </c>
      <c r="Q46" s="1258">
        <f t="shared" si="16"/>
        <v>0.909027777777778</v>
      </c>
      <c r="R46" s="1258">
        <f t="shared" si="17"/>
        <v>0.914583333333333</v>
      </c>
      <c r="S46" s="1258">
        <f t="shared" si="18"/>
        <v>0.918055555555555</v>
      </c>
      <c r="T46" s="1258">
        <f t="shared" si="19"/>
        <v>0.923611111111111</v>
      </c>
      <c r="U46" s="1324"/>
      <c r="V46" s="363">
        <f t="shared" si="21"/>
        <v>48.1</v>
      </c>
      <c r="W46" s="364">
        <f t="shared" si="2"/>
        <v>0.102083333333333</v>
      </c>
      <c r="X46" s="365">
        <f t="shared" si="3"/>
        <v>19.6326530612246</v>
      </c>
      <c r="Y46" s="366">
        <f t="shared" si="22"/>
        <v>0.0305555555555556</v>
      </c>
    </row>
    <row r="47" ht="15.75" customHeight="1" spans="1:25">
      <c r="A47" s="26"/>
      <c r="B47" s="232"/>
      <c r="C47" s="418">
        <v>23</v>
      </c>
      <c r="D47" s="1260">
        <f t="shared" si="4"/>
        <v>0.852083333333333</v>
      </c>
      <c r="E47" s="1260">
        <f t="shared" si="5"/>
        <v>0.857638888888889</v>
      </c>
      <c r="F47" s="1260">
        <f t="shared" si="6"/>
        <v>0.861111111111111</v>
      </c>
      <c r="G47" s="1260">
        <f t="shared" si="7"/>
        <v>0.868055555555556</v>
      </c>
      <c r="H47" s="1260">
        <f t="shared" si="8"/>
        <v>0.875</v>
      </c>
      <c r="I47" s="1260">
        <v>0.880555555555556</v>
      </c>
      <c r="J47" s="1260">
        <f t="shared" si="9"/>
        <v>0.8875</v>
      </c>
      <c r="K47" s="1260">
        <f t="shared" si="10"/>
        <v>0.894444444444444</v>
      </c>
      <c r="L47" s="1260">
        <f t="shared" si="11"/>
        <v>0.901388888888889</v>
      </c>
      <c r="M47" s="1260">
        <f t="shared" si="12"/>
        <v>0.910416666666667</v>
      </c>
      <c r="N47" s="1260">
        <f t="shared" si="13"/>
        <v>0.91875</v>
      </c>
      <c r="O47" s="1260">
        <f t="shared" si="14"/>
        <v>0.925694444444444</v>
      </c>
      <c r="P47" s="1260">
        <f t="shared" si="15"/>
        <v>0.932638888888889</v>
      </c>
      <c r="Q47" s="1260">
        <f t="shared" si="16"/>
        <v>0.939583333333333</v>
      </c>
      <c r="R47" s="1260">
        <f t="shared" si="17"/>
        <v>0.945138888888889</v>
      </c>
      <c r="S47" s="1260">
        <f t="shared" si="18"/>
        <v>0.948611111111111</v>
      </c>
      <c r="T47" s="1260">
        <f t="shared" si="19"/>
        <v>0.954166666666666</v>
      </c>
      <c r="U47" s="1325"/>
      <c r="V47" s="442">
        <f t="shared" si="21"/>
        <v>48.1</v>
      </c>
      <c r="W47" s="443">
        <f t="shared" si="2"/>
        <v>0.102083333333333</v>
      </c>
      <c r="X47" s="444">
        <f t="shared" si="3"/>
        <v>19.6326530612246</v>
      </c>
      <c r="Y47" s="383">
        <f t="shared" si="22"/>
        <v>0.0305555555555556</v>
      </c>
    </row>
    <row r="48" spans="1:25">
      <c r="A48" s="26"/>
      <c r="B48" s="232"/>
      <c r="C48" s="414">
        <v>24</v>
      </c>
      <c r="D48" s="1313">
        <f t="shared" si="4"/>
        <v>0.882638888888889</v>
      </c>
      <c r="E48" s="1257">
        <f t="shared" si="5"/>
        <v>0.888194444444445</v>
      </c>
      <c r="F48" s="1257">
        <f t="shared" si="6"/>
        <v>0.891666666666667</v>
      </c>
      <c r="G48" s="1257">
        <f t="shared" si="7"/>
        <v>0.898611111111111</v>
      </c>
      <c r="H48" s="1257">
        <f t="shared" si="8"/>
        <v>0.905555555555556</v>
      </c>
      <c r="I48" s="1257">
        <v>0.911111111111111</v>
      </c>
      <c r="J48" s="1257">
        <f t="shared" si="9"/>
        <v>0.918055555555556</v>
      </c>
      <c r="K48" s="1257">
        <f t="shared" si="10"/>
        <v>0.925</v>
      </c>
      <c r="L48" s="1257">
        <f t="shared" si="11"/>
        <v>0.931944444444444</v>
      </c>
      <c r="M48" s="1257">
        <f t="shared" si="12"/>
        <v>0.940972222222222</v>
      </c>
      <c r="N48" s="1257">
        <f t="shared" si="13"/>
        <v>0.949305555555555</v>
      </c>
      <c r="O48" s="1257">
        <f t="shared" si="14"/>
        <v>0.95625</v>
      </c>
      <c r="P48" s="1257">
        <f t="shared" si="15"/>
        <v>0.963194444444444</v>
      </c>
      <c r="Q48" s="1257">
        <f t="shared" si="16"/>
        <v>0.970138888888889</v>
      </c>
      <c r="R48" s="1257">
        <f t="shared" si="17"/>
        <v>0.975694444444444</v>
      </c>
      <c r="S48" s="1257">
        <f t="shared" si="18"/>
        <v>0.979166666666666</v>
      </c>
      <c r="T48" s="1326">
        <f t="shared" si="19"/>
        <v>0.984722222222222</v>
      </c>
      <c r="U48" s="1327"/>
      <c r="V48" s="392">
        <f t="shared" si="21"/>
        <v>48.1</v>
      </c>
      <c r="W48" s="376">
        <f t="shared" si="2"/>
        <v>0.102083333333333</v>
      </c>
      <c r="X48" s="393">
        <f t="shared" si="3"/>
        <v>19.6326530612246</v>
      </c>
      <c r="Y48" s="376">
        <f t="shared" si="22"/>
        <v>0.0305555555555556</v>
      </c>
    </row>
    <row r="49" spans="1:25">
      <c r="A49" s="26"/>
      <c r="B49" s="232"/>
      <c r="C49" s="416">
        <v>25</v>
      </c>
      <c r="D49" s="1314">
        <f>+E49-$E$19</f>
        <v>0.914583333333333</v>
      </c>
      <c r="E49" s="1258">
        <f>+F49-$F$19</f>
        <v>0.919444444444445</v>
      </c>
      <c r="F49" s="1258">
        <f>+G49-$G$19</f>
        <v>0.922916666666667</v>
      </c>
      <c r="G49" s="1258">
        <f>+H49-$H$19</f>
        <v>0.929861111111111</v>
      </c>
      <c r="H49" s="1258">
        <f>+I49-$I$19</f>
        <v>0.936805555555556</v>
      </c>
      <c r="I49" s="1258">
        <v>0.941666666666667</v>
      </c>
      <c r="J49" s="1258">
        <f t="shared" ref="J49:T49" si="23">+I49+J19</f>
        <v>0.948611111111111</v>
      </c>
      <c r="K49" s="1258">
        <f t="shared" si="23"/>
        <v>0.954166666666667</v>
      </c>
      <c r="L49" s="1258">
        <f t="shared" si="23"/>
        <v>0.959027777777778</v>
      </c>
      <c r="M49" s="1258">
        <f t="shared" si="23"/>
        <v>0.966666666666667</v>
      </c>
      <c r="N49" s="1258">
        <f t="shared" si="23"/>
        <v>0.973611111111111</v>
      </c>
      <c r="O49" s="1258">
        <f t="shared" si="23"/>
        <v>0.980555555555555</v>
      </c>
      <c r="P49" s="1258">
        <f t="shared" si="23"/>
        <v>0.9875</v>
      </c>
      <c r="Q49" s="1258">
        <f t="shared" si="23"/>
        <v>0.994444444444444</v>
      </c>
      <c r="R49" s="1258">
        <f t="shared" si="23"/>
        <v>1</v>
      </c>
      <c r="S49" s="1258">
        <f t="shared" si="23"/>
        <v>1.00347222222222</v>
      </c>
      <c r="T49" s="1328">
        <f t="shared" si="23"/>
        <v>1.00902777777778</v>
      </c>
      <c r="U49" s="1329"/>
      <c r="V49" s="394">
        <f t="shared" si="21"/>
        <v>48.1</v>
      </c>
      <c r="W49" s="378">
        <f t="shared" si="2"/>
        <v>0.0944444444444442</v>
      </c>
      <c r="X49" s="395">
        <f t="shared" si="3"/>
        <v>21.2205882352942</v>
      </c>
      <c r="Y49" s="378">
        <f t="shared" si="22"/>
        <v>0.0305555555555556</v>
      </c>
    </row>
    <row r="50" spans="1:25">
      <c r="A50" s="26"/>
      <c r="B50" s="232"/>
      <c r="C50" s="416">
        <v>26</v>
      </c>
      <c r="D50" s="1314">
        <f>+E50-$E$19</f>
        <v>0.95625</v>
      </c>
      <c r="E50" s="1258">
        <f>+F50-$F$19</f>
        <v>0.961111111111111</v>
      </c>
      <c r="F50" s="1258">
        <f>+G50-$G$19</f>
        <v>0.964583333333333</v>
      </c>
      <c r="G50" s="1258">
        <f>+H50-$H$19</f>
        <v>0.971527777777778</v>
      </c>
      <c r="H50" s="1258">
        <f>+I50-$I$19</f>
        <v>0.978472222222222</v>
      </c>
      <c r="I50" s="1258">
        <v>0.983333333333333</v>
      </c>
      <c r="J50" s="1258">
        <f t="shared" ref="J50:T50" si="24">+I50+J19</f>
        <v>0.990277777777778</v>
      </c>
      <c r="K50" s="1258">
        <f t="shared" si="24"/>
        <v>0.995833333333333</v>
      </c>
      <c r="L50" s="1258">
        <f t="shared" si="24"/>
        <v>1.00069444444444</v>
      </c>
      <c r="M50" s="1258">
        <f t="shared" si="24"/>
        <v>1.00833333333333</v>
      </c>
      <c r="N50" s="1258">
        <f t="shared" si="24"/>
        <v>1.01527777777778</v>
      </c>
      <c r="O50" s="1258">
        <f t="shared" si="24"/>
        <v>1.02222222222222</v>
      </c>
      <c r="P50" s="1258">
        <f t="shared" si="24"/>
        <v>1.02916666666667</v>
      </c>
      <c r="Q50" s="1258">
        <f t="shared" si="24"/>
        <v>1.03611111111111</v>
      </c>
      <c r="R50" s="1258">
        <f t="shared" si="24"/>
        <v>1.04166666666667</v>
      </c>
      <c r="S50" s="1258">
        <f t="shared" si="24"/>
        <v>1.04513888888889</v>
      </c>
      <c r="T50" s="1328">
        <f t="shared" si="24"/>
        <v>1.05069444444444</v>
      </c>
      <c r="U50" s="1329"/>
      <c r="V50" s="394">
        <f t="shared" si="21"/>
        <v>48.1</v>
      </c>
      <c r="W50" s="378">
        <f t="shared" si="2"/>
        <v>0.0944444444444443</v>
      </c>
      <c r="X50" s="395">
        <f t="shared" si="3"/>
        <v>21.2205882352941</v>
      </c>
      <c r="Y50" s="378">
        <f t="shared" si="22"/>
        <v>0.0416666666666666</v>
      </c>
    </row>
    <row r="51" s="62" customFormat="1" ht="15.75" customHeight="1" spans="2:25">
      <c r="B51" s="238"/>
      <c r="C51" s="1315">
        <v>27</v>
      </c>
      <c r="D51" s="1316">
        <v>0.997916666666667</v>
      </c>
      <c r="E51" s="1316">
        <v>1.00277777777778</v>
      </c>
      <c r="F51" s="1316">
        <v>1.00625</v>
      </c>
      <c r="G51" s="1316">
        <v>1.01319444444444</v>
      </c>
      <c r="H51" s="1316">
        <v>1.02013888888889</v>
      </c>
      <c r="I51" s="1316">
        <v>1.025</v>
      </c>
      <c r="J51" s="1316">
        <v>1.03194444444444</v>
      </c>
      <c r="K51" s="1316">
        <v>1.0375</v>
      </c>
      <c r="L51" s="1316">
        <v>1.04236111111111</v>
      </c>
      <c r="M51" s="1316">
        <v>1.05</v>
      </c>
      <c r="N51" s="1316">
        <v>1.05694444444444</v>
      </c>
      <c r="O51" s="1316">
        <v>1.06388888888889</v>
      </c>
      <c r="P51" s="1316">
        <v>1.07083333333333</v>
      </c>
      <c r="Q51" s="1316">
        <v>1.07777777777778</v>
      </c>
      <c r="R51" s="1316">
        <v>1.08333333333333</v>
      </c>
      <c r="S51" s="1316">
        <v>1.08680555555556</v>
      </c>
      <c r="T51" s="1316">
        <v>1.09236111111111</v>
      </c>
      <c r="U51" s="1330"/>
      <c r="V51" s="1331">
        <f t="shared" si="21"/>
        <v>48.1</v>
      </c>
      <c r="W51" s="1332">
        <f t="shared" si="2"/>
        <v>0.0944444444444442</v>
      </c>
      <c r="X51" s="1333">
        <f t="shared" si="3"/>
        <v>21.2205882352942</v>
      </c>
      <c r="Y51" s="1332">
        <f t="shared" si="22"/>
        <v>0.0416666666666666</v>
      </c>
    </row>
    <row r="52" spans="2:25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spans="2:25">
      <c r="B53" s="115"/>
      <c r="C53" s="115"/>
      <c r="D53" s="15" t="s">
        <v>36</v>
      </c>
      <c r="E53" s="16"/>
      <c r="F53" s="16"/>
      <c r="G53" s="61"/>
      <c r="H53" s="61"/>
      <c r="I53" s="17">
        <v>23</v>
      </c>
      <c r="J53" s="16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spans="4:10">
      <c r="D54" s="466" t="s">
        <v>37</v>
      </c>
      <c r="E54" s="467"/>
      <c r="F54" s="467"/>
      <c r="G54" s="468"/>
      <c r="H54" s="468"/>
      <c r="I54" s="473">
        <v>4</v>
      </c>
      <c r="J54" s="467"/>
    </row>
    <row r="55" spans="4:10">
      <c r="D55" s="466" t="s">
        <v>38</v>
      </c>
      <c r="E55" s="467"/>
      <c r="F55" s="467"/>
      <c r="G55" s="468"/>
      <c r="H55" s="468"/>
      <c r="I55" s="473">
        <f>+I53+I54</f>
        <v>27</v>
      </c>
      <c r="J55" s="467"/>
    </row>
    <row r="56" spans="4:11">
      <c r="D56" s="466" t="s">
        <v>39</v>
      </c>
      <c r="E56" s="467"/>
      <c r="F56" s="467"/>
      <c r="G56" s="468"/>
      <c r="H56" s="468"/>
      <c r="I56" s="789">
        <f>+V23</f>
        <v>48.1</v>
      </c>
      <c r="K56" s="467" t="s">
        <v>40</v>
      </c>
    </row>
    <row r="57" spans="4:11">
      <c r="D57" s="63" t="s">
        <v>41</v>
      </c>
      <c r="E57" s="64"/>
      <c r="F57" s="64"/>
      <c r="G57" s="64"/>
      <c r="H57" s="64"/>
      <c r="I57" s="1272">
        <v>0</v>
      </c>
      <c r="K57" s="467" t="s">
        <v>40</v>
      </c>
    </row>
    <row r="60" spans="2:2">
      <c r="B60" s="1317"/>
    </row>
  </sheetData>
  <mergeCells count="13">
    <mergeCell ref="B20:D20"/>
    <mergeCell ref="E20:S20"/>
    <mergeCell ref="T20:U20"/>
    <mergeCell ref="B21:C21"/>
    <mergeCell ref="B22:C22"/>
    <mergeCell ref="B23:C23"/>
    <mergeCell ref="B24:Y24"/>
    <mergeCell ref="B25:B51"/>
    <mergeCell ref="V20:V22"/>
    <mergeCell ref="W20:W23"/>
    <mergeCell ref="X20:X23"/>
    <mergeCell ref="Y20:Y23"/>
    <mergeCell ref="B15:Y17"/>
  </mergeCells>
  <pageMargins left="0.7" right="0.7" top="0.75" bottom="0.75" header="0.3" footer="0.3"/>
  <pageSetup paperSize="9" scale="4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Y52"/>
  <sheetViews>
    <sheetView view="pageBreakPreview" zoomScale="60" zoomScaleNormal="60" workbookViewId="0">
      <selection activeCell="F7" sqref="F7"/>
    </sheetView>
  </sheetViews>
  <sheetFormatPr defaultColWidth="11" defaultRowHeight="15"/>
  <sheetData>
    <row r="3" spans="2:7">
      <c r="B3" s="5" t="s">
        <v>0</v>
      </c>
      <c r="C3" s="173"/>
      <c r="D3" s="21"/>
      <c r="E3" s="21"/>
      <c r="F3" s="5" t="s">
        <v>1</v>
      </c>
      <c r="G3" s="21"/>
    </row>
    <row r="4" spans="2:7">
      <c r="B4" s="199"/>
      <c r="C4" s="173"/>
      <c r="D4" s="21"/>
      <c r="E4" s="21"/>
      <c r="F4" s="32"/>
      <c r="G4" s="21"/>
    </row>
    <row r="5" spans="2:7">
      <c r="B5" s="31" t="s">
        <v>2</v>
      </c>
      <c r="C5" s="173"/>
      <c r="D5" s="21"/>
      <c r="E5" s="21"/>
      <c r="F5" s="32">
        <v>200</v>
      </c>
      <c r="G5" s="21"/>
    </row>
    <row r="6" spans="2:7">
      <c r="B6" s="173"/>
      <c r="C6" s="173"/>
      <c r="D6" s="21"/>
      <c r="E6" s="21"/>
      <c r="F6" s="32"/>
      <c r="G6" s="21"/>
    </row>
    <row r="7" spans="2:7">
      <c r="B7" s="173" t="s">
        <v>3</v>
      </c>
      <c r="C7" s="173"/>
      <c r="D7" s="21"/>
      <c r="E7" s="21"/>
      <c r="F7" s="5" t="s">
        <v>4</v>
      </c>
      <c r="G7" s="21"/>
    </row>
    <row r="8" spans="2:7">
      <c r="B8" s="173" t="s">
        <v>5</v>
      </c>
      <c r="C8" s="173"/>
      <c r="D8" s="21"/>
      <c r="E8" s="21"/>
      <c r="F8" s="5" t="s">
        <v>45</v>
      </c>
      <c r="G8" s="21"/>
    </row>
    <row r="9" spans="2:7">
      <c r="B9" s="173" t="s">
        <v>7</v>
      </c>
      <c r="C9" s="215"/>
      <c r="D9" s="216"/>
      <c r="E9" s="21"/>
      <c r="F9" s="32">
        <v>203</v>
      </c>
      <c r="G9" s="21"/>
    </row>
    <row r="10" spans="2:7">
      <c r="B10" s="173" t="s">
        <v>8</v>
      </c>
      <c r="C10" s="173"/>
      <c r="D10" s="21"/>
      <c r="E10" s="21"/>
      <c r="F10" s="1" t="s">
        <v>66</v>
      </c>
      <c r="G10" s="21"/>
    </row>
    <row r="11" spans="2:7">
      <c r="B11" s="173" t="s">
        <v>10</v>
      </c>
      <c r="C11" s="173"/>
      <c r="D11" s="21"/>
      <c r="E11" s="21"/>
      <c r="F11" s="3">
        <v>203</v>
      </c>
      <c r="G11" s="21"/>
    </row>
    <row r="12" spans="2:7">
      <c r="B12" s="173" t="s">
        <v>11</v>
      </c>
      <c r="C12" s="215"/>
      <c r="D12" s="216"/>
      <c r="E12" s="216"/>
      <c r="F12" s="5" t="s">
        <v>12</v>
      </c>
      <c r="G12" s="21"/>
    </row>
    <row r="13" ht="15.75" customHeight="1"/>
    <row r="14" ht="15.75" spans="2:25">
      <c r="B14" s="243" t="s">
        <v>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255"/>
    </row>
    <row r="15" spans="2:25">
      <c r="B15" s="217"/>
      <c r="Y15" s="256"/>
    </row>
    <row r="16" ht="15.75" customHeight="1" spans="2:25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257"/>
    </row>
    <row r="17" s="62" customFormat="1" spans="5:23">
      <c r="E17" s="83">
        <v>0.00555555555555556</v>
      </c>
      <c r="F17" s="83">
        <v>0.00347222222222222</v>
      </c>
      <c r="G17" s="83">
        <v>0.00694444444444444</v>
      </c>
      <c r="H17" s="83">
        <v>0.00694444444444444</v>
      </c>
      <c r="I17" s="83">
        <v>0.00555555555555556</v>
      </c>
      <c r="J17" s="83">
        <v>0.00694444444444444</v>
      </c>
      <c r="K17" s="83">
        <v>0.00694444444444444</v>
      </c>
      <c r="L17" s="83">
        <v>0.00694444444444444</v>
      </c>
      <c r="M17" s="83">
        <v>0.00902777777777778</v>
      </c>
      <c r="N17" s="83">
        <v>0.00833333333333333</v>
      </c>
      <c r="O17" s="83">
        <v>0.00694444444444444</v>
      </c>
      <c r="P17" s="83">
        <v>0.00694444444444444</v>
      </c>
      <c r="Q17" s="83">
        <v>0.00694444444444444</v>
      </c>
      <c r="R17" s="83">
        <v>0.00555555555555556</v>
      </c>
      <c r="S17" s="83">
        <v>0.00347222222222222</v>
      </c>
      <c r="T17" s="83">
        <v>0.00555555555555556</v>
      </c>
      <c r="W17" s="83">
        <f>SUM(E17:T17)</f>
        <v>0.102083333333333</v>
      </c>
    </row>
    <row r="18" s="62" customFormat="1" ht="15.75" customHeight="1" spans="2:23">
      <c r="B18" s="83">
        <v>0.0277777777777778</v>
      </c>
      <c r="C18" s="83">
        <v>0.03125</v>
      </c>
      <c r="E18" s="83">
        <v>0.00486111111111111</v>
      </c>
      <c r="F18" s="83">
        <v>0.00347222222222222</v>
      </c>
      <c r="G18" s="83">
        <v>0.00694444444444444</v>
      </c>
      <c r="H18" s="83">
        <v>0.00694444444444444</v>
      </c>
      <c r="I18" s="83">
        <v>0.00486111111111111</v>
      </c>
      <c r="J18" s="83">
        <v>0.00694444444444444</v>
      </c>
      <c r="K18" s="83">
        <v>0.00555555555555556</v>
      </c>
      <c r="L18" s="83">
        <v>0.00486111111111111</v>
      </c>
      <c r="M18" s="83">
        <v>0.00763888888888889</v>
      </c>
      <c r="N18" s="83">
        <v>0.00694444444444444</v>
      </c>
      <c r="O18" s="83">
        <v>0.00694444444444444</v>
      </c>
      <c r="P18" s="83">
        <v>0.00694444444444444</v>
      </c>
      <c r="Q18" s="83">
        <v>0.00694444444444444</v>
      </c>
      <c r="R18" s="83">
        <v>0.00555555555555556</v>
      </c>
      <c r="S18" s="83">
        <v>0.00347222222222222</v>
      </c>
      <c r="T18" s="83">
        <v>0.00555555555555556</v>
      </c>
      <c r="W18" s="83">
        <f>SUM(E18:T18)</f>
        <v>0.0944444444444444</v>
      </c>
    </row>
    <row r="19" s="95" customFormat="1" ht="26.25" customHeight="1" spans="2:25">
      <c r="B19" s="286" t="s">
        <v>14</v>
      </c>
      <c r="C19" s="10"/>
      <c r="D19" s="27"/>
      <c r="E19" s="505" t="s">
        <v>15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255"/>
      <c r="T19" s="505" t="s">
        <v>16</v>
      </c>
      <c r="U19" s="255"/>
      <c r="V19" s="243" t="s">
        <v>29</v>
      </c>
      <c r="W19" s="226" t="s">
        <v>30</v>
      </c>
      <c r="X19" s="391" t="s">
        <v>31</v>
      </c>
      <c r="Y19" s="391" t="s">
        <v>57</v>
      </c>
    </row>
    <row r="20" s="95" customFormat="1" ht="70.5" customHeight="1" spans="2:25">
      <c r="B20" s="221" t="s">
        <v>68</v>
      </c>
      <c r="C20" s="88"/>
      <c r="D20" s="1191" t="s">
        <v>18</v>
      </c>
      <c r="E20" s="1256" t="s">
        <v>19</v>
      </c>
      <c r="F20" s="1256" t="s">
        <v>69</v>
      </c>
      <c r="G20" s="1192" t="s">
        <v>70</v>
      </c>
      <c r="H20" s="1192" t="s">
        <v>71</v>
      </c>
      <c r="I20" s="1256" t="s">
        <v>69</v>
      </c>
      <c r="J20" s="1256" t="s">
        <v>72</v>
      </c>
      <c r="K20" s="1256" t="s">
        <v>73</v>
      </c>
      <c r="L20" s="1192" t="s">
        <v>63</v>
      </c>
      <c r="M20" s="1192" t="s">
        <v>64</v>
      </c>
      <c r="N20" s="1256" t="s">
        <v>72</v>
      </c>
      <c r="O20" s="1256" t="s">
        <v>69</v>
      </c>
      <c r="P20" s="1192" t="s">
        <v>71</v>
      </c>
      <c r="Q20" s="1192" t="s">
        <v>70</v>
      </c>
      <c r="R20" s="1256" t="s">
        <v>69</v>
      </c>
      <c r="S20" s="1256" t="s">
        <v>19</v>
      </c>
      <c r="T20" s="1200" t="s">
        <v>18</v>
      </c>
      <c r="U20" s="391" t="s">
        <v>68</v>
      </c>
      <c r="V20" s="232"/>
      <c r="W20" s="217"/>
      <c r="X20" s="232"/>
      <c r="Y20" s="232"/>
    </row>
    <row r="21" s="95" customFormat="1" ht="33.75" customHeight="1" spans="2:25">
      <c r="B21" s="224" t="s">
        <v>33</v>
      </c>
      <c r="C21" s="10"/>
      <c r="D21" s="1296">
        <v>0</v>
      </c>
      <c r="E21" s="1297">
        <v>2.4</v>
      </c>
      <c r="F21" s="1298">
        <v>2.24</v>
      </c>
      <c r="G21" s="1298">
        <v>3.17</v>
      </c>
      <c r="H21" s="1298">
        <v>2</v>
      </c>
      <c r="I21" s="1298">
        <v>3.25</v>
      </c>
      <c r="J21" s="1298">
        <v>5</v>
      </c>
      <c r="K21" s="1298">
        <v>4</v>
      </c>
      <c r="L21" s="1298">
        <v>2</v>
      </c>
      <c r="M21" s="1298">
        <v>1.7</v>
      </c>
      <c r="N21" s="1298">
        <v>5.7</v>
      </c>
      <c r="O21" s="1298">
        <v>3</v>
      </c>
      <c r="P21" s="1298">
        <v>3.25</v>
      </c>
      <c r="Q21" s="1298">
        <v>2.7</v>
      </c>
      <c r="R21" s="1298">
        <v>3.17</v>
      </c>
      <c r="S21" s="1298">
        <v>2.24</v>
      </c>
      <c r="T21" s="1298">
        <v>2.24</v>
      </c>
      <c r="U21" s="1300">
        <v>0</v>
      </c>
      <c r="V21" s="238"/>
      <c r="W21" s="217"/>
      <c r="X21" s="232"/>
      <c r="Y21" s="232"/>
    </row>
    <row r="22" s="95" customFormat="1" ht="51.75" customHeight="1" spans="2:25">
      <c r="B22" s="226" t="s">
        <v>34</v>
      </c>
      <c r="C22" s="88"/>
      <c r="D22" s="1299">
        <f>+D21</f>
        <v>0</v>
      </c>
      <c r="E22" s="748">
        <f t="shared" ref="E22:T22" si="0">+E21+D22</f>
        <v>2.4</v>
      </c>
      <c r="F22" s="748">
        <f t="shared" si="0"/>
        <v>4.64</v>
      </c>
      <c r="G22" s="748">
        <f t="shared" si="0"/>
        <v>7.81</v>
      </c>
      <c r="H22" s="748">
        <f t="shared" si="0"/>
        <v>9.81</v>
      </c>
      <c r="I22" s="748">
        <f t="shared" si="0"/>
        <v>13.06</v>
      </c>
      <c r="J22" s="748">
        <f t="shared" si="0"/>
        <v>18.06</v>
      </c>
      <c r="K22" s="748">
        <f t="shared" si="0"/>
        <v>22.06</v>
      </c>
      <c r="L22" s="748">
        <f t="shared" si="0"/>
        <v>24.06</v>
      </c>
      <c r="M22" s="748">
        <f t="shared" si="0"/>
        <v>25.76</v>
      </c>
      <c r="N22" s="748">
        <f t="shared" si="0"/>
        <v>31.46</v>
      </c>
      <c r="O22" s="748">
        <f t="shared" si="0"/>
        <v>34.46</v>
      </c>
      <c r="P22" s="748">
        <f t="shared" si="0"/>
        <v>37.71</v>
      </c>
      <c r="Q22" s="748">
        <f t="shared" si="0"/>
        <v>40.41</v>
      </c>
      <c r="R22" s="748">
        <f t="shared" si="0"/>
        <v>43.58</v>
      </c>
      <c r="S22" s="748">
        <f t="shared" si="0"/>
        <v>45.82</v>
      </c>
      <c r="T22" s="748">
        <f t="shared" si="0"/>
        <v>48.06</v>
      </c>
      <c r="U22" s="541">
        <v>0</v>
      </c>
      <c r="V22" s="516">
        <v>48.1</v>
      </c>
      <c r="W22" s="217"/>
      <c r="X22" s="232"/>
      <c r="Y22" s="232"/>
    </row>
    <row r="23" ht="15.75" customHeight="1" spans="2:25"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7"/>
    </row>
    <row r="24" ht="15.75" spans="2:25">
      <c r="B24" s="805" t="s">
        <v>35</v>
      </c>
      <c r="C24" s="302">
        <v>1</v>
      </c>
      <c r="D24" s="1029">
        <f t="shared" ref="D24:D44" si="1">+E24-$E$18</f>
        <v>0.18125</v>
      </c>
      <c r="E24" s="77">
        <f t="shared" ref="E24:E44" si="2">+F24-$F$18</f>
        <v>0.186111111111111</v>
      </c>
      <c r="F24" s="77">
        <f t="shared" ref="F24:F44" si="3">+G24-$G$18</f>
        <v>0.189583333333333</v>
      </c>
      <c r="G24" s="77">
        <f t="shared" ref="G24:G44" si="4">+H24-$H$18</f>
        <v>0.196527777777778</v>
      </c>
      <c r="H24" s="77">
        <f t="shared" ref="H24:H44" si="5">+I24-$I$18</f>
        <v>0.203472222222222</v>
      </c>
      <c r="I24" s="77">
        <v>0.208333333333333</v>
      </c>
      <c r="J24" s="77">
        <f t="shared" ref="J24:J44" si="6">+I24+$J$18</f>
        <v>0.215277777777778</v>
      </c>
      <c r="K24" s="77">
        <f t="shared" ref="K24:K44" si="7">+J24+$K$18</f>
        <v>0.220833333333333</v>
      </c>
      <c r="L24" s="77">
        <f t="shared" ref="L24:L44" si="8">+K24+$L$18</f>
        <v>0.225694444444444</v>
      </c>
      <c r="M24" s="77">
        <f t="shared" ref="M24:M44" si="9">+L24+$M$18</f>
        <v>0.233333333333333</v>
      </c>
      <c r="N24" s="77">
        <f t="shared" ref="N24:N44" si="10">+M24+$N$18</f>
        <v>0.240277777777778</v>
      </c>
      <c r="O24" s="77">
        <f t="shared" ref="O24:O44" si="11">+N24+$O$18</f>
        <v>0.247222222222222</v>
      </c>
      <c r="P24" s="77">
        <f t="shared" ref="P24:P44" si="12">+O24+$P$18</f>
        <v>0.254166666666667</v>
      </c>
      <c r="Q24" s="77">
        <f t="shared" ref="Q24:Q44" si="13">+P24+$Q$18</f>
        <v>0.261111111111111</v>
      </c>
      <c r="R24" s="77">
        <f t="shared" ref="R24:R44" si="14">+Q24+$R$18</f>
        <v>0.266666666666667</v>
      </c>
      <c r="S24" s="77">
        <f t="shared" ref="S24:S44" si="15">+R24+$S$18</f>
        <v>0.270138888888889</v>
      </c>
      <c r="T24" s="815">
        <f t="shared" ref="T24:T44" si="16">+S24+$T$18</f>
        <v>0.275694444444444</v>
      </c>
      <c r="U24" s="1301"/>
      <c r="V24" s="1302">
        <f>+V22</f>
        <v>48.1</v>
      </c>
      <c r="W24" s="77">
        <f t="shared" ref="W24:W44" si="17">+T24-D24</f>
        <v>0.0944444444444444</v>
      </c>
      <c r="X24" s="520">
        <f t="shared" ref="X24:X44" si="18">60*$I$50/(W24*60*24)</f>
        <v>21.2205882352941</v>
      </c>
      <c r="Y24" s="1309"/>
    </row>
    <row r="25" spans="2:25">
      <c r="B25" s="217"/>
      <c r="C25" s="807">
        <v>2</v>
      </c>
      <c r="D25" s="828">
        <f t="shared" si="1"/>
        <v>0.215972222222222</v>
      </c>
      <c r="E25" s="80">
        <f t="shared" si="2"/>
        <v>0.220833333333333</v>
      </c>
      <c r="F25" s="80">
        <f t="shared" si="3"/>
        <v>0.224305555555556</v>
      </c>
      <c r="G25" s="80">
        <f t="shared" si="4"/>
        <v>0.23125</v>
      </c>
      <c r="H25" s="80">
        <f t="shared" si="5"/>
        <v>0.238194444444444</v>
      </c>
      <c r="I25" s="80">
        <v>0.243055555555556</v>
      </c>
      <c r="J25" s="80">
        <f t="shared" si="6"/>
        <v>0.25</v>
      </c>
      <c r="K25" s="80">
        <f t="shared" si="7"/>
        <v>0.255555555555556</v>
      </c>
      <c r="L25" s="80">
        <f t="shared" si="8"/>
        <v>0.260416666666667</v>
      </c>
      <c r="M25" s="80">
        <f t="shared" si="9"/>
        <v>0.268055555555556</v>
      </c>
      <c r="N25" s="80">
        <f t="shared" si="10"/>
        <v>0.275</v>
      </c>
      <c r="O25" s="80">
        <f t="shared" si="11"/>
        <v>0.281944444444444</v>
      </c>
      <c r="P25" s="80">
        <f t="shared" si="12"/>
        <v>0.288888888888889</v>
      </c>
      <c r="Q25" s="80">
        <f t="shared" si="13"/>
        <v>0.295833333333333</v>
      </c>
      <c r="R25" s="80">
        <f t="shared" si="14"/>
        <v>0.301388888888889</v>
      </c>
      <c r="S25" s="80">
        <f t="shared" si="15"/>
        <v>0.304861111111111</v>
      </c>
      <c r="T25" s="816">
        <f t="shared" si="16"/>
        <v>0.310416666666667</v>
      </c>
      <c r="U25" s="1303"/>
      <c r="V25" s="1304">
        <f>+V22</f>
        <v>48.1</v>
      </c>
      <c r="W25" s="80">
        <f t="shared" si="17"/>
        <v>0.0944444444444442</v>
      </c>
      <c r="X25" s="521">
        <f t="shared" si="18"/>
        <v>21.2205882352942</v>
      </c>
      <c r="Y25" s="81">
        <f t="shared" ref="Y25:Y44" si="19">+D25-D24</f>
        <v>0.0347222222222223</v>
      </c>
    </row>
    <row r="26" spans="2:25">
      <c r="B26" s="217"/>
      <c r="C26" s="807">
        <v>3</v>
      </c>
      <c r="D26" s="828">
        <f t="shared" si="1"/>
        <v>0.250694444444445</v>
      </c>
      <c r="E26" s="80">
        <f t="shared" si="2"/>
        <v>0.255555555555556</v>
      </c>
      <c r="F26" s="80">
        <f t="shared" si="3"/>
        <v>0.259027777777778</v>
      </c>
      <c r="G26" s="80">
        <f t="shared" si="4"/>
        <v>0.265972222222222</v>
      </c>
      <c r="H26" s="80">
        <f t="shared" si="5"/>
        <v>0.272916666666667</v>
      </c>
      <c r="I26" s="80">
        <v>0.277777777777778</v>
      </c>
      <c r="J26" s="80">
        <f t="shared" si="6"/>
        <v>0.284722222222222</v>
      </c>
      <c r="K26" s="80">
        <f t="shared" si="7"/>
        <v>0.290277777777778</v>
      </c>
      <c r="L26" s="80">
        <f t="shared" si="8"/>
        <v>0.295138888888889</v>
      </c>
      <c r="M26" s="80">
        <f t="shared" si="9"/>
        <v>0.302777777777778</v>
      </c>
      <c r="N26" s="80">
        <f t="shared" si="10"/>
        <v>0.309722222222222</v>
      </c>
      <c r="O26" s="80">
        <f t="shared" si="11"/>
        <v>0.316666666666667</v>
      </c>
      <c r="P26" s="80">
        <f t="shared" si="12"/>
        <v>0.323611111111111</v>
      </c>
      <c r="Q26" s="80">
        <f t="shared" si="13"/>
        <v>0.330555555555555</v>
      </c>
      <c r="R26" s="80">
        <f t="shared" si="14"/>
        <v>0.336111111111111</v>
      </c>
      <c r="S26" s="80">
        <f t="shared" si="15"/>
        <v>0.339583333333333</v>
      </c>
      <c r="T26" s="816">
        <f t="shared" si="16"/>
        <v>0.345138888888889</v>
      </c>
      <c r="U26" s="1303"/>
      <c r="V26" s="1304">
        <f>+V25</f>
        <v>48.1</v>
      </c>
      <c r="W26" s="80">
        <f t="shared" si="17"/>
        <v>0.0944444444444441</v>
      </c>
      <c r="X26" s="521">
        <f t="shared" si="18"/>
        <v>21.2205882352942</v>
      </c>
      <c r="Y26" s="81">
        <f t="shared" si="19"/>
        <v>0.0347222222222223</v>
      </c>
    </row>
    <row r="27" spans="2:25">
      <c r="B27" s="217"/>
      <c r="C27" s="807">
        <v>4</v>
      </c>
      <c r="D27" s="828">
        <f t="shared" si="1"/>
        <v>0.285416666666667</v>
      </c>
      <c r="E27" s="80">
        <f t="shared" si="2"/>
        <v>0.290277777777778</v>
      </c>
      <c r="F27" s="80">
        <f t="shared" si="3"/>
        <v>0.29375</v>
      </c>
      <c r="G27" s="80">
        <f t="shared" si="4"/>
        <v>0.300694444444444</v>
      </c>
      <c r="H27" s="80">
        <f t="shared" si="5"/>
        <v>0.307638888888889</v>
      </c>
      <c r="I27" s="80">
        <v>0.3125</v>
      </c>
      <c r="J27" s="80">
        <f t="shared" si="6"/>
        <v>0.319444444444444</v>
      </c>
      <c r="K27" s="80">
        <f t="shared" si="7"/>
        <v>0.325</v>
      </c>
      <c r="L27" s="80">
        <f t="shared" si="8"/>
        <v>0.329861111111111</v>
      </c>
      <c r="M27" s="80">
        <f t="shared" si="9"/>
        <v>0.3375</v>
      </c>
      <c r="N27" s="80">
        <f t="shared" si="10"/>
        <v>0.344444444444444</v>
      </c>
      <c r="O27" s="80">
        <f t="shared" si="11"/>
        <v>0.351388888888889</v>
      </c>
      <c r="P27" s="80">
        <f t="shared" si="12"/>
        <v>0.358333333333333</v>
      </c>
      <c r="Q27" s="80">
        <f t="shared" si="13"/>
        <v>0.365277777777778</v>
      </c>
      <c r="R27" s="80">
        <f t="shared" si="14"/>
        <v>0.370833333333333</v>
      </c>
      <c r="S27" s="80">
        <f t="shared" si="15"/>
        <v>0.374305555555555</v>
      </c>
      <c r="T27" s="816">
        <f t="shared" si="16"/>
        <v>0.379861111111111</v>
      </c>
      <c r="U27" s="1303"/>
      <c r="V27" s="1304">
        <v>47.67</v>
      </c>
      <c r="W27" s="80">
        <f t="shared" si="17"/>
        <v>0.0944444444444441</v>
      </c>
      <c r="X27" s="521">
        <f t="shared" si="18"/>
        <v>21.2205882352942</v>
      </c>
      <c r="Y27" s="81">
        <f t="shared" si="19"/>
        <v>0.0347222222222222</v>
      </c>
    </row>
    <row r="28" spans="2:25">
      <c r="B28" s="217"/>
      <c r="C28" s="807">
        <v>5</v>
      </c>
      <c r="D28" s="828">
        <f t="shared" si="1"/>
        <v>0.320138888888889</v>
      </c>
      <c r="E28" s="80">
        <f t="shared" si="2"/>
        <v>0.325</v>
      </c>
      <c r="F28" s="80">
        <f t="shared" si="3"/>
        <v>0.328472222222222</v>
      </c>
      <c r="G28" s="80">
        <f t="shared" si="4"/>
        <v>0.335416666666667</v>
      </c>
      <c r="H28" s="80">
        <f t="shared" si="5"/>
        <v>0.342361111111111</v>
      </c>
      <c r="I28" s="80">
        <v>0.347222222222222</v>
      </c>
      <c r="J28" s="80">
        <f t="shared" si="6"/>
        <v>0.354166666666667</v>
      </c>
      <c r="K28" s="80">
        <f t="shared" si="7"/>
        <v>0.359722222222222</v>
      </c>
      <c r="L28" s="80">
        <f t="shared" si="8"/>
        <v>0.364583333333333</v>
      </c>
      <c r="M28" s="80">
        <f t="shared" si="9"/>
        <v>0.372222222222222</v>
      </c>
      <c r="N28" s="80">
        <f t="shared" si="10"/>
        <v>0.379166666666667</v>
      </c>
      <c r="O28" s="80">
        <f t="shared" si="11"/>
        <v>0.386111111111111</v>
      </c>
      <c r="P28" s="80">
        <f t="shared" si="12"/>
        <v>0.393055555555555</v>
      </c>
      <c r="Q28" s="80">
        <f t="shared" si="13"/>
        <v>0.4</v>
      </c>
      <c r="R28" s="80">
        <f t="shared" si="14"/>
        <v>0.405555555555555</v>
      </c>
      <c r="S28" s="80">
        <f t="shared" si="15"/>
        <v>0.409027777777778</v>
      </c>
      <c r="T28" s="816">
        <f t="shared" si="16"/>
        <v>0.414583333333333</v>
      </c>
      <c r="U28" s="1303"/>
      <c r="V28" s="1304">
        <f t="shared" ref="V28:V44" si="20">+V24</f>
        <v>48.1</v>
      </c>
      <c r="W28" s="80">
        <f t="shared" si="17"/>
        <v>0.0944444444444441</v>
      </c>
      <c r="X28" s="521">
        <f t="shared" si="18"/>
        <v>21.2205882352942</v>
      </c>
      <c r="Y28" s="81">
        <f t="shared" si="19"/>
        <v>0.0347222222222222</v>
      </c>
    </row>
    <row r="29" spans="2:25">
      <c r="B29" s="217"/>
      <c r="C29" s="807">
        <v>6</v>
      </c>
      <c r="D29" s="828">
        <f t="shared" si="1"/>
        <v>0.354861111111111</v>
      </c>
      <c r="E29" s="80">
        <f t="shared" si="2"/>
        <v>0.359722222222222</v>
      </c>
      <c r="F29" s="80">
        <f t="shared" si="3"/>
        <v>0.363194444444444</v>
      </c>
      <c r="G29" s="80">
        <f t="shared" si="4"/>
        <v>0.370138888888889</v>
      </c>
      <c r="H29" s="80">
        <f t="shared" si="5"/>
        <v>0.377083333333333</v>
      </c>
      <c r="I29" s="80">
        <v>0.381944444444444</v>
      </c>
      <c r="J29" s="80">
        <f t="shared" si="6"/>
        <v>0.388888888888889</v>
      </c>
      <c r="K29" s="80">
        <f t="shared" si="7"/>
        <v>0.394444444444444</v>
      </c>
      <c r="L29" s="80">
        <f t="shared" si="8"/>
        <v>0.399305555555555</v>
      </c>
      <c r="M29" s="80">
        <f t="shared" si="9"/>
        <v>0.406944444444444</v>
      </c>
      <c r="N29" s="80">
        <f t="shared" si="10"/>
        <v>0.413888888888889</v>
      </c>
      <c r="O29" s="80">
        <f t="shared" si="11"/>
        <v>0.420833333333333</v>
      </c>
      <c r="P29" s="80">
        <f t="shared" si="12"/>
        <v>0.427777777777778</v>
      </c>
      <c r="Q29" s="80">
        <f t="shared" si="13"/>
        <v>0.434722222222222</v>
      </c>
      <c r="R29" s="80">
        <f t="shared" si="14"/>
        <v>0.440277777777778</v>
      </c>
      <c r="S29" s="80">
        <f t="shared" si="15"/>
        <v>0.44375</v>
      </c>
      <c r="T29" s="816">
        <f t="shared" si="16"/>
        <v>0.449305555555555</v>
      </c>
      <c r="U29" s="1303"/>
      <c r="V29" s="1304">
        <f t="shared" si="20"/>
        <v>48.1</v>
      </c>
      <c r="W29" s="80">
        <f t="shared" si="17"/>
        <v>0.0944444444444441</v>
      </c>
      <c r="X29" s="521">
        <f t="shared" si="18"/>
        <v>21.2205882352942</v>
      </c>
      <c r="Y29" s="81">
        <f t="shared" si="19"/>
        <v>0.0347222222222222</v>
      </c>
    </row>
    <row r="30" spans="2:25">
      <c r="B30" s="217"/>
      <c r="C30" s="807">
        <v>7</v>
      </c>
      <c r="D30" s="828">
        <f t="shared" si="1"/>
        <v>0.389583333333333</v>
      </c>
      <c r="E30" s="80">
        <f t="shared" si="2"/>
        <v>0.394444444444445</v>
      </c>
      <c r="F30" s="80">
        <f t="shared" si="3"/>
        <v>0.397916666666667</v>
      </c>
      <c r="G30" s="80">
        <f t="shared" si="4"/>
        <v>0.404861111111111</v>
      </c>
      <c r="H30" s="80">
        <f t="shared" si="5"/>
        <v>0.411805555555556</v>
      </c>
      <c r="I30" s="80">
        <v>0.416666666666667</v>
      </c>
      <c r="J30" s="80">
        <f t="shared" si="6"/>
        <v>0.423611111111111</v>
      </c>
      <c r="K30" s="80">
        <f t="shared" si="7"/>
        <v>0.429166666666667</v>
      </c>
      <c r="L30" s="80">
        <f t="shared" si="8"/>
        <v>0.434027777777778</v>
      </c>
      <c r="M30" s="80">
        <f t="shared" si="9"/>
        <v>0.441666666666667</v>
      </c>
      <c r="N30" s="80">
        <f t="shared" si="10"/>
        <v>0.448611111111111</v>
      </c>
      <c r="O30" s="80">
        <f t="shared" si="11"/>
        <v>0.455555555555555</v>
      </c>
      <c r="P30" s="80">
        <f t="shared" si="12"/>
        <v>0.4625</v>
      </c>
      <c r="Q30" s="80">
        <f t="shared" si="13"/>
        <v>0.469444444444444</v>
      </c>
      <c r="R30" s="80">
        <f t="shared" si="14"/>
        <v>0.475</v>
      </c>
      <c r="S30" s="80">
        <f t="shared" si="15"/>
        <v>0.478472222222222</v>
      </c>
      <c r="T30" s="816">
        <f t="shared" si="16"/>
        <v>0.484027777777778</v>
      </c>
      <c r="U30" s="1303"/>
      <c r="V30" s="1304">
        <f t="shared" si="20"/>
        <v>48.1</v>
      </c>
      <c r="W30" s="80">
        <f t="shared" si="17"/>
        <v>0.0944444444444441</v>
      </c>
      <c r="X30" s="521">
        <f t="shared" si="18"/>
        <v>21.2205882352942</v>
      </c>
      <c r="Y30" s="81">
        <f t="shared" si="19"/>
        <v>0.0347222222222223</v>
      </c>
    </row>
    <row r="31" spans="2:25">
      <c r="B31" s="217"/>
      <c r="C31" s="807">
        <v>8</v>
      </c>
      <c r="D31" s="828">
        <f t="shared" si="1"/>
        <v>0.424305555555556</v>
      </c>
      <c r="E31" s="80">
        <f t="shared" si="2"/>
        <v>0.429166666666667</v>
      </c>
      <c r="F31" s="80">
        <f t="shared" si="3"/>
        <v>0.432638888888889</v>
      </c>
      <c r="G31" s="80">
        <f t="shared" si="4"/>
        <v>0.439583333333333</v>
      </c>
      <c r="H31" s="80">
        <f t="shared" si="5"/>
        <v>0.446527777777778</v>
      </c>
      <c r="I31" s="80">
        <v>0.451388888888889</v>
      </c>
      <c r="J31" s="80">
        <f t="shared" si="6"/>
        <v>0.458333333333333</v>
      </c>
      <c r="K31" s="80">
        <f t="shared" si="7"/>
        <v>0.463888888888889</v>
      </c>
      <c r="L31" s="80">
        <f t="shared" si="8"/>
        <v>0.46875</v>
      </c>
      <c r="M31" s="80">
        <f t="shared" si="9"/>
        <v>0.476388888888889</v>
      </c>
      <c r="N31" s="80">
        <f t="shared" si="10"/>
        <v>0.483333333333333</v>
      </c>
      <c r="O31" s="80">
        <f t="shared" si="11"/>
        <v>0.490277777777778</v>
      </c>
      <c r="P31" s="80">
        <f t="shared" si="12"/>
        <v>0.497222222222222</v>
      </c>
      <c r="Q31" s="80">
        <f t="shared" si="13"/>
        <v>0.504166666666667</v>
      </c>
      <c r="R31" s="80">
        <f t="shared" si="14"/>
        <v>0.509722222222222</v>
      </c>
      <c r="S31" s="80">
        <f t="shared" si="15"/>
        <v>0.513194444444444</v>
      </c>
      <c r="T31" s="816">
        <f t="shared" si="16"/>
        <v>0.51875</v>
      </c>
      <c r="U31" s="1303"/>
      <c r="V31" s="1304">
        <f t="shared" si="20"/>
        <v>47.67</v>
      </c>
      <c r="W31" s="80">
        <f t="shared" si="17"/>
        <v>0.0944444444444442</v>
      </c>
      <c r="X31" s="521">
        <f t="shared" si="18"/>
        <v>21.2205882352942</v>
      </c>
      <c r="Y31" s="81">
        <f t="shared" si="19"/>
        <v>0.0347222222222222</v>
      </c>
    </row>
    <row r="32" spans="2:25">
      <c r="B32" s="217"/>
      <c r="C32" s="807">
        <v>9</v>
      </c>
      <c r="D32" s="828">
        <f t="shared" si="1"/>
        <v>0.459027777777778</v>
      </c>
      <c r="E32" s="80">
        <f t="shared" si="2"/>
        <v>0.463888888888889</v>
      </c>
      <c r="F32" s="80">
        <f t="shared" si="3"/>
        <v>0.467361111111111</v>
      </c>
      <c r="G32" s="80">
        <f t="shared" si="4"/>
        <v>0.474305555555556</v>
      </c>
      <c r="H32" s="80">
        <f t="shared" si="5"/>
        <v>0.48125</v>
      </c>
      <c r="I32" s="80">
        <v>0.486111111111111</v>
      </c>
      <c r="J32" s="80">
        <f t="shared" si="6"/>
        <v>0.493055555555556</v>
      </c>
      <c r="K32" s="80">
        <f t="shared" si="7"/>
        <v>0.498611111111111</v>
      </c>
      <c r="L32" s="80">
        <f t="shared" si="8"/>
        <v>0.503472222222222</v>
      </c>
      <c r="M32" s="80">
        <f t="shared" si="9"/>
        <v>0.511111111111111</v>
      </c>
      <c r="N32" s="80">
        <f t="shared" si="10"/>
        <v>0.518055555555555</v>
      </c>
      <c r="O32" s="80">
        <f t="shared" si="11"/>
        <v>0.525</v>
      </c>
      <c r="P32" s="80">
        <f t="shared" si="12"/>
        <v>0.531944444444444</v>
      </c>
      <c r="Q32" s="80">
        <f t="shared" si="13"/>
        <v>0.538888888888889</v>
      </c>
      <c r="R32" s="80">
        <f t="shared" si="14"/>
        <v>0.544444444444444</v>
      </c>
      <c r="S32" s="80">
        <f t="shared" si="15"/>
        <v>0.547916666666666</v>
      </c>
      <c r="T32" s="816">
        <f t="shared" si="16"/>
        <v>0.553472222222222</v>
      </c>
      <c r="U32" s="1303"/>
      <c r="V32" s="1304">
        <f t="shared" si="20"/>
        <v>48.1</v>
      </c>
      <c r="W32" s="80">
        <f t="shared" si="17"/>
        <v>0.0944444444444442</v>
      </c>
      <c r="X32" s="521">
        <f t="shared" si="18"/>
        <v>21.2205882352942</v>
      </c>
      <c r="Y32" s="81">
        <f t="shared" si="19"/>
        <v>0.0347222222222222</v>
      </c>
    </row>
    <row r="33" spans="2:25">
      <c r="B33" s="217"/>
      <c r="C33" s="807">
        <v>10</v>
      </c>
      <c r="D33" s="828">
        <f t="shared" si="1"/>
        <v>0.49375</v>
      </c>
      <c r="E33" s="80">
        <f t="shared" si="2"/>
        <v>0.498611111111111</v>
      </c>
      <c r="F33" s="80">
        <f t="shared" si="3"/>
        <v>0.502083333333333</v>
      </c>
      <c r="G33" s="80">
        <f t="shared" si="4"/>
        <v>0.509027777777778</v>
      </c>
      <c r="H33" s="80">
        <f t="shared" si="5"/>
        <v>0.515972222222222</v>
      </c>
      <c r="I33" s="80">
        <v>0.520833333333333</v>
      </c>
      <c r="J33" s="80">
        <f t="shared" si="6"/>
        <v>0.527777777777778</v>
      </c>
      <c r="K33" s="80">
        <f t="shared" si="7"/>
        <v>0.533333333333333</v>
      </c>
      <c r="L33" s="80">
        <f t="shared" si="8"/>
        <v>0.538194444444444</v>
      </c>
      <c r="M33" s="80">
        <f t="shared" si="9"/>
        <v>0.545833333333333</v>
      </c>
      <c r="N33" s="80">
        <f t="shared" si="10"/>
        <v>0.552777777777778</v>
      </c>
      <c r="O33" s="80">
        <f t="shared" si="11"/>
        <v>0.559722222222222</v>
      </c>
      <c r="P33" s="80">
        <f t="shared" si="12"/>
        <v>0.566666666666667</v>
      </c>
      <c r="Q33" s="80">
        <f t="shared" si="13"/>
        <v>0.573611111111111</v>
      </c>
      <c r="R33" s="80">
        <f t="shared" si="14"/>
        <v>0.579166666666666</v>
      </c>
      <c r="S33" s="80">
        <f t="shared" si="15"/>
        <v>0.582638888888889</v>
      </c>
      <c r="T33" s="816">
        <f t="shared" si="16"/>
        <v>0.588194444444444</v>
      </c>
      <c r="U33" s="1303"/>
      <c r="V33" s="1304">
        <f t="shared" si="20"/>
        <v>48.1</v>
      </c>
      <c r="W33" s="80">
        <f t="shared" si="17"/>
        <v>0.0944444444444441</v>
      </c>
      <c r="X33" s="521">
        <f t="shared" si="18"/>
        <v>21.2205882352942</v>
      </c>
      <c r="Y33" s="81">
        <f t="shared" si="19"/>
        <v>0.0347222222222223</v>
      </c>
    </row>
    <row r="34" spans="2:25">
      <c r="B34" s="217"/>
      <c r="C34" s="807">
        <v>11</v>
      </c>
      <c r="D34" s="828">
        <f t="shared" si="1"/>
        <v>0.528472222222222</v>
      </c>
      <c r="E34" s="80">
        <f t="shared" si="2"/>
        <v>0.533333333333333</v>
      </c>
      <c r="F34" s="80">
        <f t="shared" si="3"/>
        <v>0.536805555555556</v>
      </c>
      <c r="G34" s="80">
        <f t="shared" si="4"/>
        <v>0.54375</v>
      </c>
      <c r="H34" s="80">
        <f t="shared" si="5"/>
        <v>0.550694444444444</v>
      </c>
      <c r="I34" s="80">
        <v>0.555555555555556</v>
      </c>
      <c r="J34" s="80">
        <f t="shared" si="6"/>
        <v>0.5625</v>
      </c>
      <c r="K34" s="80">
        <f t="shared" si="7"/>
        <v>0.568055555555556</v>
      </c>
      <c r="L34" s="80">
        <f t="shared" si="8"/>
        <v>0.572916666666667</v>
      </c>
      <c r="M34" s="80">
        <f t="shared" si="9"/>
        <v>0.580555555555555</v>
      </c>
      <c r="N34" s="80">
        <f t="shared" si="10"/>
        <v>0.5875</v>
      </c>
      <c r="O34" s="80">
        <f t="shared" si="11"/>
        <v>0.594444444444444</v>
      </c>
      <c r="P34" s="80">
        <f t="shared" si="12"/>
        <v>0.601388888888889</v>
      </c>
      <c r="Q34" s="80">
        <f t="shared" si="13"/>
        <v>0.608333333333333</v>
      </c>
      <c r="R34" s="80">
        <f t="shared" si="14"/>
        <v>0.613888888888889</v>
      </c>
      <c r="S34" s="80">
        <f t="shared" si="15"/>
        <v>0.617361111111111</v>
      </c>
      <c r="T34" s="816">
        <f t="shared" si="16"/>
        <v>0.622916666666666</v>
      </c>
      <c r="U34" s="1303"/>
      <c r="V34" s="1304">
        <f t="shared" si="20"/>
        <v>48.1</v>
      </c>
      <c r="W34" s="80">
        <f t="shared" si="17"/>
        <v>0.0944444444444441</v>
      </c>
      <c r="X34" s="521">
        <f t="shared" si="18"/>
        <v>21.2205882352942</v>
      </c>
      <c r="Y34" s="81">
        <f t="shared" si="19"/>
        <v>0.0347222222222222</v>
      </c>
    </row>
    <row r="35" spans="2:25">
      <c r="B35" s="217"/>
      <c r="C35" s="807">
        <v>12</v>
      </c>
      <c r="D35" s="828">
        <f t="shared" si="1"/>
        <v>0.563194444444445</v>
      </c>
      <c r="E35" s="80">
        <f t="shared" si="2"/>
        <v>0.568055555555556</v>
      </c>
      <c r="F35" s="80">
        <f t="shared" si="3"/>
        <v>0.571527777777778</v>
      </c>
      <c r="G35" s="80">
        <f t="shared" si="4"/>
        <v>0.578472222222222</v>
      </c>
      <c r="H35" s="80">
        <f t="shared" si="5"/>
        <v>0.585416666666667</v>
      </c>
      <c r="I35" s="80">
        <v>0.590277777777778</v>
      </c>
      <c r="J35" s="80">
        <f t="shared" si="6"/>
        <v>0.597222222222222</v>
      </c>
      <c r="K35" s="80">
        <f t="shared" si="7"/>
        <v>0.602777777777778</v>
      </c>
      <c r="L35" s="80">
        <f t="shared" si="8"/>
        <v>0.607638888888889</v>
      </c>
      <c r="M35" s="80">
        <f t="shared" si="9"/>
        <v>0.615277777777778</v>
      </c>
      <c r="N35" s="80">
        <f t="shared" si="10"/>
        <v>0.622222222222222</v>
      </c>
      <c r="O35" s="80">
        <f t="shared" si="11"/>
        <v>0.629166666666667</v>
      </c>
      <c r="P35" s="80">
        <f t="shared" si="12"/>
        <v>0.636111111111111</v>
      </c>
      <c r="Q35" s="80">
        <f t="shared" si="13"/>
        <v>0.643055555555555</v>
      </c>
      <c r="R35" s="80">
        <f t="shared" si="14"/>
        <v>0.648611111111111</v>
      </c>
      <c r="S35" s="80">
        <f t="shared" si="15"/>
        <v>0.652083333333333</v>
      </c>
      <c r="T35" s="816">
        <f t="shared" si="16"/>
        <v>0.657638888888889</v>
      </c>
      <c r="U35" s="1303"/>
      <c r="V35" s="1304">
        <f t="shared" si="20"/>
        <v>47.67</v>
      </c>
      <c r="W35" s="80">
        <f t="shared" si="17"/>
        <v>0.0944444444444441</v>
      </c>
      <c r="X35" s="521">
        <f t="shared" si="18"/>
        <v>21.2205882352942</v>
      </c>
      <c r="Y35" s="81">
        <f t="shared" si="19"/>
        <v>0.0347222222222222</v>
      </c>
    </row>
    <row r="36" spans="2:25">
      <c r="B36" s="217"/>
      <c r="C36" s="807">
        <v>13</v>
      </c>
      <c r="D36" s="828">
        <f t="shared" si="1"/>
        <v>0.597916666666667</v>
      </c>
      <c r="E36" s="80">
        <f t="shared" si="2"/>
        <v>0.602777777777778</v>
      </c>
      <c r="F36" s="80">
        <f t="shared" si="3"/>
        <v>0.60625</v>
      </c>
      <c r="G36" s="80">
        <f t="shared" si="4"/>
        <v>0.613194444444444</v>
      </c>
      <c r="H36" s="80">
        <f t="shared" si="5"/>
        <v>0.620138888888889</v>
      </c>
      <c r="I36" s="80">
        <v>0.625</v>
      </c>
      <c r="J36" s="80">
        <f t="shared" si="6"/>
        <v>0.631944444444444</v>
      </c>
      <c r="K36" s="80">
        <f t="shared" si="7"/>
        <v>0.6375</v>
      </c>
      <c r="L36" s="80">
        <f t="shared" si="8"/>
        <v>0.642361111111111</v>
      </c>
      <c r="M36" s="80">
        <f t="shared" si="9"/>
        <v>0.65</v>
      </c>
      <c r="N36" s="80">
        <f t="shared" si="10"/>
        <v>0.656944444444444</v>
      </c>
      <c r="O36" s="80">
        <f t="shared" si="11"/>
        <v>0.663888888888889</v>
      </c>
      <c r="P36" s="80">
        <f t="shared" si="12"/>
        <v>0.670833333333333</v>
      </c>
      <c r="Q36" s="80">
        <f t="shared" si="13"/>
        <v>0.677777777777778</v>
      </c>
      <c r="R36" s="80">
        <f t="shared" si="14"/>
        <v>0.683333333333333</v>
      </c>
      <c r="S36" s="80">
        <f t="shared" si="15"/>
        <v>0.686805555555555</v>
      </c>
      <c r="T36" s="816">
        <f t="shared" si="16"/>
        <v>0.692361111111111</v>
      </c>
      <c r="U36" s="1303"/>
      <c r="V36" s="1304">
        <f t="shared" si="20"/>
        <v>48.1</v>
      </c>
      <c r="W36" s="80">
        <f t="shared" si="17"/>
        <v>0.0944444444444441</v>
      </c>
      <c r="X36" s="521">
        <f t="shared" si="18"/>
        <v>21.2205882352942</v>
      </c>
      <c r="Y36" s="81">
        <f t="shared" si="19"/>
        <v>0.0347222222222222</v>
      </c>
    </row>
    <row r="37" spans="2:25">
      <c r="B37" s="217"/>
      <c r="C37" s="807">
        <v>14</v>
      </c>
      <c r="D37" s="828">
        <f t="shared" si="1"/>
        <v>0.632638888888889</v>
      </c>
      <c r="E37" s="80">
        <f t="shared" si="2"/>
        <v>0.6375</v>
      </c>
      <c r="F37" s="80">
        <f t="shared" si="3"/>
        <v>0.640972222222222</v>
      </c>
      <c r="G37" s="80">
        <f t="shared" si="4"/>
        <v>0.647916666666667</v>
      </c>
      <c r="H37" s="80">
        <f t="shared" si="5"/>
        <v>0.654861111111111</v>
      </c>
      <c r="I37" s="80">
        <v>0.659722222222222</v>
      </c>
      <c r="J37" s="80">
        <f t="shared" si="6"/>
        <v>0.666666666666667</v>
      </c>
      <c r="K37" s="80">
        <f t="shared" si="7"/>
        <v>0.672222222222222</v>
      </c>
      <c r="L37" s="80">
        <f t="shared" si="8"/>
        <v>0.677083333333333</v>
      </c>
      <c r="M37" s="80">
        <f t="shared" si="9"/>
        <v>0.684722222222222</v>
      </c>
      <c r="N37" s="80">
        <f t="shared" si="10"/>
        <v>0.691666666666667</v>
      </c>
      <c r="O37" s="80">
        <f t="shared" si="11"/>
        <v>0.698611111111111</v>
      </c>
      <c r="P37" s="80">
        <f t="shared" si="12"/>
        <v>0.705555555555555</v>
      </c>
      <c r="Q37" s="80">
        <f t="shared" si="13"/>
        <v>0.7125</v>
      </c>
      <c r="R37" s="80">
        <f t="shared" si="14"/>
        <v>0.718055555555555</v>
      </c>
      <c r="S37" s="80">
        <f t="shared" si="15"/>
        <v>0.721527777777778</v>
      </c>
      <c r="T37" s="816">
        <f t="shared" si="16"/>
        <v>0.727083333333333</v>
      </c>
      <c r="U37" s="1303"/>
      <c r="V37" s="1304">
        <f t="shared" si="20"/>
        <v>48.1</v>
      </c>
      <c r="W37" s="80">
        <f t="shared" si="17"/>
        <v>0.0944444444444441</v>
      </c>
      <c r="X37" s="521">
        <f t="shared" si="18"/>
        <v>21.2205882352942</v>
      </c>
      <c r="Y37" s="81">
        <f t="shared" si="19"/>
        <v>0.0347222222222222</v>
      </c>
    </row>
    <row r="38" spans="2:25">
      <c r="B38" s="217"/>
      <c r="C38" s="807">
        <v>15</v>
      </c>
      <c r="D38" s="828">
        <f t="shared" si="1"/>
        <v>0.667361111111111</v>
      </c>
      <c r="E38" s="80">
        <f t="shared" si="2"/>
        <v>0.672222222222222</v>
      </c>
      <c r="F38" s="80">
        <f t="shared" si="3"/>
        <v>0.675694444444444</v>
      </c>
      <c r="G38" s="80">
        <f t="shared" si="4"/>
        <v>0.682638888888889</v>
      </c>
      <c r="H38" s="80">
        <f t="shared" si="5"/>
        <v>0.689583333333333</v>
      </c>
      <c r="I38" s="80">
        <v>0.694444444444444</v>
      </c>
      <c r="J38" s="80">
        <f t="shared" si="6"/>
        <v>0.701388888888889</v>
      </c>
      <c r="K38" s="80">
        <f t="shared" si="7"/>
        <v>0.706944444444444</v>
      </c>
      <c r="L38" s="80">
        <f t="shared" si="8"/>
        <v>0.711805555555555</v>
      </c>
      <c r="M38" s="80">
        <f t="shared" si="9"/>
        <v>0.719444444444444</v>
      </c>
      <c r="N38" s="80">
        <f t="shared" si="10"/>
        <v>0.726388888888889</v>
      </c>
      <c r="O38" s="80">
        <f t="shared" si="11"/>
        <v>0.733333333333333</v>
      </c>
      <c r="P38" s="80">
        <f t="shared" si="12"/>
        <v>0.740277777777778</v>
      </c>
      <c r="Q38" s="80">
        <f t="shared" si="13"/>
        <v>0.747222222222222</v>
      </c>
      <c r="R38" s="80">
        <f t="shared" si="14"/>
        <v>0.752777777777778</v>
      </c>
      <c r="S38" s="80">
        <f t="shared" si="15"/>
        <v>0.75625</v>
      </c>
      <c r="T38" s="816">
        <f t="shared" si="16"/>
        <v>0.761805555555555</v>
      </c>
      <c r="U38" s="1303"/>
      <c r="V38" s="1304">
        <f t="shared" si="20"/>
        <v>48.1</v>
      </c>
      <c r="W38" s="80">
        <f t="shared" si="17"/>
        <v>0.0944444444444441</v>
      </c>
      <c r="X38" s="521">
        <f t="shared" si="18"/>
        <v>21.2205882352942</v>
      </c>
      <c r="Y38" s="81">
        <f t="shared" si="19"/>
        <v>0.0347222222222222</v>
      </c>
    </row>
    <row r="39" spans="2:25">
      <c r="B39" s="217"/>
      <c r="C39" s="807">
        <v>16</v>
      </c>
      <c r="D39" s="828">
        <f t="shared" si="1"/>
        <v>0.702083333333333</v>
      </c>
      <c r="E39" s="80">
        <f t="shared" si="2"/>
        <v>0.706944444444444</v>
      </c>
      <c r="F39" s="80">
        <f t="shared" si="3"/>
        <v>0.710416666666667</v>
      </c>
      <c r="G39" s="80">
        <f t="shared" si="4"/>
        <v>0.717361111111111</v>
      </c>
      <c r="H39" s="80">
        <f t="shared" si="5"/>
        <v>0.724305555555556</v>
      </c>
      <c r="I39" s="80">
        <v>0.729166666666667</v>
      </c>
      <c r="J39" s="80">
        <f t="shared" si="6"/>
        <v>0.736111111111111</v>
      </c>
      <c r="K39" s="80">
        <f t="shared" si="7"/>
        <v>0.741666666666667</v>
      </c>
      <c r="L39" s="80">
        <f t="shared" si="8"/>
        <v>0.746527777777778</v>
      </c>
      <c r="M39" s="80">
        <f t="shared" si="9"/>
        <v>0.754166666666667</v>
      </c>
      <c r="N39" s="80">
        <f t="shared" si="10"/>
        <v>0.761111111111111</v>
      </c>
      <c r="O39" s="80">
        <f t="shared" si="11"/>
        <v>0.768055555555555</v>
      </c>
      <c r="P39" s="80">
        <f t="shared" si="12"/>
        <v>0.775</v>
      </c>
      <c r="Q39" s="80">
        <f t="shared" si="13"/>
        <v>0.781944444444444</v>
      </c>
      <c r="R39" s="80">
        <f t="shared" si="14"/>
        <v>0.7875</v>
      </c>
      <c r="S39" s="80">
        <f t="shared" si="15"/>
        <v>0.790972222222222</v>
      </c>
      <c r="T39" s="816">
        <f t="shared" si="16"/>
        <v>0.796527777777778</v>
      </c>
      <c r="U39" s="1303"/>
      <c r="V39" s="1304">
        <f t="shared" si="20"/>
        <v>47.67</v>
      </c>
      <c r="W39" s="80">
        <f t="shared" si="17"/>
        <v>0.0944444444444441</v>
      </c>
      <c r="X39" s="521">
        <f t="shared" si="18"/>
        <v>21.2205882352942</v>
      </c>
      <c r="Y39" s="81">
        <f t="shared" si="19"/>
        <v>0.0347222222222222</v>
      </c>
    </row>
    <row r="40" spans="2:25">
      <c r="B40" s="217"/>
      <c r="C40" s="807">
        <v>17</v>
      </c>
      <c r="D40" s="828">
        <f t="shared" si="1"/>
        <v>0.736805555555556</v>
      </c>
      <c r="E40" s="80">
        <f t="shared" si="2"/>
        <v>0.741666666666667</v>
      </c>
      <c r="F40" s="80">
        <f t="shared" si="3"/>
        <v>0.745138888888889</v>
      </c>
      <c r="G40" s="80">
        <f t="shared" si="4"/>
        <v>0.752083333333333</v>
      </c>
      <c r="H40" s="80">
        <f t="shared" si="5"/>
        <v>0.759027777777778</v>
      </c>
      <c r="I40" s="80">
        <v>0.763888888888889</v>
      </c>
      <c r="J40" s="80">
        <f t="shared" si="6"/>
        <v>0.770833333333333</v>
      </c>
      <c r="K40" s="80">
        <f t="shared" si="7"/>
        <v>0.776388888888889</v>
      </c>
      <c r="L40" s="80">
        <f t="shared" si="8"/>
        <v>0.78125</v>
      </c>
      <c r="M40" s="80">
        <f t="shared" si="9"/>
        <v>0.788888888888889</v>
      </c>
      <c r="N40" s="80">
        <f t="shared" si="10"/>
        <v>0.795833333333333</v>
      </c>
      <c r="O40" s="80">
        <f t="shared" si="11"/>
        <v>0.802777777777778</v>
      </c>
      <c r="P40" s="80">
        <f t="shared" si="12"/>
        <v>0.809722222222222</v>
      </c>
      <c r="Q40" s="80">
        <f t="shared" si="13"/>
        <v>0.816666666666666</v>
      </c>
      <c r="R40" s="80">
        <f t="shared" si="14"/>
        <v>0.822222222222222</v>
      </c>
      <c r="S40" s="80">
        <f t="shared" si="15"/>
        <v>0.825694444444444</v>
      </c>
      <c r="T40" s="816">
        <f t="shared" si="16"/>
        <v>0.83125</v>
      </c>
      <c r="U40" s="1303"/>
      <c r="V40" s="1304">
        <f t="shared" si="20"/>
        <v>48.1</v>
      </c>
      <c r="W40" s="80">
        <f t="shared" si="17"/>
        <v>0.0944444444444441</v>
      </c>
      <c r="X40" s="521">
        <f t="shared" si="18"/>
        <v>21.2205882352942</v>
      </c>
      <c r="Y40" s="81">
        <f t="shared" si="19"/>
        <v>0.0347222222222222</v>
      </c>
    </row>
    <row r="41" spans="2:25">
      <c r="B41" s="217"/>
      <c r="C41" s="807">
        <v>18</v>
      </c>
      <c r="D41" s="828">
        <f t="shared" si="1"/>
        <v>0.778472222222222</v>
      </c>
      <c r="E41" s="80">
        <f t="shared" si="2"/>
        <v>0.783333333333333</v>
      </c>
      <c r="F41" s="80">
        <f t="shared" si="3"/>
        <v>0.786805555555556</v>
      </c>
      <c r="G41" s="80">
        <f t="shared" si="4"/>
        <v>0.79375</v>
      </c>
      <c r="H41" s="80">
        <f t="shared" si="5"/>
        <v>0.800694444444444</v>
      </c>
      <c r="I41" s="80">
        <v>0.805555555555556</v>
      </c>
      <c r="J41" s="80">
        <f t="shared" si="6"/>
        <v>0.8125</v>
      </c>
      <c r="K41" s="80">
        <f t="shared" si="7"/>
        <v>0.818055555555556</v>
      </c>
      <c r="L41" s="80">
        <f t="shared" si="8"/>
        <v>0.822916666666667</v>
      </c>
      <c r="M41" s="80">
        <f t="shared" si="9"/>
        <v>0.830555555555555</v>
      </c>
      <c r="N41" s="80">
        <f t="shared" si="10"/>
        <v>0.8375</v>
      </c>
      <c r="O41" s="80">
        <f t="shared" si="11"/>
        <v>0.844444444444444</v>
      </c>
      <c r="P41" s="80">
        <f t="shared" si="12"/>
        <v>0.851388888888889</v>
      </c>
      <c r="Q41" s="80">
        <f t="shared" si="13"/>
        <v>0.858333333333333</v>
      </c>
      <c r="R41" s="80">
        <f t="shared" si="14"/>
        <v>0.863888888888889</v>
      </c>
      <c r="S41" s="80">
        <f t="shared" si="15"/>
        <v>0.867361111111111</v>
      </c>
      <c r="T41" s="816">
        <f t="shared" si="16"/>
        <v>0.872916666666666</v>
      </c>
      <c r="U41" s="1303"/>
      <c r="V41" s="1304">
        <f t="shared" si="20"/>
        <v>48.1</v>
      </c>
      <c r="W41" s="80">
        <f t="shared" si="17"/>
        <v>0.0944444444444441</v>
      </c>
      <c r="X41" s="521">
        <f t="shared" si="18"/>
        <v>21.2205882352942</v>
      </c>
      <c r="Y41" s="81">
        <f t="shared" si="19"/>
        <v>0.0416666666666667</v>
      </c>
    </row>
    <row r="42" spans="2:25">
      <c r="B42" s="217"/>
      <c r="C42" s="807">
        <v>19</v>
      </c>
      <c r="D42" s="828">
        <f t="shared" si="1"/>
        <v>0.813194444444445</v>
      </c>
      <c r="E42" s="80">
        <f t="shared" si="2"/>
        <v>0.818055555555556</v>
      </c>
      <c r="F42" s="80">
        <f t="shared" si="3"/>
        <v>0.821527777777778</v>
      </c>
      <c r="G42" s="80">
        <f t="shared" si="4"/>
        <v>0.828472222222222</v>
      </c>
      <c r="H42" s="80">
        <f t="shared" si="5"/>
        <v>0.835416666666667</v>
      </c>
      <c r="I42" s="80">
        <v>0.840277777777778</v>
      </c>
      <c r="J42" s="80">
        <f t="shared" si="6"/>
        <v>0.847222222222222</v>
      </c>
      <c r="K42" s="80">
        <f t="shared" si="7"/>
        <v>0.852777777777778</v>
      </c>
      <c r="L42" s="80">
        <f t="shared" si="8"/>
        <v>0.857638888888889</v>
      </c>
      <c r="M42" s="80">
        <f t="shared" si="9"/>
        <v>0.865277777777778</v>
      </c>
      <c r="N42" s="80">
        <f t="shared" si="10"/>
        <v>0.872222222222222</v>
      </c>
      <c r="O42" s="80">
        <f t="shared" si="11"/>
        <v>0.879166666666667</v>
      </c>
      <c r="P42" s="80">
        <f t="shared" si="12"/>
        <v>0.886111111111111</v>
      </c>
      <c r="Q42" s="80">
        <f t="shared" si="13"/>
        <v>0.893055555555555</v>
      </c>
      <c r="R42" s="80">
        <f t="shared" si="14"/>
        <v>0.898611111111111</v>
      </c>
      <c r="S42" s="80">
        <f t="shared" si="15"/>
        <v>0.902083333333333</v>
      </c>
      <c r="T42" s="816">
        <f t="shared" si="16"/>
        <v>0.907638888888889</v>
      </c>
      <c r="U42" s="1303"/>
      <c r="V42" s="1304">
        <f t="shared" si="20"/>
        <v>48.1</v>
      </c>
      <c r="W42" s="80">
        <f t="shared" si="17"/>
        <v>0.0944444444444441</v>
      </c>
      <c r="X42" s="521">
        <f t="shared" si="18"/>
        <v>21.2205882352942</v>
      </c>
      <c r="Y42" s="81">
        <f t="shared" si="19"/>
        <v>0.0347222222222222</v>
      </c>
    </row>
    <row r="43" ht="15.75" customHeight="1" spans="2:25">
      <c r="B43" s="217"/>
      <c r="C43" s="819">
        <v>20</v>
      </c>
      <c r="D43" s="830">
        <f t="shared" si="1"/>
        <v>0.861805555555556</v>
      </c>
      <c r="E43" s="283">
        <f t="shared" si="2"/>
        <v>0.866666666666667</v>
      </c>
      <c r="F43" s="283">
        <f t="shared" si="3"/>
        <v>0.870138888888889</v>
      </c>
      <c r="G43" s="283">
        <f t="shared" si="4"/>
        <v>0.877083333333333</v>
      </c>
      <c r="H43" s="283">
        <f t="shared" si="5"/>
        <v>0.884027777777778</v>
      </c>
      <c r="I43" s="283">
        <v>0.888888888888889</v>
      </c>
      <c r="J43" s="283">
        <f t="shared" si="6"/>
        <v>0.895833333333333</v>
      </c>
      <c r="K43" s="283">
        <f t="shared" si="7"/>
        <v>0.901388888888889</v>
      </c>
      <c r="L43" s="283">
        <f t="shared" si="8"/>
        <v>0.90625</v>
      </c>
      <c r="M43" s="283">
        <f t="shared" si="9"/>
        <v>0.913888888888889</v>
      </c>
      <c r="N43" s="283">
        <f t="shared" si="10"/>
        <v>0.920833333333333</v>
      </c>
      <c r="O43" s="283">
        <f t="shared" si="11"/>
        <v>0.927777777777778</v>
      </c>
      <c r="P43" s="283">
        <f t="shared" si="12"/>
        <v>0.934722222222222</v>
      </c>
      <c r="Q43" s="283">
        <f t="shared" si="13"/>
        <v>0.941666666666666</v>
      </c>
      <c r="R43" s="283">
        <f t="shared" si="14"/>
        <v>0.947222222222222</v>
      </c>
      <c r="S43" s="283">
        <f t="shared" si="15"/>
        <v>0.950694444444444</v>
      </c>
      <c r="T43" s="844">
        <f t="shared" si="16"/>
        <v>0.95625</v>
      </c>
      <c r="U43" s="1305"/>
      <c r="V43" s="1306">
        <f t="shared" si="20"/>
        <v>47.67</v>
      </c>
      <c r="W43" s="283">
        <f t="shared" si="17"/>
        <v>0.0944444444444441</v>
      </c>
      <c r="X43" s="522">
        <f t="shared" si="18"/>
        <v>21.2205882352942</v>
      </c>
      <c r="Y43" s="285">
        <f t="shared" si="19"/>
        <v>0.048611111111111</v>
      </c>
    </row>
    <row r="44" ht="15.75" customHeight="1" spans="2:25">
      <c r="B44" s="218"/>
      <c r="C44" s="101">
        <v>21</v>
      </c>
      <c r="D44" s="832">
        <f t="shared" si="1"/>
        <v>0.903472222222222</v>
      </c>
      <c r="E44" s="98">
        <f t="shared" si="2"/>
        <v>0.908333333333333</v>
      </c>
      <c r="F44" s="98">
        <f t="shared" si="3"/>
        <v>0.911805555555556</v>
      </c>
      <c r="G44" s="98">
        <f t="shared" si="4"/>
        <v>0.91875</v>
      </c>
      <c r="H44" s="98">
        <f t="shared" si="5"/>
        <v>0.925694444444444</v>
      </c>
      <c r="I44" s="98">
        <v>0.930555555555556</v>
      </c>
      <c r="J44" s="98">
        <f t="shared" si="6"/>
        <v>0.9375</v>
      </c>
      <c r="K44" s="98">
        <f t="shared" si="7"/>
        <v>0.943055555555556</v>
      </c>
      <c r="L44" s="98">
        <f t="shared" si="8"/>
        <v>0.947916666666667</v>
      </c>
      <c r="M44" s="98">
        <f t="shared" si="9"/>
        <v>0.955555555555555</v>
      </c>
      <c r="N44" s="98">
        <f t="shared" si="10"/>
        <v>0.9625</v>
      </c>
      <c r="O44" s="98">
        <f t="shared" si="11"/>
        <v>0.969444444444444</v>
      </c>
      <c r="P44" s="98">
        <f t="shared" si="12"/>
        <v>0.976388888888889</v>
      </c>
      <c r="Q44" s="98">
        <f t="shared" si="13"/>
        <v>0.983333333333333</v>
      </c>
      <c r="R44" s="98">
        <f t="shared" si="14"/>
        <v>0.988888888888889</v>
      </c>
      <c r="S44" s="98">
        <f t="shared" si="15"/>
        <v>0.992361111111111</v>
      </c>
      <c r="T44" s="847">
        <f t="shared" si="16"/>
        <v>0.997916666666666</v>
      </c>
      <c r="U44" s="1307"/>
      <c r="V44" s="1308">
        <f t="shared" si="20"/>
        <v>48.1</v>
      </c>
      <c r="W44" s="98">
        <f t="shared" si="17"/>
        <v>0.0944444444444441</v>
      </c>
      <c r="X44" s="523">
        <f t="shared" si="18"/>
        <v>21.2205882352942</v>
      </c>
      <c r="Y44" s="133">
        <f t="shared" si="19"/>
        <v>0.0416666666666667</v>
      </c>
    </row>
    <row r="47" spans="4:10">
      <c r="D47" s="15" t="s">
        <v>36</v>
      </c>
      <c r="E47" s="16"/>
      <c r="F47" s="16"/>
      <c r="G47" s="61"/>
      <c r="H47" s="61"/>
      <c r="I47" s="17">
        <v>20</v>
      </c>
      <c r="J47" s="16"/>
    </row>
    <row r="48" spans="4:10">
      <c r="D48" s="15" t="s">
        <v>37</v>
      </c>
      <c r="E48" s="16"/>
      <c r="F48" s="16"/>
      <c r="G48" s="61"/>
      <c r="H48" s="61"/>
      <c r="I48" s="17">
        <v>1</v>
      </c>
      <c r="J48" s="16"/>
    </row>
    <row r="49" spans="4:10">
      <c r="D49" s="15" t="s">
        <v>38</v>
      </c>
      <c r="E49" s="16"/>
      <c r="F49" s="16"/>
      <c r="G49" s="61"/>
      <c r="H49" s="61"/>
      <c r="I49" s="17">
        <f>+I47+I48</f>
        <v>21</v>
      </c>
      <c r="J49" s="16"/>
    </row>
    <row r="50" spans="4:11">
      <c r="D50" s="15" t="s">
        <v>39</v>
      </c>
      <c r="E50" s="16"/>
      <c r="F50" s="16"/>
      <c r="G50" s="61"/>
      <c r="H50" s="61"/>
      <c r="I50" s="789">
        <f>+V22</f>
        <v>48.1</v>
      </c>
      <c r="K50" s="16" t="s">
        <v>40</v>
      </c>
    </row>
    <row r="51" spans="4:11">
      <c r="D51" s="19" t="s">
        <v>41</v>
      </c>
      <c r="E51" s="20"/>
      <c r="F51" s="21"/>
      <c r="G51" s="21"/>
      <c r="H51" s="21"/>
      <c r="I51" s="789">
        <v>0</v>
      </c>
      <c r="K51" s="16" t="s">
        <v>40</v>
      </c>
    </row>
    <row r="52" ht="20.25" customHeight="1"/>
  </sheetData>
  <mergeCells count="13">
    <mergeCell ref="B19:D19"/>
    <mergeCell ref="E19:S19"/>
    <mergeCell ref="T19:U19"/>
    <mergeCell ref="B20:C20"/>
    <mergeCell ref="B21:C21"/>
    <mergeCell ref="B22:C22"/>
    <mergeCell ref="B23:Y23"/>
    <mergeCell ref="B24:B44"/>
    <mergeCell ref="V19:V21"/>
    <mergeCell ref="W19:W22"/>
    <mergeCell ref="X19:X22"/>
    <mergeCell ref="Y19:Y22"/>
    <mergeCell ref="B14:Y16"/>
  </mergeCells>
  <pageMargins left="0.7" right="0.7" top="0.75" bottom="0.75" header="0.3" footer="0.3"/>
  <pageSetup paperSize="9" scale="47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Z62"/>
  <sheetViews>
    <sheetView view="pageBreakPreview" zoomScale="60" zoomScaleNormal="70" workbookViewId="0">
      <selection activeCell="G7" sqref="G7"/>
    </sheetView>
  </sheetViews>
  <sheetFormatPr defaultColWidth="11" defaultRowHeight="15"/>
  <sheetData>
    <row r="3" spans="2:8">
      <c r="B3" s="1" t="s">
        <v>0</v>
      </c>
      <c r="C3" s="63"/>
      <c r="D3" s="63"/>
      <c r="E3" s="64"/>
      <c r="F3" s="64"/>
      <c r="G3" s="1" t="s">
        <v>1</v>
      </c>
      <c r="H3" s="64"/>
    </row>
    <row r="4" spans="2:8">
      <c r="B4" s="65"/>
      <c r="C4" s="63"/>
      <c r="D4" s="63"/>
      <c r="E4" s="64"/>
      <c r="F4" s="64"/>
      <c r="G4" s="3"/>
      <c r="H4" s="64"/>
    </row>
    <row r="5" spans="2:8">
      <c r="B5" s="2" t="s">
        <v>2</v>
      </c>
      <c r="C5" s="63"/>
      <c r="D5" s="63"/>
      <c r="E5" s="64"/>
      <c r="F5" s="64"/>
      <c r="G5" s="3">
        <v>200</v>
      </c>
      <c r="H5" s="64"/>
    </row>
    <row r="6" spans="2:8">
      <c r="B6" s="63"/>
      <c r="C6" s="63"/>
      <c r="D6" s="63"/>
      <c r="E6" s="64"/>
      <c r="F6" s="64"/>
      <c r="G6" s="3"/>
      <c r="H6" s="64"/>
    </row>
    <row r="7" spans="2:8">
      <c r="B7" s="63" t="s">
        <v>3</v>
      </c>
      <c r="C7" s="63"/>
      <c r="D7" s="63"/>
      <c r="E7" s="64"/>
      <c r="F7" s="64"/>
      <c r="G7" s="5" t="s">
        <v>4</v>
      </c>
      <c r="H7" s="64"/>
    </row>
    <row r="8" spans="2:8">
      <c r="B8" s="63" t="s">
        <v>5</v>
      </c>
      <c r="C8" s="63"/>
      <c r="D8" s="63"/>
      <c r="E8" s="64"/>
      <c r="F8" s="64"/>
      <c r="G8" s="3" t="s">
        <v>6</v>
      </c>
      <c r="H8" s="64"/>
    </row>
    <row r="9" spans="2:8">
      <c r="B9" s="63" t="s">
        <v>7</v>
      </c>
      <c r="C9" s="66"/>
      <c r="D9" s="66"/>
      <c r="E9" s="67"/>
      <c r="F9" s="64"/>
      <c r="G9" s="3">
        <v>204</v>
      </c>
      <c r="H9" s="64"/>
    </row>
    <row r="10" spans="2:8">
      <c r="B10" s="63" t="s">
        <v>8</v>
      </c>
      <c r="C10" s="63"/>
      <c r="D10" s="63"/>
      <c r="E10" s="64"/>
      <c r="F10" s="64"/>
      <c r="G10" s="1" t="s">
        <v>74</v>
      </c>
      <c r="H10" s="64"/>
    </row>
    <row r="11" spans="2:8">
      <c r="B11" s="63" t="s">
        <v>10</v>
      </c>
      <c r="C11" s="63"/>
      <c r="D11" s="63"/>
      <c r="E11" s="64"/>
      <c r="F11" s="64"/>
      <c r="G11" s="3">
        <v>204</v>
      </c>
      <c r="H11" s="64"/>
    </row>
    <row r="12" spans="2:8">
      <c r="B12" s="63" t="s">
        <v>11</v>
      </c>
      <c r="C12" s="66"/>
      <c r="D12" s="66"/>
      <c r="E12" s="67"/>
      <c r="F12" s="67"/>
      <c r="G12" s="1" t="s">
        <v>12</v>
      </c>
      <c r="H12" s="64"/>
    </row>
    <row r="13" ht="9" customHeight="1"/>
    <row r="14" ht="81.75" customHeight="1" spans="2:25">
      <c r="B14" s="596" t="s">
        <v>75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27"/>
    </row>
    <row r="15" s="99" customFormat="1" spans="2:25">
      <c r="B15" s="1282"/>
      <c r="C15" s="1282"/>
      <c r="D15" s="1282"/>
      <c r="E15" s="1282"/>
      <c r="F15" s="1283"/>
      <c r="G15" s="1283"/>
      <c r="H15" s="1283"/>
      <c r="I15" s="1283"/>
      <c r="J15" s="1283"/>
      <c r="K15" s="1283"/>
      <c r="L15" s="1283"/>
      <c r="M15" s="1283"/>
      <c r="N15" s="1283"/>
      <c r="O15" s="1283"/>
      <c r="P15" s="1283"/>
      <c r="Q15" s="1283"/>
      <c r="R15" s="1283"/>
      <c r="S15" s="1283"/>
      <c r="T15" s="1283"/>
      <c r="U15" s="1283"/>
      <c r="V15" s="1283"/>
      <c r="Y15" s="1283"/>
    </row>
    <row r="16" s="99" customFormat="1" spans="2:25">
      <c r="B16" s="1282"/>
      <c r="C16" s="1282"/>
      <c r="D16" s="1282"/>
      <c r="E16" s="1282"/>
      <c r="F16" s="1283"/>
      <c r="G16" s="1283"/>
      <c r="H16" s="1283"/>
      <c r="I16" s="1283"/>
      <c r="J16" s="1283"/>
      <c r="K16" s="1283"/>
      <c r="L16" s="1283"/>
      <c r="M16" s="1283"/>
      <c r="N16" s="1283"/>
      <c r="O16" s="1283"/>
      <c r="P16" s="1283"/>
      <c r="Q16" s="1283"/>
      <c r="R16" s="1283"/>
      <c r="S16" s="1283"/>
      <c r="T16" s="1283"/>
      <c r="U16" s="1283"/>
      <c r="V16" s="1283"/>
      <c r="Y16" s="1283"/>
    </row>
    <row r="17" s="99" customFormat="1" ht="15.75" customHeight="1" spans="2:25">
      <c r="B17" s="1283"/>
      <c r="C17" s="1283"/>
      <c r="D17" s="1283"/>
      <c r="F17" s="1284"/>
      <c r="G17" s="1284"/>
      <c r="H17" s="1284"/>
      <c r="I17" s="1284"/>
      <c r="J17" s="1284"/>
      <c r="K17" s="1284"/>
      <c r="L17" s="1283"/>
      <c r="M17" s="1283"/>
      <c r="N17" s="1283"/>
      <c r="O17" s="1283"/>
      <c r="P17" s="1283"/>
      <c r="Q17" s="1284"/>
      <c r="R17" s="1284"/>
      <c r="S17" s="1284"/>
      <c r="T17" s="1284"/>
      <c r="U17" s="1284"/>
      <c r="V17" s="1283"/>
      <c r="Y17" s="1283"/>
    </row>
    <row r="18" s="95" customFormat="1" ht="26.25" customHeight="1" spans="2:25">
      <c r="B18" s="286" t="s">
        <v>14</v>
      </c>
      <c r="C18" s="10"/>
      <c r="D18" s="10"/>
      <c r="E18" s="27"/>
      <c r="F18" s="505" t="s">
        <v>15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255"/>
      <c r="U18" s="1128" t="s">
        <v>29</v>
      </c>
      <c r="V18" s="255"/>
      <c r="W18" s="226" t="s">
        <v>30</v>
      </c>
      <c r="X18" s="391" t="s">
        <v>31</v>
      </c>
      <c r="Y18" s="391" t="s">
        <v>57</v>
      </c>
    </row>
    <row r="19" s="95" customFormat="1" ht="70.5" customHeight="1" spans="2:25">
      <c r="B19" s="73" t="s">
        <v>68</v>
      </c>
      <c r="C19" s="10"/>
      <c r="D19" s="27"/>
      <c r="E19" s="1191" t="s">
        <v>18</v>
      </c>
      <c r="F19" s="1192" t="s">
        <v>51</v>
      </c>
      <c r="G19" s="1192" t="s">
        <v>20</v>
      </c>
      <c r="H19" s="1256" t="s">
        <v>76</v>
      </c>
      <c r="I19" s="1192" t="s">
        <v>77</v>
      </c>
      <c r="J19" s="1192" t="s">
        <v>78</v>
      </c>
      <c r="K19" s="1256" t="s">
        <v>69</v>
      </c>
      <c r="L19" s="1256" t="s">
        <v>72</v>
      </c>
      <c r="M19" s="1256" t="s">
        <v>73</v>
      </c>
      <c r="N19" s="1192" t="s">
        <v>63</v>
      </c>
      <c r="O19" s="1192" t="s">
        <v>64</v>
      </c>
      <c r="P19" s="1256" t="s">
        <v>72</v>
      </c>
      <c r="Q19" s="1256" t="s">
        <v>69</v>
      </c>
      <c r="R19" s="1192" t="s">
        <v>77</v>
      </c>
      <c r="S19" s="1192" t="s">
        <v>51</v>
      </c>
      <c r="T19" s="1200" t="s">
        <v>18</v>
      </c>
      <c r="V19" s="256"/>
      <c r="W19" s="217"/>
      <c r="X19" s="232"/>
      <c r="Y19" s="232"/>
    </row>
    <row r="20" s="95" customFormat="1" ht="33.75" customHeight="1" spans="2:25">
      <c r="B20" s="286" t="s">
        <v>33</v>
      </c>
      <c r="C20" s="10"/>
      <c r="D20" s="27"/>
      <c r="E20" s="1050">
        <v>0</v>
      </c>
      <c r="F20" s="1052">
        <v>2.4</v>
      </c>
      <c r="G20" s="1051">
        <v>2.24</v>
      </c>
      <c r="H20" s="1051">
        <v>3.17</v>
      </c>
      <c r="I20" s="1051">
        <v>2.7</v>
      </c>
      <c r="J20" s="1051">
        <v>3.25</v>
      </c>
      <c r="K20" s="1051">
        <v>5</v>
      </c>
      <c r="L20" s="1051">
        <v>4</v>
      </c>
      <c r="M20" s="1051">
        <v>2</v>
      </c>
      <c r="N20" s="1051">
        <v>1.7</v>
      </c>
      <c r="O20" s="1051">
        <v>5.7</v>
      </c>
      <c r="P20" s="1051">
        <v>3</v>
      </c>
      <c r="Q20" s="1051">
        <v>3.25</v>
      </c>
      <c r="R20" s="1051">
        <v>2.7</v>
      </c>
      <c r="S20" s="1051">
        <v>3.17</v>
      </c>
      <c r="T20" s="1051">
        <v>2.24</v>
      </c>
      <c r="U20" s="86"/>
      <c r="V20" s="257"/>
      <c r="W20" s="217"/>
      <c r="X20" s="232"/>
      <c r="Y20" s="232"/>
    </row>
    <row r="21" s="95" customFormat="1" ht="51.75" customHeight="1" spans="2:25">
      <c r="B21" s="243" t="s">
        <v>34</v>
      </c>
      <c r="C21" s="10"/>
      <c r="D21" s="27"/>
      <c r="E21" s="227">
        <f>+E20</f>
        <v>0</v>
      </c>
      <c r="F21" s="509">
        <f t="shared" ref="F21:P21" si="0">+F20+E21</f>
        <v>2.4</v>
      </c>
      <c r="G21" s="509">
        <f t="shared" si="0"/>
        <v>4.64</v>
      </c>
      <c r="H21" s="509">
        <f t="shared" si="0"/>
        <v>7.81</v>
      </c>
      <c r="I21" s="509">
        <f t="shared" si="0"/>
        <v>10.51</v>
      </c>
      <c r="J21" s="509">
        <f t="shared" si="0"/>
        <v>13.76</v>
      </c>
      <c r="K21" s="509">
        <f t="shared" si="0"/>
        <v>18.76</v>
      </c>
      <c r="L21" s="509">
        <f t="shared" si="0"/>
        <v>22.76</v>
      </c>
      <c r="M21" s="509">
        <f t="shared" si="0"/>
        <v>24.76</v>
      </c>
      <c r="N21" s="509">
        <f t="shared" si="0"/>
        <v>26.46</v>
      </c>
      <c r="O21" s="509">
        <f t="shared" si="0"/>
        <v>32.16</v>
      </c>
      <c r="P21" s="509">
        <f t="shared" si="0"/>
        <v>35.16</v>
      </c>
      <c r="Q21" s="509">
        <v>36</v>
      </c>
      <c r="R21" s="509">
        <f>+R20+Q21</f>
        <v>38.7</v>
      </c>
      <c r="S21" s="509">
        <f>+S20+R21</f>
        <v>41.87</v>
      </c>
      <c r="T21" s="540">
        <f>+T20+S21</f>
        <v>44.11</v>
      </c>
      <c r="U21" s="244">
        <v>56.4</v>
      </c>
      <c r="V21" s="27"/>
      <c r="W21" s="217"/>
      <c r="X21" s="232"/>
      <c r="Y21" s="232"/>
    </row>
    <row r="22" ht="15.75" customHeight="1" spans="2:25">
      <c r="B22" s="1285" t="s">
        <v>56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257"/>
    </row>
    <row r="23" ht="15.75" spans="1:26">
      <c r="A23" s="26"/>
      <c r="B23" s="777" t="s">
        <v>35</v>
      </c>
      <c r="C23" s="302">
        <v>1</v>
      </c>
      <c r="D23" s="863"/>
      <c r="E23" s="1286">
        <v>0.170833333333333</v>
      </c>
      <c r="F23" s="1286">
        <v>0.179166666666667</v>
      </c>
      <c r="G23" s="1286">
        <v>0.183333333333333</v>
      </c>
      <c r="H23" s="1286">
        <v>0.190277777777778</v>
      </c>
      <c r="I23" s="1286">
        <v>0.194444444444444</v>
      </c>
      <c r="J23" s="1286">
        <v>0.200694444444445</v>
      </c>
      <c r="K23" s="1286">
        <v>0.206944444444444</v>
      </c>
      <c r="L23" s="1286">
        <v>0.215277777777778</v>
      </c>
      <c r="M23" s="1286">
        <v>0.222222222222222</v>
      </c>
      <c r="N23" s="1286">
        <v>0.229166666666667</v>
      </c>
      <c r="O23" s="1286">
        <v>0.236111111111111</v>
      </c>
      <c r="P23" s="1286">
        <v>0.244444444444444</v>
      </c>
      <c r="Q23" s="1286">
        <v>0.251388888888889</v>
      </c>
      <c r="R23" s="1286">
        <v>0.259722222222222</v>
      </c>
      <c r="S23" s="1286">
        <v>0.274305555555556</v>
      </c>
      <c r="T23" s="1286">
        <v>0.282638888888889</v>
      </c>
      <c r="U23" s="1292"/>
      <c r="V23" s="329">
        <f>+U21</f>
        <v>56.4</v>
      </c>
      <c r="W23" s="269">
        <f t="shared" ref="W23:W53" si="1">+T23-E23</f>
        <v>0.111805555555556</v>
      </c>
      <c r="X23" s="258">
        <f t="shared" ref="X23:X53" si="2">60*$J$59/(W23*60*24)</f>
        <v>21.0186335403727</v>
      </c>
      <c r="Y23" s="590"/>
      <c r="Z23" s="26"/>
    </row>
    <row r="24" spans="1:26">
      <c r="A24" s="26"/>
      <c r="B24" s="232"/>
      <c r="C24" s="807">
        <v>2</v>
      </c>
      <c r="D24" s="864"/>
      <c r="E24" s="1286">
        <v>0.195833333333333</v>
      </c>
      <c r="F24" s="1286">
        <v>0.204166666666667</v>
      </c>
      <c r="G24" s="1286">
        <v>0.208333333333333</v>
      </c>
      <c r="H24" s="1286">
        <v>0.215277777777778</v>
      </c>
      <c r="I24" s="1286">
        <v>0.219444444444444</v>
      </c>
      <c r="J24" s="1286">
        <v>0.225694444444444</v>
      </c>
      <c r="K24" s="1286">
        <v>0.231944444444445</v>
      </c>
      <c r="L24" s="1286">
        <v>0.240277777777778</v>
      </c>
      <c r="M24" s="1286">
        <v>0.247222222222222</v>
      </c>
      <c r="N24" s="1286">
        <v>0.254166666666667</v>
      </c>
      <c r="O24" s="1286">
        <v>0.261111111111111</v>
      </c>
      <c r="P24" s="1286">
        <v>0.269444444444444</v>
      </c>
      <c r="Q24" s="1286">
        <v>0.276388888888889</v>
      </c>
      <c r="R24" s="1286">
        <v>0.284722222222222</v>
      </c>
      <c r="S24" s="1286">
        <v>0.299305555555555</v>
      </c>
      <c r="T24" s="1286">
        <v>0.307638888888889</v>
      </c>
      <c r="U24" s="1293"/>
      <c r="V24" s="331">
        <f>+U21</f>
        <v>56.4</v>
      </c>
      <c r="W24" s="270">
        <f t="shared" si="1"/>
        <v>0.111805555555556</v>
      </c>
      <c r="X24" s="260">
        <f t="shared" si="2"/>
        <v>21.0186335403727</v>
      </c>
      <c r="Y24" s="261">
        <f t="shared" ref="Y24:Y51" si="3">+E24-E23</f>
        <v>0.025</v>
      </c>
      <c r="Z24" s="26"/>
    </row>
    <row r="25" spans="1:26">
      <c r="A25" s="26"/>
      <c r="B25" s="232"/>
      <c r="C25" s="807">
        <v>3</v>
      </c>
      <c r="D25" s="864"/>
      <c r="E25" s="1286">
        <v>0.21875</v>
      </c>
      <c r="F25" s="1286">
        <v>0.229166666666667</v>
      </c>
      <c r="G25" s="1286">
        <v>0.234027777777778</v>
      </c>
      <c r="H25" s="1286">
        <v>0.240972222222222</v>
      </c>
      <c r="I25" s="1286">
        <v>0.245138888888889</v>
      </c>
      <c r="J25" s="1286">
        <v>0.252083333333333</v>
      </c>
      <c r="K25" s="1286">
        <v>0.258333333333333</v>
      </c>
      <c r="L25" s="1286">
        <v>0.266666666666667</v>
      </c>
      <c r="M25" s="1286">
        <v>0.275</v>
      </c>
      <c r="N25" s="1286">
        <v>0.281944444444444</v>
      </c>
      <c r="O25" s="1286">
        <v>0.288888888888889</v>
      </c>
      <c r="P25" s="1286">
        <v>0.297916666666667</v>
      </c>
      <c r="Q25" s="1286">
        <v>0.305555555555556</v>
      </c>
      <c r="R25" s="1286">
        <v>0.315277777777778</v>
      </c>
      <c r="S25" s="1286">
        <v>0.329861111111111</v>
      </c>
      <c r="T25" s="1286">
        <v>0.340277777777778</v>
      </c>
      <c r="U25" s="1293"/>
      <c r="V25" s="331">
        <f>+V24</f>
        <v>56.4</v>
      </c>
      <c r="W25" s="270">
        <f t="shared" si="1"/>
        <v>0.121527777777778</v>
      </c>
      <c r="X25" s="260">
        <f t="shared" si="2"/>
        <v>19.3371428571429</v>
      </c>
      <c r="Y25" s="261">
        <f t="shared" si="3"/>
        <v>0.0229166666666667</v>
      </c>
      <c r="Z25" s="26"/>
    </row>
    <row r="26" spans="1:26">
      <c r="A26" s="26"/>
      <c r="B26" s="232"/>
      <c r="C26" s="807">
        <v>4</v>
      </c>
      <c r="D26" s="864"/>
      <c r="E26" s="1286">
        <v>0.24375</v>
      </c>
      <c r="F26" s="1286">
        <v>0.254166666666667</v>
      </c>
      <c r="G26" s="1286">
        <v>0.259027777777778</v>
      </c>
      <c r="H26" s="1286">
        <v>0.265972222222222</v>
      </c>
      <c r="I26" s="1286">
        <v>0.270138888888889</v>
      </c>
      <c r="J26" s="1286">
        <v>0.277083333333333</v>
      </c>
      <c r="K26" s="1286">
        <v>0.283333333333333</v>
      </c>
      <c r="L26" s="1286">
        <v>0.291666666666667</v>
      </c>
      <c r="M26" s="1286">
        <v>0.3</v>
      </c>
      <c r="N26" s="1286">
        <v>0.306944444444445</v>
      </c>
      <c r="O26" s="1286">
        <v>0.313888888888889</v>
      </c>
      <c r="P26" s="1286">
        <v>0.322916666666667</v>
      </c>
      <c r="Q26" s="1286">
        <v>0.330555555555555</v>
      </c>
      <c r="R26" s="1286">
        <v>0.340277777777778</v>
      </c>
      <c r="S26" s="1286">
        <v>0.354861111111111</v>
      </c>
      <c r="T26" s="1286">
        <v>0.365277777777778</v>
      </c>
      <c r="U26" s="1293"/>
      <c r="V26" s="331">
        <f t="shared" ref="V26:V51" si="4">+V23</f>
        <v>56.4</v>
      </c>
      <c r="W26" s="270">
        <f t="shared" si="1"/>
        <v>0.121527777777778</v>
      </c>
      <c r="X26" s="260">
        <f t="shared" si="2"/>
        <v>19.3371428571429</v>
      </c>
      <c r="Y26" s="261">
        <f t="shared" si="3"/>
        <v>0.025</v>
      </c>
      <c r="Z26" s="26"/>
    </row>
    <row r="27" spans="1:26">
      <c r="A27" s="26"/>
      <c r="B27" s="232"/>
      <c r="C27" s="807">
        <v>5</v>
      </c>
      <c r="D27" s="864"/>
      <c r="E27" s="1286">
        <v>0.265972222222222</v>
      </c>
      <c r="F27" s="1286">
        <v>0.276388888888889</v>
      </c>
      <c r="G27" s="1286">
        <v>0.28125</v>
      </c>
      <c r="H27" s="1286">
        <v>0.288194444444444</v>
      </c>
      <c r="I27" s="1286">
        <v>0.292361111111111</v>
      </c>
      <c r="J27" s="1286">
        <v>0.299305555555555</v>
      </c>
      <c r="K27" s="1286">
        <v>0.305555555555556</v>
      </c>
      <c r="L27" s="1286">
        <v>0.313888888888889</v>
      </c>
      <c r="M27" s="1286">
        <v>0.322222222222222</v>
      </c>
      <c r="N27" s="1286">
        <v>0.329166666666667</v>
      </c>
      <c r="O27" s="1286">
        <v>0.336111111111111</v>
      </c>
      <c r="P27" s="1286">
        <v>0.345138888888889</v>
      </c>
      <c r="Q27" s="1286">
        <v>0.352777777777778</v>
      </c>
      <c r="R27" s="1286">
        <v>0.3625</v>
      </c>
      <c r="S27" s="1286">
        <v>0.377083333333333</v>
      </c>
      <c r="T27" s="1286">
        <v>0.3875</v>
      </c>
      <c r="U27" s="1293"/>
      <c r="V27" s="331">
        <f t="shared" si="4"/>
        <v>56.4</v>
      </c>
      <c r="W27" s="270">
        <f t="shared" si="1"/>
        <v>0.121527777777778</v>
      </c>
      <c r="X27" s="260">
        <f t="shared" si="2"/>
        <v>19.3371428571429</v>
      </c>
      <c r="Y27" s="261">
        <f t="shared" si="3"/>
        <v>0.0222222222222222</v>
      </c>
      <c r="Z27" s="26"/>
    </row>
    <row r="28" spans="1:26">
      <c r="A28" s="26"/>
      <c r="B28" s="232"/>
      <c r="C28" s="807">
        <v>6</v>
      </c>
      <c r="D28" s="864"/>
      <c r="E28" s="1286">
        <v>0.288194444444444</v>
      </c>
      <c r="F28" s="1286">
        <v>0.298611111111111</v>
      </c>
      <c r="G28" s="1286">
        <v>0.303472222222222</v>
      </c>
      <c r="H28" s="1286">
        <v>0.310416666666667</v>
      </c>
      <c r="I28" s="1286">
        <v>0.314583333333333</v>
      </c>
      <c r="J28" s="1286">
        <v>0.321527777777778</v>
      </c>
      <c r="K28" s="1286">
        <v>0.327777777777778</v>
      </c>
      <c r="L28" s="1286">
        <v>0.336111111111111</v>
      </c>
      <c r="M28" s="1286">
        <v>0.344444444444444</v>
      </c>
      <c r="N28" s="1286">
        <v>0.351388888888889</v>
      </c>
      <c r="O28" s="1286">
        <v>0.358333333333333</v>
      </c>
      <c r="P28" s="1286">
        <v>0.367361111111111</v>
      </c>
      <c r="Q28" s="1286">
        <v>0.375</v>
      </c>
      <c r="R28" s="1286">
        <v>0.384722222222222</v>
      </c>
      <c r="S28" s="1286">
        <v>0.399305555555556</v>
      </c>
      <c r="T28" s="1286">
        <v>0.409722222222222</v>
      </c>
      <c r="U28" s="1293"/>
      <c r="V28" s="331">
        <f t="shared" si="4"/>
        <v>56.4</v>
      </c>
      <c r="W28" s="270">
        <f t="shared" si="1"/>
        <v>0.121527777777778</v>
      </c>
      <c r="X28" s="260">
        <f t="shared" si="2"/>
        <v>19.3371428571429</v>
      </c>
      <c r="Y28" s="261">
        <f t="shared" si="3"/>
        <v>0.0222222222222222</v>
      </c>
      <c r="Z28" s="26"/>
    </row>
    <row r="29" spans="1:26">
      <c r="A29" s="26"/>
      <c r="B29" s="232"/>
      <c r="C29" s="807">
        <v>7</v>
      </c>
      <c r="D29" s="864"/>
      <c r="E29" s="1286">
        <v>0.310416666666667</v>
      </c>
      <c r="F29" s="1286">
        <v>0.320833333333333</v>
      </c>
      <c r="G29" s="1286">
        <v>0.325694444444445</v>
      </c>
      <c r="H29" s="1286">
        <v>0.332638888888889</v>
      </c>
      <c r="I29" s="1286">
        <v>0.336805555555556</v>
      </c>
      <c r="J29" s="1286">
        <v>0.34375</v>
      </c>
      <c r="K29" s="1286">
        <v>0.35</v>
      </c>
      <c r="L29" s="1286">
        <v>0.358333333333333</v>
      </c>
      <c r="M29" s="1286">
        <v>0.366666666666667</v>
      </c>
      <c r="N29" s="1286">
        <v>0.373611111111111</v>
      </c>
      <c r="O29" s="1286">
        <v>0.380555555555555</v>
      </c>
      <c r="P29" s="1286">
        <v>0.389583333333333</v>
      </c>
      <c r="Q29" s="1286">
        <v>0.397222222222222</v>
      </c>
      <c r="R29" s="1286">
        <v>0.406944444444444</v>
      </c>
      <c r="S29" s="1286">
        <v>0.421527777777778</v>
      </c>
      <c r="T29" s="1286">
        <v>0.431944444444445</v>
      </c>
      <c r="U29" s="1293"/>
      <c r="V29" s="331">
        <f t="shared" si="4"/>
        <v>56.4</v>
      </c>
      <c r="W29" s="270">
        <f t="shared" si="1"/>
        <v>0.121527777777778</v>
      </c>
      <c r="X29" s="260">
        <f t="shared" si="2"/>
        <v>19.3371428571428</v>
      </c>
      <c r="Y29" s="261">
        <f t="shared" si="3"/>
        <v>0.0222222222222223</v>
      </c>
      <c r="Z29" s="26"/>
    </row>
    <row r="30" spans="1:26">
      <c r="A30" s="26"/>
      <c r="B30" s="232"/>
      <c r="C30" s="807">
        <v>8</v>
      </c>
      <c r="D30" s="864"/>
      <c r="E30" s="1286">
        <v>0.332638888888889</v>
      </c>
      <c r="F30" s="1286">
        <v>0.343055555555556</v>
      </c>
      <c r="G30" s="1286">
        <v>0.347916666666667</v>
      </c>
      <c r="H30" s="1286">
        <v>0.354861111111111</v>
      </c>
      <c r="I30" s="1286">
        <v>0.359027777777778</v>
      </c>
      <c r="J30" s="1286">
        <v>0.365972222222222</v>
      </c>
      <c r="K30" s="1286">
        <v>0.372222222222222</v>
      </c>
      <c r="L30" s="1286">
        <v>0.380555555555555</v>
      </c>
      <c r="M30" s="1286">
        <v>0.388888888888889</v>
      </c>
      <c r="N30" s="1286">
        <v>0.395833333333333</v>
      </c>
      <c r="O30" s="1286">
        <v>0.402777777777778</v>
      </c>
      <c r="P30" s="1286">
        <v>0.411805555555555</v>
      </c>
      <c r="Q30" s="1286">
        <v>0.419444444444445</v>
      </c>
      <c r="R30" s="1286">
        <v>0.429166666666667</v>
      </c>
      <c r="S30" s="1286">
        <v>0.44375</v>
      </c>
      <c r="T30" s="1286">
        <v>0.454166666666667</v>
      </c>
      <c r="U30" s="1293"/>
      <c r="V30" s="331">
        <f t="shared" si="4"/>
        <v>56.4</v>
      </c>
      <c r="W30" s="270">
        <f t="shared" si="1"/>
        <v>0.121527777777778</v>
      </c>
      <c r="X30" s="260">
        <f t="shared" si="2"/>
        <v>19.3371428571428</v>
      </c>
      <c r="Y30" s="261">
        <f t="shared" si="3"/>
        <v>0.0222222222222222</v>
      </c>
      <c r="Z30" s="26"/>
    </row>
    <row r="31" spans="1:26">
      <c r="A31" s="26"/>
      <c r="B31" s="232"/>
      <c r="C31" s="807">
        <v>9</v>
      </c>
      <c r="D31" s="864"/>
      <c r="E31" s="1286">
        <v>0.357638888888889</v>
      </c>
      <c r="F31" s="1286">
        <v>0.368055555555556</v>
      </c>
      <c r="G31" s="1286">
        <v>0.372916666666667</v>
      </c>
      <c r="H31" s="1286">
        <v>0.379861111111111</v>
      </c>
      <c r="I31" s="1286">
        <v>0.384027777777778</v>
      </c>
      <c r="J31" s="1286">
        <v>0.390972222222222</v>
      </c>
      <c r="K31" s="1286">
        <v>0.397222222222222</v>
      </c>
      <c r="L31" s="1286">
        <v>0.405555555555556</v>
      </c>
      <c r="M31" s="1286">
        <v>0.413888888888889</v>
      </c>
      <c r="N31" s="1286">
        <v>0.420833333333333</v>
      </c>
      <c r="O31" s="1286">
        <v>0.427777777777778</v>
      </c>
      <c r="P31" s="1286">
        <v>0.436805555555556</v>
      </c>
      <c r="Q31" s="1286">
        <v>0.444444444444444</v>
      </c>
      <c r="R31" s="1286">
        <v>0.454166666666667</v>
      </c>
      <c r="S31" s="1286">
        <v>0.46875</v>
      </c>
      <c r="T31" s="1286">
        <v>0.479166666666667</v>
      </c>
      <c r="U31" s="1293"/>
      <c r="V31" s="331">
        <f t="shared" si="4"/>
        <v>56.4</v>
      </c>
      <c r="W31" s="270">
        <f t="shared" si="1"/>
        <v>0.121527777777778</v>
      </c>
      <c r="X31" s="260">
        <f t="shared" si="2"/>
        <v>19.3371428571429</v>
      </c>
      <c r="Y31" s="261">
        <f t="shared" si="3"/>
        <v>0.025</v>
      </c>
      <c r="Z31" s="26"/>
    </row>
    <row r="32" spans="1:26">
      <c r="A32" s="26"/>
      <c r="B32" s="232"/>
      <c r="C32" s="807">
        <v>10</v>
      </c>
      <c r="D32" s="864"/>
      <c r="E32" s="1286">
        <v>0.382638888888889</v>
      </c>
      <c r="F32" s="1286">
        <v>0.393055555555555</v>
      </c>
      <c r="G32" s="1286">
        <v>0.397916666666667</v>
      </c>
      <c r="H32" s="1286">
        <v>0.404861111111111</v>
      </c>
      <c r="I32" s="1286">
        <v>0.409027777777778</v>
      </c>
      <c r="J32" s="1286">
        <v>0.415972222222222</v>
      </c>
      <c r="K32" s="1286">
        <v>0.422222222222222</v>
      </c>
      <c r="L32" s="1286">
        <v>0.430555555555556</v>
      </c>
      <c r="M32" s="1286">
        <v>0.438888888888889</v>
      </c>
      <c r="N32" s="1286">
        <v>0.445833333333333</v>
      </c>
      <c r="O32" s="1286">
        <v>0.452777777777778</v>
      </c>
      <c r="P32" s="1286">
        <v>0.461805555555556</v>
      </c>
      <c r="Q32" s="1286">
        <v>0.469444444444444</v>
      </c>
      <c r="R32" s="1286">
        <v>0.479166666666667</v>
      </c>
      <c r="S32" s="1286">
        <v>0.49375</v>
      </c>
      <c r="T32" s="1286">
        <v>0.504166666666667</v>
      </c>
      <c r="U32" s="1293"/>
      <c r="V32" s="331">
        <f t="shared" si="4"/>
        <v>56.4</v>
      </c>
      <c r="W32" s="270">
        <f t="shared" si="1"/>
        <v>0.121527777777778</v>
      </c>
      <c r="X32" s="260">
        <f t="shared" si="2"/>
        <v>19.3371428571429</v>
      </c>
      <c r="Y32" s="261">
        <f t="shared" si="3"/>
        <v>0.025</v>
      </c>
      <c r="Z32" s="26"/>
    </row>
    <row r="33" spans="1:26">
      <c r="A33" s="26"/>
      <c r="B33" s="232"/>
      <c r="C33" s="807">
        <v>11</v>
      </c>
      <c r="D33" s="864"/>
      <c r="E33" s="1286">
        <v>0.407638888888889</v>
      </c>
      <c r="F33" s="1286">
        <v>0.418055555555556</v>
      </c>
      <c r="G33" s="1286">
        <v>0.422916666666667</v>
      </c>
      <c r="H33" s="1286">
        <v>0.429861111111111</v>
      </c>
      <c r="I33" s="1286">
        <v>0.434027777777778</v>
      </c>
      <c r="J33" s="1286">
        <v>0.440972222222222</v>
      </c>
      <c r="K33" s="1286">
        <v>0.447222222222222</v>
      </c>
      <c r="L33" s="1286">
        <v>0.455555555555555</v>
      </c>
      <c r="M33" s="1286">
        <v>0.463888888888889</v>
      </c>
      <c r="N33" s="1286">
        <v>0.470833333333333</v>
      </c>
      <c r="O33" s="1286">
        <v>0.477777777777778</v>
      </c>
      <c r="P33" s="1286">
        <v>0.486805555555555</v>
      </c>
      <c r="Q33" s="1286">
        <v>0.494444444444445</v>
      </c>
      <c r="R33" s="1286">
        <v>0.504166666666667</v>
      </c>
      <c r="S33" s="1286">
        <v>0.51875</v>
      </c>
      <c r="T33" s="1286">
        <v>0.529166666666667</v>
      </c>
      <c r="U33" s="1293"/>
      <c r="V33" s="331">
        <f t="shared" si="4"/>
        <v>56.4</v>
      </c>
      <c r="W33" s="270">
        <f t="shared" si="1"/>
        <v>0.121527777777778</v>
      </c>
      <c r="X33" s="260">
        <f t="shared" si="2"/>
        <v>19.3371428571429</v>
      </c>
      <c r="Y33" s="261">
        <f t="shared" si="3"/>
        <v>0.025</v>
      </c>
      <c r="Z33" s="26"/>
    </row>
    <row r="34" spans="1:26">
      <c r="A34" s="26"/>
      <c r="B34" s="232"/>
      <c r="C34" s="807">
        <v>12</v>
      </c>
      <c r="D34" s="864"/>
      <c r="E34" s="1286">
        <v>0.432638888888889</v>
      </c>
      <c r="F34" s="1286">
        <v>0.443055555555555</v>
      </c>
      <c r="G34" s="1286">
        <v>0.447916666666667</v>
      </c>
      <c r="H34" s="1286">
        <v>0.454861111111111</v>
      </c>
      <c r="I34" s="1286">
        <v>0.459027777777778</v>
      </c>
      <c r="J34" s="1286">
        <v>0.465972222222222</v>
      </c>
      <c r="K34" s="1286">
        <v>0.472222222222222</v>
      </c>
      <c r="L34" s="1286">
        <v>0.480555555555556</v>
      </c>
      <c r="M34" s="1286">
        <v>0.488888888888889</v>
      </c>
      <c r="N34" s="1286">
        <v>0.495833333333333</v>
      </c>
      <c r="O34" s="1286">
        <v>0.502777777777778</v>
      </c>
      <c r="P34" s="1286">
        <v>0.511805555555556</v>
      </c>
      <c r="Q34" s="1286">
        <v>0.519444444444444</v>
      </c>
      <c r="R34" s="1286">
        <v>0.529166666666667</v>
      </c>
      <c r="S34" s="1286">
        <v>0.54375</v>
      </c>
      <c r="T34" s="1286">
        <v>0.554166666666667</v>
      </c>
      <c r="U34" s="1293"/>
      <c r="V34" s="331">
        <f t="shared" si="4"/>
        <v>56.4</v>
      </c>
      <c r="W34" s="270">
        <f t="shared" si="1"/>
        <v>0.121527777777778</v>
      </c>
      <c r="X34" s="260">
        <f t="shared" si="2"/>
        <v>19.3371428571429</v>
      </c>
      <c r="Y34" s="261">
        <f t="shared" si="3"/>
        <v>0.025</v>
      </c>
      <c r="Z34" s="26"/>
    </row>
    <row r="35" spans="1:26">
      <c r="A35" s="26"/>
      <c r="B35" s="232"/>
      <c r="C35" s="807">
        <v>13</v>
      </c>
      <c r="D35" s="864"/>
      <c r="E35" s="1286">
        <v>0.457638888888889</v>
      </c>
      <c r="F35" s="1286">
        <v>0.468055555555556</v>
      </c>
      <c r="G35" s="1286">
        <v>0.472916666666667</v>
      </c>
      <c r="H35" s="1286">
        <v>0.479861111111111</v>
      </c>
      <c r="I35" s="1286">
        <v>0.484027777777778</v>
      </c>
      <c r="J35" s="1286">
        <v>0.490972222222222</v>
      </c>
      <c r="K35" s="1286">
        <v>0.497222222222222</v>
      </c>
      <c r="L35" s="1286">
        <v>0.505555555555556</v>
      </c>
      <c r="M35" s="1286">
        <v>0.513888888888889</v>
      </c>
      <c r="N35" s="1286">
        <v>0.520833333333333</v>
      </c>
      <c r="O35" s="1286">
        <v>0.527777777777778</v>
      </c>
      <c r="P35" s="1286">
        <v>0.536805555555556</v>
      </c>
      <c r="Q35" s="1286">
        <v>0.544444444444444</v>
      </c>
      <c r="R35" s="1286">
        <v>0.554166666666667</v>
      </c>
      <c r="S35" s="1286">
        <v>0.56875</v>
      </c>
      <c r="T35" s="1286">
        <v>0.579166666666667</v>
      </c>
      <c r="U35" s="1293"/>
      <c r="V35" s="331">
        <f t="shared" si="4"/>
        <v>56.4</v>
      </c>
      <c r="W35" s="270">
        <f t="shared" si="1"/>
        <v>0.121527777777778</v>
      </c>
      <c r="X35" s="260">
        <f t="shared" si="2"/>
        <v>19.3371428571428</v>
      </c>
      <c r="Y35" s="261">
        <f t="shared" si="3"/>
        <v>0.025</v>
      </c>
      <c r="Z35" s="26"/>
    </row>
    <row r="36" spans="1:26">
      <c r="A36" s="26"/>
      <c r="B36" s="232"/>
      <c r="C36" s="807">
        <v>14</v>
      </c>
      <c r="D36" s="864"/>
      <c r="E36" s="1286">
        <v>0.482638888888889</v>
      </c>
      <c r="F36" s="1286">
        <v>0.493055555555556</v>
      </c>
      <c r="G36" s="1286">
        <v>0.497916666666667</v>
      </c>
      <c r="H36" s="1286">
        <v>0.504861111111111</v>
      </c>
      <c r="I36" s="1286">
        <v>0.509027777777778</v>
      </c>
      <c r="J36" s="1286">
        <v>0.515972222222222</v>
      </c>
      <c r="K36" s="1286">
        <v>0.522222222222222</v>
      </c>
      <c r="L36" s="1286">
        <v>0.530555555555556</v>
      </c>
      <c r="M36" s="1286">
        <v>0.538888888888889</v>
      </c>
      <c r="N36" s="1286">
        <v>0.545833333333333</v>
      </c>
      <c r="O36" s="1286">
        <v>0.552777777777778</v>
      </c>
      <c r="P36" s="1286">
        <v>0.561805555555556</v>
      </c>
      <c r="Q36" s="1286">
        <v>0.569444444444444</v>
      </c>
      <c r="R36" s="1286">
        <v>0.579166666666667</v>
      </c>
      <c r="S36" s="1286">
        <v>0.59375</v>
      </c>
      <c r="T36" s="1286">
        <v>0.604166666666667</v>
      </c>
      <c r="U36" s="1293"/>
      <c r="V36" s="331">
        <f t="shared" si="4"/>
        <v>56.4</v>
      </c>
      <c r="W36" s="270">
        <f t="shared" si="1"/>
        <v>0.121527777777778</v>
      </c>
      <c r="X36" s="260">
        <f t="shared" si="2"/>
        <v>19.3371428571429</v>
      </c>
      <c r="Y36" s="261">
        <f t="shared" si="3"/>
        <v>0.025</v>
      </c>
      <c r="Z36" s="26"/>
    </row>
    <row r="37" spans="1:26">
      <c r="A37" s="26"/>
      <c r="B37" s="232"/>
      <c r="C37" s="807">
        <v>15</v>
      </c>
      <c r="D37" s="864"/>
      <c r="E37" s="1286">
        <v>0.507638888888889</v>
      </c>
      <c r="F37" s="1286">
        <v>0.518055555555556</v>
      </c>
      <c r="G37" s="1286">
        <v>0.522916666666667</v>
      </c>
      <c r="H37" s="1286">
        <v>0.529861111111111</v>
      </c>
      <c r="I37" s="1286">
        <v>0.534027777777778</v>
      </c>
      <c r="J37" s="1286">
        <v>0.540972222222222</v>
      </c>
      <c r="K37" s="1286">
        <v>0.547222222222222</v>
      </c>
      <c r="L37" s="1286">
        <v>0.555555555555556</v>
      </c>
      <c r="M37" s="1286">
        <v>0.563888888888889</v>
      </c>
      <c r="N37" s="1286">
        <v>0.570833333333333</v>
      </c>
      <c r="O37" s="1286">
        <v>0.577777777777778</v>
      </c>
      <c r="P37" s="1286">
        <v>0.586805555555556</v>
      </c>
      <c r="Q37" s="1286">
        <v>0.594444444444444</v>
      </c>
      <c r="R37" s="1286">
        <v>0.604166666666667</v>
      </c>
      <c r="S37" s="1286">
        <v>0.61875</v>
      </c>
      <c r="T37" s="1286">
        <v>0.629166666666667</v>
      </c>
      <c r="U37" s="1293"/>
      <c r="V37" s="331">
        <f t="shared" si="4"/>
        <v>56.4</v>
      </c>
      <c r="W37" s="270">
        <f t="shared" si="1"/>
        <v>0.121527777777778</v>
      </c>
      <c r="X37" s="260">
        <f t="shared" si="2"/>
        <v>19.3371428571429</v>
      </c>
      <c r="Y37" s="261">
        <f t="shared" si="3"/>
        <v>0.025</v>
      </c>
      <c r="Z37" s="26"/>
    </row>
    <row r="38" spans="1:26">
      <c r="A38" s="26"/>
      <c r="B38" s="232"/>
      <c r="C38" s="807">
        <v>16</v>
      </c>
      <c r="D38" s="864"/>
      <c r="E38" s="1286">
        <v>0.532638888888889</v>
      </c>
      <c r="F38" s="1286">
        <v>0.543055555555556</v>
      </c>
      <c r="G38" s="1286">
        <v>0.547916666666667</v>
      </c>
      <c r="H38" s="1286">
        <v>0.554861111111111</v>
      </c>
      <c r="I38" s="1286">
        <v>0.559027777777778</v>
      </c>
      <c r="J38" s="1286">
        <v>0.565972222222222</v>
      </c>
      <c r="K38" s="1286">
        <v>0.572222222222222</v>
      </c>
      <c r="L38" s="1286">
        <v>0.580555555555556</v>
      </c>
      <c r="M38" s="1286">
        <v>0.588888888888889</v>
      </c>
      <c r="N38" s="1286">
        <v>0.595833333333333</v>
      </c>
      <c r="O38" s="1286">
        <v>0.602777777777778</v>
      </c>
      <c r="P38" s="1286">
        <v>0.611805555555556</v>
      </c>
      <c r="Q38" s="1286">
        <v>0.619444444444444</v>
      </c>
      <c r="R38" s="1286">
        <v>0.629166666666667</v>
      </c>
      <c r="S38" s="1286">
        <v>0.64375</v>
      </c>
      <c r="T38" s="1286">
        <v>0.654166666666667</v>
      </c>
      <c r="U38" s="1293"/>
      <c r="V38" s="331">
        <f t="shared" si="4"/>
        <v>56.4</v>
      </c>
      <c r="W38" s="270">
        <f t="shared" si="1"/>
        <v>0.121527777777778</v>
      </c>
      <c r="X38" s="260">
        <f t="shared" si="2"/>
        <v>19.3371428571429</v>
      </c>
      <c r="Y38" s="261">
        <f t="shared" si="3"/>
        <v>0.025</v>
      </c>
      <c r="Z38" s="26"/>
    </row>
    <row r="39" spans="1:26">
      <c r="A39" s="26"/>
      <c r="B39" s="232"/>
      <c r="C39" s="807">
        <v>17</v>
      </c>
      <c r="D39" s="864"/>
      <c r="E39" s="1287">
        <v>0.557638888888889</v>
      </c>
      <c r="F39" s="1287">
        <v>0.568055555555556</v>
      </c>
      <c r="G39" s="1287">
        <v>0.572916666666667</v>
      </c>
      <c r="H39" s="1287">
        <v>0.579861111111111</v>
      </c>
      <c r="I39" s="1287">
        <v>0.584027777777778</v>
      </c>
      <c r="J39" s="1287">
        <v>0.590972222222222</v>
      </c>
      <c r="K39" s="1287">
        <v>0.597222222222222</v>
      </c>
      <c r="L39" s="1286">
        <v>0.605555555555556</v>
      </c>
      <c r="M39" s="1287">
        <v>0.613888888888889</v>
      </c>
      <c r="N39" s="1287">
        <v>0.620833333333333</v>
      </c>
      <c r="O39" s="1287">
        <v>0.627777777777778</v>
      </c>
      <c r="P39" s="1287">
        <v>0.636805555555556</v>
      </c>
      <c r="Q39" s="1287">
        <v>0.644444444444444</v>
      </c>
      <c r="R39" s="1287">
        <v>0.654166666666667</v>
      </c>
      <c r="S39" s="1287">
        <v>0.66875</v>
      </c>
      <c r="T39" s="1287">
        <v>0.679166666666667</v>
      </c>
      <c r="U39" s="1293"/>
      <c r="V39" s="331">
        <f t="shared" si="4"/>
        <v>56.4</v>
      </c>
      <c r="W39" s="270">
        <f t="shared" si="1"/>
        <v>0.121527777777778</v>
      </c>
      <c r="X39" s="260">
        <f t="shared" si="2"/>
        <v>19.3371428571429</v>
      </c>
      <c r="Y39" s="261">
        <f t="shared" si="3"/>
        <v>0.025</v>
      </c>
      <c r="Z39" s="26"/>
    </row>
    <row r="40" spans="1:26">
      <c r="A40" s="26"/>
      <c r="B40" s="232"/>
      <c r="C40" s="807">
        <v>18</v>
      </c>
      <c r="D40" s="864"/>
      <c r="E40" s="1286">
        <v>0.582638888888889</v>
      </c>
      <c r="F40" s="1286">
        <v>0.593055555555556</v>
      </c>
      <c r="G40" s="1286">
        <v>0.597916666666667</v>
      </c>
      <c r="H40" s="1286">
        <v>0.604861111111111</v>
      </c>
      <c r="I40" s="1286">
        <v>0.609027777777778</v>
      </c>
      <c r="J40" s="1286">
        <v>0.615972222222222</v>
      </c>
      <c r="K40" s="1286">
        <v>0.622222222222222</v>
      </c>
      <c r="L40" s="1286">
        <v>0.630555555555556</v>
      </c>
      <c r="M40" s="1286">
        <v>0.638888888888889</v>
      </c>
      <c r="N40" s="1286">
        <v>0.645833333333333</v>
      </c>
      <c r="O40" s="1286">
        <v>0.652777777777778</v>
      </c>
      <c r="P40" s="1286">
        <v>0.661805555555556</v>
      </c>
      <c r="Q40" s="1286">
        <v>0.669444444444444</v>
      </c>
      <c r="R40" s="1286">
        <v>0.679166666666667</v>
      </c>
      <c r="S40" s="1286">
        <v>0.69375</v>
      </c>
      <c r="T40" s="1286">
        <v>0.704166666666667</v>
      </c>
      <c r="U40" s="1293"/>
      <c r="V40" s="331">
        <f t="shared" si="4"/>
        <v>56.4</v>
      </c>
      <c r="W40" s="270">
        <f t="shared" si="1"/>
        <v>0.121527777777778</v>
      </c>
      <c r="X40" s="260">
        <f t="shared" si="2"/>
        <v>19.3371428571429</v>
      </c>
      <c r="Y40" s="261">
        <f t="shared" si="3"/>
        <v>0.025</v>
      </c>
      <c r="Z40" s="26"/>
    </row>
    <row r="41" spans="1:26">
      <c r="A41" s="26"/>
      <c r="B41" s="232"/>
      <c r="C41" s="807">
        <v>19</v>
      </c>
      <c r="D41" s="864"/>
      <c r="E41" s="1286">
        <v>0.607638888888889</v>
      </c>
      <c r="F41" s="1286">
        <v>0.618055555555556</v>
      </c>
      <c r="G41" s="1286">
        <v>0.622916666666667</v>
      </c>
      <c r="H41" s="1286">
        <v>0.629861111111111</v>
      </c>
      <c r="I41" s="1286">
        <v>0.634027777777778</v>
      </c>
      <c r="J41" s="1286">
        <v>0.640972222222222</v>
      </c>
      <c r="K41" s="1286">
        <v>0.647222222222222</v>
      </c>
      <c r="L41" s="1286">
        <v>0.655555555555556</v>
      </c>
      <c r="M41" s="1286">
        <v>0.663888888888889</v>
      </c>
      <c r="N41" s="1286">
        <v>0.670833333333333</v>
      </c>
      <c r="O41" s="1286">
        <v>0.677777777777778</v>
      </c>
      <c r="P41" s="1286">
        <v>0.686805555555556</v>
      </c>
      <c r="Q41" s="1286">
        <v>0.694444444444444</v>
      </c>
      <c r="R41" s="1286">
        <v>0.704166666666667</v>
      </c>
      <c r="S41" s="1286">
        <v>0.71875</v>
      </c>
      <c r="T41" s="1286">
        <v>0.729166666666667</v>
      </c>
      <c r="U41" s="1293"/>
      <c r="V41" s="331">
        <f t="shared" si="4"/>
        <v>56.4</v>
      </c>
      <c r="W41" s="270">
        <f t="shared" si="1"/>
        <v>0.121527777777778</v>
      </c>
      <c r="X41" s="260">
        <f t="shared" si="2"/>
        <v>19.3371428571429</v>
      </c>
      <c r="Y41" s="261">
        <f t="shared" si="3"/>
        <v>0.0249999999999999</v>
      </c>
      <c r="Z41" s="26"/>
    </row>
    <row r="42" spans="1:26">
      <c r="A42" s="26"/>
      <c r="B42" s="232"/>
      <c r="C42" s="807">
        <v>20</v>
      </c>
      <c r="D42" s="864"/>
      <c r="E42" s="1286">
        <v>0.632638888888889</v>
      </c>
      <c r="F42" s="1286">
        <v>0.643055555555556</v>
      </c>
      <c r="G42" s="1286">
        <v>0.647916666666667</v>
      </c>
      <c r="H42" s="1286">
        <v>0.654861111111111</v>
      </c>
      <c r="I42" s="1286">
        <v>0.659027777777778</v>
      </c>
      <c r="J42" s="1286">
        <v>0.665972222222222</v>
      </c>
      <c r="K42" s="1286">
        <v>0.672222222222222</v>
      </c>
      <c r="L42" s="1286">
        <v>0.680555555555556</v>
      </c>
      <c r="M42" s="1286">
        <v>0.688888888888889</v>
      </c>
      <c r="N42" s="1286">
        <v>0.695833333333333</v>
      </c>
      <c r="O42" s="1286">
        <v>0.702777777777778</v>
      </c>
      <c r="P42" s="1286">
        <v>0.711805555555556</v>
      </c>
      <c r="Q42" s="1286">
        <v>0.719444444444444</v>
      </c>
      <c r="R42" s="1286">
        <v>0.729166666666667</v>
      </c>
      <c r="S42" s="1286">
        <v>0.74375</v>
      </c>
      <c r="T42" s="1286">
        <v>0.754166666666667</v>
      </c>
      <c r="U42" s="1293"/>
      <c r="V42" s="331">
        <f t="shared" si="4"/>
        <v>56.4</v>
      </c>
      <c r="W42" s="270">
        <f t="shared" si="1"/>
        <v>0.121527777777778</v>
      </c>
      <c r="X42" s="260">
        <f t="shared" si="2"/>
        <v>19.3371428571429</v>
      </c>
      <c r="Y42" s="261">
        <f t="shared" si="3"/>
        <v>0.025</v>
      </c>
      <c r="Z42" s="26"/>
    </row>
    <row r="43" spans="1:26">
      <c r="A43" s="26"/>
      <c r="B43" s="232"/>
      <c r="C43" s="807">
        <v>21</v>
      </c>
      <c r="D43" s="864"/>
      <c r="E43" s="1286">
        <v>0.657638888888889</v>
      </c>
      <c r="F43" s="1286">
        <v>0.668055555555556</v>
      </c>
      <c r="G43" s="1286">
        <v>0.672916666666667</v>
      </c>
      <c r="H43" s="1286">
        <v>0.679861111111111</v>
      </c>
      <c r="I43" s="1286">
        <v>0.684027777777778</v>
      </c>
      <c r="J43" s="1286">
        <v>0.690972222222222</v>
      </c>
      <c r="K43" s="1286">
        <v>0.697222222222222</v>
      </c>
      <c r="L43" s="1286">
        <v>0.705555555555556</v>
      </c>
      <c r="M43" s="1286">
        <v>0.713888888888889</v>
      </c>
      <c r="N43" s="1286">
        <v>0.720833333333333</v>
      </c>
      <c r="O43" s="1286">
        <v>0.727777777777778</v>
      </c>
      <c r="P43" s="1286">
        <v>0.736805555555556</v>
      </c>
      <c r="Q43" s="1286">
        <v>0.744444444444444</v>
      </c>
      <c r="R43" s="1286">
        <v>0.754166666666667</v>
      </c>
      <c r="S43" s="1286">
        <v>0.76875</v>
      </c>
      <c r="T43" s="1286">
        <v>0.779166666666667</v>
      </c>
      <c r="U43" s="1293"/>
      <c r="V43" s="331">
        <f t="shared" si="4"/>
        <v>56.4</v>
      </c>
      <c r="W43" s="270">
        <f t="shared" si="1"/>
        <v>0.121527777777778</v>
      </c>
      <c r="X43" s="260">
        <f t="shared" si="2"/>
        <v>19.3371428571429</v>
      </c>
      <c r="Y43" s="261">
        <f t="shared" si="3"/>
        <v>0.025</v>
      </c>
      <c r="Z43" s="26"/>
    </row>
    <row r="44" spans="1:26">
      <c r="A44" s="26"/>
      <c r="B44" s="232"/>
      <c r="C44" s="807">
        <v>22</v>
      </c>
      <c r="D44" s="864"/>
      <c r="E44" s="1286">
        <v>0.682638888888889</v>
      </c>
      <c r="F44" s="1286">
        <v>0.693055555555556</v>
      </c>
      <c r="G44" s="1286">
        <v>0.697916666666667</v>
      </c>
      <c r="H44" s="1286">
        <v>0.704861111111111</v>
      </c>
      <c r="I44" s="1286">
        <v>0.709027777777778</v>
      </c>
      <c r="J44" s="1286">
        <v>0.715972222222222</v>
      </c>
      <c r="K44" s="1286">
        <v>0.722222222222222</v>
      </c>
      <c r="L44" s="1286">
        <v>0.730555555555556</v>
      </c>
      <c r="M44" s="1286">
        <v>0.738888888888889</v>
      </c>
      <c r="N44" s="1286">
        <v>0.745833333333333</v>
      </c>
      <c r="O44" s="1286">
        <v>0.752777777777778</v>
      </c>
      <c r="P44" s="1286">
        <v>0.761805555555556</v>
      </c>
      <c r="Q44" s="1286">
        <v>0.769444444444444</v>
      </c>
      <c r="R44" s="1286">
        <v>0.779166666666667</v>
      </c>
      <c r="S44" s="1286">
        <v>0.79375</v>
      </c>
      <c r="T44" s="1286">
        <v>0.804166666666667</v>
      </c>
      <c r="U44" s="1293"/>
      <c r="V44" s="331">
        <f t="shared" si="4"/>
        <v>56.4</v>
      </c>
      <c r="W44" s="270">
        <f t="shared" si="1"/>
        <v>0.121527777777778</v>
      </c>
      <c r="X44" s="260">
        <f t="shared" si="2"/>
        <v>19.3371428571429</v>
      </c>
      <c r="Y44" s="261">
        <f t="shared" si="3"/>
        <v>0.025</v>
      </c>
      <c r="Z44" s="26"/>
    </row>
    <row r="45" spans="1:26">
      <c r="A45" s="26"/>
      <c r="B45" s="232"/>
      <c r="C45" s="807">
        <v>23</v>
      </c>
      <c r="D45" s="864"/>
      <c r="E45" s="1286">
        <v>0.707638888888889</v>
      </c>
      <c r="F45" s="1286">
        <v>0.718055555555556</v>
      </c>
      <c r="G45" s="1286">
        <v>0.722916666666667</v>
      </c>
      <c r="H45" s="1286">
        <v>0.729861111111111</v>
      </c>
      <c r="I45" s="1286">
        <v>0.734027777777778</v>
      </c>
      <c r="J45" s="1286">
        <v>0.740972222222222</v>
      </c>
      <c r="K45" s="1286">
        <v>0.747222222222222</v>
      </c>
      <c r="L45" s="1286">
        <v>0.755555555555556</v>
      </c>
      <c r="M45" s="1286">
        <v>0.763888888888889</v>
      </c>
      <c r="N45" s="1286">
        <v>0.770833333333333</v>
      </c>
      <c r="O45" s="1286">
        <v>0.777777777777778</v>
      </c>
      <c r="P45" s="1286">
        <v>0.786805555555556</v>
      </c>
      <c r="Q45" s="1286">
        <v>0.794444444444444</v>
      </c>
      <c r="R45" s="1286">
        <v>0.804166666666667</v>
      </c>
      <c r="S45" s="1286">
        <v>0.81875</v>
      </c>
      <c r="T45" s="1286">
        <v>0.829166666666667</v>
      </c>
      <c r="U45" s="1293"/>
      <c r="V45" s="331">
        <f t="shared" si="4"/>
        <v>56.4</v>
      </c>
      <c r="W45" s="270">
        <f t="shared" si="1"/>
        <v>0.121527777777778</v>
      </c>
      <c r="X45" s="260">
        <f t="shared" si="2"/>
        <v>19.3371428571429</v>
      </c>
      <c r="Y45" s="261">
        <f t="shared" si="3"/>
        <v>0.025</v>
      </c>
      <c r="Z45" s="26"/>
    </row>
    <row r="46" spans="1:26">
      <c r="A46" s="26"/>
      <c r="B46" s="232"/>
      <c r="C46" s="807">
        <v>24</v>
      </c>
      <c r="D46" s="864"/>
      <c r="E46" s="1286">
        <v>0.729861111111111</v>
      </c>
      <c r="F46" s="1286">
        <v>0.740277777777778</v>
      </c>
      <c r="G46" s="1286">
        <v>0.745138888888889</v>
      </c>
      <c r="H46" s="1286">
        <v>0.752083333333333</v>
      </c>
      <c r="I46" s="1286">
        <v>0.75625</v>
      </c>
      <c r="J46" s="1286">
        <v>0.763194444444444</v>
      </c>
      <c r="K46" s="1286">
        <v>0.769444444444444</v>
      </c>
      <c r="L46" s="1286">
        <v>0.777777777777778</v>
      </c>
      <c r="M46" s="1286">
        <v>0.786111111111111</v>
      </c>
      <c r="N46" s="1286">
        <v>0.793055555555556</v>
      </c>
      <c r="O46" s="1286">
        <v>0.8</v>
      </c>
      <c r="P46" s="1286">
        <v>0.809027777777778</v>
      </c>
      <c r="Q46" s="1286">
        <v>0.816666666666667</v>
      </c>
      <c r="R46" s="1286">
        <v>0.826388888888889</v>
      </c>
      <c r="S46" s="1286">
        <v>0.840972222222222</v>
      </c>
      <c r="T46" s="1286">
        <v>0.851388888888889</v>
      </c>
      <c r="U46" s="1293"/>
      <c r="V46" s="331">
        <f t="shared" si="4"/>
        <v>56.4</v>
      </c>
      <c r="W46" s="270">
        <f t="shared" si="1"/>
        <v>0.121527777777778</v>
      </c>
      <c r="X46" s="260">
        <f t="shared" si="2"/>
        <v>19.3371428571429</v>
      </c>
      <c r="Y46" s="261">
        <f t="shared" si="3"/>
        <v>0.0222222222222221</v>
      </c>
      <c r="Z46" s="26"/>
    </row>
    <row r="47" spans="1:26">
      <c r="A47" s="26"/>
      <c r="B47" s="232"/>
      <c r="C47" s="807">
        <v>25</v>
      </c>
      <c r="D47" s="864"/>
      <c r="E47" s="1286">
        <v>0.752083333333333</v>
      </c>
      <c r="F47" s="1286">
        <v>0.7625</v>
      </c>
      <c r="G47" s="1286">
        <v>0.767361111111111</v>
      </c>
      <c r="H47" s="1286">
        <v>0.774305555555556</v>
      </c>
      <c r="I47" s="1286">
        <v>0.778472222222222</v>
      </c>
      <c r="J47" s="1286">
        <v>0.785416666666667</v>
      </c>
      <c r="K47" s="1286">
        <v>0.791666666666667</v>
      </c>
      <c r="L47" s="1286">
        <v>0.8</v>
      </c>
      <c r="M47" s="1286">
        <v>0.808333333333333</v>
      </c>
      <c r="N47" s="1286">
        <v>0.815277777777778</v>
      </c>
      <c r="O47" s="1286">
        <v>0.822222222222222</v>
      </c>
      <c r="P47" s="1286">
        <v>0.83125</v>
      </c>
      <c r="Q47" s="1286">
        <v>0.838888888888889</v>
      </c>
      <c r="R47" s="1286">
        <v>0.848611111111111</v>
      </c>
      <c r="S47" s="1286">
        <v>0.863194444444444</v>
      </c>
      <c r="T47" s="1286">
        <v>0.873611111111111</v>
      </c>
      <c r="U47" s="1293"/>
      <c r="V47" s="331">
        <f t="shared" si="4"/>
        <v>56.4</v>
      </c>
      <c r="W47" s="270">
        <f t="shared" si="1"/>
        <v>0.121527777777778</v>
      </c>
      <c r="X47" s="260">
        <f t="shared" si="2"/>
        <v>19.3371428571429</v>
      </c>
      <c r="Y47" s="261">
        <f t="shared" si="3"/>
        <v>0.0222222222222223</v>
      </c>
      <c r="Z47" s="26"/>
    </row>
    <row r="48" spans="1:26">
      <c r="A48" s="26"/>
      <c r="B48" s="232"/>
      <c r="C48" s="807">
        <v>26</v>
      </c>
      <c r="D48" s="864"/>
      <c r="E48" s="1286">
        <v>0.774305555555556</v>
      </c>
      <c r="F48" s="1286">
        <v>0.784722222222222</v>
      </c>
      <c r="G48" s="1286">
        <v>0.789583333333333</v>
      </c>
      <c r="H48" s="1286">
        <v>0.796527777777778</v>
      </c>
      <c r="I48" s="1286">
        <v>0.800694444444444</v>
      </c>
      <c r="J48" s="1286">
        <v>0.807638888888889</v>
      </c>
      <c r="K48" s="1286">
        <v>0.813888888888889</v>
      </c>
      <c r="L48" s="1286">
        <v>0.822222222222222</v>
      </c>
      <c r="M48" s="1286">
        <v>0.830555555555556</v>
      </c>
      <c r="N48" s="1286">
        <v>0.8375</v>
      </c>
      <c r="O48" s="1286">
        <v>0.844444444444444</v>
      </c>
      <c r="P48" s="1286">
        <v>0.853472222222222</v>
      </c>
      <c r="Q48" s="1286">
        <v>0.861111111111111</v>
      </c>
      <c r="R48" s="1286">
        <v>0.870833333333333</v>
      </c>
      <c r="S48" s="1286">
        <v>0.885416666666667</v>
      </c>
      <c r="T48" s="1286">
        <v>0.895833333333333</v>
      </c>
      <c r="U48" s="1293"/>
      <c r="V48" s="331">
        <f t="shared" si="4"/>
        <v>56.4</v>
      </c>
      <c r="W48" s="270">
        <f t="shared" si="1"/>
        <v>0.121527777777778</v>
      </c>
      <c r="X48" s="260">
        <f t="shared" si="2"/>
        <v>19.3371428571429</v>
      </c>
      <c r="Y48" s="261">
        <f t="shared" si="3"/>
        <v>0.0222222222222223</v>
      </c>
      <c r="Z48" s="26"/>
    </row>
    <row r="49" spans="1:26">
      <c r="A49" s="26"/>
      <c r="B49" s="232"/>
      <c r="C49" s="807">
        <v>27</v>
      </c>
      <c r="D49" s="864"/>
      <c r="E49" s="1286">
        <v>0.799305555555556</v>
      </c>
      <c r="F49" s="1286">
        <v>0.809722222222222</v>
      </c>
      <c r="G49" s="1286">
        <v>0.814583333333333</v>
      </c>
      <c r="H49" s="1286">
        <v>0.821527777777778</v>
      </c>
      <c r="I49" s="1286">
        <v>0.825694444444444</v>
      </c>
      <c r="J49" s="1286">
        <v>0.832638888888889</v>
      </c>
      <c r="K49" s="1286">
        <v>0.838888888888889</v>
      </c>
      <c r="L49" s="1286">
        <v>0.847222222222222</v>
      </c>
      <c r="M49" s="1286">
        <v>0.855555555555556</v>
      </c>
      <c r="N49" s="1286">
        <v>0.8625</v>
      </c>
      <c r="O49" s="1286">
        <v>0.869444444444444</v>
      </c>
      <c r="P49" s="1286">
        <v>0.878472222222222</v>
      </c>
      <c r="Q49" s="1286">
        <v>0.886111111111111</v>
      </c>
      <c r="R49" s="1286">
        <v>0.895833333333333</v>
      </c>
      <c r="S49" s="1286">
        <v>0.910416666666667</v>
      </c>
      <c r="T49" s="1286">
        <v>0.920833333333333</v>
      </c>
      <c r="U49" s="1293"/>
      <c r="V49" s="331">
        <f t="shared" si="4"/>
        <v>56.4</v>
      </c>
      <c r="W49" s="270">
        <f t="shared" si="1"/>
        <v>0.121527777777778</v>
      </c>
      <c r="X49" s="260">
        <f t="shared" si="2"/>
        <v>19.3371428571429</v>
      </c>
      <c r="Y49" s="261">
        <f t="shared" si="3"/>
        <v>0.025</v>
      </c>
      <c r="Z49" s="26"/>
    </row>
    <row r="50" ht="15.75" customHeight="1" spans="1:26">
      <c r="A50" s="26"/>
      <c r="B50" s="232"/>
      <c r="C50" s="819">
        <v>28</v>
      </c>
      <c r="D50" s="865"/>
      <c r="E50" s="1288">
        <v>0.840972222222222</v>
      </c>
      <c r="F50" s="1288">
        <v>0.851388888888889</v>
      </c>
      <c r="G50" s="1288">
        <v>0.85625</v>
      </c>
      <c r="H50" s="1288">
        <v>0.863194444444444</v>
      </c>
      <c r="I50" s="1288">
        <v>0.867361111111111</v>
      </c>
      <c r="J50" s="1288">
        <v>0.874305555555556</v>
      </c>
      <c r="K50" s="1288">
        <v>0.880555555555556</v>
      </c>
      <c r="L50" s="1288">
        <v>0.888888888888889</v>
      </c>
      <c r="M50" s="1288">
        <v>0.897222222222222</v>
      </c>
      <c r="N50" s="1288">
        <v>0.904166666666667</v>
      </c>
      <c r="O50" s="1288">
        <v>0.911111111111111</v>
      </c>
      <c r="P50" s="1288">
        <v>0.920138888888889</v>
      </c>
      <c r="Q50" s="1288">
        <v>0.927777777777778</v>
      </c>
      <c r="R50" s="1288">
        <v>0.9375</v>
      </c>
      <c r="S50" s="1288">
        <v>0.952083333333333</v>
      </c>
      <c r="T50" s="1288">
        <v>0.9625</v>
      </c>
      <c r="U50" s="1294"/>
      <c r="V50" s="333">
        <f t="shared" si="4"/>
        <v>56.4</v>
      </c>
      <c r="W50" s="271">
        <f t="shared" si="1"/>
        <v>0.121527777777778</v>
      </c>
      <c r="X50" s="262">
        <f t="shared" si="2"/>
        <v>19.3371428571429</v>
      </c>
      <c r="Y50" s="263">
        <f t="shared" si="3"/>
        <v>0.0416666666666666</v>
      </c>
      <c r="Z50" s="26"/>
    </row>
    <row r="51" spans="1:26">
      <c r="A51" s="26"/>
      <c r="B51" s="232"/>
      <c r="C51" s="302">
        <v>29</v>
      </c>
      <c r="D51" s="863"/>
      <c r="E51" s="1289">
        <v>0.884722222222222</v>
      </c>
      <c r="F51" s="1289">
        <v>0.893055555555556</v>
      </c>
      <c r="G51" s="1289">
        <v>0.897222222222222</v>
      </c>
      <c r="H51" s="1289">
        <v>0.904166666666667</v>
      </c>
      <c r="I51" s="1289">
        <v>0.908333333333333</v>
      </c>
      <c r="J51" s="1289">
        <v>0.914583333333333</v>
      </c>
      <c r="K51" s="1289">
        <v>0.920833333333333</v>
      </c>
      <c r="L51" s="1289">
        <v>0.929166666666667</v>
      </c>
      <c r="M51" s="1289">
        <v>0.936111111111111</v>
      </c>
      <c r="N51" s="1289">
        <v>0.943055555555556</v>
      </c>
      <c r="O51" s="1289">
        <v>0.95</v>
      </c>
      <c r="P51" s="1289">
        <v>0.958333333333333</v>
      </c>
      <c r="Q51" s="1289">
        <v>0.965277777777778</v>
      </c>
      <c r="R51" s="1289">
        <v>0.973611111111111</v>
      </c>
      <c r="S51" s="1289">
        <v>0.988194444444444</v>
      </c>
      <c r="T51" s="1289">
        <v>0.996527777777778</v>
      </c>
      <c r="U51" s="1292"/>
      <c r="V51" s="329">
        <f t="shared" si="4"/>
        <v>56.4</v>
      </c>
      <c r="W51" s="247">
        <f t="shared" si="1"/>
        <v>0.111805555555556</v>
      </c>
      <c r="X51" s="258">
        <f t="shared" si="2"/>
        <v>21.0186335403727</v>
      </c>
      <c r="Y51" s="651">
        <f t="shared" si="3"/>
        <v>0.04375</v>
      </c>
      <c r="Z51" s="26"/>
    </row>
    <row r="52" spans="1:26">
      <c r="A52" s="26"/>
      <c r="B52" s="232"/>
      <c r="C52" s="807">
        <v>30</v>
      </c>
      <c r="D52" s="864"/>
      <c r="E52" s="1286">
        <v>0.940277777777778</v>
      </c>
      <c r="F52" s="1286">
        <v>0.948611111111111</v>
      </c>
      <c r="G52" s="1286">
        <v>0.952777777777778</v>
      </c>
      <c r="H52" s="1286">
        <v>0.959722222222222</v>
      </c>
      <c r="I52" s="1286">
        <v>0.963888888888889</v>
      </c>
      <c r="J52" s="1286">
        <v>0.970138888888889</v>
      </c>
      <c r="K52" s="1286">
        <v>0.976388888888889</v>
      </c>
      <c r="L52" s="1286">
        <v>0.984722222222222</v>
      </c>
      <c r="M52" s="1286">
        <v>0.991666666666667</v>
      </c>
      <c r="N52" s="1286">
        <v>0.998611111111111</v>
      </c>
      <c r="O52" s="1286">
        <v>1.00555555555556</v>
      </c>
      <c r="P52" s="1286">
        <v>1.01388888888889</v>
      </c>
      <c r="Q52" s="1286">
        <v>1.02083333333333</v>
      </c>
      <c r="R52" s="1286">
        <v>1.02916666666667</v>
      </c>
      <c r="S52" s="1286">
        <v>1.04375</v>
      </c>
      <c r="T52" s="1286">
        <v>1.05208333333333</v>
      </c>
      <c r="U52" s="1293"/>
      <c r="V52" s="331">
        <f>+V48</f>
        <v>56.4</v>
      </c>
      <c r="W52" s="249">
        <f t="shared" si="1"/>
        <v>0.111805555555555</v>
      </c>
      <c r="X52" s="260">
        <f t="shared" si="2"/>
        <v>21.0186335403727</v>
      </c>
      <c r="Y52" s="261">
        <f>+E52-E50</f>
        <v>0.0993055555555555</v>
      </c>
      <c r="Z52" s="26"/>
    </row>
    <row r="53" ht="15.75" customHeight="1" spans="1:26">
      <c r="A53" s="26"/>
      <c r="B53" s="238"/>
      <c r="C53" s="809">
        <v>31</v>
      </c>
      <c r="D53" s="1290"/>
      <c r="E53" s="1291">
        <v>1.0125</v>
      </c>
      <c r="F53" s="1291">
        <v>1.02083333333333</v>
      </c>
      <c r="G53" s="1291">
        <v>1.025</v>
      </c>
      <c r="H53" s="1291">
        <v>1.03194444444444</v>
      </c>
      <c r="I53" s="1291">
        <v>1.03611111111111</v>
      </c>
      <c r="J53" s="1291">
        <v>1.04236111111111</v>
      </c>
      <c r="K53" s="1291">
        <v>1.04861111111111</v>
      </c>
      <c r="L53" s="1291">
        <v>1.05694444444444</v>
      </c>
      <c r="M53" s="1291">
        <v>1.06388888888889</v>
      </c>
      <c r="N53" s="1291">
        <v>1.07083333333333</v>
      </c>
      <c r="O53" s="1291">
        <v>1.07777777777778</v>
      </c>
      <c r="P53" s="1291">
        <v>1.08611111111111</v>
      </c>
      <c r="Q53" s="1291">
        <v>1.09305555555556</v>
      </c>
      <c r="R53" s="1291">
        <v>1.10138888888889</v>
      </c>
      <c r="S53" s="1291">
        <v>1.11597222222222</v>
      </c>
      <c r="T53" s="1291">
        <v>1.12430555555556</v>
      </c>
      <c r="U53" s="1295"/>
      <c r="V53" s="547">
        <f>+V49</f>
        <v>56.4</v>
      </c>
      <c r="W53" s="314">
        <f t="shared" si="1"/>
        <v>0.111805555555555</v>
      </c>
      <c r="X53" s="315">
        <f t="shared" si="2"/>
        <v>21.0186335403728</v>
      </c>
      <c r="Y53" s="316">
        <f>+E53-E51</f>
        <v>0.127777777777778</v>
      </c>
      <c r="Z53" s="26"/>
    </row>
    <row r="54" s="62" customFormat="1" spans="6:26">
      <c r="F54" s="345">
        <v>0.00833333333333333</v>
      </c>
      <c r="G54" s="345">
        <v>0.00416666666666667</v>
      </c>
      <c r="H54" s="345">
        <v>0.00347222222222222</v>
      </c>
      <c r="I54" s="345">
        <v>0.00416666666666667</v>
      </c>
      <c r="J54" s="345">
        <v>0.00486111111111111</v>
      </c>
      <c r="K54" s="16"/>
      <c r="L54" s="83"/>
      <c r="M54" s="83"/>
      <c r="N54" s="83"/>
      <c r="O54" s="83"/>
      <c r="P54" s="83"/>
      <c r="Q54" s="345"/>
      <c r="R54" s="345"/>
      <c r="S54" s="345"/>
      <c r="T54" s="345"/>
      <c r="U54" s="345"/>
      <c r="Z54" s="26"/>
    </row>
    <row r="55" spans="11:11">
      <c r="K55" s="16"/>
    </row>
    <row r="56" spans="5:11">
      <c r="E56" s="15" t="s">
        <v>36</v>
      </c>
      <c r="F56" s="16"/>
      <c r="G56" s="16"/>
      <c r="H56" s="61"/>
      <c r="I56" s="61"/>
      <c r="J56" s="17">
        <v>28</v>
      </c>
      <c r="K56" s="16"/>
    </row>
    <row r="57" spans="5:11">
      <c r="E57" s="15" t="s">
        <v>37</v>
      </c>
      <c r="F57" s="16"/>
      <c r="G57" s="16"/>
      <c r="H57" s="61"/>
      <c r="I57" s="61"/>
      <c r="J57" s="17">
        <v>3</v>
      </c>
      <c r="K57" s="16"/>
    </row>
    <row r="58" spans="5:11">
      <c r="E58" s="15" t="s">
        <v>38</v>
      </c>
      <c r="F58" s="16"/>
      <c r="G58" s="16"/>
      <c r="H58" s="61"/>
      <c r="I58" s="61"/>
      <c r="J58" s="17">
        <f>+J56+J57</f>
        <v>31</v>
      </c>
      <c r="K58" s="16"/>
    </row>
    <row r="59" spans="5:12">
      <c r="E59" s="15" t="s">
        <v>39</v>
      </c>
      <c r="F59" s="16"/>
      <c r="G59" s="16"/>
      <c r="H59" s="61"/>
      <c r="I59" s="61"/>
      <c r="J59" s="789">
        <f>+U21</f>
        <v>56.4</v>
      </c>
      <c r="L59" s="16" t="s">
        <v>40</v>
      </c>
    </row>
    <row r="60" spans="5:12">
      <c r="E60" s="19" t="s">
        <v>41</v>
      </c>
      <c r="F60" s="20"/>
      <c r="G60" s="21"/>
      <c r="H60" s="21"/>
      <c r="I60" s="21"/>
      <c r="J60" s="789">
        <v>0</v>
      </c>
      <c r="L60" s="16" t="s">
        <v>40</v>
      </c>
    </row>
    <row r="62" spans="2:2">
      <c r="B62" s="1261"/>
    </row>
  </sheetData>
  <mergeCells count="13">
    <mergeCell ref="B14:Y14"/>
    <mergeCell ref="B18:E18"/>
    <mergeCell ref="F18:T18"/>
    <mergeCell ref="B19:D19"/>
    <mergeCell ref="B20:D20"/>
    <mergeCell ref="B21:D21"/>
    <mergeCell ref="U21:V21"/>
    <mergeCell ref="B22:Y22"/>
    <mergeCell ref="B23:B53"/>
    <mergeCell ref="W18:W21"/>
    <mergeCell ref="X18:X21"/>
    <mergeCell ref="Y18:Y21"/>
    <mergeCell ref="U18:V20"/>
  </mergeCells>
  <pageMargins left="0" right="0" top="0" bottom="0" header="0" footer="0"/>
  <pageSetup paperSize="9" scale="3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Z57"/>
  <sheetViews>
    <sheetView view="pageBreakPreview" zoomScale="60" zoomScaleNormal="60" workbookViewId="0">
      <selection activeCell="G7" sqref="G7"/>
    </sheetView>
  </sheetViews>
  <sheetFormatPr defaultColWidth="11" defaultRowHeight="15"/>
  <sheetData>
    <row r="3" spans="2:8">
      <c r="B3" s="1" t="s">
        <v>0</v>
      </c>
      <c r="C3" s="63"/>
      <c r="D3" s="63"/>
      <c r="E3" s="64"/>
      <c r="F3" s="64"/>
      <c r="G3" s="1" t="s">
        <v>1</v>
      </c>
      <c r="H3" s="64"/>
    </row>
    <row r="4" spans="2:8">
      <c r="B4" s="65"/>
      <c r="C4" s="63"/>
      <c r="D4" s="63"/>
      <c r="E4" s="64"/>
      <c r="F4" s="64"/>
      <c r="G4" s="3"/>
      <c r="H4" s="64"/>
    </row>
    <row r="5" spans="2:8">
      <c r="B5" s="2" t="s">
        <v>2</v>
      </c>
      <c r="C5" s="63"/>
      <c r="D5" s="63"/>
      <c r="E5" s="64"/>
      <c r="F5" s="64"/>
      <c r="G5" s="3">
        <v>200</v>
      </c>
      <c r="H5" s="64"/>
    </row>
    <row r="6" spans="2:8">
      <c r="B6" s="63"/>
      <c r="C6" s="63"/>
      <c r="D6" s="63"/>
      <c r="E6" s="64"/>
      <c r="F6" s="64"/>
      <c r="G6" s="3"/>
      <c r="H6" s="64"/>
    </row>
    <row r="7" spans="2:8">
      <c r="B7" s="63" t="s">
        <v>3</v>
      </c>
      <c r="C7" s="63"/>
      <c r="D7" s="63"/>
      <c r="E7" s="64"/>
      <c r="F7" s="64"/>
      <c r="G7" s="5" t="s">
        <v>4</v>
      </c>
      <c r="H7" s="64"/>
    </row>
    <row r="8" spans="2:8">
      <c r="B8" s="63" t="s">
        <v>5</v>
      </c>
      <c r="C8" s="63"/>
      <c r="D8" s="63"/>
      <c r="E8" s="64"/>
      <c r="F8" s="64"/>
      <c r="G8" s="3" t="s">
        <v>44</v>
      </c>
      <c r="H8" s="64"/>
    </row>
    <row r="9" spans="2:8">
      <c r="B9" s="63" t="s">
        <v>7</v>
      </c>
      <c r="C9" s="66"/>
      <c r="D9" s="66"/>
      <c r="E9" s="67"/>
      <c r="F9" s="64"/>
      <c r="G9" s="3">
        <v>204</v>
      </c>
      <c r="H9" s="64"/>
    </row>
    <row r="10" spans="2:8">
      <c r="B10" s="63" t="s">
        <v>8</v>
      </c>
      <c r="C10" s="63"/>
      <c r="D10" s="63"/>
      <c r="E10" s="64"/>
      <c r="F10" s="64"/>
      <c r="G10" s="1" t="s">
        <v>74</v>
      </c>
      <c r="H10" s="64"/>
    </row>
    <row r="11" spans="2:8">
      <c r="B11" s="63" t="s">
        <v>10</v>
      </c>
      <c r="C11" s="63"/>
      <c r="D11" s="63"/>
      <c r="E11" s="64"/>
      <c r="F11" s="64"/>
      <c r="G11" s="3">
        <v>204</v>
      </c>
      <c r="H11" s="64"/>
    </row>
    <row r="12" spans="2:8">
      <c r="B12" s="63" t="s">
        <v>11</v>
      </c>
      <c r="C12" s="66"/>
      <c r="D12" s="66"/>
      <c r="E12" s="67"/>
      <c r="F12" s="67"/>
      <c r="G12" s="1" t="s">
        <v>12</v>
      </c>
      <c r="H12" s="64"/>
    </row>
    <row r="13" ht="15.75" customHeight="1"/>
    <row r="14" ht="99" customHeight="1" spans="2:25">
      <c r="B14" s="596" t="s">
        <v>75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27"/>
    </row>
    <row r="15" s="62" customFormat="1" spans="6:22">
      <c r="F15" s="83">
        <v>0.0104166666666667</v>
      </c>
      <c r="G15" s="83">
        <v>0.00416666666666667</v>
      </c>
      <c r="H15" s="83">
        <v>0.00694444444444444</v>
      </c>
      <c r="I15" s="83">
        <v>0.00416666666666667</v>
      </c>
      <c r="J15" s="83">
        <v>0.00625</v>
      </c>
      <c r="K15" s="83">
        <v>0.00555555555555556</v>
      </c>
      <c r="L15" s="83">
        <v>0.00694444444444444</v>
      </c>
      <c r="M15" s="83">
        <v>0.00694444444444444</v>
      </c>
      <c r="N15" s="83">
        <v>0.00555555555555556</v>
      </c>
      <c r="O15" s="83">
        <v>0.00694444444444444</v>
      </c>
      <c r="P15" s="83">
        <v>0.00694444444444444</v>
      </c>
      <c r="Q15" s="83">
        <v>0.00694444444444444</v>
      </c>
      <c r="R15" s="83">
        <v>0.00902777777777778</v>
      </c>
      <c r="S15" s="83">
        <v>0.0145833333333333</v>
      </c>
      <c r="T15" s="83">
        <v>0.00972222222222222</v>
      </c>
      <c r="U15" s="83">
        <f>SUM(F15:T15)</f>
        <v>0.111111111111111</v>
      </c>
      <c r="V15" s="83"/>
    </row>
    <row r="16" s="62" customFormat="1" ht="15.75" customHeight="1" spans="2:22">
      <c r="B16" s="83">
        <v>0.0243055555555556</v>
      </c>
      <c r="C16" s="83">
        <v>0.0277777777777778</v>
      </c>
      <c r="D16" s="83"/>
      <c r="F16" s="83">
        <v>0.00833333333333333</v>
      </c>
      <c r="G16" s="83">
        <v>0.00416666666666667</v>
      </c>
      <c r="H16" s="83">
        <v>0.00694444444444444</v>
      </c>
      <c r="I16" s="83">
        <v>0.00416666666666667</v>
      </c>
      <c r="J16" s="83">
        <v>0.00625</v>
      </c>
      <c r="K16" s="83">
        <v>0.00555555555555556</v>
      </c>
      <c r="L16" s="83">
        <v>0.00694444444444444</v>
      </c>
      <c r="M16" s="83">
        <v>0.00694444444444444</v>
      </c>
      <c r="N16" s="83">
        <v>0.00555555555555556</v>
      </c>
      <c r="O16" s="83">
        <v>0.00694444444444444</v>
      </c>
      <c r="P16" s="83">
        <v>0.00694444444444444</v>
      </c>
      <c r="Q16" s="83">
        <v>0.00694444444444444</v>
      </c>
      <c r="R16" s="83">
        <v>0.00902777777777778</v>
      </c>
      <c r="S16" s="83">
        <v>0.0145833333333333</v>
      </c>
      <c r="T16" s="83">
        <v>0.00833333333333333</v>
      </c>
      <c r="U16" s="83">
        <f>SUM(F16:T16)</f>
        <v>0.107638888888889</v>
      </c>
      <c r="V16" s="83"/>
    </row>
    <row r="17" ht="15.75" customHeight="1" spans="2:25">
      <c r="B17" s="73" t="s">
        <v>14</v>
      </c>
      <c r="C17" s="10"/>
      <c r="D17" s="10"/>
      <c r="E17" s="27"/>
      <c r="F17" s="804" t="s">
        <v>15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55"/>
      <c r="U17" s="945" t="s">
        <v>16</v>
      </c>
      <c r="V17" s="96" t="s">
        <v>29</v>
      </c>
      <c r="W17" s="274" t="s">
        <v>30</v>
      </c>
      <c r="X17" s="163" t="s">
        <v>31</v>
      </c>
      <c r="Y17" s="163" t="s">
        <v>57</v>
      </c>
    </row>
    <row r="18" ht="36.75" customHeight="1" spans="2:25">
      <c r="B18" s="73" t="s">
        <v>68</v>
      </c>
      <c r="C18" s="10"/>
      <c r="D18" s="27"/>
      <c r="E18" s="1191" t="s">
        <v>18</v>
      </c>
      <c r="F18" s="1192" t="s">
        <v>51</v>
      </c>
      <c r="G18" s="1192" t="s">
        <v>20</v>
      </c>
      <c r="H18" s="1256" t="s">
        <v>76</v>
      </c>
      <c r="I18" s="1192" t="s">
        <v>77</v>
      </c>
      <c r="J18" s="1192" t="s">
        <v>78</v>
      </c>
      <c r="K18" s="1256" t="s">
        <v>69</v>
      </c>
      <c r="L18" s="1256" t="s">
        <v>72</v>
      </c>
      <c r="M18" s="1256" t="s">
        <v>73</v>
      </c>
      <c r="N18" s="1192" t="s">
        <v>63</v>
      </c>
      <c r="O18" s="1192" t="s">
        <v>64</v>
      </c>
      <c r="P18" s="1256" t="s">
        <v>72</v>
      </c>
      <c r="Q18" s="1256" t="s">
        <v>69</v>
      </c>
      <c r="R18" s="1192" t="s">
        <v>77</v>
      </c>
      <c r="S18" s="1192" t="s">
        <v>51</v>
      </c>
      <c r="T18" s="1200" t="s">
        <v>18</v>
      </c>
      <c r="U18" s="93" t="s">
        <v>68</v>
      </c>
      <c r="V18" s="232"/>
      <c r="W18" s="217"/>
      <c r="X18" s="232"/>
      <c r="Y18" s="232"/>
    </row>
    <row r="19" ht="33" customHeight="1" spans="2:25">
      <c r="B19" s="73" t="s">
        <v>33</v>
      </c>
      <c r="C19" s="10"/>
      <c r="D19" s="27"/>
      <c r="E19" s="1268">
        <v>0</v>
      </c>
      <c r="F19" s="1269">
        <v>2.4</v>
      </c>
      <c r="G19" s="1270">
        <v>2.24</v>
      </c>
      <c r="H19" s="1270">
        <v>3.17</v>
      </c>
      <c r="I19" s="1270">
        <v>2.7</v>
      </c>
      <c r="J19" s="1270">
        <v>3.25</v>
      </c>
      <c r="K19" s="1270">
        <v>5</v>
      </c>
      <c r="L19" s="1270">
        <v>4</v>
      </c>
      <c r="M19" s="1270">
        <v>2</v>
      </c>
      <c r="N19" s="1270">
        <v>1.7</v>
      </c>
      <c r="O19" s="1270">
        <v>5.7</v>
      </c>
      <c r="P19" s="1270">
        <v>3</v>
      </c>
      <c r="Q19" s="1270">
        <v>3.25</v>
      </c>
      <c r="R19" s="1270">
        <v>2.7</v>
      </c>
      <c r="S19" s="1270">
        <v>3.17</v>
      </c>
      <c r="T19" s="1270">
        <v>2.24</v>
      </c>
      <c r="U19" s="1273">
        <v>0</v>
      </c>
      <c r="V19" s="238"/>
      <c r="W19" s="217"/>
      <c r="X19" s="232"/>
      <c r="Y19" s="232"/>
    </row>
    <row r="20" ht="33" customHeight="1" spans="2:25">
      <c r="B20" s="96" t="s">
        <v>34</v>
      </c>
      <c r="C20" s="10"/>
      <c r="D20" s="27"/>
      <c r="E20" s="275">
        <f>+E19</f>
        <v>0</v>
      </c>
      <c r="F20" s="570">
        <f t="shared" ref="F20:P20" si="0">+F19+E20</f>
        <v>2.4</v>
      </c>
      <c r="G20" s="570">
        <f t="shared" si="0"/>
        <v>4.64</v>
      </c>
      <c r="H20" s="570">
        <f t="shared" si="0"/>
        <v>7.81</v>
      </c>
      <c r="I20" s="570">
        <f t="shared" si="0"/>
        <v>10.51</v>
      </c>
      <c r="J20" s="570">
        <f t="shared" si="0"/>
        <v>13.76</v>
      </c>
      <c r="K20" s="570">
        <f t="shared" si="0"/>
        <v>18.76</v>
      </c>
      <c r="L20" s="570">
        <f t="shared" si="0"/>
        <v>22.76</v>
      </c>
      <c r="M20" s="570">
        <f t="shared" si="0"/>
        <v>24.76</v>
      </c>
      <c r="N20" s="570">
        <f t="shared" si="0"/>
        <v>26.46</v>
      </c>
      <c r="O20" s="570">
        <f t="shared" si="0"/>
        <v>32.16</v>
      </c>
      <c r="P20" s="570">
        <f t="shared" si="0"/>
        <v>35.16</v>
      </c>
      <c r="Q20" s="570">
        <v>36</v>
      </c>
      <c r="R20" s="570">
        <f>+R19+Q20</f>
        <v>38.7</v>
      </c>
      <c r="S20" s="570">
        <f>+S19+R20</f>
        <v>41.87</v>
      </c>
      <c r="T20" s="570">
        <f>+T19+S20</f>
        <v>44.11</v>
      </c>
      <c r="U20" s="1274">
        <v>0</v>
      </c>
      <c r="V20" s="1275">
        <v>56.4</v>
      </c>
      <c r="W20" s="217"/>
      <c r="X20" s="232"/>
      <c r="Y20" s="232"/>
    </row>
    <row r="21" s="949" customFormat="1" ht="23.25" customHeight="1" spans="2:25">
      <c r="B21" s="688" t="s">
        <v>56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255"/>
    </row>
    <row r="22" ht="15.75" spans="2:26">
      <c r="B22" s="777" t="s">
        <v>35</v>
      </c>
      <c r="C22" s="302">
        <v>1</v>
      </c>
      <c r="D22" s="704"/>
      <c r="E22" s="828">
        <v>0.188194444444444</v>
      </c>
      <c r="F22" s="714">
        <v>0.196527777777778</v>
      </c>
      <c r="G22" s="714">
        <v>0.200694444444445</v>
      </c>
      <c r="H22" s="714">
        <v>0.207638888888889</v>
      </c>
      <c r="I22" s="714">
        <v>0.211805555555556</v>
      </c>
      <c r="J22" s="714">
        <v>0.218055555555556</v>
      </c>
      <c r="K22" s="714">
        <v>0.224305555555556</v>
      </c>
      <c r="L22" s="714">
        <v>0.232638888888889</v>
      </c>
      <c r="M22" s="714">
        <v>0.239583333333333</v>
      </c>
      <c r="N22" s="714">
        <v>0.246527777777778</v>
      </c>
      <c r="O22" s="714">
        <v>0.253472222222222</v>
      </c>
      <c r="P22" s="714">
        <v>0.261805555555556</v>
      </c>
      <c r="Q22" s="714">
        <v>0.26875</v>
      </c>
      <c r="R22" s="714">
        <v>0.277083333333333</v>
      </c>
      <c r="S22" s="714">
        <v>0.291666666666667</v>
      </c>
      <c r="T22" s="714">
        <v>0.3</v>
      </c>
      <c r="U22" s="510"/>
      <c r="V22" s="246">
        <f>+V20</f>
        <v>56.4</v>
      </c>
      <c r="W22" s="247">
        <f t="shared" ref="W22:W48" si="1">+T22-E22</f>
        <v>0.111805555555556</v>
      </c>
      <c r="X22" s="258">
        <f t="shared" ref="X22:X48" si="2">60*$J$54/(W22*60*24)</f>
        <v>21.0186335403727</v>
      </c>
      <c r="Y22" s="255"/>
      <c r="Z22" s="26"/>
    </row>
    <row r="23" spans="2:26">
      <c r="B23" s="232"/>
      <c r="C23" s="807">
        <v>2</v>
      </c>
      <c r="D23" s="705"/>
      <c r="E23" s="828">
        <v>0.21875</v>
      </c>
      <c r="F23" s="714">
        <v>0.227083333333333</v>
      </c>
      <c r="G23" s="714">
        <v>0.23125</v>
      </c>
      <c r="H23" s="714">
        <v>0.238194444444444</v>
      </c>
      <c r="I23" s="714">
        <v>0.242361111111111</v>
      </c>
      <c r="J23" s="714">
        <v>0.248611111111111</v>
      </c>
      <c r="K23" s="714">
        <v>0.254861111111111</v>
      </c>
      <c r="L23" s="714">
        <v>0.263194444444445</v>
      </c>
      <c r="M23" s="714">
        <v>0.270138888888889</v>
      </c>
      <c r="N23" s="714">
        <v>0.277083333333333</v>
      </c>
      <c r="O23" s="714">
        <v>0.284027777777778</v>
      </c>
      <c r="P23" s="714">
        <v>0.292361111111111</v>
      </c>
      <c r="Q23" s="714">
        <v>0.299305555555555</v>
      </c>
      <c r="R23" s="714">
        <v>0.307638888888889</v>
      </c>
      <c r="S23" s="714">
        <v>0.322222222222222</v>
      </c>
      <c r="T23" s="714">
        <v>0.330555555555555</v>
      </c>
      <c r="U23" s="511"/>
      <c r="V23" s="248">
        <f>+V20</f>
        <v>56.4</v>
      </c>
      <c r="W23" s="249">
        <f t="shared" si="1"/>
        <v>0.111805555555555</v>
      </c>
      <c r="X23" s="260">
        <f t="shared" si="2"/>
        <v>21.0186335403727</v>
      </c>
      <c r="Y23" s="651">
        <f t="shared" ref="Y23:Y48" si="3">+E23-E22</f>
        <v>0.0305555555555556</v>
      </c>
      <c r="Z23" s="26"/>
    </row>
    <row r="24" spans="2:26">
      <c r="B24" s="232"/>
      <c r="C24" s="807">
        <v>3</v>
      </c>
      <c r="D24" s="705"/>
      <c r="E24" s="828">
        <v>0.247222222222222</v>
      </c>
      <c r="F24" s="714">
        <v>0.257638888888889</v>
      </c>
      <c r="G24" s="714">
        <v>0.2625</v>
      </c>
      <c r="H24" s="714">
        <v>0.269444444444444</v>
      </c>
      <c r="I24" s="714">
        <v>0.273611111111111</v>
      </c>
      <c r="J24" s="714">
        <v>0.280555555555556</v>
      </c>
      <c r="K24" s="714">
        <v>0.286805555555555</v>
      </c>
      <c r="L24" s="714">
        <v>0.295138888888889</v>
      </c>
      <c r="M24" s="714">
        <v>0.303472222222222</v>
      </c>
      <c r="N24" s="714">
        <v>0.310416666666667</v>
      </c>
      <c r="O24" s="714">
        <v>0.317361111111111</v>
      </c>
      <c r="P24" s="714">
        <v>0.326388888888889</v>
      </c>
      <c r="Q24" s="714">
        <v>0.334027777777778</v>
      </c>
      <c r="R24" s="714">
        <v>0.34375</v>
      </c>
      <c r="S24" s="714">
        <v>0.358333333333333</v>
      </c>
      <c r="T24" s="714">
        <v>0.36875</v>
      </c>
      <c r="U24" s="511"/>
      <c r="V24" s="248">
        <f t="shared" ref="V24:V48" si="4">+V22</f>
        <v>56.4</v>
      </c>
      <c r="W24" s="249">
        <f t="shared" si="1"/>
        <v>0.121527777777778</v>
      </c>
      <c r="X24" s="260">
        <f t="shared" si="2"/>
        <v>19.3371428571429</v>
      </c>
      <c r="Y24" s="261">
        <f t="shared" si="3"/>
        <v>0.0284722222222222</v>
      </c>
      <c r="Z24" s="26"/>
    </row>
    <row r="25" spans="2:26">
      <c r="B25" s="232"/>
      <c r="C25" s="807">
        <v>4</v>
      </c>
      <c r="D25" s="705"/>
      <c r="E25" s="828">
        <v>0.277777777777778</v>
      </c>
      <c r="F25" s="714">
        <v>0.288194444444444</v>
      </c>
      <c r="G25" s="714">
        <v>0.293055555555556</v>
      </c>
      <c r="H25" s="714">
        <v>0.3</v>
      </c>
      <c r="I25" s="714">
        <v>0.304166666666667</v>
      </c>
      <c r="J25" s="714">
        <v>0.311111111111111</v>
      </c>
      <c r="K25" s="714">
        <v>0.317361111111111</v>
      </c>
      <c r="L25" s="714">
        <v>0.325694444444445</v>
      </c>
      <c r="M25" s="714">
        <v>0.334027777777778</v>
      </c>
      <c r="N25" s="714">
        <v>0.340972222222222</v>
      </c>
      <c r="O25" s="714">
        <v>0.347916666666667</v>
      </c>
      <c r="P25" s="714">
        <v>0.356944444444445</v>
      </c>
      <c r="Q25" s="714">
        <v>0.364583333333333</v>
      </c>
      <c r="R25" s="714">
        <v>0.374305555555556</v>
      </c>
      <c r="S25" s="714">
        <v>0.388888888888889</v>
      </c>
      <c r="T25" s="714">
        <v>0.399305555555556</v>
      </c>
      <c r="U25" s="511"/>
      <c r="V25" s="248">
        <f t="shared" si="4"/>
        <v>56.4</v>
      </c>
      <c r="W25" s="249">
        <f t="shared" si="1"/>
        <v>0.121527777777778</v>
      </c>
      <c r="X25" s="260">
        <f t="shared" si="2"/>
        <v>19.3371428571429</v>
      </c>
      <c r="Y25" s="261">
        <f t="shared" si="3"/>
        <v>0.0305555555555556</v>
      </c>
      <c r="Z25" s="26"/>
    </row>
    <row r="26" spans="2:26">
      <c r="B26" s="232"/>
      <c r="C26" s="807">
        <v>5</v>
      </c>
      <c r="D26" s="705"/>
      <c r="E26" s="828">
        <v>0.308333333333333</v>
      </c>
      <c r="F26" s="714">
        <v>0.31875</v>
      </c>
      <c r="G26" s="714">
        <v>0.323611111111111</v>
      </c>
      <c r="H26" s="714">
        <v>0.330555555555555</v>
      </c>
      <c r="I26" s="714">
        <v>0.334722222222222</v>
      </c>
      <c r="J26" s="714">
        <v>0.341666666666667</v>
      </c>
      <c r="K26" s="714">
        <v>0.347916666666667</v>
      </c>
      <c r="L26" s="714">
        <v>0.35625</v>
      </c>
      <c r="M26" s="714">
        <v>0.364583333333333</v>
      </c>
      <c r="N26" s="714">
        <v>0.371527777777778</v>
      </c>
      <c r="O26" s="714">
        <v>0.378472222222222</v>
      </c>
      <c r="P26" s="714">
        <v>0.3875</v>
      </c>
      <c r="Q26" s="714">
        <v>0.395138888888889</v>
      </c>
      <c r="R26" s="714">
        <v>0.404861111111111</v>
      </c>
      <c r="S26" s="714">
        <v>0.419444444444445</v>
      </c>
      <c r="T26" s="714">
        <v>0.429861111111111</v>
      </c>
      <c r="U26" s="511"/>
      <c r="V26" s="248">
        <f t="shared" si="4"/>
        <v>56.4</v>
      </c>
      <c r="W26" s="249">
        <f t="shared" si="1"/>
        <v>0.121527777777778</v>
      </c>
      <c r="X26" s="260">
        <f t="shared" si="2"/>
        <v>19.3371428571429</v>
      </c>
      <c r="Y26" s="261">
        <f t="shared" si="3"/>
        <v>0.0305555555555555</v>
      </c>
      <c r="Z26" s="26"/>
    </row>
    <row r="27" spans="2:26">
      <c r="B27" s="232"/>
      <c r="C27" s="807">
        <v>6</v>
      </c>
      <c r="D27" s="705"/>
      <c r="E27" s="828">
        <v>0.338888888888889</v>
      </c>
      <c r="F27" s="714">
        <v>0.349305555555555</v>
      </c>
      <c r="G27" s="714">
        <v>0.354166666666667</v>
      </c>
      <c r="H27" s="714">
        <v>0.361111111111111</v>
      </c>
      <c r="I27" s="714">
        <v>0.365277777777778</v>
      </c>
      <c r="J27" s="714">
        <v>0.372222222222222</v>
      </c>
      <c r="K27" s="714">
        <v>0.378472222222222</v>
      </c>
      <c r="L27" s="714">
        <v>0.386805555555556</v>
      </c>
      <c r="M27" s="714">
        <v>0.395138888888889</v>
      </c>
      <c r="N27" s="714">
        <v>0.402083333333333</v>
      </c>
      <c r="O27" s="714">
        <v>0.409027777777778</v>
      </c>
      <c r="P27" s="714">
        <v>0.418055555555556</v>
      </c>
      <c r="Q27" s="714">
        <v>0.425694444444444</v>
      </c>
      <c r="R27" s="714">
        <v>0.435416666666667</v>
      </c>
      <c r="S27" s="714">
        <v>0.45</v>
      </c>
      <c r="T27" s="714">
        <v>0.460416666666667</v>
      </c>
      <c r="U27" s="511"/>
      <c r="V27" s="248">
        <f t="shared" si="4"/>
        <v>56.4</v>
      </c>
      <c r="W27" s="249">
        <f t="shared" si="1"/>
        <v>0.121527777777778</v>
      </c>
      <c r="X27" s="260">
        <f t="shared" si="2"/>
        <v>19.3371428571429</v>
      </c>
      <c r="Y27" s="261">
        <f t="shared" si="3"/>
        <v>0.0305555555555556</v>
      </c>
      <c r="Z27" s="26"/>
    </row>
    <row r="28" spans="2:26">
      <c r="B28" s="232"/>
      <c r="C28" s="807">
        <v>7</v>
      </c>
      <c r="D28" s="705"/>
      <c r="E28" s="828">
        <v>0.369444444444445</v>
      </c>
      <c r="F28" s="714">
        <v>0.379861111111111</v>
      </c>
      <c r="G28" s="714">
        <v>0.384722222222222</v>
      </c>
      <c r="H28" s="714">
        <v>0.391666666666667</v>
      </c>
      <c r="I28" s="714">
        <v>0.395833333333333</v>
      </c>
      <c r="J28" s="714">
        <v>0.402777777777778</v>
      </c>
      <c r="K28" s="714">
        <v>0.409027777777778</v>
      </c>
      <c r="L28" s="714">
        <v>0.417361111111111</v>
      </c>
      <c r="M28" s="714">
        <v>0.425694444444444</v>
      </c>
      <c r="N28" s="714">
        <v>0.432638888888889</v>
      </c>
      <c r="O28" s="714">
        <v>0.439583333333333</v>
      </c>
      <c r="P28" s="714">
        <v>0.448611111111111</v>
      </c>
      <c r="Q28" s="714">
        <v>0.45625</v>
      </c>
      <c r="R28" s="714">
        <v>0.465972222222222</v>
      </c>
      <c r="S28" s="714">
        <v>0.480555555555556</v>
      </c>
      <c r="T28" s="714">
        <v>0.490972222222222</v>
      </c>
      <c r="U28" s="511"/>
      <c r="V28" s="248">
        <f t="shared" si="4"/>
        <v>56.4</v>
      </c>
      <c r="W28" s="249">
        <f t="shared" si="1"/>
        <v>0.121527777777778</v>
      </c>
      <c r="X28" s="260">
        <f t="shared" si="2"/>
        <v>19.3371428571429</v>
      </c>
      <c r="Y28" s="261">
        <f t="shared" si="3"/>
        <v>0.0305555555555556</v>
      </c>
      <c r="Z28" s="26"/>
    </row>
    <row r="29" spans="2:26">
      <c r="B29" s="232"/>
      <c r="C29" s="807">
        <v>8</v>
      </c>
      <c r="D29" s="705"/>
      <c r="E29" s="828">
        <v>0.4</v>
      </c>
      <c r="F29" s="714">
        <v>0.410416666666667</v>
      </c>
      <c r="G29" s="714">
        <v>0.415277777777778</v>
      </c>
      <c r="H29" s="714">
        <v>0.422222222222222</v>
      </c>
      <c r="I29" s="714">
        <v>0.426388888888889</v>
      </c>
      <c r="J29" s="714">
        <v>0.433333333333333</v>
      </c>
      <c r="K29" s="714">
        <v>0.439583333333333</v>
      </c>
      <c r="L29" s="714">
        <v>0.447916666666667</v>
      </c>
      <c r="M29" s="714">
        <v>0.45625</v>
      </c>
      <c r="N29" s="714">
        <v>0.463194444444445</v>
      </c>
      <c r="O29" s="714">
        <v>0.470138888888889</v>
      </c>
      <c r="P29" s="714">
        <v>0.479166666666667</v>
      </c>
      <c r="Q29" s="714">
        <v>0.486805555555555</v>
      </c>
      <c r="R29" s="714">
        <v>0.496527777777778</v>
      </c>
      <c r="S29" s="714">
        <v>0.511111111111111</v>
      </c>
      <c r="T29" s="714">
        <v>0.521527777777778</v>
      </c>
      <c r="U29" s="511"/>
      <c r="V29" s="248">
        <f t="shared" si="4"/>
        <v>56.4</v>
      </c>
      <c r="W29" s="249">
        <f t="shared" si="1"/>
        <v>0.121527777777778</v>
      </c>
      <c r="X29" s="260">
        <f t="shared" si="2"/>
        <v>19.3371428571429</v>
      </c>
      <c r="Y29" s="261">
        <f t="shared" si="3"/>
        <v>0.0305555555555555</v>
      </c>
      <c r="Z29" s="26"/>
    </row>
    <row r="30" spans="2:26">
      <c r="B30" s="232"/>
      <c r="C30" s="807">
        <v>9</v>
      </c>
      <c r="D30" s="705"/>
      <c r="E30" s="828">
        <v>0.430555555555556</v>
      </c>
      <c r="F30" s="714">
        <v>0.440972222222222</v>
      </c>
      <c r="G30" s="714">
        <v>0.445833333333333</v>
      </c>
      <c r="H30" s="714">
        <v>0.452777777777778</v>
      </c>
      <c r="I30" s="714">
        <v>0.456944444444444</v>
      </c>
      <c r="J30" s="714">
        <v>0.463888888888889</v>
      </c>
      <c r="K30" s="714">
        <v>0.470138888888889</v>
      </c>
      <c r="L30" s="714">
        <v>0.478472222222222</v>
      </c>
      <c r="M30" s="714">
        <v>0.486805555555555</v>
      </c>
      <c r="N30" s="714">
        <v>0.49375</v>
      </c>
      <c r="O30" s="714">
        <v>0.500694444444444</v>
      </c>
      <c r="P30" s="714">
        <v>0.509722222222222</v>
      </c>
      <c r="Q30" s="714">
        <v>0.517361111111111</v>
      </c>
      <c r="R30" s="714">
        <v>0.527083333333333</v>
      </c>
      <c r="S30" s="714">
        <v>0.541666666666667</v>
      </c>
      <c r="T30" s="714">
        <v>0.552083333333333</v>
      </c>
      <c r="U30" s="511"/>
      <c r="V30" s="248">
        <f t="shared" si="4"/>
        <v>56.4</v>
      </c>
      <c r="W30" s="249">
        <f t="shared" si="1"/>
        <v>0.121527777777778</v>
      </c>
      <c r="X30" s="260">
        <f t="shared" si="2"/>
        <v>19.3371428571429</v>
      </c>
      <c r="Y30" s="261">
        <f t="shared" si="3"/>
        <v>0.0305555555555556</v>
      </c>
      <c r="Z30" s="26"/>
    </row>
    <row r="31" spans="2:26">
      <c r="B31" s="232"/>
      <c r="C31" s="807">
        <v>10</v>
      </c>
      <c r="D31" s="705"/>
      <c r="E31" s="828">
        <v>0.461111111111111</v>
      </c>
      <c r="F31" s="714">
        <v>0.471527777777778</v>
      </c>
      <c r="G31" s="714">
        <v>0.476388888888889</v>
      </c>
      <c r="H31" s="714">
        <v>0.483333333333333</v>
      </c>
      <c r="I31" s="714">
        <v>0.4875</v>
      </c>
      <c r="J31" s="714">
        <v>0.494444444444445</v>
      </c>
      <c r="K31" s="714">
        <v>0.500694444444444</v>
      </c>
      <c r="L31" s="714">
        <v>0.509027777777778</v>
      </c>
      <c r="M31" s="714">
        <v>0.517361111111111</v>
      </c>
      <c r="N31" s="714">
        <v>0.524305555555556</v>
      </c>
      <c r="O31" s="714">
        <v>0.53125</v>
      </c>
      <c r="P31" s="714">
        <v>0.540277777777778</v>
      </c>
      <c r="Q31" s="714">
        <v>0.547916666666667</v>
      </c>
      <c r="R31" s="714">
        <v>0.557638888888889</v>
      </c>
      <c r="S31" s="714">
        <v>0.572222222222222</v>
      </c>
      <c r="T31" s="714">
        <v>0.582638888888889</v>
      </c>
      <c r="U31" s="511"/>
      <c r="V31" s="248">
        <f t="shared" si="4"/>
        <v>56.4</v>
      </c>
      <c r="W31" s="249">
        <f t="shared" si="1"/>
        <v>0.121527777777778</v>
      </c>
      <c r="X31" s="260">
        <f t="shared" si="2"/>
        <v>19.3371428571428</v>
      </c>
      <c r="Y31" s="261">
        <f t="shared" si="3"/>
        <v>0.0305555555555555</v>
      </c>
      <c r="Z31" s="26"/>
    </row>
    <row r="32" spans="2:26">
      <c r="B32" s="232"/>
      <c r="C32" s="807">
        <v>11</v>
      </c>
      <c r="D32" s="705"/>
      <c r="E32" s="828">
        <v>0.491666666666667</v>
      </c>
      <c r="F32" s="714">
        <v>0.502083333333333</v>
      </c>
      <c r="G32" s="714">
        <v>0.506944444444444</v>
      </c>
      <c r="H32" s="714">
        <v>0.513888888888889</v>
      </c>
      <c r="I32" s="714">
        <v>0.518055555555556</v>
      </c>
      <c r="J32" s="714">
        <v>0.525</v>
      </c>
      <c r="K32" s="714">
        <v>0.53125</v>
      </c>
      <c r="L32" s="714">
        <v>0.539583333333333</v>
      </c>
      <c r="M32" s="714">
        <v>0.547916666666667</v>
      </c>
      <c r="N32" s="714">
        <v>0.554861111111111</v>
      </c>
      <c r="O32" s="714">
        <v>0.561805555555556</v>
      </c>
      <c r="P32" s="714">
        <v>0.570833333333333</v>
      </c>
      <c r="Q32" s="714">
        <v>0.578472222222222</v>
      </c>
      <c r="R32" s="714">
        <v>0.588194444444444</v>
      </c>
      <c r="S32" s="714">
        <v>0.602777777777778</v>
      </c>
      <c r="T32" s="714">
        <v>0.613194444444444</v>
      </c>
      <c r="U32" s="511"/>
      <c r="V32" s="248">
        <f t="shared" si="4"/>
        <v>56.4</v>
      </c>
      <c r="W32" s="249">
        <f t="shared" si="1"/>
        <v>0.121527777777778</v>
      </c>
      <c r="X32" s="260">
        <f t="shared" si="2"/>
        <v>19.3371428571428</v>
      </c>
      <c r="Y32" s="261">
        <f t="shared" si="3"/>
        <v>0.0305555555555555</v>
      </c>
      <c r="Z32" s="26"/>
    </row>
    <row r="33" spans="2:26">
      <c r="B33" s="232"/>
      <c r="C33" s="807">
        <v>12</v>
      </c>
      <c r="D33" s="705"/>
      <c r="E33" s="828">
        <v>0.522222222222222</v>
      </c>
      <c r="F33" s="714">
        <v>0.532638888888889</v>
      </c>
      <c r="G33" s="714">
        <v>0.5375</v>
      </c>
      <c r="H33" s="714">
        <v>0.544444444444444</v>
      </c>
      <c r="I33" s="714">
        <v>0.548611111111111</v>
      </c>
      <c r="J33" s="714">
        <v>0.555555555555556</v>
      </c>
      <c r="K33" s="714">
        <v>0.561805555555556</v>
      </c>
      <c r="L33" s="714">
        <v>0.570138888888889</v>
      </c>
      <c r="M33" s="714">
        <v>0.578472222222222</v>
      </c>
      <c r="N33" s="714">
        <v>0.585416666666667</v>
      </c>
      <c r="O33" s="714">
        <v>0.592361111111111</v>
      </c>
      <c r="P33" s="714">
        <v>0.601388888888889</v>
      </c>
      <c r="Q33" s="714">
        <v>0.609027777777778</v>
      </c>
      <c r="R33" s="714">
        <v>0.61875</v>
      </c>
      <c r="S33" s="714">
        <v>0.633333333333333</v>
      </c>
      <c r="T33" s="714">
        <v>0.64375</v>
      </c>
      <c r="U33" s="511"/>
      <c r="V33" s="248">
        <f t="shared" si="4"/>
        <v>56.4</v>
      </c>
      <c r="W33" s="249">
        <f t="shared" si="1"/>
        <v>0.121527777777778</v>
      </c>
      <c r="X33" s="260">
        <f t="shared" si="2"/>
        <v>19.3371428571429</v>
      </c>
      <c r="Y33" s="261">
        <f t="shared" si="3"/>
        <v>0.0305555555555557</v>
      </c>
      <c r="Z33" s="26"/>
    </row>
    <row r="34" spans="2:26">
      <c r="B34" s="232"/>
      <c r="C34" s="807">
        <v>13</v>
      </c>
      <c r="D34" s="705"/>
      <c r="E34" s="828">
        <v>0.552777777777778</v>
      </c>
      <c r="F34" s="714">
        <v>0.563194444444444</v>
      </c>
      <c r="G34" s="714">
        <v>0.568055555555556</v>
      </c>
      <c r="H34" s="714">
        <v>0.575</v>
      </c>
      <c r="I34" s="714">
        <v>0.579166666666667</v>
      </c>
      <c r="J34" s="714">
        <v>0.586111111111111</v>
      </c>
      <c r="K34" s="714">
        <v>0.592361111111111</v>
      </c>
      <c r="L34" s="714">
        <v>0.600694444444444</v>
      </c>
      <c r="M34" s="714">
        <v>0.609027777777778</v>
      </c>
      <c r="N34" s="714">
        <v>0.615972222222222</v>
      </c>
      <c r="O34" s="714">
        <v>0.622916666666667</v>
      </c>
      <c r="P34" s="714">
        <v>0.631944444444444</v>
      </c>
      <c r="Q34" s="714">
        <v>0.639583333333333</v>
      </c>
      <c r="R34" s="714">
        <v>0.649305555555556</v>
      </c>
      <c r="S34" s="714">
        <v>0.663888888888889</v>
      </c>
      <c r="T34" s="714">
        <v>0.674305555555556</v>
      </c>
      <c r="U34" s="511"/>
      <c r="V34" s="248">
        <f t="shared" si="4"/>
        <v>56.4</v>
      </c>
      <c r="W34" s="249">
        <f t="shared" si="1"/>
        <v>0.121527777777778</v>
      </c>
      <c r="X34" s="260">
        <f t="shared" si="2"/>
        <v>19.3371428571429</v>
      </c>
      <c r="Y34" s="261">
        <f t="shared" si="3"/>
        <v>0.0305555555555556</v>
      </c>
      <c r="Z34" s="26"/>
    </row>
    <row r="35" spans="2:26">
      <c r="B35" s="232"/>
      <c r="C35" s="807">
        <v>14</v>
      </c>
      <c r="D35" s="705"/>
      <c r="E35" s="828">
        <v>0.583333333333333</v>
      </c>
      <c r="F35" s="714">
        <v>0.59375</v>
      </c>
      <c r="G35" s="714">
        <v>0.598611111111111</v>
      </c>
      <c r="H35" s="714">
        <v>0.605555555555556</v>
      </c>
      <c r="I35" s="714">
        <v>0.609722222222222</v>
      </c>
      <c r="J35" s="714">
        <v>0.616666666666667</v>
      </c>
      <c r="K35" s="714">
        <v>0.622916666666667</v>
      </c>
      <c r="L35" s="714">
        <v>0.63125</v>
      </c>
      <c r="M35" s="714">
        <v>0.639583333333333</v>
      </c>
      <c r="N35" s="714">
        <v>0.646527777777778</v>
      </c>
      <c r="O35" s="714">
        <v>0.653472222222222</v>
      </c>
      <c r="P35" s="714">
        <v>0.6625</v>
      </c>
      <c r="Q35" s="714">
        <v>0.670138888888889</v>
      </c>
      <c r="R35" s="714">
        <v>0.679861111111111</v>
      </c>
      <c r="S35" s="714">
        <v>0.694444444444444</v>
      </c>
      <c r="T35" s="714">
        <v>0.704861111111111</v>
      </c>
      <c r="U35" s="511"/>
      <c r="V35" s="248">
        <f t="shared" si="4"/>
        <v>56.4</v>
      </c>
      <c r="W35" s="249">
        <f t="shared" si="1"/>
        <v>0.121527777777778</v>
      </c>
      <c r="X35" s="260">
        <f t="shared" si="2"/>
        <v>19.3371428571429</v>
      </c>
      <c r="Y35" s="261">
        <f t="shared" si="3"/>
        <v>0.0305555555555556</v>
      </c>
      <c r="Z35" s="26"/>
    </row>
    <row r="36" spans="2:26">
      <c r="B36" s="232"/>
      <c r="C36" s="807">
        <v>15</v>
      </c>
      <c r="D36" s="705"/>
      <c r="E36" s="828">
        <v>0.613888888888889</v>
      </c>
      <c r="F36" s="714">
        <v>0.624305555555556</v>
      </c>
      <c r="G36" s="714">
        <v>0.629166666666667</v>
      </c>
      <c r="H36" s="714">
        <v>0.636111111111111</v>
      </c>
      <c r="I36" s="714">
        <v>0.640277777777778</v>
      </c>
      <c r="J36" s="714">
        <v>0.647222222222222</v>
      </c>
      <c r="K36" s="714">
        <v>0.653472222222222</v>
      </c>
      <c r="L36" s="714">
        <v>0.661805555555556</v>
      </c>
      <c r="M36" s="714">
        <v>0.670138888888889</v>
      </c>
      <c r="N36" s="714">
        <v>0.677083333333333</v>
      </c>
      <c r="O36" s="714">
        <v>0.684027777777778</v>
      </c>
      <c r="P36" s="714">
        <v>0.693055555555556</v>
      </c>
      <c r="Q36" s="714">
        <v>0.700694444444444</v>
      </c>
      <c r="R36" s="714">
        <v>0.710416666666667</v>
      </c>
      <c r="S36" s="714">
        <v>0.725</v>
      </c>
      <c r="T36" s="714">
        <v>0.735416666666667</v>
      </c>
      <c r="U36" s="511"/>
      <c r="V36" s="248">
        <f t="shared" si="4"/>
        <v>56.4</v>
      </c>
      <c r="W36" s="249">
        <f t="shared" si="1"/>
        <v>0.121527777777778</v>
      </c>
      <c r="X36" s="260">
        <f t="shared" si="2"/>
        <v>19.3371428571429</v>
      </c>
      <c r="Y36" s="261">
        <f t="shared" si="3"/>
        <v>0.0305555555555556</v>
      </c>
      <c r="Z36" s="26"/>
    </row>
    <row r="37" spans="2:26">
      <c r="B37" s="232"/>
      <c r="C37" s="807">
        <v>16</v>
      </c>
      <c r="D37" s="705"/>
      <c r="E37" s="828">
        <v>0.644444444444444</v>
      </c>
      <c r="F37" s="714">
        <v>0.654861111111111</v>
      </c>
      <c r="G37" s="714">
        <v>0.659722222222222</v>
      </c>
      <c r="H37" s="714">
        <v>0.666666666666667</v>
      </c>
      <c r="I37" s="714">
        <v>0.670833333333333</v>
      </c>
      <c r="J37" s="714">
        <v>0.677777777777778</v>
      </c>
      <c r="K37" s="714">
        <v>0.684027777777778</v>
      </c>
      <c r="L37" s="714">
        <v>0.692361111111111</v>
      </c>
      <c r="M37" s="714">
        <v>0.700694444444444</v>
      </c>
      <c r="N37" s="714">
        <v>0.707638888888889</v>
      </c>
      <c r="O37" s="714">
        <v>0.714583333333333</v>
      </c>
      <c r="P37" s="714">
        <v>0.723611111111111</v>
      </c>
      <c r="Q37" s="714">
        <v>0.73125</v>
      </c>
      <c r="R37" s="714">
        <v>0.740972222222222</v>
      </c>
      <c r="S37" s="714">
        <v>0.755555555555556</v>
      </c>
      <c r="T37" s="714">
        <v>0.765972222222222</v>
      </c>
      <c r="U37" s="511"/>
      <c r="V37" s="248">
        <f t="shared" si="4"/>
        <v>56.4</v>
      </c>
      <c r="W37" s="249">
        <f t="shared" si="1"/>
        <v>0.121527777777778</v>
      </c>
      <c r="X37" s="260">
        <f t="shared" si="2"/>
        <v>19.3371428571429</v>
      </c>
      <c r="Y37" s="261">
        <f t="shared" si="3"/>
        <v>0.0305555555555556</v>
      </c>
      <c r="Z37" s="26"/>
    </row>
    <row r="38" spans="2:26">
      <c r="B38" s="232"/>
      <c r="C38" s="807">
        <v>17</v>
      </c>
      <c r="D38" s="705"/>
      <c r="E38" s="828">
        <v>0.675</v>
      </c>
      <c r="F38" s="714">
        <v>0.685416666666667</v>
      </c>
      <c r="G38" s="714">
        <v>0.690277777777778</v>
      </c>
      <c r="H38" s="714">
        <v>0.697222222222222</v>
      </c>
      <c r="I38" s="714">
        <v>0.701388888888889</v>
      </c>
      <c r="J38" s="714">
        <v>0.708333333333333</v>
      </c>
      <c r="K38" s="714">
        <v>0.714583333333333</v>
      </c>
      <c r="L38" s="714">
        <v>0.722916666666667</v>
      </c>
      <c r="M38" s="714">
        <v>0.73125</v>
      </c>
      <c r="N38" s="714">
        <v>0.738194444444444</v>
      </c>
      <c r="O38" s="714">
        <v>0.745138888888889</v>
      </c>
      <c r="P38" s="714">
        <v>0.754166666666667</v>
      </c>
      <c r="Q38" s="714">
        <v>0.761805555555556</v>
      </c>
      <c r="R38" s="714">
        <v>0.771527777777778</v>
      </c>
      <c r="S38" s="714">
        <v>0.786111111111111</v>
      </c>
      <c r="T38" s="714">
        <v>0.796527777777778</v>
      </c>
      <c r="U38" s="511"/>
      <c r="V38" s="248">
        <f t="shared" si="4"/>
        <v>56.4</v>
      </c>
      <c r="W38" s="249">
        <f t="shared" si="1"/>
        <v>0.121527777777778</v>
      </c>
      <c r="X38" s="260">
        <f t="shared" si="2"/>
        <v>19.3371428571429</v>
      </c>
      <c r="Y38" s="261">
        <f t="shared" si="3"/>
        <v>0.0305555555555556</v>
      </c>
      <c r="Z38" s="26"/>
    </row>
    <row r="39" spans="2:26">
      <c r="B39" s="232"/>
      <c r="C39" s="807">
        <v>18</v>
      </c>
      <c r="D39" s="705"/>
      <c r="E39" s="828">
        <v>0.705555555555556</v>
      </c>
      <c r="F39" s="714">
        <v>0.715972222222222</v>
      </c>
      <c r="G39" s="714">
        <v>0.720833333333333</v>
      </c>
      <c r="H39" s="714">
        <v>0.727777777777778</v>
      </c>
      <c r="I39" s="714">
        <v>0.731944444444444</v>
      </c>
      <c r="J39" s="714">
        <v>0.738888888888889</v>
      </c>
      <c r="K39" s="714">
        <v>0.745138888888889</v>
      </c>
      <c r="L39" s="714">
        <v>0.753472222222222</v>
      </c>
      <c r="M39" s="714">
        <v>0.761805555555556</v>
      </c>
      <c r="N39" s="714">
        <v>0.76875</v>
      </c>
      <c r="O39" s="714">
        <v>0.775694444444444</v>
      </c>
      <c r="P39" s="714">
        <v>0.784722222222222</v>
      </c>
      <c r="Q39" s="714">
        <v>0.792361111111111</v>
      </c>
      <c r="R39" s="714">
        <v>0.802083333333333</v>
      </c>
      <c r="S39" s="714">
        <v>0.816666666666667</v>
      </c>
      <c r="T39" s="714">
        <v>0.827083333333333</v>
      </c>
      <c r="U39" s="511"/>
      <c r="V39" s="248">
        <f t="shared" si="4"/>
        <v>56.4</v>
      </c>
      <c r="W39" s="249">
        <f t="shared" si="1"/>
        <v>0.121527777777778</v>
      </c>
      <c r="X39" s="260">
        <f t="shared" si="2"/>
        <v>19.3371428571429</v>
      </c>
      <c r="Y39" s="261">
        <f t="shared" si="3"/>
        <v>0.0305555555555556</v>
      </c>
      <c r="Z39" s="26"/>
    </row>
    <row r="40" spans="2:26">
      <c r="B40" s="232"/>
      <c r="C40" s="807">
        <v>19</v>
      </c>
      <c r="D40" s="705"/>
      <c r="E40" s="828">
        <v>0.736111111111111</v>
      </c>
      <c r="F40" s="714">
        <v>0.746527777777778</v>
      </c>
      <c r="G40" s="714">
        <v>0.751388888888889</v>
      </c>
      <c r="H40" s="714">
        <v>0.758333333333333</v>
      </c>
      <c r="I40" s="714">
        <v>0.7625</v>
      </c>
      <c r="J40" s="714">
        <v>0.769444444444444</v>
      </c>
      <c r="K40" s="714">
        <v>0.775694444444444</v>
      </c>
      <c r="L40" s="714">
        <v>0.784027777777778</v>
      </c>
      <c r="M40" s="714">
        <v>0.792361111111111</v>
      </c>
      <c r="N40" s="714">
        <v>0.799305555555556</v>
      </c>
      <c r="O40" s="714">
        <v>0.80625</v>
      </c>
      <c r="P40" s="714">
        <v>0.815277777777778</v>
      </c>
      <c r="Q40" s="714">
        <v>0.822916666666667</v>
      </c>
      <c r="R40" s="714">
        <v>0.832638888888889</v>
      </c>
      <c r="S40" s="714">
        <v>0.847222222222222</v>
      </c>
      <c r="T40" s="714">
        <v>0.857638888888889</v>
      </c>
      <c r="U40" s="511"/>
      <c r="V40" s="248">
        <f t="shared" si="4"/>
        <v>56.4</v>
      </c>
      <c r="W40" s="249">
        <f t="shared" si="1"/>
        <v>0.121527777777778</v>
      </c>
      <c r="X40" s="260">
        <f t="shared" si="2"/>
        <v>19.3371428571429</v>
      </c>
      <c r="Y40" s="261">
        <f t="shared" si="3"/>
        <v>0.0305555555555556</v>
      </c>
      <c r="Z40" s="26"/>
    </row>
    <row r="41" spans="2:26">
      <c r="B41" s="232"/>
      <c r="C41" s="807">
        <v>20</v>
      </c>
      <c r="D41" s="705"/>
      <c r="E41" s="828">
        <v>0.766666666666667</v>
      </c>
      <c r="F41" s="714">
        <v>0.777083333333333</v>
      </c>
      <c r="G41" s="714">
        <v>0.781944444444444</v>
      </c>
      <c r="H41" s="714">
        <v>0.788888888888889</v>
      </c>
      <c r="I41" s="714">
        <v>0.793055555555556</v>
      </c>
      <c r="J41" s="714">
        <v>0.8</v>
      </c>
      <c r="K41" s="714">
        <v>0.80625</v>
      </c>
      <c r="L41" s="714">
        <v>0.814583333333333</v>
      </c>
      <c r="M41" s="714">
        <v>0.822916666666667</v>
      </c>
      <c r="N41" s="714">
        <v>0.829861111111111</v>
      </c>
      <c r="O41" s="714">
        <v>0.836805555555556</v>
      </c>
      <c r="P41" s="714">
        <v>0.845833333333333</v>
      </c>
      <c r="Q41" s="714">
        <v>0.853472222222222</v>
      </c>
      <c r="R41" s="714">
        <v>0.863194444444444</v>
      </c>
      <c r="S41" s="714">
        <v>0.877777777777778</v>
      </c>
      <c r="T41" s="714">
        <v>0.888194444444444</v>
      </c>
      <c r="U41" s="511"/>
      <c r="V41" s="248">
        <f t="shared" si="4"/>
        <v>56.4</v>
      </c>
      <c r="W41" s="249">
        <f t="shared" si="1"/>
        <v>0.121527777777778</v>
      </c>
      <c r="X41" s="260">
        <f t="shared" si="2"/>
        <v>19.3371428571429</v>
      </c>
      <c r="Y41" s="261">
        <f t="shared" si="3"/>
        <v>0.0305555555555556</v>
      </c>
      <c r="Z41" s="26"/>
    </row>
    <row r="42" spans="2:26">
      <c r="B42" s="232"/>
      <c r="C42" s="807">
        <v>21</v>
      </c>
      <c r="D42" s="705"/>
      <c r="E42" s="828">
        <v>0.797222222222222</v>
      </c>
      <c r="F42" s="714">
        <v>0.807638888888889</v>
      </c>
      <c r="G42" s="714">
        <v>0.8125</v>
      </c>
      <c r="H42" s="714">
        <v>0.819444444444444</v>
      </c>
      <c r="I42" s="714">
        <v>0.823611111111111</v>
      </c>
      <c r="J42" s="714">
        <v>0.830555555555556</v>
      </c>
      <c r="K42" s="714">
        <v>0.836805555555556</v>
      </c>
      <c r="L42" s="714">
        <v>0.845138888888889</v>
      </c>
      <c r="M42" s="714">
        <v>0.853472222222222</v>
      </c>
      <c r="N42" s="714">
        <v>0.860416666666667</v>
      </c>
      <c r="O42" s="714">
        <v>0.867361111111111</v>
      </c>
      <c r="P42" s="714">
        <v>0.876388888888889</v>
      </c>
      <c r="Q42" s="714">
        <v>0.884027777777778</v>
      </c>
      <c r="R42" s="714">
        <v>0.89375</v>
      </c>
      <c r="S42" s="714">
        <v>0.908333333333333</v>
      </c>
      <c r="T42" s="714">
        <v>0.91875</v>
      </c>
      <c r="U42" s="511"/>
      <c r="V42" s="248">
        <f t="shared" si="4"/>
        <v>56.4</v>
      </c>
      <c r="W42" s="249">
        <f t="shared" si="1"/>
        <v>0.121527777777778</v>
      </c>
      <c r="X42" s="260">
        <f t="shared" si="2"/>
        <v>19.3371428571429</v>
      </c>
      <c r="Y42" s="261">
        <f t="shared" si="3"/>
        <v>0.0305555555555556</v>
      </c>
      <c r="Z42" s="26"/>
    </row>
    <row r="43" spans="2:26">
      <c r="B43" s="232"/>
      <c r="C43" s="807">
        <v>22</v>
      </c>
      <c r="D43" s="705"/>
      <c r="E43" s="828">
        <v>0.827777777777778</v>
      </c>
      <c r="F43" s="714">
        <v>0.838194444444444</v>
      </c>
      <c r="G43" s="714">
        <v>0.843055555555556</v>
      </c>
      <c r="H43" s="714">
        <v>0.85</v>
      </c>
      <c r="I43" s="714">
        <v>0.854166666666667</v>
      </c>
      <c r="J43" s="714">
        <v>0.861111111111111</v>
      </c>
      <c r="K43" s="714">
        <v>0.867361111111111</v>
      </c>
      <c r="L43" s="714">
        <v>0.875694444444444</v>
      </c>
      <c r="M43" s="714">
        <v>0.884027777777778</v>
      </c>
      <c r="N43" s="714">
        <v>0.890972222222222</v>
      </c>
      <c r="O43" s="714">
        <v>0.897916666666667</v>
      </c>
      <c r="P43" s="714">
        <v>0.906944444444444</v>
      </c>
      <c r="Q43" s="714">
        <v>0.914583333333333</v>
      </c>
      <c r="R43" s="714">
        <v>0.924305555555556</v>
      </c>
      <c r="S43" s="714">
        <v>0.938888888888889</v>
      </c>
      <c r="T43" s="714">
        <v>0.949305555555556</v>
      </c>
      <c r="U43" s="511"/>
      <c r="V43" s="248">
        <f t="shared" si="4"/>
        <v>56.4</v>
      </c>
      <c r="W43" s="249">
        <f t="shared" si="1"/>
        <v>0.121527777777778</v>
      </c>
      <c r="X43" s="260">
        <f t="shared" si="2"/>
        <v>19.3371428571429</v>
      </c>
      <c r="Y43" s="261">
        <f t="shared" si="3"/>
        <v>0.0305555555555554</v>
      </c>
      <c r="Z43" s="26"/>
    </row>
    <row r="44" ht="15.75" customHeight="1" spans="2:26">
      <c r="B44" s="232"/>
      <c r="C44" s="819">
        <v>23</v>
      </c>
      <c r="D44" s="746"/>
      <c r="E44" s="830">
        <v>0.858333333333333</v>
      </c>
      <c r="F44" s="720">
        <v>0.86875</v>
      </c>
      <c r="G44" s="720">
        <v>0.873611111111111</v>
      </c>
      <c r="H44" s="720">
        <v>0.880555555555556</v>
      </c>
      <c r="I44" s="720">
        <v>0.884722222222222</v>
      </c>
      <c r="J44" s="720">
        <v>0.891666666666667</v>
      </c>
      <c r="K44" s="720">
        <v>0.897916666666667</v>
      </c>
      <c r="L44" s="720">
        <v>0.90625</v>
      </c>
      <c r="M44" s="720">
        <v>0.914583333333333</v>
      </c>
      <c r="N44" s="720">
        <v>0.921527777777778</v>
      </c>
      <c r="O44" s="720">
        <v>0.928472222222222</v>
      </c>
      <c r="P44" s="720">
        <v>0.9375</v>
      </c>
      <c r="Q44" s="720">
        <v>0.945138888888889</v>
      </c>
      <c r="R44" s="720">
        <v>0.954861111111111</v>
      </c>
      <c r="S44" s="720">
        <v>0.969444444444444</v>
      </c>
      <c r="T44" s="720">
        <v>0.979861111111111</v>
      </c>
      <c r="U44" s="512"/>
      <c r="V44" s="251">
        <f t="shared" si="4"/>
        <v>56.4</v>
      </c>
      <c r="W44" s="252">
        <f t="shared" si="1"/>
        <v>0.121527777777778</v>
      </c>
      <c r="X44" s="262">
        <f t="shared" si="2"/>
        <v>19.3371428571429</v>
      </c>
      <c r="Y44" s="263">
        <f t="shared" si="3"/>
        <v>0.0305555555555556</v>
      </c>
      <c r="Z44" s="26"/>
    </row>
    <row r="45" spans="2:26">
      <c r="B45" s="232"/>
      <c r="C45" s="302">
        <v>24</v>
      </c>
      <c r="D45" s="704"/>
      <c r="E45" s="1029">
        <v>0.888888888888889</v>
      </c>
      <c r="F45" s="712">
        <v>0.897222222222222</v>
      </c>
      <c r="G45" s="712">
        <v>0.901388888888889</v>
      </c>
      <c r="H45" s="712">
        <v>0.908333333333333</v>
      </c>
      <c r="I45" s="712">
        <v>0.9125</v>
      </c>
      <c r="J45" s="712">
        <v>0.91875</v>
      </c>
      <c r="K45" s="712">
        <v>0.925</v>
      </c>
      <c r="L45" s="712">
        <v>0.933333333333333</v>
      </c>
      <c r="M45" s="712">
        <v>0.940277777777778</v>
      </c>
      <c r="N45" s="712">
        <v>0.947222222222222</v>
      </c>
      <c r="O45" s="712">
        <v>0.954166666666667</v>
      </c>
      <c r="P45" s="712">
        <v>0.9625</v>
      </c>
      <c r="Q45" s="712">
        <v>0.969444444444444</v>
      </c>
      <c r="R45" s="712">
        <v>0.977777777777778</v>
      </c>
      <c r="S45" s="712">
        <v>0.992361111111111</v>
      </c>
      <c r="T45" s="712">
        <v>1.00069444444444</v>
      </c>
      <c r="U45" s="1276"/>
      <c r="V45" s="1277">
        <f t="shared" si="4"/>
        <v>56.4</v>
      </c>
      <c r="W45" s="296">
        <f t="shared" si="1"/>
        <v>0.111805555555556</v>
      </c>
      <c r="X45" s="301">
        <f t="shared" si="2"/>
        <v>21.0186335403726</v>
      </c>
      <c r="Y45" s="296">
        <f t="shared" si="3"/>
        <v>0.0305555555555556</v>
      </c>
      <c r="Z45" s="26"/>
    </row>
    <row r="46" spans="2:26">
      <c r="B46" s="232"/>
      <c r="C46" s="807">
        <v>25</v>
      </c>
      <c r="D46" s="705"/>
      <c r="E46" s="828">
        <v>0.925</v>
      </c>
      <c r="F46" s="714">
        <v>0.933333333333333</v>
      </c>
      <c r="G46" s="714">
        <v>0.9375</v>
      </c>
      <c r="H46" s="714">
        <v>0.944444444444444</v>
      </c>
      <c r="I46" s="714">
        <v>0.948611111111111</v>
      </c>
      <c r="J46" s="714">
        <v>0.954861111111111</v>
      </c>
      <c r="K46" s="714">
        <v>0.961111111111111</v>
      </c>
      <c r="L46" s="714">
        <v>0.969444444444444</v>
      </c>
      <c r="M46" s="714">
        <v>0.976388888888889</v>
      </c>
      <c r="N46" s="714">
        <v>0.983333333333333</v>
      </c>
      <c r="O46" s="714">
        <v>0.990277777777778</v>
      </c>
      <c r="P46" s="714">
        <v>0.998611111111111</v>
      </c>
      <c r="Q46" s="714">
        <v>1.00555555555556</v>
      </c>
      <c r="R46" s="714">
        <v>1.01388888888889</v>
      </c>
      <c r="S46" s="714">
        <v>1.02847222222222</v>
      </c>
      <c r="T46" s="714">
        <v>1.03680555555556</v>
      </c>
      <c r="U46" s="1278"/>
      <c r="V46" s="1279">
        <f t="shared" si="4"/>
        <v>56.4</v>
      </c>
      <c r="W46" s="298">
        <f t="shared" si="1"/>
        <v>0.111805555555556</v>
      </c>
      <c r="X46" s="303">
        <f t="shared" si="2"/>
        <v>21.0186335403726</v>
      </c>
      <c r="Y46" s="298">
        <f t="shared" si="3"/>
        <v>0.0361111111111112</v>
      </c>
      <c r="Z46" s="26"/>
    </row>
    <row r="47" spans="2:26">
      <c r="B47" s="232"/>
      <c r="C47" s="807">
        <v>26</v>
      </c>
      <c r="D47" s="705"/>
      <c r="E47" s="828">
        <v>0.96875</v>
      </c>
      <c r="F47" s="714">
        <v>0.977083333333333</v>
      </c>
      <c r="G47" s="714">
        <v>0.98125</v>
      </c>
      <c r="H47" s="714">
        <v>0.988194444444444</v>
      </c>
      <c r="I47" s="714">
        <v>0.992361111111111</v>
      </c>
      <c r="J47" s="714">
        <v>0.998611111111111</v>
      </c>
      <c r="K47" s="714">
        <v>1.00486111111111</v>
      </c>
      <c r="L47" s="714">
        <v>1.01319444444444</v>
      </c>
      <c r="M47" s="714">
        <v>1.02013888888889</v>
      </c>
      <c r="N47" s="714">
        <v>1.02708333333333</v>
      </c>
      <c r="O47" s="714">
        <v>1.03402777777778</v>
      </c>
      <c r="P47" s="714">
        <v>1.04236111111111</v>
      </c>
      <c r="Q47" s="714">
        <v>1.04930555555556</v>
      </c>
      <c r="R47" s="714">
        <v>1.05763888888889</v>
      </c>
      <c r="S47" s="714">
        <v>1.07222222222222</v>
      </c>
      <c r="T47" s="714">
        <v>1.08055555555556</v>
      </c>
      <c r="U47" s="1278"/>
      <c r="V47" s="1279">
        <f t="shared" si="4"/>
        <v>56.4</v>
      </c>
      <c r="W47" s="298">
        <f t="shared" si="1"/>
        <v>0.111805555555555</v>
      </c>
      <c r="X47" s="303">
        <f t="shared" si="2"/>
        <v>21.0186335403728</v>
      </c>
      <c r="Y47" s="298">
        <f t="shared" si="3"/>
        <v>0.04375</v>
      </c>
      <c r="Z47" s="26"/>
    </row>
    <row r="48" s="62" customFormat="1" ht="15.75" customHeight="1" spans="2:26">
      <c r="B48" s="238"/>
      <c r="C48" s="809">
        <v>27</v>
      </c>
      <c r="D48" s="706"/>
      <c r="E48" s="1271">
        <v>1.01041666666667</v>
      </c>
      <c r="F48" s="1170">
        <v>1.01875</v>
      </c>
      <c r="G48" s="1170">
        <v>1.02291666666667</v>
      </c>
      <c r="H48" s="1170">
        <v>1.02986111111111</v>
      </c>
      <c r="I48" s="1170">
        <v>1.03402777777778</v>
      </c>
      <c r="J48" s="1170">
        <v>1.04027777777778</v>
      </c>
      <c r="K48" s="1170">
        <v>1.04652777777778</v>
      </c>
      <c r="L48" s="1170">
        <v>1.05486111111111</v>
      </c>
      <c r="M48" s="1170">
        <v>1.06180555555556</v>
      </c>
      <c r="N48" s="1170">
        <v>1.06875</v>
      </c>
      <c r="O48" s="1170">
        <v>1.07569444444444</v>
      </c>
      <c r="P48" s="1170">
        <v>1.08402777777778</v>
      </c>
      <c r="Q48" s="1170">
        <v>1.09097222222222</v>
      </c>
      <c r="R48" s="1170">
        <v>1.09930555555556</v>
      </c>
      <c r="S48" s="1170">
        <v>1.11388888888889</v>
      </c>
      <c r="T48" s="1170">
        <v>1.12222222222222</v>
      </c>
      <c r="U48" s="1280"/>
      <c r="V48" s="1281">
        <f t="shared" si="4"/>
        <v>56.4</v>
      </c>
      <c r="W48" s="801">
        <f t="shared" si="1"/>
        <v>0.111805555555555</v>
      </c>
      <c r="X48" s="902">
        <f t="shared" si="2"/>
        <v>21.0186335403728</v>
      </c>
      <c r="Y48" s="801">
        <f t="shared" si="3"/>
        <v>0.041666666666667</v>
      </c>
      <c r="Z48" s="26"/>
    </row>
    <row r="51" spans="5:11">
      <c r="E51" s="466" t="s">
        <v>36</v>
      </c>
      <c r="F51" s="467"/>
      <c r="G51" s="467"/>
      <c r="H51" s="468"/>
      <c r="I51" s="468"/>
      <c r="J51" s="473">
        <v>23</v>
      </c>
      <c r="K51" s="467"/>
    </row>
    <row r="52" spans="5:11">
      <c r="E52" s="466" t="s">
        <v>37</v>
      </c>
      <c r="F52" s="467"/>
      <c r="G52" s="467"/>
      <c r="H52" s="468"/>
      <c r="I52" s="468"/>
      <c r="J52" s="473">
        <v>4</v>
      </c>
      <c r="K52" s="467"/>
    </row>
    <row r="53" spans="5:11">
      <c r="E53" s="466" t="s">
        <v>38</v>
      </c>
      <c r="F53" s="467"/>
      <c r="G53" s="467"/>
      <c r="H53" s="468"/>
      <c r="I53" s="468"/>
      <c r="J53" s="473">
        <f>+J51+J52</f>
        <v>27</v>
      </c>
      <c r="K53" s="467"/>
    </row>
    <row r="54" spans="5:12">
      <c r="E54" s="466" t="s">
        <v>39</v>
      </c>
      <c r="F54" s="467"/>
      <c r="G54" s="467"/>
      <c r="H54" s="468"/>
      <c r="I54" s="468"/>
      <c r="J54" s="789">
        <f>+V20</f>
        <v>56.4</v>
      </c>
      <c r="L54" s="467" t="s">
        <v>40</v>
      </c>
    </row>
    <row r="55" spans="5:12">
      <c r="E55" s="63" t="s">
        <v>41</v>
      </c>
      <c r="F55" s="64"/>
      <c r="G55" s="64"/>
      <c r="H55" s="64"/>
      <c r="I55" s="64"/>
      <c r="J55" s="1272">
        <v>0</v>
      </c>
      <c r="L55" s="467" t="s">
        <v>40</v>
      </c>
    </row>
    <row r="57" spans="2:2">
      <c r="B57" s="1261"/>
    </row>
  </sheetData>
  <mergeCells count="12">
    <mergeCell ref="B14:Y14"/>
    <mergeCell ref="B17:E17"/>
    <mergeCell ref="F17:T17"/>
    <mergeCell ref="B18:D18"/>
    <mergeCell ref="B19:D19"/>
    <mergeCell ref="B20:D20"/>
    <mergeCell ref="B21:Y21"/>
    <mergeCell ref="B22:B48"/>
    <mergeCell ref="V17:V19"/>
    <mergeCell ref="W17:W20"/>
    <mergeCell ref="X17:X20"/>
    <mergeCell ref="Y17:Y20"/>
  </mergeCells>
  <pageMargins left="0.7" right="0.7" top="0.75" bottom="0.75" header="0.3" footer="0.3"/>
  <pageSetup paperSize="9" scale="47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1"/>
  <sheetViews>
    <sheetView view="pageBreakPreview" zoomScale="60" zoomScaleNormal="60" workbookViewId="0">
      <selection activeCell="F8" sqref="F8"/>
    </sheetView>
  </sheetViews>
  <sheetFormatPr defaultColWidth="11" defaultRowHeight="17.25" customHeight="1"/>
  <cols>
    <col min="1" max="16384" width="11.4285714285714" style="115" customWidth="1"/>
  </cols>
  <sheetData>
    <row r="1" ht="15"/>
    <row r="2" ht="15"/>
    <row r="3" ht="15"/>
    <row r="4" ht="15" spans="2:7">
      <c r="B4" s="5" t="s">
        <v>0</v>
      </c>
      <c r="C4" s="173"/>
      <c r="D4" s="21"/>
      <c r="E4" s="21"/>
      <c r="F4" s="5" t="s">
        <v>1</v>
      </c>
      <c r="G4" s="21"/>
    </row>
    <row r="5" ht="15" spans="2:7">
      <c r="B5" s="199"/>
      <c r="C5" s="173"/>
      <c r="D5" s="21"/>
      <c r="E5" s="21"/>
      <c r="F5" s="32"/>
      <c r="G5" s="21"/>
    </row>
    <row r="6" ht="15" spans="2:7">
      <c r="B6" s="31" t="s">
        <v>2</v>
      </c>
      <c r="C6" s="173"/>
      <c r="D6" s="21"/>
      <c r="E6" s="21"/>
      <c r="F6" s="32">
        <v>200</v>
      </c>
      <c r="G6" s="21"/>
    </row>
    <row r="7" ht="15" spans="2:7">
      <c r="B7" s="173"/>
      <c r="C7" s="173"/>
      <c r="D7" s="21"/>
      <c r="E7" s="21"/>
      <c r="F7" s="32"/>
      <c r="G7" s="21"/>
    </row>
    <row r="8" ht="15" spans="2:7">
      <c r="B8" s="173" t="s">
        <v>3</v>
      </c>
      <c r="C8" s="173"/>
      <c r="D8" s="21"/>
      <c r="E8" s="21"/>
      <c r="F8" s="5" t="s">
        <v>4</v>
      </c>
      <c r="G8" s="21"/>
    </row>
    <row r="9" ht="15" spans="2:7">
      <c r="B9" s="173" t="s">
        <v>5</v>
      </c>
      <c r="C9" s="173"/>
      <c r="D9" s="21"/>
      <c r="E9" s="21"/>
      <c r="F9" s="5" t="s">
        <v>45</v>
      </c>
      <c r="G9" s="21"/>
    </row>
    <row r="10" ht="15" spans="2:7">
      <c r="B10" s="173" t="s">
        <v>7</v>
      </c>
      <c r="C10" s="215"/>
      <c r="D10" s="216"/>
      <c r="E10" s="21"/>
      <c r="F10" s="32">
        <v>204</v>
      </c>
      <c r="G10" s="21"/>
    </row>
    <row r="11" ht="15" spans="2:7">
      <c r="B11" s="173" t="s">
        <v>8</v>
      </c>
      <c r="C11" s="173"/>
      <c r="D11" s="21"/>
      <c r="E11" s="21"/>
      <c r="F11" s="5" t="s">
        <v>74</v>
      </c>
      <c r="G11" s="21"/>
    </row>
    <row r="12" ht="15" spans="2:7">
      <c r="B12" s="173" t="s">
        <v>10</v>
      </c>
      <c r="C12" s="173"/>
      <c r="D12" s="21"/>
      <c r="E12" s="21"/>
      <c r="F12" s="32">
        <v>204</v>
      </c>
      <c r="G12" s="21"/>
    </row>
    <row r="13" ht="15" spans="2:7">
      <c r="B13" s="173" t="s">
        <v>11</v>
      </c>
      <c r="C13" s="215"/>
      <c r="D13" s="216"/>
      <c r="E13" s="216"/>
      <c r="F13" s="5" t="s">
        <v>12</v>
      </c>
      <c r="G13" s="21"/>
    </row>
    <row r="14" ht="15.75"/>
    <row r="15" ht="88.5" customHeight="1" spans="2:23">
      <c r="B15" s="596" t="s">
        <v>75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27"/>
    </row>
    <row r="16" s="62" customFormat="1" ht="15.75" spans="5:20">
      <c r="E16" s="83">
        <v>0.00833333333333333</v>
      </c>
      <c r="F16" s="83">
        <v>0.00416666666666667</v>
      </c>
      <c r="G16" s="83">
        <v>0.00694444444444444</v>
      </c>
      <c r="H16" s="83">
        <v>0.00416666666666667</v>
      </c>
      <c r="I16" s="83">
        <v>0.00625</v>
      </c>
      <c r="J16" s="83">
        <v>0.00555555555555556</v>
      </c>
      <c r="K16" s="83">
        <v>0.00694444444444444</v>
      </c>
      <c r="L16" s="83">
        <v>0.00694444444444444</v>
      </c>
      <c r="M16" s="83">
        <v>0.00555555555555556</v>
      </c>
      <c r="N16" s="83">
        <v>0.00694444444444444</v>
      </c>
      <c r="O16" s="83">
        <v>0.00694444444444444</v>
      </c>
      <c r="P16" s="83">
        <v>0.00694444444444444</v>
      </c>
      <c r="Q16" s="83">
        <v>0.00902777777777778</v>
      </c>
      <c r="R16" s="83">
        <v>0.0145833333333333</v>
      </c>
      <c r="S16" s="83">
        <v>0.00833333333333333</v>
      </c>
      <c r="T16" s="83">
        <f>SUM(E16:S16)</f>
        <v>0.107638888888889</v>
      </c>
    </row>
    <row r="17" ht="15.75" spans="2:23">
      <c r="B17" s="73" t="s">
        <v>14</v>
      </c>
      <c r="C17" s="10"/>
      <c r="D17" s="27"/>
      <c r="E17" s="804" t="s">
        <v>15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255"/>
      <c r="T17" s="96" t="s">
        <v>29</v>
      </c>
      <c r="U17" s="274" t="s">
        <v>30</v>
      </c>
      <c r="V17" s="163" t="s">
        <v>31</v>
      </c>
      <c r="W17" s="163" t="s">
        <v>57</v>
      </c>
    </row>
    <row r="18" ht="82.5" customHeight="1" spans="2:23">
      <c r="B18" s="221" t="s">
        <v>68</v>
      </c>
      <c r="C18" s="88"/>
      <c r="D18" s="1191" t="s">
        <v>18</v>
      </c>
      <c r="E18" s="1192" t="s">
        <v>51</v>
      </c>
      <c r="F18" s="1192" t="s">
        <v>20</v>
      </c>
      <c r="G18" s="1256" t="s">
        <v>76</v>
      </c>
      <c r="H18" s="1192" t="s">
        <v>77</v>
      </c>
      <c r="I18" s="1192" t="s">
        <v>78</v>
      </c>
      <c r="J18" s="1256" t="s">
        <v>69</v>
      </c>
      <c r="K18" s="1256" t="s">
        <v>72</v>
      </c>
      <c r="L18" s="1256" t="s">
        <v>73</v>
      </c>
      <c r="M18" s="1192" t="s">
        <v>63</v>
      </c>
      <c r="N18" s="1192" t="s">
        <v>64</v>
      </c>
      <c r="O18" s="1256" t="s">
        <v>72</v>
      </c>
      <c r="P18" s="1256" t="s">
        <v>69</v>
      </c>
      <c r="Q18" s="1192" t="s">
        <v>77</v>
      </c>
      <c r="R18" s="1192" t="s">
        <v>51</v>
      </c>
      <c r="S18" s="1200" t="s">
        <v>18</v>
      </c>
      <c r="T18" s="232"/>
      <c r="U18" s="217"/>
      <c r="V18" s="232"/>
      <c r="W18" s="232"/>
    </row>
    <row r="19" ht="15.75" spans="2:23">
      <c r="B19" s="71" t="s">
        <v>33</v>
      </c>
      <c r="C19" s="10"/>
      <c r="D19" s="273">
        <v>0</v>
      </c>
      <c r="E19" s="568">
        <v>4</v>
      </c>
      <c r="F19" s="568">
        <v>2.24</v>
      </c>
      <c r="G19" s="568">
        <v>3.17</v>
      </c>
      <c r="H19" s="568">
        <v>2.7</v>
      </c>
      <c r="I19" s="568">
        <v>3.25</v>
      </c>
      <c r="J19" s="568">
        <v>5</v>
      </c>
      <c r="K19" s="568">
        <v>4</v>
      </c>
      <c r="L19" s="568">
        <v>2</v>
      </c>
      <c r="M19" s="568">
        <v>1.7</v>
      </c>
      <c r="N19" s="568">
        <v>5.7</v>
      </c>
      <c r="O19" s="568">
        <v>3</v>
      </c>
      <c r="P19" s="568">
        <v>3.25</v>
      </c>
      <c r="Q19" s="568">
        <v>2.7</v>
      </c>
      <c r="R19" s="568">
        <v>3.17</v>
      </c>
      <c r="S19" s="568">
        <v>2.24</v>
      </c>
      <c r="T19" s="238"/>
      <c r="U19" s="217"/>
      <c r="V19" s="232"/>
      <c r="W19" s="232"/>
    </row>
    <row r="20" ht="15.75" spans="2:23">
      <c r="B20" s="274" t="s">
        <v>34</v>
      </c>
      <c r="C20" s="88"/>
      <c r="D20" s="275">
        <f>+D19</f>
        <v>0</v>
      </c>
      <c r="E20" s="776">
        <f t="shared" ref="E20:O20" si="0">+E19+D20</f>
        <v>4</v>
      </c>
      <c r="F20" s="776">
        <f t="shared" si="0"/>
        <v>6.24</v>
      </c>
      <c r="G20" s="776">
        <f t="shared" si="0"/>
        <v>9.41</v>
      </c>
      <c r="H20" s="776">
        <f t="shared" si="0"/>
        <v>12.11</v>
      </c>
      <c r="I20" s="776">
        <f t="shared" si="0"/>
        <v>15.36</v>
      </c>
      <c r="J20" s="776">
        <f t="shared" si="0"/>
        <v>20.36</v>
      </c>
      <c r="K20" s="776">
        <f t="shared" si="0"/>
        <v>24.36</v>
      </c>
      <c r="L20" s="776">
        <f t="shared" si="0"/>
        <v>26.36</v>
      </c>
      <c r="M20" s="776">
        <f t="shared" si="0"/>
        <v>28.06</v>
      </c>
      <c r="N20" s="776">
        <f t="shared" si="0"/>
        <v>33.76</v>
      </c>
      <c r="O20" s="776">
        <f t="shared" si="0"/>
        <v>36.76</v>
      </c>
      <c r="P20" s="776">
        <v>36</v>
      </c>
      <c r="Q20" s="776">
        <f>+Q19+P20</f>
        <v>38.7</v>
      </c>
      <c r="R20" s="776">
        <f>+R19+Q20</f>
        <v>41.87</v>
      </c>
      <c r="S20" s="776">
        <f>+S19+R20</f>
        <v>44.11</v>
      </c>
      <c r="T20" s="1262">
        <v>56.4</v>
      </c>
      <c r="U20" s="217"/>
      <c r="V20" s="232"/>
      <c r="W20" s="232"/>
    </row>
    <row r="21" ht="15.75" spans="2:23">
      <c r="B21" s="101" t="s">
        <v>56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27"/>
    </row>
    <row r="22" ht="15.75" spans="1:23">
      <c r="A22" s="1127"/>
      <c r="B22" s="777" t="s">
        <v>35</v>
      </c>
      <c r="C22" s="778">
        <v>1</v>
      </c>
      <c r="D22" s="1180">
        <v>0.190277777777778</v>
      </c>
      <c r="E22" s="1257">
        <v>0.198611111111111</v>
      </c>
      <c r="F22" s="1257">
        <v>0.202777777777778</v>
      </c>
      <c r="G22" s="1257">
        <v>0.209722222222222</v>
      </c>
      <c r="H22" s="1257">
        <v>0.213888888888889</v>
      </c>
      <c r="I22" s="1257">
        <v>0.220138888888889</v>
      </c>
      <c r="J22" s="1257">
        <v>0.226388888888889</v>
      </c>
      <c r="K22" s="1257">
        <v>0.234722222222222</v>
      </c>
      <c r="L22" s="1257">
        <v>0.241666666666667</v>
      </c>
      <c r="M22" s="1257">
        <v>0.248611111111111</v>
      </c>
      <c r="N22" s="1257">
        <v>0.255555555555555</v>
      </c>
      <c r="O22" s="1257">
        <v>0.263888888888889</v>
      </c>
      <c r="P22" s="1257">
        <v>0.270833333333333</v>
      </c>
      <c r="Q22" s="1257">
        <v>0.279166666666667</v>
      </c>
      <c r="R22" s="1257">
        <v>0.29375</v>
      </c>
      <c r="S22" s="1263">
        <v>0.302083333333333</v>
      </c>
      <c r="T22" s="246">
        <f>+T20</f>
        <v>56.4</v>
      </c>
      <c r="U22" s="247">
        <f t="shared" ref="U22:U42" si="1">+S22-D22</f>
        <v>0.111805555555556</v>
      </c>
      <c r="V22" s="258">
        <f t="shared" ref="V22:V42" si="2">60*$I$48/(U22*60*24)</f>
        <v>21.0186335403727</v>
      </c>
      <c r="W22" s="1264"/>
    </row>
    <row r="23" ht="15" spans="1:23">
      <c r="A23" s="1127"/>
      <c r="B23" s="232"/>
      <c r="C23" s="781">
        <v>2</v>
      </c>
      <c r="D23" s="1182">
        <v>0.225</v>
      </c>
      <c r="E23" s="1258">
        <v>0.233333333333333</v>
      </c>
      <c r="F23" s="1258">
        <v>0.2375</v>
      </c>
      <c r="G23" s="1258">
        <v>0.244444444444444</v>
      </c>
      <c r="H23" s="1258">
        <v>0.248611111111111</v>
      </c>
      <c r="I23" s="1258">
        <v>0.254861111111111</v>
      </c>
      <c r="J23" s="1258">
        <v>0.261111111111111</v>
      </c>
      <c r="K23" s="1258">
        <v>0.269444444444444</v>
      </c>
      <c r="L23" s="1258">
        <v>0.276388888888889</v>
      </c>
      <c r="M23" s="1258">
        <v>0.283333333333333</v>
      </c>
      <c r="N23" s="1258">
        <v>0.290277777777778</v>
      </c>
      <c r="O23" s="1258">
        <v>0.298611111111111</v>
      </c>
      <c r="P23" s="1258">
        <v>0.305555555555556</v>
      </c>
      <c r="Q23" s="1258">
        <v>0.313888888888889</v>
      </c>
      <c r="R23" s="1258">
        <v>0.328472222222222</v>
      </c>
      <c r="S23" s="1265">
        <v>0.336805555555556</v>
      </c>
      <c r="T23" s="248">
        <f>+T20</f>
        <v>56.4</v>
      </c>
      <c r="U23" s="249">
        <f t="shared" si="1"/>
        <v>0.111805555555556</v>
      </c>
      <c r="V23" s="260">
        <f t="shared" si="2"/>
        <v>21.0186335403727</v>
      </c>
      <c r="W23" s="651">
        <f t="shared" ref="W23:W42" si="3">+D23-D22</f>
        <v>0.0347222222222222</v>
      </c>
    </row>
    <row r="24" ht="15" spans="1:23">
      <c r="A24" s="1127"/>
      <c r="B24" s="232"/>
      <c r="C24" s="781">
        <v>3</v>
      </c>
      <c r="D24" s="1182">
        <v>0.259722222222222</v>
      </c>
      <c r="E24" s="1258">
        <v>0.270138888888889</v>
      </c>
      <c r="F24" s="1258">
        <v>0.275</v>
      </c>
      <c r="G24" s="1258">
        <v>0.281944444444444</v>
      </c>
      <c r="H24" s="1258">
        <v>0.286111111111111</v>
      </c>
      <c r="I24" s="1258">
        <v>0.293055555555556</v>
      </c>
      <c r="J24" s="1258">
        <v>0.299305555555555</v>
      </c>
      <c r="K24" s="1258">
        <v>0.307638888888889</v>
      </c>
      <c r="L24" s="1258">
        <v>0.315972222222222</v>
      </c>
      <c r="M24" s="1258">
        <v>0.322916666666667</v>
      </c>
      <c r="N24" s="1258">
        <v>0.329861111111111</v>
      </c>
      <c r="O24" s="1258">
        <v>0.338888888888889</v>
      </c>
      <c r="P24" s="1258">
        <v>0.346527777777778</v>
      </c>
      <c r="Q24" s="1258">
        <v>0.35625</v>
      </c>
      <c r="R24" s="1258">
        <v>0.370833333333333</v>
      </c>
      <c r="S24" s="1265">
        <v>0.38125</v>
      </c>
      <c r="T24" s="248">
        <f>+T20</f>
        <v>56.4</v>
      </c>
      <c r="U24" s="249">
        <f t="shared" si="1"/>
        <v>0.121527777777778</v>
      </c>
      <c r="V24" s="260">
        <f t="shared" si="2"/>
        <v>19.3371428571429</v>
      </c>
      <c r="W24" s="261">
        <f t="shared" si="3"/>
        <v>0.0347222222222222</v>
      </c>
    </row>
    <row r="25" ht="15" spans="1:23">
      <c r="A25" s="1127"/>
      <c r="B25" s="232"/>
      <c r="C25" s="781">
        <v>4</v>
      </c>
      <c r="D25" s="1182">
        <v>0.294444444444445</v>
      </c>
      <c r="E25" s="1258">
        <v>0.304861111111111</v>
      </c>
      <c r="F25" s="1258">
        <v>0.309722222222222</v>
      </c>
      <c r="G25" s="1258">
        <v>0.316666666666667</v>
      </c>
      <c r="H25" s="1258">
        <v>0.320833333333333</v>
      </c>
      <c r="I25" s="1258">
        <v>0.327777777777778</v>
      </c>
      <c r="J25" s="1258">
        <v>0.334027777777778</v>
      </c>
      <c r="K25" s="1258">
        <v>0.342361111111111</v>
      </c>
      <c r="L25" s="1258">
        <v>0.350694444444444</v>
      </c>
      <c r="M25" s="1258">
        <v>0.357638888888889</v>
      </c>
      <c r="N25" s="1258">
        <v>0.364583333333333</v>
      </c>
      <c r="O25" s="1258">
        <v>0.373611111111111</v>
      </c>
      <c r="P25" s="1258">
        <v>0.38125</v>
      </c>
      <c r="Q25" s="1258">
        <v>0.390972222222222</v>
      </c>
      <c r="R25" s="1258">
        <v>0.405555555555556</v>
      </c>
      <c r="S25" s="1265">
        <v>0.415972222222222</v>
      </c>
      <c r="T25" s="248">
        <f t="shared" ref="T25:T42" si="4">+T22</f>
        <v>56.4</v>
      </c>
      <c r="U25" s="249">
        <f t="shared" si="1"/>
        <v>0.121527777777778</v>
      </c>
      <c r="V25" s="260">
        <f t="shared" si="2"/>
        <v>19.3371428571429</v>
      </c>
      <c r="W25" s="261">
        <f t="shared" si="3"/>
        <v>0.0347222222222223</v>
      </c>
    </row>
    <row r="26" ht="15" spans="1:23">
      <c r="A26" s="1127"/>
      <c r="B26" s="232"/>
      <c r="C26" s="781">
        <v>5</v>
      </c>
      <c r="D26" s="1182">
        <v>0.329166666666667</v>
      </c>
      <c r="E26" s="1258">
        <v>0.339583333333333</v>
      </c>
      <c r="F26" s="1258">
        <v>0.344444444444444</v>
      </c>
      <c r="G26" s="1258">
        <v>0.351388888888889</v>
      </c>
      <c r="H26" s="1258">
        <v>0.355555555555556</v>
      </c>
      <c r="I26" s="1258">
        <v>0.3625</v>
      </c>
      <c r="J26" s="1258">
        <v>0.36875</v>
      </c>
      <c r="K26" s="1258">
        <v>0.377083333333333</v>
      </c>
      <c r="L26" s="1258">
        <v>0.385416666666667</v>
      </c>
      <c r="M26" s="1258">
        <v>0.392361111111111</v>
      </c>
      <c r="N26" s="1258">
        <v>0.399305555555556</v>
      </c>
      <c r="O26" s="1258">
        <v>0.408333333333333</v>
      </c>
      <c r="P26" s="1258">
        <v>0.415972222222222</v>
      </c>
      <c r="Q26" s="1258">
        <v>0.425694444444444</v>
      </c>
      <c r="R26" s="1258">
        <v>0.440277777777778</v>
      </c>
      <c r="S26" s="1265">
        <v>0.450694444444445</v>
      </c>
      <c r="T26" s="248">
        <f t="shared" si="4"/>
        <v>56.4</v>
      </c>
      <c r="U26" s="249">
        <f t="shared" si="1"/>
        <v>0.121527777777778</v>
      </c>
      <c r="V26" s="260">
        <f t="shared" si="2"/>
        <v>19.3371428571429</v>
      </c>
      <c r="W26" s="261">
        <f t="shared" si="3"/>
        <v>0.0347222222222222</v>
      </c>
    </row>
    <row r="27" ht="15" spans="1:23">
      <c r="A27" s="1127"/>
      <c r="B27" s="232"/>
      <c r="C27" s="781">
        <v>6</v>
      </c>
      <c r="D27" s="1182">
        <v>0.363888888888889</v>
      </c>
      <c r="E27" s="1258">
        <v>0.374305555555556</v>
      </c>
      <c r="F27" s="1258">
        <v>0.379166666666667</v>
      </c>
      <c r="G27" s="1258">
        <v>0.386111111111111</v>
      </c>
      <c r="H27" s="1258">
        <v>0.390277777777778</v>
      </c>
      <c r="I27" s="1258">
        <v>0.397222222222222</v>
      </c>
      <c r="J27" s="1258">
        <v>0.403472222222222</v>
      </c>
      <c r="K27" s="1258">
        <v>0.411805555555555</v>
      </c>
      <c r="L27" s="1258">
        <v>0.420138888888889</v>
      </c>
      <c r="M27" s="1258">
        <v>0.427083333333333</v>
      </c>
      <c r="N27" s="1258">
        <v>0.434027777777778</v>
      </c>
      <c r="O27" s="1258">
        <v>0.443055555555555</v>
      </c>
      <c r="P27" s="1258">
        <v>0.450694444444445</v>
      </c>
      <c r="Q27" s="1258">
        <v>0.460416666666667</v>
      </c>
      <c r="R27" s="1258">
        <v>0.475</v>
      </c>
      <c r="S27" s="1265">
        <v>0.485416666666667</v>
      </c>
      <c r="T27" s="248">
        <f t="shared" si="4"/>
        <v>56.4</v>
      </c>
      <c r="U27" s="249">
        <f t="shared" si="1"/>
        <v>0.121527777777778</v>
      </c>
      <c r="V27" s="260">
        <f t="shared" si="2"/>
        <v>19.3371428571428</v>
      </c>
      <c r="W27" s="261">
        <f t="shared" si="3"/>
        <v>0.0347222222222222</v>
      </c>
    </row>
    <row r="28" ht="15" spans="1:23">
      <c r="A28" s="1127"/>
      <c r="B28" s="232"/>
      <c r="C28" s="781">
        <v>7</v>
      </c>
      <c r="D28" s="1182">
        <v>0.398611111111111</v>
      </c>
      <c r="E28" s="1258">
        <v>0.409027777777778</v>
      </c>
      <c r="F28" s="1258">
        <v>0.413888888888889</v>
      </c>
      <c r="G28" s="1258">
        <v>0.420833333333333</v>
      </c>
      <c r="H28" s="1258">
        <v>0.425</v>
      </c>
      <c r="I28" s="1258">
        <v>0.431944444444445</v>
      </c>
      <c r="J28" s="1258">
        <v>0.438194444444444</v>
      </c>
      <c r="K28" s="1258">
        <v>0.446527777777778</v>
      </c>
      <c r="L28" s="1258">
        <v>0.454861111111111</v>
      </c>
      <c r="M28" s="1258">
        <v>0.461805555555556</v>
      </c>
      <c r="N28" s="1258">
        <v>0.46875</v>
      </c>
      <c r="O28" s="1258">
        <v>0.477777777777778</v>
      </c>
      <c r="P28" s="1258">
        <v>0.485416666666667</v>
      </c>
      <c r="Q28" s="1258">
        <v>0.495138888888889</v>
      </c>
      <c r="R28" s="1258">
        <v>0.509722222222222</v>
      </c>
      <c r="S28" s="1265">
        <v>0.520138888888889</v>
      </c>
      <c r="T28" s="248">
        <f t="shared" si="4"/>
        <v>56.4</v>
      </c>
      <c r="U28" s="249">
        <f t="shared" si="1"/>
        <v>0.121527777777778</v>
      </c>
      <c r="V28" s="260">
        <f t="shared" si="2"/>
        <v>19.3371428571428</v>
      </c>
      <c r="W28" s="261">
        <f t="shared" si="3"/>
        <v>0.0347222222222222</v>
      </c>
    </row>
    <row r="29" ht="15" spans="1:23">
      <c r="A29" s="1127"/>
      <c r="B29" s="232"/>
      <c r="C29" s="781">
        <v>8</v>
      </c>
      <c r="D29" s="1182">
        <v>0.433333333333333</v>
      </c>
      <c r="E29" s="1258">
        <v>0.44375</v>
      </c>
      <c r="F29" s="1258">
        <v>0.448611111111111</v>
      </c>
      <c r="G29" s="1258">
        <v>0.455555555555555</v>
      </c>
      <c r="H29" s="1258">
        <v>0.459722222222222</v>
      </c>
      <c r="I29" s="1258">
        <v>0.466666666666667</v>
      </c>
      <c r="J29" s="1258">
        <v>0.472916666666667</v>
      </c>
      <c r="K29" s="1258">
        <v>0.48125</v>
      </c>
      <c r="L29" s="1258">
        <v>0.489583333333333</v>
      </c>
      <c r="M29" s="1258">
        <v>0.496527777777778</v>
      </c>
      <c r="N29" s="1258">
        <v>0.503472222222222</v>
      </c>
      <c r="O29" s="1258">
        <v>0.5125</v>
      </c>
      <c r="P29" s="1258">
        <v>0.520138888888889</v>
      </c>
      <c r="Q29" s="1258">
        <v>0.529861111111111</v>
      </c>
      <c r="R29" s="1258">
        <v>0.544444444444444</v>
      </c>
      <c r="S29" s="1265">
        <v>0.554861111111111</v>
      </c>
      <c r="T29" s="248">
        <f t="shared" si="4"/>
        <v>56.4</v>
      </c>
      <c r="U29" s="249">
        <f t="shared" si="1"/>
        <v>0.121527777777778</v>
      </c>
      <c r="V29" s="260">
        <f t="shared" si="2"/>
        <v>19.3371428571428</v>
      </c>
      <c r="W29" s="261">
        <f t="shared" si="3"/>
        <v>0.0347222222222222</v>
      </c>
    </row>
    <row r="30" ht="15" spans="1:23">
      <c r="A30" s="1127"/>
      <c r="B30" s="232"/>
      <c r="C30" s="781">
        <v>9</v>
      </c>
      <c r="D30" s="1182">
        <v>0.468055555555556</v>
      </c>
      <c r="E30" s="1258">
        <v>0.478472222222222</v>
      </c>
      <c r="F30" s="1258">
        <v>0.483333333333333</v>
      </c>
      <c r="G30" s="1258">
        <v>0.490277777777778</v>
      </c>
      <c r="H30" s="1258">
        <v>0.494444444444445</v>
      </c>
      <c r="I30" s="1258">
        <v>0.501388888888889</v>
      </c>
      <c r="J30" s="1258">
        <v>0.507638888888889</v>
      </c>
      <c r="K30" s="1258">
        <v>0.515972222222222</v>
      </c>
      <c r="L30" s="1258">
        <v>0.524305555555556</v>
      </c>
      <c r="M30" s="1258">
        <v>0.53125</v>
      </c>
      <c r="N30" s="1258">
        <v>0.538194444444444</v>
      </c>
      <c r="O30" s="1258">
        <v>0.547222222222222</v>
      </c>
      <c r="P30" s="1258">
        <v>0.554861111111111</v>
      </c>
      <c r="Q30" s="1258">
        <v>0.564583333333333</v>
      </c>
      <c r="R30" s="1258">
        <v>0.579166666666667</v>
      </c>
      <c r="S30" s="1265">
        <v>0.589583333333333</v>
      </c>
      <c r="T30" s="248">
        <f t="shared" si="4"/>
        <v>56.4</v>
      </c>
      <c r="U30" s="249">
        <f t="shared" si="1"/>
        <v>0.121527777777778</v>
      </c>
      <c r="V30" s="260">
        <f t="shared" si="2"/>
        <v>19.3371428571429</v>
      </c>
      <c r="W30" s="261">
        <f t="shared" si="3"/>
        <v>0.0347222222222223</v>
      </c>
    </row>
    <row r="31" ht="15" spans="1:23">
      <c r="A31" s="1127"/>
      <c r="B31" s="232"/>
      <c r="C31" s="781">
        <v>10</v>
      </c>
      <c r="D31" s="1182">
        <v>0.502777777777778</v>
      </c>
      <c r="E31" s="1258">
        <v>0.513194444444444</v>
      </c>
      <c r="F31" s="1258">
        <v>0.518055555555556</v>
      </c>
      <c r="G31" s="1258">
        <v>0.525</v>
      </c>
      <c r="H31" s="1258">
        <v>0.529166666666667</v>
      </c>
      <c r="I31" s="1258">
        <v>0.536111111111111</v>
      </c>
      <c r="J31" s="1258">
        <v>0.542361111111111</v>
      </c>
      <c r="K31" s="1258">
        <v>0.550694444444444</v>
      </c>
      <c r="L31" s="1258">
        <v>0.559027777777778</v>
      </c>
      <c r="M31" s="1258">
        <v>0.565972222222222</v>
      </c>
      <c r="N31" s="1258">
        <v>0.572916666666667</v>
      </c>
      <c r="O31" s="1258">
        <v>0.581944444444444</v>
      </c>
      <c r="P31" s="1258">
        <v>0.589583333333333</v>
      </c>
      <c r="Q31" s="1258">
        <v>0.599305555555556</v>
      </c>
      <c r="R31" s="1258">
        <v>0.613888888888889</v>
      </c>
      <c r="S31" s="1265">
        <v>0.624305555555556</v>
      </c>
      <c r="T31" s="248">
        <f t="shared" si="4"/>
        <v>56.4</v>
      </c>
      <c r="U31" s="249">
        <f t="shared" si="1"/>
        <v>0.121527777777778</v>
      </c>
      <c r="V31" s="260">
        <f t="shared" si="2"/>
        <v>19.3371428571429</v>
      </c>
      <c r="W31" s="261">
        <f t="shared" si="3"/>
        <v>0.0347222222222222</v>
      </c>
    </row>
    <row r="32" ht="15" spans="1:23">
      <c r="A32" s="1127"/>
      <c r="B32" s="232"/>
      <c r="C32" s="781">
        <v>11</v>
      </c>
      <c r="D32" s="1182">
        <v>0.5375</v>
      </c>
      <c r="E32" s="1258">
        <v>0.547916666666667</v>
      </c>
      <c r="F32" s="1258">
        <v>0.552777777777778</v>
      </c>
      <c r="G32" s="1258">
        <v>0.559722222222222</v>
      </c>
      <c r="H32" s="1258">
        <v>0.563888888888889</v>
      </c>
      <c r="I32" s="1258">
        <v>0.570833333333333</v>
      </c>
      <c r="J32" s="1258">
        <v>0.577083333333333</v>
      </c>
      <c r="K32" s="1258">
        <v>0.585416666666667</v>
      </c>
      <c r="L32" s="1258">
        <v>0.59375</v>
      </c>
      <c r="M32" s="1258">
        <v>0.600694444444444</v>
      </c>
      <c r="N32" s="1258">
        <v>0.607638888888889</v>
      </c>
      <c r="O32" s="1258">
        <v>0.616666666666667</v>
      </c>
      <c r="P32" s="1258">
        <v>0.624305555555556</v>
      </c>
      <c r="Q32" s="1258">
        <v>0.634027777777778</v>
      </c>
      <c r="R32" s="1258">
        <v>0.648611111111111</v>
      </c>
      <c r="S32" s="1265">
        <v>0.659027777777778</v>
      </c>
      <c r="T32" s="248">
        <f t="shared" si="4"/>
        <v>56.4</v>
      </c>
      <c r="U32" s="249">
        <f t="shared" si="1"/>
        <v>0.121527777777778</v>
      </c>
      <c r="V32" s="260">
        <f t="shared" si="2"/>
        <v>19.3371428571429</v>
      </c>
      <c r="W32" s="261">
        <f t="shared" si="3"/>
        <v>0.0347222222222222</v>
      </c>
    </row>
    <row r="33" ht="15" spans="1:23">
      <c r="A33" s="1127"/>
      <c r="B33" s="232"/>
      <c r="C33" s="781">
        <v>12</v>
      </c>
      <c r="D33" s="1182">
        <v>0.572222222222222</v>
      </c>
      <c r="E33" s="1258">
        <v>0.582638888888889</v>
      </c>
      <c r="F33" s="1258">
        <v>0.5875</v>
      </c>
      <c r="G33" s="1258">
        <v>0.594444444444444</v>
      </c>
      <c r="H33" s="1258">
        <v>0.598611111111111</v>
      </c>
      <c r="I33" s="1258">
        <v>0.605555555555556</v>
      </c>
      <c r="J33" s="1258">
        <v>0.611805555555556</v>
      </c>
      <c r="K33" s="1258">
        <v>0.620138888888889</v>
      </c>
      <c r="L33" s="1258">
        <v>0.628472222222222</v>
      </c>
      <c r="M33" s="1258">
        <v>0.635416666666667</v>
      </c>
      <c r="N33" s="1258">
        <v>0.642361111111111</v>
      </c>
      <c r="O33" s="1258">
        <v>0.651388888888889</v>
      </c>
      <c r="P33" s="1258">
        <v>0.659027777777778</v>
      </c>
      <c r="Q33" s="1258">
        <v>0.66875</v>
      </c>
      <c r="R33" s="1258">
        <v>0.683333333333333</v>
      </c>
      <c r="S33" s="1265">
        <v>0.69375</v>
      </c>
      <c r="T33" s="248">
        <f t="shared" si="4"/>
        <v>56.4</v>
      </c>
      <c r="U33" s="249">
        <f t="shared" si="1"/>
        <v>0.121527777777778</v>
      </c>
      <c r="V33" s="260">
        <f t="shared" si="2"/>
        <v>19.3371428571429</v>
      </c>
      <c r="W33" s="261">
        <f t="shared" si="3"/>
        <v>0.0347222222222222</v>
      </c>
    </row>
    <row r="34" ht="15" spans="1:23">
      <c r="A34" s="1127"/>
      <c r="B34" s="232"/>
      <c r="C34" s="781">
        <v>13</v>
      </c>
      <c r="D34" s="1182">
        <v>0.606944444444444</v>
      </c>
      <c r="E34" s="1258">
        <v>0.617361111111111</v>
      </c>
      <c r="F34" s="1258">
        <v>0.622222222222222</v>
      </c>
      <c r="G34" s="1258">
        <v>0.629166666666667</v>
      </c>
      <c r="H34" s="1258">
        <v>0.633333333333333</v>
      </c>
      <c r="I34" s="1258">
        <v>0.640277777777778</v>
      </c>
      <c r="J34" s="1258">
        <v>0.646527777777778</v>
      </c>
      <c r="K34" s="1258">
        <v>0.654861111111111</v>
      </c>
      <c r="L34" s="1258">
        <v>0.663194444444444</v>
      </c>
      <c r="M34" s="1258">
        <v>0.670138888888889</v>
      </c>
      <c r="N34" s="1258">
        <v>0.677083333333333</v>
      </c>
      <c r="O34" s="1258">
        <v>0.686111111111111</v>
      </c>
      <c r="P34" s="1258">
        <v>0.69375</v>
      </c>
      <c r="Q34" s="1258">
        <v>0.703472222222222</v>
      </c>
      <c r="R34" s="1258">
        <v>0.718055555555556</v>
      </c>
      <c r="S34" s="1265">
        <v>0.728472222222222</v>
      </c>
      <c r="T34" s="248">
        <f t="shared" si="4"/>
        <v>56.4</v>
      </c>
      <c r="U34" s="249">
        <f t="shared" si="1"/>
        <v>0.121527777777778</v>
      </c>
      <c r="V34" s="260">
        <f t="shared" si="2"/>
        <v>19.3371428571429</v>
      </c>
      <c r="W34" s="261">
        <f t="shared" si="3"/>
        <v>0.0347222222222222</v>
      </c>
    </row>
    <row r="35" ht="15" spans="1:23">
      <c r="A35" s="1127"/>
      <c r="B35" s="232"/>
      <c r="C35" s="781">
        <v>14</v>
      </c>
      <c r="D35" s="1182">
        <v>0.641666666666667</v>
      </c>
      <c r="E35" s="1258">
        <v>0.652083333333333</v>
      </c>
      <c r="F35" s="1258">
        <v>0.656944444444444</v>
      </c>
      <c r="G35" s="1258">
        <v>0.663888888888889</v>
      </c>
      <c r="H35" s="1258">
        <v>0.668055555555556</v>
      </c>
      <c r="I35" s="1258">
        <v>0.675</v>
      </c>
      <c r="J35" s="1258">
        <v>0.68125</v>
      </c>
      <c r="K35" s="1258">
        <v>0.689583333333333</v>
      </c>
      <c r="L35" s="1258">
        <v>0.697916666666667</v>
      </c>
      <c r="M35" s="1258">
        <v>0.704861111111111</v>
      </c>
      <c r="N35" s="1258">
        <v>0.711805555555556</v>
      </c>
      <c r="O35" s="1258">
        <v>0.720833333333333</v>
      </c>
      <c r="P35" s="1258">
        <v>0.728472222222222</v>
      </c>
      <c r="Q35" s="1258">
        <v>0.738194444444444</v>
      </c>
      <c r="R35" s="1258">
        <v>0.752777777777778</v>
      </c>
      <c r="S35" s="1265">
        <v>0.763194444444444</v>
      </c>
      <c r="T35" s="248">
        <f t="shared" si="4"/>
        <v>56.4</v>
      </c>
      <c r="U35" s="249">
        <f t="shared" si="1"/>
        <v>0.121527777777778</v>
      </c>
      <c r="V35" s="260">
        <f t="shared" si="2"/>
        <v>19.3371428571429</v>
      </c>
      <c r="W35" s="261">
        <f t="shared" si="3"/>
        <v>0.0347222222222223</v>
      </c>
    </row>
    <row r="36" ht="15" spans="1:23">
      <c r="A36" s="1127"/>
      <c r="B36" s="232"/>
      <c r="C36" s="781">
        <v>15</v>
      </c>
      <c r="D36" s="1259">
        <v>0.676388888888889</v>
      </c>
      <c r="E36" s="1260">
        <v>0.686805555555556</v>
      </c>
      <c r="F36" s="1260">
        <v>0.691666666666667</v>
      </c>
      <c r="G36" s="1260">
        <v>0.698611111111111</v>
      </c>
      <c r="H36" s="1260">
        <v>0.702777777777778</v>
      </c>
      <c r="I36" s="1260">
        <v>0.709722222222222</v>
      </c>
      <c r="J36" s="1260">
        <v>0.715972222222222</v>
      </c>
      <c r="K36" s="1260">
        <v>0.724305555555556</v>
      </c>
      <c r="L36" s="1260">
        <v>0.732638888888889</v>
      </c>
      <c r="M36" s="1260">
        <v>0.739583333333333</v>
      </c>
      <c r="N36" s="1260">
        <v>0.746527777777778</v>
      </c>
      <c r="O36" s="1260">
        <v>0.755555555555556</v>
      </c>
      <c r="P36" s="1260">
        <v>0.763194444444444</v>
      </c>
      <c r="Q36" s="1260">
        <v>0.772916666666667</v>
      </c>
      <c r="R36" s="1260">
        <v>0.7875</v>
      </c>
      <c r="S36" s="1266">
        <v>0.797916666666667</v>
      </c>
      <c r="T36" s="248">
        <f t="shared" si="4"/>
        <v>56.4</v>
      </c>
      <c r="U36" s="249">
        <f t="shared" si="1"/>
        <v>0.121527777777778</v>
      </c>
      <c r="V36" s="260">
        <f t="shared" si="2"/>
        <v>19.3371428571429</v>
      </c>
      <c r="W36" s="261">
        <f t="shared" si="3"/>
        <v>0.0347222222222222</v>
      </c>
    </row>
    <row r="37" ht="15" spans="1:23">
      <c r="A37" s="1127"/>
      <c r="B37" s="232"/>
      <c r="C37" s="781">
        <v>16</v>
      </c>
      <c r="D37" s="1182">
        <v>0.711111111111111</v>
      </c>
      <c r="E37" s="1258">
        <v>0.721527777777778</v>
      </c>
      <c r="F37" s="1258">
        <v>0.726388888888889</v>
      </c>
      <c r="G37" s="1258">
        <v>0.733333333333333</v>
      </c>
      <c r="H37" s="1258">
        <v>0.7375</v>
      </c>
      <c r="I37" s="1258">
        <v>0.744444444444444</v>
      </c>
      <c r="J37" s="1258">
        <v>0.750694444444444</v>
      </c>
      <c r="K37" s="1258">
        <v>0.759027777777778</v>
      </c>
      <c r="L37" s="1258">
        <v>0.767361111111111</v>
      </c>
      <c r="M37" s="1258">
        <v>0.774305555555556</v>
      </c>
      <c r="N37" s="1258">
        <v>0.78125</v>
      </c>
      <c r="O37" s="1258">
        <v>0.790277777777778</v>
      </c>
      <c r="P37" s="1258">
        <v>0.797916666666667</v>
      </c>
      <c r="Q37" s="1258">
        <v>0.807638888888889</v>
      </c>
      <c r="R37" s="1258">
        <v>0.822222222222222</v>
      </c>
      <c r="S37" s="1265">
        <v>0.832638888888889</v>
      </c>
      <c r="T37" s="248">
        <f t="shared" si="4"/>
        <v>56.4</v>
      </c>
      <c r="U37" s="249">
        <f t="shared" si="1"/>
        <v>0.121527777777778</v>
      </c>
      <c r="V37" s="260">
        <f t="shared" si="2"/>
        <v>19.3371428571429</v>
      </c>
      <c r="W37" s="261">
        <f t="shared" si="3"/>
        <v>0.0347222222222222</v>
      </c>
    </row>
    <row r="38" ht="15" spans="1:23">
      <c r="A38" s="1127"/>
      <c r="B38" s="232"/>
      <c r="C38" s="781">
        <v>17</v>
      </c>
      <c r="D38" s="1182">
        <v>0.745833333333333</v>
      </c>
      <c r="E38" s="1258">
        <v>0.75625</v>
      </c>
      <c r="F38" s="1258">
        <v>0.761111111111111</v>
      </c>
      <c r="G38" s="1258">
        <v>0.768055555555556</v>
      </c>
      <c r="H38" s="1258">
        <v>0.772222222222222</v>
      </c>
      <c r="I38" s="1258">
        <v>0.779166666666667</v>
      </c>
      <c r="J38" s="1258">
        <v>0.785416666666667</v>
      </c>
      <c r="K38" s="1258">
        <v>0.79375</v>
      </c>
      <c r="L38" s="1258">
        <v>0.802083333333333</v>
      </c>
      <c r="M38" s="1258">
        <v>0.809027777777778</v>
      </c>
      <c r="N38" s="1258">
        <v>0.815972222222222</v>
      </c>
      <c r="O38" s="1258">
        <v>0.825</v>
      </c>
      <c r="P38" s="1258">
        <v>0.832638888888889</v>
      </c>
      <c r="Q38" s="1258">
        <v>0.842361111111111</v>
      </c>
      <c r="R38" s="1258">
        <v>0.856944444444444</v>
      </c>
      <c r="S38" s="1265">
        <v>0.867361111111111</v>
      </c>
      <c r="T38" s="248">
        <f t="shared" si="4"/>
        <v>56.4</v>
      </c>
      <c r="U38" s="249">
        <f t="shared" si="1"/>
        <v>0.121527777777778</v>
      </c>
      <c r="V38" s="260">
        <f t="shared" si="2"/>
        <v>19.3371428571429</v>
      </c>
      <c r="W38" s="261">
        <f t="shared" si="3"/>
        <v>0.0347222222222222</v>
      </c>
    </row>
    <row r="39" ht="15" spans="1:23">
      <c r="A39" s="1127"/>
      <c r="B39" s="232"/>
      <c r="C39" s="781">
        <v>18</v>
      </c>
      <c r="D39" s="1182">
        <v>0.7875</v>
      </c>
      <c r="E39" s="1258">
        <v>0.797916666666667</v>
      </c>
      <c r="F39" s="1258">
        <v>0.802777777777778</v>
      </c>
      <c r="G39" s="1258">
        <v>0.809722222222222</v>
      </c>
      <c r="H39" s="1258">
        <v>0.813888888888889</v>
      </c>
      <c r="I39" s="1258">
        <v>0.820833333333333</v>
      </c>
      <c r="J39" s="1258">
        <v>0.827083333333333</v>
      </c>
      <c r="K39" s="1258">
        <v>0.835416666666667</v>
      </c>
      <c r="L39" s="1258">
        <v>0.84375</v>
      </c>
      <c r="M39" s="1258">
        <v>0.850694444444444</v>
      </c>
      <c r="N39" s="1258">
        <v>0.857638888888889</v>
      </c>
      <c r="O39" s="1258">
        <v>0.866666666666667</v>
      </c>
      <c r="P39" s="1258">
        <v>0.874305555555556</v>
      </c>
      <c r="Q39" s="1258">
        <v>0.884027777777778</v>
      </c>
      <c r="R39" s="1258">
        <v>0.898611111111111</v>
      </c>
      <c r="S39" s="1265">
        <v>0.909027777777778</v>
      </c>
      <c r="T39" s="248">
        <f t="shared" si="4"/>
        <v>56.4</v>
      </c>
      <c r="U39" s="249">
        <f t="shared" si="1"/>
        <v>0.121527777777778</v>
      </c>
      <c r="V39" s="260">
        <f t="shared" si="2"/>
        <v>19.3371428571429</v>
      </c>
      <c r="W39" s="261">
        <f t="shared" si="3"/>
        <v>0.0416666666666666</v>
      </c>
    </row>
    <row r="40" ht="15" spans="1:23">
      <c r="A40" s="1127"/>
      <c r="B40" s="232"/>
      <c r="C40" s="781">
        <v>19</v>
      </c>
      <c r="D40" s="1182">
        <v>0.829166666666667</v>
      </c>
      <c r="E40" s="1258">
        <v>0.839583333333333</v>
      </c>
      <c r="F40" s="1258">
        <v>0.844444444444444</v>
      </c>
      <c r="G40" s="1258">
        <v>0.851388888888889</v>
      </c>
      <c r="H40" s="1258">
        <v>0.855555555555556</v>
      </c>
      <c r="I40" s="1258">
        <v>0.8625</v>
      </c>
      <c r="J40" s="1258">
        <v>0.86875</v>
      </c>
      <c r="K40" s="1258">
        <v>0.877083333333333</v>
      </c>
      <c r="L40" s="1258">
        <v>0.885416666666667</v>
      </c>
      <c r="M40" s="1258">
        <v>0.892361111111111</v>
      </c>
      <c r="N40" s="1258">
        <v>0.899305555555556</v>
      </c>
      <c r="O40" s="1258">
        <v>0.908333333333333</v>
      </c>
      <c r="P40" s="1258">
        <v>0.915972222222222</v>
      </c>
      <c r="Q40" s="1258">
        <v>0.925694444444444</v>
      </c>
      <c r="R40" s="1258">
        <v>0.940277777777778</v>
      </c>
      <c r="S40" s="1265">
        <v>0.950694444444444</v>
      </c>
      <c r="T40" s="248">
        <f t="shared" si="4"/>
        <v>56.4</v>
      </c>
      <c r="U40" s="249">
        <f t="shared" si="1"/>
        <v>0.121527777777778</v>
      </c>
      <c r="V40" s="260">
        <f t="shared" si="2"/>
        <v>19.3371428571429</v>
      </c>
      <c r="W40" s="261">
        <f t="shared" si="3"/>
        <v>0.0416666666666667</v>
      </c>
    </row>
    <row r="41" ht="15.75" spans="1:23">
      <c r="A41" s="1127"/>
      <c r="B41" s="232"/>
      <c r="C41" s="837">
        <v>20</v>
      </c>
      <c r="D41" s="1259">
        <v>0.870833333333333</v>
      </c>
      <c r="E41" s="1260">
        <v>0.88125</v>
      </c>
      <c r="F41" s="1260">
        <v>0.886111111111111</v>
      </c>
      <c r="G41" s="1260">
        <v>0.893055555555556</v>
      </c>
      <c r="H41" s="1260">
        <v>0.897222222222222</v>
      </c>
      <c r="I41" s="1260">
        <v>0.904166666666667</v>
      </c>
      <c r="J41" s="1260">
        <v>0.910416666666667</v>
      </c>
      <c r="K41" s="1260">
        <v>0.91875</v>
      </c>
      <c r="L41" s="1260">
        <v>0.927083333333333</v>
      </c>
      <c r="M41" s="1260">
        <v>0.934027777777778</v>
      </c>
      <c r="N41" s="1260">
        <v>0.940972222222222</v>
      </c>
      <c r="O41" s="1260">
        <v>0.95</v>
      </c>
      <c r="P41" s="1260">
        <v>0.957638888888889</v>
      </c>
      <c r="Q41" s="1260">
        <v>0.967361111111111</v>
      </c>
      <c r="R41" s="1260">
        <v>0.981944444444444</v>
      </c>
      <c r="S41" s="1266">
        <v>0.992361111111111</v>
      </c>
      <c r="T41" s="251">
        <f t="shared" si="4"/>
        <v>56.4</v>
      </c>
      <c r="U41" s="249">
        <f t="shared" si="1"/>
        <v>0.121527777777778</v>
      </c>
      <c r="V41" s="262">
        <f t="shared" si="2"/>
        <v>19.3371428571429</v>
      </c>
      <c r="W41" s="263">
        <f t="shared" si="3"/>
        <v>0.0416666666666666</v>
      </c>
    </row>
    <row r="42" ht="15.75" spans="1:23">
      <c r="A42" s="1127"/>
      <c r="B42" s="238"/>
      <c r="C42" s="100">
        <v>21</v>
      </c>
      <c r="D42" s="189">
        <v>0.9125</v>
      </c>
      <c r="E42" s="131">
        <v>0.920833333333333</v>
      </c>
      <c r="F42" s="131">
        <v>0.925</v>
      </c>
      <c r="G42" s="131">
        <v>0.931944444444444</v>
      </c>
      <c r="H42" s="131">
        <v>0.936111111111111</v>
      </c>
      <c r="I42" s="131">
        <v>0.942361111111111</v>
      </c>
      <c r="J42" s="131">
        <v>0.948611111111111</v>
      </c>
      <c r="K42" s="131">
        <v>0.956944444444444</v>
      </c>
      <c r="L42" s="131">
        <v>0.963888888888889</v>
      </c>
      <c r="M42" s="131">
        <v>0.970833333333333</v>
      </c>
      <c r="N42" s="131">
        <v>0.977777777777778</v>
      </c>
      <c r="O42" s="131">
        <v>0.986111111111111</v>
      </c>
      <c r="P42" s="131">
        <v>0.993055555555556</v>
      </c>
      <c r="Q42" s="131">
        <v>1.00138888888889</v>
      </c>
      <c r="R42" s="131">
        <v>1.01597222222222</v>
      </c>
      <c r="S42" s="1267">
        <v>1.02430555555556</v>
      </c>
      <c r="T42" s="253">
        <f t="shared" si="4"/>
        <v>56.4</v>
      </c>
      <c r="U42" s="254">
        <f t="shared" si="1"/>
        <v>0.111805555555556</v>
      </c>
      <c r="V42" s="264">
        <f t="shared" si="2"/>
        <v>21.0186335403726</v>
      </c>
      <c r="W42" s="265">
        <f t="shared" si="3"/>
        <v>0.0416666666666666</v>
      </c>
    </row>
    <row r="43" s="62" customFormat="1" ht="15" customHeight="1" spans="5:19">
      <c r="E43" s="345">
        <v>0.00833333333333333</v>
      </c>
      <c r="F43" s="345">
        <v>0.00416666666666667</v>
      </c>
      <c r="G43" s="345">
        <v>0.00347222222222222</v>
      </c>
      <c r="H43" s="345">
        <v>0.00416666666666667</v>
      </c>
      <c r="I43" s="345">
        <v>0.00486111111111111</v>
      </c>
      <c r="J43" s="345">
        <v>0.00486111111111111</v>
      </c>
      <c r="K43" s="83">
        <v>0.00555555555555556</v>
      </c>
      <c r="L43" s="83">
        <v>0.00694444444444444</v>
      </c>
      <c r="M43" s="83">
        <v>0.00555555555555556</v>
      </c>
      <c r="N43" s="83">
        <v>0.00694444444444444</v>
      </c>
      <c r="O43" s="83">
        <v>0.00694444444444444</v>
      </c>
      <c r="P43" s="345">
        <v>0.00625</v>
      </c>
      <c r="Q43" s="345">
        <v>0.00694444444444444</v>
      </c>
      <c r="R43" s="345">
        <v>0.00694444444444444</v>
      </c>
      <c r="S43" s="345">
        <v>0.00833333333333333</v>
      </c>
    </row>
    <row r="44" ht="15"/>
    <row r="45" ht="15" spans="4:10">
      <c r="D45" s="15" t="s">
        <v>36</v>
      </c>
      <c r="E45" s="16"/>
      <c r="F45" s="16"/>
      <c r="G45" s="61"/>
      <c r="H45" s="61"/>
      <c r="I45" s="17">
        <v>20</v>
      </c>
      <c r="J45" s="16"/>
    </row>
    <row r="46" ht="15" spans="4:10">
      <c r="D46" s="15" t="s">
        <v>37</v>
      </c>
      <c r="E46" s="16"/>
      <c r="F46" s="16"/>
      <c r="G46" s="61"/>
      <c r="H46" s="61"/>
      <c r="I46" s="17">
        <v>1</v>
      </c>
      <c r="J46" s="16"/>
    </row>
    <row r="47" ht="15" spans="4:10">
      <c r="D47" s="15" t="s">
        <v>38</v>
      </c>
      <c r="E47" s="16"/>
      <c r="F47" s="16"/>
      <c r="G47" s="61"/>
      <c r="H47" s="61"/>
      <c r="I47" s="17">
        <f>+I45+I46</f>
        <v>21</v>
      </c>
      <c r="J47" s="16"/>
    </row>
    <row r="48" ht="15" spans="4:11">
      <c r="D48" s="15" t="s">
        <v>39</v>
      </c>
      <c r="E48" s="16"/>
      <c r="F48" s="16"/>
      <c r="G48" s="61"/>
      <c r="H48" s="61"/>
      <c r="I48" s="789">
        <f>+T20</f>
        <v>56.4</v>
      </c>
      <c r="K48" s="16" t="s">
        <v>40</v>
      </c>
    </row>
    <row r="49" ht="15" spans="4:11">
      <c r="D49" s="173" t="s">
        <v>41</v>
      </c>
      <c r="E49" s="21"/>
      <c r="F49" s="21"/>
      <c r="G49" s="21"/>
      <c r="H49" s="21"/>
      <c r="I49" s="789">
        <v>0</v>
      </c>
      <c r="K49" s="16" t="s">
        <v>40</v>
      </c>
    </row>
    <row r="50" ht="15"/>
    <row r="51" ht="15" spans="2:2">
      <c r="B51" s="1261"/>
    </row>
  </sheetData>
  <mergeCells count="12">
    <mergeCell ref="B15:W15"/>
    <mergeCell ref="B17:D17"/>
    <mergeCell ref="E17:S17"/>
    <mergeCell ref="B18:C18"/>
    <mergeCell ref="B19:C19"/>
    <mergeCell ref="B20:C20"/>
    <mergeCell ref="B21:W21"/>
    <mergeCell ref="B22:B42"/>
    <mergeCell ref="T17:T19"/>
    <mergeCell ref="U17:U20"/>
    <mergeCell ref="V17:V20"/>
    <mergeCell ref="W17:W20"/>
  </mergeCells>
  <pageMargins left="0.7" right="0.7" top="0.75" bottom="0.75" header="0.3" footer="0.3"/>
  <pageSetup paperSize="9" scale="49" fitToHeight="0" orientation="landscape"/>
  <headerFooter/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T37"/>
  <sheetViews>
    <sheetView view="pageBreakPreview" zoomScale="80" zoomScaleNormal="70" workbookViewId="0">
      <selection activeCell="W45" sqref="W45"/>
    </sheetView>
  </sheetViews>
  <sheetFormatPr defaultColWidth="11" defaultRowHeight="15"/>
  <sheetData>
    <row r="3" spans="2:8">
      <c r="B3" s="5" t="s">
        <v>0</v>
      </c>
      <c r="C3" s="173"/>
      <c r="D3" s="173"/>
      <c r="E3" s="21"/>
      <c r="F3" s="21"/>
      <c r="G3" s="5" t="s">
        <v>1</v>
      </c>
      <c r="H3" s="21"/>
    </row>
    <row r="4" spans="2:8">
      <c r="B4" s="199"/>
      <c r="C4" s="173"/>
      <c r="D4" s="173"/>
      <c r="E4" s="21"/>
      <c r="F4" s="21"/>
      <c r="G4" s="5"/>
      <c r="H4" s="21"/>
    </row>
    <row r="5" spans="2:8">
      <c r="B5" s="31" t="s">
        <v>2</v>
      </c>
      <c r="C5" s="173"/>
      <c r="D5" s="173"/>
      <c r="E5" s="21"/>
      <c r="F5" s="21"/>
      <c r="G5" s="5">
        <v>200</v>
      </c>
      <c r="H5" s="21"/>
    </row>
    <row r="6" spans="2:8">
      <c r="B6" s="173" t="s">
        <v>3</v>
      </c>
      <c r="C6" s="173"/>
      <c r="D6" s="173"/>
      <c r="E6" s="21"/>
      <c r="F6" s="21"/>
      <c r="G6" s="5" t="s">
        <v>4</v>
      </c>
      <c r="H6" s="21"/>
    </row>
    <row r="7" spans="2:8">
      <c r="B7" s="173" t="s">
        <v>5</v>
      </c>
      <c r="C7" s="173"/>
      <c r="D7" s="173"/>
      <c r="E7" s="21"/>
      <c r="F7" s="21"/>
      <c r="G7" s="5" t="s">
        <v>6</v>
      </c>
      <c r="H7" s="21"/>
    </row>
    <row r="8" spans="2:8">
      <c r="B8" s="173" t="s">
        <v>7</v>
      </c>
      <c r="C8" s="215"/>
      <c r="D8" s="215"/>
      <c r="E8" s="216"/>
      <c r="F8" s="21"/>
      <c r="G8" s="1">
        <v>205</v>
      </c>
      <c r="H8" s="21"/>
    </row>
    <row r="9" spans="2:10">
      <c r="B9" s="173" t="s">
        <v>8</v>
      </c>
      <c r="C9" s="173"/>
      <c r="D9" s="173"/>
      <c r="E9" s="21"/>
      <c r="F9" s="21"/>
      <c r="G9" s="2" t="s">
        <v>79</v>
      </c>
      <c r="H9" s="1213"/>
      <c r="I9" s="1214"/>
      <c r="J9" s="1214"/>
    </row>
    <row r="10" spans="2:8">
      <c r="B10" s="173" t="s">
        <v>10</v>
      </c>
      <c r="C10" s="173"/>
      <c r="D10" s="173"/>
      <c r="E10" s="21"/>
      <c r="F10" s="21"/>
      <c r="G10" s="1">
        <v>205</v>
      </c>
      <c r="H10" s="21"/>
    </row>
    <row r="11" spans="2:8">
      <c r="B11" s="173" t="s">
        <v>11</v>
      </c>
      <c r="C11" s="215"/>
      <c r="D11" s="215"/>
      <c r="E11" s="216"/>
      <c r="F11" s="216"/>
      <c r="G11" s="5" t="s">
        <v>12</v>
      </c>
      <c r="H11" s="21"/>
    </row>
    <row r="12" ht="15.75" customHeight="1"/>
    <row r="13" ht="15.75" spans="2:19">
      <c r="B13" s="243" t="s">
        <v>80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255"/>
    </row>
    <row r="14" spans="2:19">
      <c r="B14" s="217"/>
      <c r="S14" s="256"/>
    </row>
    <row r="15" ht="15.75" customHeight="1" spans="2:19">
      <c r="B15" s="2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257"/>
    </row>
    <row r="16" spans="2:15">
      <c r="B16" s="569"/>
      <c r="C16" s="1234"/>
      <c r="D16" s="569"/>
      <c r="E16" s="569"/>
      <c r="F16" s="1234"/>
      <c r="G16" s="1234"/>
      <c r="H16" s="1234"/>
      <c r="I16" s="1234"/>
      <c r="J16" s="1234"/>
      <c r="K16" s="1234"/>
      <c r="L16" s="1234"/>
      <c r="M16" s="1234"/>
      <c r="N16" s="1234"/>
      <c r="O16" s="1036"/>
    </row>
    <row r="17" ht="15.75" customHeight="1" spans="6:15">
      <c r="F17" s="1234"/>
      <c r="G17" s="1234"/>
      <c r="H17" s="1234"/>
      <c r="I17" s="1234"/>
      <c r="J17" s="1234"/>
      <c r="K17" s="1234"/>
      <c r="L17" s="1234"/>
      <c r="M17" s="1234"/>
      <c r="N17" s="1234"/>
      <c r="O17" s="1234"/>
    </row>
    <row r="18" ht="15.75" customHeight="1" spans="2:19">
      <c r="B18" s="224" t="s">
        <v>14</v>
      </c>
      <c r="C18" s="10"/>
      <c r="D18" s="10"/>
      <c r="E18" s="10"/>
      <c r="F18" s="286" t="s">
        <v>15</v>
      </c>
      <c r="G18" s="10"/>
      <c r="H18" s="10"/>
      <c r="I18" s="10"/>
      <c r="J18" s="10"/>
      <c r="K18" s="10"/>
      <c r="L18" s="10"/>
      <c r="M18" s="10"/>
      <c r="N18" s="27"/>
      <c r="O18" s="1198" t="s">
        <v>81</v>
      </c>
      <c r="P18" s="1199" t="s">
        <v>29</v>
      </c>
      <c r="Q18" s="1199" t="s">
        <v>30</v>
      </c>
      <c r="R18" s="1199" t="s">
        <v>31</v>
      </c>
      <c r="S18" s="1210" t="s">
        <v>57</v>
      </c>
    </row>
    <row r="19" ht="60" customHeight="1" spans="2:19">
      <c r="B19" s="1047" t="s">
        <v>68</v>
      </c>
      <c r="C19" s="1048"/>
      <c r="D19" s="1116" t="s">
        <v>82</v>
      </c>
      <c r="E19" s="1191" t="s">
        <v>83</v>
      </c>
      <c r="F19" s="1192" t="s">
        <v>84</v>
      </c>
      <c r="G19" s="1192" t="s">
        <v>85</v>
      </c>
      <c r="H19" s="1192" t="s">
        <v>86</v>
      </c>
      <c r="I19" s="1192" t="s">
        <v>87</v>
      </c>
      <c r="J19" s="1192" t="s">
        <v>88</v>
      </c>
      <c r="K19" s="1192" t="s">
        <v>86</v>
      </c>
      <c r="L19" s="1192" t="s">
        <v>84</v>
      </c>
      <c r="M19" s="1192" t="s">
        <v>89</v>
      </c>
      <c r="N19" s="1200" t="s">
        <v>83</v>
      </c>
      <c r="O19" s="1201"/>
      <c r="P19" s="1202"/>
      <c r="Q19" s="1202"/>
      <c r="R19" s="1202"/>
      <c r="S19" s="1211"/>
    </row>
    <row r="20" spans="2:19">
      <c r="B20" s="1047" t="s">
        <v>33</v>
      </c>
      <c r="C20" s="1048"/>
      <c r="D20" s="225">
        <v>0</v>
      </c>
      <c r="E20" s="507">
        <v>20</v>
      </c>
      <c r="F20" s="506">
        <v>4</v>
      </c>
      <c r="G20" s="507">
        <v>2.24</v>
      </c>
      <c r="H20" s="507">
        <v>3.17</v>
      </c>
      <c r="I20" s="507">
        <v>2.7</v>
      </c>
      <c r="J20" s="507">
        <v>3.25</v>
      </c>
      <c r="K20" s="507">
        <v>5</v>
      </c>
      <c r="L20" s="507">
        <v>4</v>
      </c>
      <c r="M20" s="507">
        <v>2</v>
      </c>
      <c r="N20" s="514">
        <v>1.7</v>
      </c>
      <c r="O20" s="1219">
        <v>20</v>
      </c>
      <c r="P20" s="1203"/>
      <c r="Q20" s="1202"/>
      <c r="R20" s="1202"/>
      <c r="S20" s="1211"/>
    </row>
    <row r="21" ht="15.75" customHeight="1" spans="2:19">
      <c r="B21" s="1053" t="s">
        <v>34</v>
      </c>
      <c r="C21" s="1054"/>
      <c r="D21" s="227">
        <f>+D20</f>
        <v>0</v>
      </c>
      <c r="E21" s="674">
        <v>20</v>
      </c>
      <c r="F21" s="674">
        <f t="shared" ref="F21:O21" si="0">+F20</f>
        <v>4</v>
      </c>
      <c r="G21" s="674">
        <f t="shared" si="0"/>
        <v>2.24</v>
      </c>
      <c r="H21" s="674">
        <f t="shared" si="0"/>
        <v>3.17</v>
      </c>
      <c r="I21" s="674">
        <f t="shared" si="0"/>
        <v>2.7</v>
      </c>
      <c r="J21" s="674">
        <f t="shared" si="0"/>
        <v>3.25</v>
      </c>
      <c r="K21" s="674">
        <f t="shared" si="0"/>
        <v>5</v>
      </c>
      <c r="L21" s="674">
        <f t="shared" si="0"/>
        <v>4</v>
      </c>
      <c r="M21" s="674">
        <f t="shared" si="0"/>
        <v>2</v>
      </c>
      <c r="N21" s="690">
        <f t="shared" si="0"/>
        <v>1.7</v>
      </c>
      <c r="O21" s="1220">
        <f t="shared" si="0"/>
        <v>20</v>
      </c>
      <c r="P21" s="1245">
        <v>22.01</v>
      </c>
      <c r="Q21" s="1203"/>
      <c r="R21" s="1203"/>
      <c r="S21" s="1212"/>
    </row>
    <row r="22" s="115" customFormat="1" ht="15.75" customHeight="1" spans="2:20">
      <c r="B22" s="1235" t="s">
        <v>56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257"/>
      <c r="T22" s="62"/>
    </row>
    <row r="23" ht="15.75" spans="2:20">
      <c r="B23" s="1236" t="s">
        <v>35</v>
      </c>
      <c r="C23" s="229">
        <v>1</v>
      </c>
      <c r="D23" s="1237">
        <v>0.239583333333333</v>
      </c>
      <c r="E23" s="351">
        <v>0.270833333333333</v>
      </c>
      <c r="F23" s="1238">
        <v>0.279166666666667</v>
      </c>
      <c r="G23" s="1238">
        <v>0.28125</v>
      </c>
      <c r="H23" s="1238">
        <v>0.284722222222222</v>
      </c>
      <c r="I23" s="1238">
        <v>0.289583333333333</v>
      </c>
      <c r="J23" s="1238">
        <v>0.299305555555555</v>
      </c>
      <c r="K23" s="1238">
        <v>0.304166666666667</v>
      </c>
      <c r="L23" s="1238">
        <v>0.309027777777778</v>
      </c>
      <c r="M23" s="1238">
        <v>0.310416666666667</v>
      </c>
      <c r="N23" s="1246">
        <v>0.315277777777778</v>
      </c>
      <c r="O23" s="650"/>
      <c r="P23" s="1247">
        <v>22.01</v>
      </c>
      <c r="Q23" s="247">
        <v>0.0444444444444445</v>
      </c>
      <c r="R23" s="258">
        <v>20.6343750000001</v>
      </c>
      <c r="S23" s="259"/>
      <c r="T23" s="83">
        <v>0.0277777777777778</v>
      </c>
    </row>
    <row r="24" spans="2:20">
      <c r="B24" s="232"/>
      <c r="C24" s="233">
        <v>2</v>
      </c>
      <c r="D24" s="1239">
        <v>0.267361111111111</v>
      </c>
      <c r="E24" s="79">
        <v>0.298611111111111</v>
      </c>
      <c r="F24" s="1183">
        <v>0.306944444444445</v>
      </c>
      <c r="G24" s="1183">
        <v>0.309027777777778</v>
      </c>
      <c r="H24" s="1183">
        <v>0.3125</v>
      </c>
      <c r="I24" s="1183">
        <v>0.317361111111111</v>
      </c>
      <c r="J24" s="1183">
        <v>0.327083333333333</v>
      </c>
      <c r="K24" s="1183">
        <v>0.331944444444444</v>
      </c>
      <c r="L24" s="1183">
        <v>0.336805555555556</v>
      </c>
      <c r="M24" s="1183">
        <v>0.338194444444445</v>
      </c>
      <c r="N24" s="1187">
        <v>0.343055555555556</v>
      </c>
      <c r="O24" s="654"/>
      <c r="P24" s="1248">
        <v>22.01</v>
      </c>
      <c r="Q24" s="1254">
        <v>0.0444444444444445</v>
      </c>
      <c r="R24" s="260">
        <v>20.6343750000001</v>
      </c>
      <c r="S24" s="261">
        <v>0.0277777777777778</v>
      </c>
      <c r="T24" s="83">
        <v>0.0347222222222222</v>
      </c>
    </row>
    <row r="25" spans="2:20">
      <c r="B25" s="232"/>
      <c r="C25" s="235">
        <v>3</v>
      </c>
      <c r="D25" s="1239">
        <v>0.325694444444445</v>
      </c>
      <c r="E25" s="79">
        <v>0.356944444444445</v>
      </c>
      <c r="F25" s="1183">
        <v>0.365277777777778</v>
      </c>
      <c r="G25" s="1183">
        <v>0.367361111111111</v>
      </c>
      <c r="H25" s="1183">
        <v>0.370833333333333</v>
      </c>
      <c r="I25" s="1183">
        <v>0.375694444444444</v>
      </c>
      <c r="J25" s="1183">
        <v>0.385416666666667</v>
      </c>
      <c r="K25" s="1183">
        <v>0.390277777777778</v>
      </c>
      <c r="L25" s="1183">
        <v>0.395138888888889</v>
      </c>
      <c r="M25" s="1183">
        <v>0.396527777777778</v>
      </c>
      <c r="N25" s="1187">
        <v>0.401388888888889</v>
      </c>
      <c r="O25" s="726"/>
      <c r="P25" s="1248">
        <v>22.01</v>
      </c>
      <c r="Q25" s="1254">
        <v>0.0444444444444445</v>
      </c>
      <c r="R25" s="260">
        <v>20.6343750000001</v>
      </c>
      <c r="S25" s="261">
        <v>0.0347222222222222</v>
      </c>
      <c r="T25" s="83"/>
    </row>
    <row r="26" ht="15.75" customHeight="1" spans="2:20">
      <c r="B26" s="232"/>
      <c r="C26" s="235">
        <v>4</v>
      </c>
      <c r="D26" s="1240"/>
      <c r="E26" s="339">
        <v>0.531944444444444</v>
      </c>
      <c r="F26" s="1241">
        <v>0.540277777777778</v>
      </c>
      <c r="G26" s="1241">
        <v>0.542361111111111</v>
      </c>
      <c r="H26" s="1241">
        <v>0.545833333333333</v>
      </c>
      <c r="I26" s="1241">
        <v>0.550694444444444</v>
      </c>
      <c r="J26" s="1241">
        <v>0.560416666666667</v>
      </c>
      <c r="K26" s="1241">
        <v>0.565277777777778</v>
      </c>
      <c r="L26" s="1241">
        <v>0.570138888888889</v>
      </c>
      <c r="M26" s="1241">
        <v>0.571527777777778</v>
      </c>
      <c r="N26" s="1249">
        <v>0.576388888888889</v>
      </c>
      <c r="O26" s="726"/>
      <c r="P26" s="1250">
        <v>22.01</v>
      </c>
      <c r="Q26" s="1037">
        <v>0.0444444444444445</v>
      </c>
      <c r="R26" s="262">
        <v>20.6343750000001</v>
      </c>
      <c r="S26" s="263">
        <v>0.0347222222222222</v>
      </c>
      <c r="T26" s="83"/>
    </row>
    <row r="27" spans="2:20">
      <c r="B27" s="232"/>
      <c r="C27" s="1242">
        <v>5</v>
      </c>
      <c r="D27" s="1243"/>
      <c r="E27" s="41">
        <v>0.927083333333333</v>
      </c>
      <c r="F27" s="1181">
        <v>0.935416666666667</v>
      </c>
      <c r="G27" s="1181">
        <v>0.9375</v>
      </c>
      <c r="H27" s="1181">
        <v>0.940972222222222</v>
      </c>
      <c r="I27" s="1181">
        <v>0.945833333333333</v>
      </c>
      <c r="J27" s="1181">
        <v>0.955555555555556</v>
      </c>
      <c r="K27" s="1181">
        <v>0.960416666666667</v>
      </c>
      <c r="L27" s="1181">
        <v>0.965277777777778</v>
      </c>
      <c r="M27" s="1181">
        <v>0.966666666666667</v>
      </c>
      <c r="N27" s="1186">
        <v>0.971527777777778</v>
      </c>
      <c r="O27" s="1251"/>
      <c r="P27" s="1247">
        <v>22.01</v>
      </c>
      <c r="Q27" s="247">
        <v>0.0444444444444445</v>
      </c>
      <c r="R27" s="258">
        <v>20.6343750000001</v>
      </c>
      <c r="S27" s="651">
        <v>0.0347222222222222</v>
      </c>
      <c r="T27" s="83"/>
    </row>
    <row r="28" spans="2:20">
      <c r="B28" s="232"/>
      <c r="C28" s="233">
        <v>6</v>
      </c>
      <c r="D28" s="1240"/>
      <c r="E28" s="44">
        <v>0.951388888888889</v>
      </c>
      <c r="F28" s="891">
        <v>0.959722222222222</v>
      </c>
      <c r="G28" s="891">
        <v>0.961805555555556</v>
      </c>
      <c r="H28" s="891">
        <v>0.965277777777778</v>
      </c>
      <c r="I28" s="891">
        <v>0.970138888888889</v>
      </c>
      <c r="J28" s="891">
        <v>0.979861111111111</v>
      </c>
      <c r="K28" s="891">
        <v>0.984722222222222</v>
      </c>
      <c r="L28" s="891">
        <v>0.989583333333333</v>
      </c>
      <c r="M28" s="891">
        <v>0.990972222222222</v>
      </c>
      <c r="N28" s="988">
        <v>0.995833333333333</v>
      </c>
      <c r="O28" s="726"/>
      <c r="P28" s="1248">
        <v>22.01</v>
      </c>
      <c r="Q28" s="1254">
        <v>0.0444444444444445</v>
      </c>
      <c r="R28" s="260">
        <v>20.6343750000001</v>
      </c>
      <c r="S28" s="261">
        <v>0.0347222222222222</v>
      </c>
      <c r="T28" s="83"/>
    </row>
    <row r="29" spans="2:20">
      <c r="B29" s="232"/>
      <c r="C29" s="235">
        <v>7</v>
      </c>
      <c r="D29" s="1240"/>
      <c r="E29" s="44">
        <v>0.989583333333333</v>
      </c>
      <c r="F29" s="891">
        <v>0.997916666666667</v>
      </c>
      <c r="G29" s="891">
        <v>1</v>
      </c>
      <c r="H29" s="891">
        <v>1.00347222222222</v>
      </c>
      <c r="I29" s="891">
        <v>1.00833333333333</v>
      </c>
      <c r="J29" s="891">
        <v>1.01805555555556</v>
      </c>
      <c r="K29" s="891">
        <v>1.02291666666667</v>
      </c>
      <c r="L29" s="891">
        <v>1.02777777777778</v>
      </c>
      <c r="M29" s="891">
        <v>1.02916666666667</v>
      </c>
      <c r="N29" s="988">
        <v>1.03402777777778</v>
      </c>
      <c r="O29" s="726"/>
      <c r="P29" s="1248">
        <v>22.01</v>
      </c>
      <c r="Q29" s="1254">
        <v>0.0444444444444445</v>
      </c>
      <c r="R29" s="260">
        <v>20.6343750000001</v>
      </c>
      <c r="S29" s="261">
        <v>0.0347222222222222</v>
      </c>
      <c r="T29" s="83"/>
    </row>
    <row r="30" ht="15.75" customHeight="1" spans="2:20">
      <c r="B30" s="238"/>
      <c r="C30" s="684">
        <v>8</v>
      </c>
      <c r="D30" s="1244"/>
      <c r="E30" s="1169">
        <v>1.02083333333333</v>
      </c>
      <c r="F30" s="1170">
        <v>1.02916666666667</v>
      </c>
      <c r="G30" s="1170">
        <v>1.03125</v>
      </c>
      <c r="H30" s="1170">
        <v>1.03472222222222</v>
      </c>
      <c r="I30" s="1170">
        <v>1.03958333333333</v>
      </c>
      <c r="J30" s="1170">
        <v>1.04930555555556</v>
      </c>
      <c r="K30" s="1170">
        <v>1.05416666666667</v>
      </c>
      <c r="L30" s="1170">
        <v>1.05902777777778</v>
      </c>
      <c r="M30" s="1170">
        <v>1.06041666666667</v>
      </c>
      <c r="N30" s="1252">
        <v>1.06527777777778</v>
      </c>
      <c r="O30" s="657"/>
      <c r="P30" s="1253">
        <v>22.01</v>
      </c>
      <c r="Q30" s="1255">
        <v>0.0444444444444445</v>
      </c>
      <c r="R30" s="315">
        <v>20.6343750000001</v>
      </c>
      <c r="S30" s="316">
        <v>0.0347222222222222</v>
      </c>
      <c r="T30" s="83"/>
    </row>
    <row r="33" spans="5:11">
      <c r="E33" s="15" t="s">
        <v>36</v>
      </c>
      <c r="F33" s="16"/>
      <c r="G33" s="16"/>
      <c r="H33" s="61"/>
      <c r="I33" s="61"/>
      <c r="J33" s="17">
        <v>4</v>
      </c>
      <c r="K33" s="16"/>
    </row>
    <row r="34" spans="5:11">
      <c r="E34" s="15" t="s">
        <v>37</v>
      </c>
      <c r="F34" s="16"/>
      <c r="G34" s="16"/>
      <c r="H34" s="61"/>
      <c r="I34" s="61"/>
      <c r="J34" s="17">
        <v>4</v>
      </c>
      <c r="K34" s="16"/>
    </row>
    <row r="35" spans="5:11">
      <c r="E35" s="15" t="s">
        <v>38</v>
      </c>
      <c r="F35" s="16"/>
      <c r="G35" s="16"/>
      <c r="H35" s="61"/>
      <c r="I35" s="61"/>
      <c r="J35" s="17">
        <f>+J33+J34</f>
        <v>8</v>
      </c>
      <c r="K35" s="16"/>
    </row>
    <row r="36" spans="5:12">
      <c r="E36" s="15" t="s">
        <v>39</v>
      </c>
      <c r="F36" s="16"/>
      <c r="G36" s="16"/>
      <c r="H36" s="61"/>
      <c r="I36" s="61"/>
      <c r="J36" s="18">
        <f>+P21</f>
        <v>22.01</v>
      </c>
      <c r="L36" s="16" t="s">
        <v>40</v>
      </c>
    </row>
    <row r="37" spans="5:12">
      <c r="E37" s="19" t="s">
        <v>41</v>
      </c>
      <c r="F37" s="20"/>
      <c r="G37" s="21"/>
      <c r="H37" s="21"/>
      <c r="I37" s="21"/>
      <c r="J37" s="18">
        <v>20</v>
      </c>
      <c r="L37" s="16" t="s">
        <v>40</v>
      </c>
    </row>
  </sheetData>
  <mergeCells count="13">
    <mergeCell ref="B18:E18"/>
    <mergeCell ref="F18:N18"/>
    <mergeCell ref="B19:C19"/>
    <mergeCell ref="B20:C20"/>
    <mergeCell ref="B21:C21"/>
    <mergeCell ref="B22:S22"/>
    <mergeCell ref="B23:B30"/>
    <mergeCell ref="O18:O19"/>
    <mergeCell ref="P18:P20"/>
    <mergeCell ref="Q18:Q21"/>
    <mergeCell ref="R18:R21"/>
    <mergeCell ref="S18:S21"/>
    <mergeCell ref="B13:S15"/>
  </mergeCells>
  <pageMargins left="0" right="0" top="0" bottom="0" header="0" footer="0"/>
  <pageSetup paperSize="9" scale="45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T43"/>
  <sheetViews>
    <sheetView view="pageBreakPreview" zoomScale="90" zoomScaleNormal="80" topLeftCell="A6" workbookViewId="0">
      <selection activeCell="F6" sqref="F6"/>
    </sheetView>
  </sheetViews>
  <sheetFormatPr defaultColWidth="11" defaultRowHeight="15"/>
  <cols>
    <col min="4" max="19" width="9.71428571428571" customWidth="1"/>
  </cols>
  <sheetData>
    <row r="3" spans="2:7">
      <c r="B3" s="5" t="s">
        <v>0</v>
      </c>
      <c r="C3" s="173"/>
      <c r="D3" s="21"/>
      <c r="E3" s="21"/>
      <c r="F3" s="5" t="s">
        <v>1</v>
      </c>
      <c r="G3" s="21"/>
    </row>
    <row r="4" spans="2:7">
      <c r="B4" s="199"/>
      <c r="C4" s="173"/>
      <c r="D4" s="21"/>
      <c r="E4" s="21"/>
      <c r="F4" s="5"/>
      <c r="G4" s="21"/>
    </row>
    <row r="5" spans="2:7">
      <c r="B5" s="31" t="s">
        <v>2</v>
      </c>
      <c r="C5" s="173"/>
      <c r="D5" s="21"/>
      <c r="E5" s="21"/>
      <c r="F5" s="5">
        <v>200</v>
      </c>
      <c r="G5" s="21"/>
    </row>
    <row r="6" spans="2:7">
      <c r="B6" s="173" t="s">
        <v>3</v>
      </c>
      <c r="C6" s="173"/>
      <c r="D6" s="21"/>
      <c r="E6" s="21"/>
      <c r="F6" s="5" t="s">
        <v>4</v>
      </c>
      <c r="G6" s="21"/>
    </row>
    <row r="7" spans="2:7">
      <c r="B7" s="173" t="s">
        <v>5</v>
      </c>
      <c r="C7" s="173"/>
      <c r="D7" s="21"/>
      <c r="E7" s="21"/>
      <c r="F7" s="5" t="s">
        <v>44</v>
      </c>
      <c r="G7" s="21"/>
    </row>
    <row r="8" spans="2:7">
      <c r="B8" s="173" t="s">
        <v>7</v>
      </c>
      <c r="C8" s="215"/>
      <c r="D8" s="216"/>
      <c r="E8" s="21"/>
      <c r="F8" s="1">
        <v>205</v>
      </c>
      <c r="G8" s="21"/>
    </row>
    <row r="9" spans="2:10">
      <c r="B9" s="173" t="s">
        <v>8</v>
      </c>
      <c r="C9" s="173"/>
      <c r="D9" s="21"/>
      <c r="E9" s="21"/>
      <c r="F9" s="2" t="s">
        <v>79</v>
      </c>
      <c r="G9" s="1213"/>
      <c r="H9" s="1214"/>
      <c r="I9" s="1214"/>
      <c r="J9" s="1214"/>
    </row>
    <row r="10" spans="2:7">
      <c r="B10" s="173" t="s">
        <v>10</v>
      </c>
      <c r="C10" s="173"/>
      <c r="D10" s="21"/>
      <c r="E10" s="21"/>
      <c r="F10" s="1">
        <v>205</v>
      </c>
      <c r="G10" s="21"/>
    </row>
    <row r="11" spans="2:7">
      <c r="B11" s="173" t="s">
        <v>11</v>
      </c>
      <c r="C11" s="215"/>
      <c r="D11" s="216"/>
      <c r="E11" s="216"/>
      <c r="F11" s="5" t="s">
        <v>12</v>
      </c>
      <c r="G11" s="21"/>
    </row>
    <row r="12" ht="15.75" customHeight="1"/>
    <row r="13" ht="15.75" spans="2:19">
      <c r="B13" s="243" t="s">
        <v>80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255"/>
    </row>
    <row r="14" spans="2:19">
      <c r="B14" s="217"/>
      <c r="S14" s="256"/>
    </row>
    <row r="15" ht="15.75" customHeight="1" spans="2:19">
      <c r="B15" s="2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257"/>
    </row>
    <row r="16" s="99" customFormat="1" spans="2:19">
      <c r="B16" s="956"/>
      <c r="C16" s="956"/>
      <c r="D16" s="956"/>
      <c r="E16" s="956"/>
      <c r="F16" s="956"/>
      <c r="G16" s="956"/>
      <c r="H16" s="956"/>
      <c r="I16" s="956"/>
      <c r="J16" s="956"/>
      <c r="K16" s="956"/>
      <c r="L16" s="956"/>
      <c r="M16" s="956"/>
      <c r="N16" s="956"/>
      <c r="O16" s="956"/>
      <c r="P16" s="956"/>
      <c r="Q16" s="956"/>
      <c r="R16" s="956"/>
      <c r="S16" s="956"/>
    </row>
    <row r="17" s="62" customFormat="1" ht="15.75" customHeight="1" spans="2:15">
      <c r="B17" s="219"/>
      <c r="C17" s="219"/>
      <c r="D17" s="219"/>
      <c r="E17" s="307"/>
      <c r="F17" s="307">
        <v>0.00833333333333333</v>
      </c>
      <c r="G17" s="307">
        <v>0.00208333333333333</v>
      </c>
      <c r="H17" s="307">
        <v>0.00347222222222222</v>
      </c>
      <c r="I17" s="307">
        <v>0.00486111111111111</v>
      </c>
      <c r="J17" s="307">
        <v>0.00972222222222222</v>
      </c>
      <c r="K17" s="307">
        <v>0.00486111111111111</v>
      </c>
      <c r="L17" s="307">
        <v>0.00486111111111111</v>
      </c>
      <c r="M17" s="307">
        <v>0.00138888888888889</v>
      </c>
      <c r="N17" s="307">
        <v>0.00486111111111111</v>
      </c>
      <c r="O17" s="307">
        <v>0.0444444444444445</v>
      </c>
    </row>
    <row r="18" ht="15.75" customHeight="1" spans="2:19">
      <c r="B18" s="224" t="s">
        <v>14</v>
      </c>
      <c r="C18" s="10"/>
      <c r="D18" s="10"/>
      <c r="E18" s="10"/>
      <c r="F18" s="286" t="s">
        <v>15</v>
      </c>
      <c r="G18" s="10"/>
      <c r="H18" s="10"/>
      <c r="I18" s="10"/>
      <c r="J18" s="10"/>
      <c r="K18" s="10"/>
      <c r="L18" s="10"/>
      <c r="M18" s="10"/>
      <c r="N18" s="27"/>
      <c r="O18" s="1217" t="s">
        <v>90</v>
      </c>
      <c r="P18" s="1199" t="s">
        <v>29</v>
      </c>
      <c r="Q18" s="1068" t="s">
        <v>30</v>
      </c>
      <c r="R18" s="1068" t="s">
        <v>31</v>
      </c>
      <c r="S18" s="1057" t="s">
        <v>57</v>
      </c>
    </row>
    <row r="19" ht="67.5" customHeight="1" spans="2:19">
      <c r="B19" s="73" t="s">
        <v>68</v>
      </c>
      <c r="C19" s="27"/>
      <c r="D19" s="1215" t="s">
        <v>91</v>
      </c>
      <c r="E19" s="1191" t="s">
        <v>83</v>
      </c>
      <c r="F19" s="1192" t="s">
        <v>84</v>
      </c>
      <c r="G19" s="1192" t="s">
        <v>85</v>
      </c>
      <c r="H19" s="1192" t="s">
        <v>86</v>
      </c>
      <c r="I19" s="1192" t="s">
        <v>87</v>
      </c>
      <c r="J19" s="1192" t="s">
        <v>88</v>
      </c>
      <c r="K19" s="1192" t="s">
        <v>86</v>
      </c>
      <c r="L19" s="1192" t="s">
        <v>84</v>
      </c>
      <c r="M19" s="1192" t="s">
        <v>89</v>
      </c>
      <c r="N19" s="1200" t="s">
        <v>83</v>
      </c>
      <c r="O19" s="1218"/>
      <c r="P19" s="1202"/>
      <c r="Q19" s="1202"/>
      <c r="R19" s="1202"/>
      <c r="S19" s="1211"/>
    </row>
    <row r="20" spans="2:20">
      <c r="B20" s="1069" t="s">
        <v>33</v>
      </c>
      <c r="C20" s="590"/>
      <c r="D20" s="225">
        <v>0</v>
      </c>
      <c r="E20" s="507">
        <v>20</v>
      </c>
      <c r="F20" s="506">
        <v>4</v>
      </c>
      <c r="G20" s="507">
        <v>2.24</v>
      </c>
      <c r="H20" s="507">
        <v>3.17</v>
      </c>
      <c r="I20" s="507">
        <v>2.7</v>
      </c>
      <c r="J20" s="507">
        <v>3.25</v>
      </c>
      <c r="K20" s="507">
        <v>5</v>
      </c>
      <c r="L20" s="507">
        <v>4</v>
      </c>
      <c r="M20" s="507">
        <v>2</v>
      </c>
      <c r="N20" s="514">
        <v>1.7</v>
      </c>
      <c r="O20" s="1219">
        <v>20</v>
      </c>
      <c r="P20" s="1203"/>
      <c r="Q20" s="1202"/>
      <c r="R20" s="1202"/>
      <c r="S20" s="1211"/>
      <c r="T20" s="83">
        <v>0.0208333333333333</v>
      </c>
    </row>
    <row r="21" ht="15.75" customHeight="1" spans="2:19">
      <c r="B21" s="1074" t="s">
        <v>34</v>
      </c>
      <c r="C21" s="1076"/>
      <c r="D21" s="227">
        <f>+D20</f>
        <v>0</v>
      </c>
      <c r="E21" s="674">
        <v>20</v>
      </c>
      <c r="F21" s="674">
        <f t="shared" ref="F21:O21" si="0">+F20</f>
        <v>4</v>
      </c>
      <c r="G21" s="674">
        <f t="shared" si="0"/>
        <v>2.24</v>
      </c>
      <c r="H21" s="674">
        <f t="shared" si="0"/>
        <v>3.17</v>
      </c>
      <c r="I21" s="674">
        <f t="shared" si="0"/>
        <v>2.7</v>
      </c>
      <c r="J21" s="674">
        <f t="shared" si="0"/>
        <v>3.25</v>
      </c>
      <c r="K21" s="674">
        <f t="shared" si="0"/>
        <v>5</v>
      </c>
      <c r="L21" s="674">
        <f t="shared" si="0"/>
        <v>4</v>
      </c>
      <c r="M21" s="674">
        <f t="shared" si="0"/>
        <v>2</v>
      </c>
      <c r="N21" s="690">
        <f t="shared" si="0"/>
        <v>1.7</v>
      </c>
      <c r="O21" s="1220">
        <f t="shared" si="0"/>
        <v>20</v>
      </c>
      <c r="P21" s="1221">
        <v>22.01</v>
      </c>
      <c r="Q21" s="1231"/>
      <c r="R21" s="1231"/>
      <c r="S21" s="1232"/>
    </row>
    <row r="22" ht="15.75" customHeight="1" spans="2:19">
      <c r="B22" s="309" t="s">
        <v>56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255"/>
    </row>
    <row r="23" ht="15.75" spans="2:19">
      <c r="B23" s="228" t="s">
        <v>35</v>
      </c>
      <c r="C23" s="229">
        <v>1</v>
      </c>
      <c r="D23" s="704"/>
      <c r="E23" s="1131">
        <v>0.572916666666667</v>
      </c>
      <c r="F23" s="351">
        <f t="shared" ref="F23:F35" si="1">+E23+$F$17</f>
        <v>0.58125</v>
      </c>
      <c r="G23" s="231">
        <f t="shared" ref="G23:G35" si="2">+F23+$G$17</f>
        <v>0.583333333333333</v>
      </c>
      <c r="H23" s="231">
        <f t="shared" ref="H23:H35" si="3">+G23+$H$17</f>
        <v>0.586805555555555</v>
      </c>
      <c r="I23" s="231">
        <f t="shared" ref="I23:I35" si="4">+H23+$I$17</f>
        <v>0.591666666666667</v>
      </c>
      <c r="J23" s="231">
        <f t="shared" ref="J23:J35" si="5">+I23+$J$17</f>
        <v>0.601388888888889</v>
      </c>
      <c r="K23" s="231">
        <f t="shared" ref="K23:K35" si="6">+J23+$K$17</f>
        <v>0.60625</v>
      </c>
      <c r="L23" s="231">
        <f t="shared" ref="L23:L35" si="7">+K23+$L$17</f>
        <v>0.611111111111111</v>
      </c>
      <c r="M23" s="231">
        <f t="shared" ref="M23:M35" si="8">+L23+$M$17</f>
        <v>0.6125</v>
      </c>
      <c r="N23" s="245">
        <f t="shared" ref="N23:N35" si="9">+M23+$N$17</f>
        <v>0.617361111111111</v>
      </c>
      <c r="O23" s="362"/>
      <c r="P23" s="1207">
        <f>+P21</f>
        <v>22.01</v>
      </c>
      <c r="Q23" s="269">
        <f t="shared" ref="Q23:Q36" si="10">+N23-E23</f>
        <v>0.0444444444444443</v>
      </c>
      <c r="R23" s="258">
        <f t="shared" ref="R23:R36" si="11">60*$J$42/(Q23*60*24)</f>
        <v>20.6343750000001</v>
      </c>
      <c r="S23" s="590"/>
    </row>
    <row r="24" spans="2:19">
      <c r="B24" s="232"/>
      <c r="C24" s="233">
        <v>2</v>
      </c>
      <c r="D24" s="705"/>
      <c r="E24" s="1134">
        <v>0.604166666666667</v>
      </c>
      <c r="F24" s="353">
        <f t="shared" si="1"/>
        <v>0.6125</v>
      </c>
      <c r="G24" s="45">
        <f t="shared" si="2"/>
        <v>0.614583333333333</v>
      </c>
      <c r="H24" s="45">
        <f t="shared" si="3"/>
        <v>0.618055555555555</v>
      </c>
      <c r="I24" s="45">
        <f t="shared" si="4"/>
        <v>0.622916666666667</v>
      </c>
      <c r="J24" s="45">
        <f t="shared" si="5"/>
        <v>0.632638888888889</v>
      </c>
      <c r="K24" s="45">
        <f t="shared" si="6"/>
        <v>0.6375</v>
      </c>
      <c r="L24" s="45">
        <f t="shared" si="7"/>
        <v>0.642361111111111</v>
      </c>
      <c r="M24" s="45">
        <f t="shared" si="8"/>
        <v>0.64375</v>
      </c>
      <c r="N24" s="46">
        <f t="shared" si="9"/>
        <v>0.648611111111111</v>
      </c>
      <c r="O24" s="860"/>
      <c r="P24" s="1208">
        <f>+P21</f>
        <v>22.01</v>
      </c>
      <c r="Q24" s="270">
        <f t="shared" si="10"/>
        <v>0.0444444444444443</v>
      </c>
      <c r="R24" s="260">
        <f t="shared" si="11"/>
        <v>20.6343750000001</v>
      </c>
      <c r="S24" s="261">
        <f t="shared" ref="S24:S34" si="12">+E24-E23</f>
        <v>0.03125</v>
      </c>
    </row>
    <row r="25" spans="2:19">
      <c r="B25" s="232"/>
      <c r="C25" s="233">
        <v>3</v>
      </c>
      <c r="D25" s="705"/>
      <c r="E25" s="1134">
        <v>0.635416666666667</v>
      </c>
      <c r="F25" s="353">
        <f t="shared" si="1"/>
        <v>0.64375</v>
      </c>
      <c r="G25" s="45">
        <f t="shared" si="2"/>
        <v>0.645833333333333</v>
      </c>
      <c r="H25" s="45">
        <f t="shared" si="3"/>
        <v>0.649305555555555</v>
      </c>
      <c r="I25" s="45">
        <f t="shared" si="4"/>
        <v>0.654166666666667</v>
      </c>
      <c r="J25" s="45">
        <f t="shared" si="5"/>
        <v>0.663888888888889</v>
      </c>
      <c r="K25" s="45">
        <f t="shared" si="6"/>
        <v>0.66875</v>
      </c>
      <c r="L25" s="45">
        <f t="shared" si="7"/>
        <v>0.673611111111111</v>
      </c>
      <c r="M25" s="45">
        <f t="shared" si="8"/>
        <v>0.675</v>
      </c>
      <c r="N25" s="46">
        <f t="shared" si="9"/>
        <v>0.679861111111111</v>
      </c>
      <c r="O25" s="860"/>
      <c r="P25" s="1208">
        <f>+P24</f>
        <v>22.01</v>
      </c>
      <c r="Q25" s="270">
        <f t="shared" si="10"/>
        <v>0.0444444444444443</v>
      </c>
      <c r="R25" s="260">
        <f t="shared" si="11"/>
        <v>20.6343750000001</v>
      </c>
      <c r="S25" s="261">
        <f t="shared" si="12"/>
        <v>0.03125</v>
      </c>
    </row>
    <row r="26" spans="2:19">
      <c r="B26" s="232"/>
      <c r="C26" s="233">
        <v>4</v>
      </c>
      <c r="D26" s="705"/>
      <c r="E26" s="1134">
        <v>0.666666666666667</v>
      </c>
      <c r="F26" s="353">
        <f t="shared" si="1"/>
        <v>0.675</v>
      </c>
      <c r="G26" s="45">
        <f t="shared" si="2"/>
        <v>0.677083333333333</v>
      </c>
      <c r="H26" s="45">
        <f t="shared" si="3"/>
        <v>0.680555555555555</v>
      </c>
      <c r="I26" s="45">
        <f t="shared" si="4"/>
        <v>0.685416666666667</v>
      </c>
      <c r="J26" s="45">
        <f t="shared" si="5"/>
        <v>0.695138888888889</v>
      </c>
      <c r="K26" s="45">
        <f t="shared" si="6"/>
        <v>0.7</v>
      </c>
      <c r="L26" s="45">
        <f t="shared" si="7"/>
        <v>0.704861111111111</v>
      </c>
      <c r="M26" s="45">
        <f t="shared" si="8"/>
        <v>0.70625</v>
      </c>
      <c r="N26" s="46">
        <f t="shared" si="9"/>
        <v>0.711111111111111</v>
      </c>
      <c r="O26" s="860"/>
      <c r="P26" s="1208">
        <f t="shared" ref="P26:P32" si="13">+P23</f>
        <v>22.01</v>
      </c>
      <c r="Q26" s="270">
        <f t="shared" si="10"/>
        <v>0.0444444444444443</v>
      </c>
      <c r="R26" s="260">
        <f t="shared" si="11"/>
        <v>20.6343750000001</v>
      </c>
      <c r="S26" s="261">
        <f t="shared" si="12"/>
        <v>0.03125</v>
      </c>
    </row>
    <row r="27" spans="2:19">
      <c r="B27" s="232"/>
      <c r="C27" s="233">
        <v>5</v>
      </c>
      <c r="D27" s="705"/>
      <c r="E27" s="1134">
        <v>0.697916666666667</v>
      </c>
      <c r="F27" s="353">
        <f t="shared" si="1"/>
        <v>0.70625</v>
      </c>
      <c r="G27" s="45">
        <f t="shared" si="2"/>
        <v>0.708333333333333</v>
      </c>
      <c r="H27" s="45">
        <f t="shared" si="3"/>
        <v>0.711805555555555</v>
      </c>
      <c r="I27" s="45">
        <f t="shared" si="4"/>
        <v>0.716666666666667</v>
      </c>
      <c r="J27" s="45">
        <f t="shared" si="5"/>
        <v>0.726388888888889</v>
      </c>
      <c r="K27" s="45">
        <f t="shared" si="6"/>
        <v>0.73125</v>
      </c>
      <c r="L27" s="45">
        <f t="shared" si="7"/>
        <v>0.736111111111111</v>
      </c>
      <c r="M27" s="45">
        <f t="shared" si="8"/>
        <v>0.7375</v>
      </c>
      <c r="N27" s="46">
        <f t="shared" si="9"/>
        <v>0.742361111111111</v>
      </c>
      <c r="O27" s="860"/>
      <c r="P27" s="1208">
        <f t="shared" si="13"/>
        <v>22.01</v>
      </c>
      <c r="Q27" s="270">
        <f t="shared" si="10"/>
        <v>0.0444444444444443</v>
      </c>
      <c r="R27" s="260">
        <f t="shared" si="11"/>
        <v>20.6343750000001</v>
      </c>
      <c r="S27" s="261">
        <f t="shared" si="12"/>
        <v>0.03125</v>
      </c>
    </row>
    <row r="28" spans="2:19">
      <c r="B28" s="232"/>
      <c r="C28" s="233">
        <v>6</v>
      </c>
      <c r="D28" s="705"/>
      <c r="E28" s="1134">
        <v>0.729166666666667</v>
      </c>
      <c r="F28" s="353">
        <f t="shared" si="1"/>
        <v>0.7375</v>
      </c>
      <c r="G28" s="45">
        <f t="shared" si="2"/>
        <v>0.739583333333333</v>
      </c>
      <c r="H28" s="45">
        <f t="shared" si="3"/>
        <v>0.743055555555555</v>
      </c>
      <c r="I28" s="45">
        <f t="shared" si="4"/>
        <v>0.747916666666667</v>
      </c>
      <c r="J28" s="45">
        <f t="shared" si="5"/>
        <v>0.757638888888889</v>
      </c>
      <c r="K28" s="45">
        <f t="shared" si="6"/>
        <v>0.7625</v>
      </c>
      <c r="L28" s="45">
        <f t="shared" si="7"/>
        <v>0.767361111111111</v>
      </c>
      <c r="M28" s="45">
        <f t="shared" si="8"/>
        <v>0.76875</v>
      </c>
      <c r="N28" s="46">
        <f t="shared" si="9"/>
        <v>0.773611111111111</v>
      </c>
      <c r="O28" s="860"/>
      <c r="P28" s="1208">
        <f t="shared" si="13"/>
        <v>22.01</v>
      </c>
      <c r="Q28" s="270">
        <f t="shared" si="10"/>
        <v>0.0444444444444443</v>
      </c>
      <c r="R28" s="260">
        <f t="shared" si="11"/>
        <v>20.6343750000001</v>
      </c>
      <c r="S28" s="261">
        <f t="shared" si="12"/>
        <v>0.03125</v>
      </c>
    </row>
    <row r="29" spans="2:19">
      <c r="B29" s="232"/>
      <c r="C29" s="233">
        <v>7</v>
      </c>
      <c r="D29" s="705"/>
      <c r="E29" s="1134">
        <v>0.760416666666667</v>
      </c>
      <c r="F29" s="353">
        <f t="shared" si="1"/>
        <v>0.76875</v>
      </c>
      <c r="G29" s="45">
        <f t="shared" si="2"/>
        <v>0.770833333333333</v>
      </c>
      <c r="H29" s="45">
        <f t="shared" si="3"/>
        <v>0.774305555555555</v>
      </c>
      <c r="I29" s="45">
        <f t="shared" si="4"/>
        <v>0.779166666666667</v>
      </c>
      <c r="J29" s="45">
        <f t="shared" si="5"/>
        <v>0.788888888888889</v>
      </c>
      <c r="K29" s="45">
        <f t="shared" si="6"/>
        <v>0.79375</v>
      </c>
      <c r="L29" s="45">
        <f t="shared" si="7"/>
        <v>0.798611111111111</v>
      </c>
      <c r="M29" s="45">
        <f t="shared" si="8"/>
        <v>0.8</v>
      </c>
      <c r="N29" s="46">
        <f t="shared" si="9"/>
        <v>0.804861111111111</v>
      </c>
      <c r="O29" s="860"/>
      <c r="P29" s="1208">
        <f t="shared" si="13"/>
        <v>22.01</v>
      </c>
      <c r="Q29" s="270">
        <f t="shared" si="10"/>
        <v>0.0444444444444443</v>
      </c>
      <c r="R29" s="260">
        <f t="shared" si="11"/>
        <v>20.6343750000001</v>
      </c>
      <c r="S29" s="261">
        <f t="shared" si="12"/>
        <v>0.03125</v>
      </c>
    </row>
    <row r="30" spans="2:19">
      <c r="B30" s="232"/>
      <c r="C30" s="233">
        <v>8</v>
      </c>
      <c r="D30" s="705"/>
      <c r="E30" s="1134">
        <v>0.791666666666667</v>
      </c>
      <c r="F30" s="353">
        <f t="shared" si="1"/>
        <v>0.8</v>
      </c>
      <c r="G30" s="45">
        <f t="shared" si="2"/>
        <v>0.802083333333333</v>
      </c>
      <c r="H30" s="45">
        <f t="shared" si="3"/>
        <v>0.805555555555555</v>
      </c>
      <c r="I30" s="45">
        <f t="shared" si="4"/>
        <v>0.810416666666667</v>
      </c>
      <c r="J30" s="45">
        <f t="shared" si="5"/>
        <v>0.820138888888889</v>
      </c>
      <c r="K30" s="45">
        <f t="shared" si="6"/>
        <v>0.825</v>
      </c>
      <c r="L30" s="45">
        <f t="shared" si="7"/>
        <v>0.829861111111111</v>
      </c>
      <c r="M30" s="45">
        <f t="shared" si="8"/>
        <v>0.83125</v>
      </c>
      <c r="N30" s="46">
        <f t="shared" si="9"/>
        <v>0.836111111111111</v>
      </c>
      <c r="O30" s="860"/>
      <c r="P30" s="1208">
        <f t="shared" si="13"/>
        <v>22.01</v>
      </c>
      <c r="Q30" s="270">
        <f t="shared" si="10"/>
        <v>0.0444444444444443</v>
      </c>
      <c r="R30" s="260">
        <f t="shared" si="11"/>
        <v>20.6343750000001</v>
      </c>
      <c r="S30" s="261">
        <f t="shared" si="12"/>
        <v>0.03125</v>
      </c>
    </row>
    <row r="31" spans="2:19">
      <c r="B31" s="232"/>
      <c r="C31" s="233">
        <v>9</v>
      </c>
      <c r="D31" s="705"/>
      <c r="E31" s="1134">
        <v>0.822916666666667</v>
      </c>
      <c r="F31" s="353">
        <f t="shared" si="1"/>
        <v>0.83125</v>
      </c>
      <c r="G31" s="45">
        <f t="shared" si="2"/>
        <v>0.833333333333333</v>
      </c>
      <c r="H31" s="45">
        <f t="shared" si="3"/>
        <v>0.836805555555555</v>
      </c>
      <c r="I31" s="45">
        <f t="shared" si="4"/>
        <v>0.841666666666667</v>
      </c>
      <c r="J31" s="45">
        <f t="shared" si="5"/>
        <v>0.851388888888889</v>
      </c>
      <c r="K31" s="45">
        <f t="shared" si="6"/>
        <v>0.85625</v>
      </c>
      <c r="L31" s="45">
        <f t="shared" si="7"/>
        <v>0.861111111111111</v>
      </c>
      <c r="M31" s="45">
        <f t="shared" si="8"/>
        <v>0.8625</v>
      </c>
      <c r="N31" s="46">
        <f t="shared" si="9"/>
        <v>0.867361111111111</v>
      </c>
      <c r="O31" s="860"/>
      <c r="P31" s="1208">
        <f t="shared" si="13"/>
        <v>22.01</v>
      </c>
      <c r="Q31" s="270">
        <f t="shared" si="10"/>
        <v>0.0444444444444443</v>
      </c>
      <c r="R31" s="260">
        <f t="shared" si="11"/>
        <v>20.6343750000001</v>
      </c>
      <c r="S31" s="261">
        <f t="shared" si="12"/>
        <v>0.03125</v>
      </c>
    </row>
    <row r="32" ht="15.75" customHeight="1" spans="2:19">
      <c r="B32" s="232"/>
      <c r="C32" s="235">
        <v>10</v>
      </c>
      <c r="D32" s="746"/>
      <c r="E32" s="1216">
        <v>0.857638888888889</v>
      </c>
      <c r="F32" s="372">
        <f t="shared" si="1"/>
        <v>0.865972222222222</v>
      </c>
      <c r="G32" s="237">
        <f t="shared" si="2"/>
        <v>0.868055555555555</v>
      </c>
      <c r="H32" s="237">
        <f t="shared" si="3"/>
        <v>0.871527777777778</v>
      </c>
      <c r="I32" s="237">
        <f t="shared" si="4"/>
        <v>0.876388888888889</v>
      </c>
      <c r="J32" s="237">
        <f t="shared" si="5"/>
        <v>0.886111111111111</v>
      </c>
      <c r="K32" s="237">
        <f t="shared" si="6"/>
        <v>0.890972222222222</v>
      </c>
      <c r="L32" s="237">
        <f t="shared" si="7"/>
        <v>0.895833333333333</v>
      </c>
      <c r="M32" s="237">
        <f t="shared" si="8"/>
        <v>0.897222222222222</v>
      </c>
      <c r="N32" s="250">
        <f t="shared" si="9"/>
        <v>0.902083333333333</v>
      </c>
      <c r="O32" s="861"/>
      <c r="P32" s="1222">
        <f t="shared" si="13"/>
        <v>22.01</v>
      </c>
      <c r="Q32" s="271">
        <f t="shared" si="10"/>
        <v>0.0444444444444443</v>
      </c>
      <c r="R32" s="262">
        <f t="shared" si="11"/>
        <v>20.6343750000001</v>
      </c>
      <c r="S32" s="263">
        <f t="shared" si="12"/>
        <v>0.0347222222222222</v>
      </c>
    </row>
    <row r="33" spans="2:19">
      <c r="B33" s="232"/>
      <c r="C33" s="229">
        <v>11</v>
      </c>
      <c r="D33" s="704"/>
      <c r="E33" s="878">
        <v>0.892361111111111</v>
      </c>
      <c r="F33" s="231">
        <f t="shared" si="1"/>
        <v>0.900694444444444</v>
      </c>
      <c r="G33" s="231">
        <f t="shared" si="2"/>
        <v>0.902777777777778</v>
      </c>
      <c r="H33" s="231">
        <f t="shared" si="3"/>
        <v>0.90625</v>
      </c>
      <c r="I33" s="231">
        <f t="shared" si="4"/>
        <v>0.911111111111111</v>
      </c>
      <c r="J33" s="231">
        <f t="shared" si="5"/>
        <v>0.920833333333333</v>
      </c>
      <c r="K33" s="231">
        <f t="shared" si="6"/>
        <v>0.925694444444444</v>
      </c>
      <c r="L33" s="231">
        <f t="shared" si="7"/>
        <v>0.930555555555555</v>
      </c>
      <c r="M33" s="231">
        <f t="shared" si="8"/>
        <v>0.931944444444444</v>
      </c>
      <c r="N33" s="1223">
        <f t="shared" si="9"/>
        <v>0.936805555555555</v>
      </c>
      <c r="O33" s="1224"/>
      <c r="P33" s="1225">
        <f>+P23</f>
        <v>22.01</v>
      </c>
      <c r="Q33" s="77">
        <f t="shared" si="10"/>
        <v>0.0444444444444443</v>
      </c>
      <c r="R33" s="520">
        <f t="shared" si="11"/>
        <v>20.6343750000001</v>
      </c>
      <c r="S33" s="78">
        <f t="shared" si="12"/>
        <v>0.0347222222222223</v>
      </c>
    </row>
    <row r="34" spans="2:19">
      <c r="B34" s="232"/>
      <c r="C34" s="233">
        <v>12</v>
      </c>
      <c r="D34" s="705"/>
      <c r="E34" s="879">
        <v>0.927083333333333</v>
      </c>
      <c r="F34" s="45">
        <f t="shared" si="1"/>
        <v>0.935416666666667</v>
      </c>
      <c r="G34" s="45">
        <f t="shared" si="2"/>
        <v>0.9375</v>
      </c>
      <c r="H34" s="45">
        <f t="shared" si="3"/>
        <v>0.940972222222222</v>
      </c>
      <c r="I34" s="45">
        <f t="shared" si="4"/>
        <v>0.945833333333333</v>
      </c>
      <c r="J34" s="45">
        <f t="shared" si="5"/>
        <v>0.955555555555555</v>
      </c>
      <c r="K34" s="45">
        <f t="shared" si="6"/>
        <v>0.960416666666667</v>
      </c>
      <c r="L34" s="45">
        <f t="shared" si="7"/>
        <v>0.965277777777778</v>
      </c>
      <c r="M34" s="45">
        <f t="shared" si="8"/>
        <v>0.966666666666667</v>
      </c>
      <c r="N34" s="1226">
        <f t="shared" si="9"/>
        <v>0.971527777777778</v>
      </c>
      <c r="O34" s="1227"/>
      <c r="P34" s="1228">
        <f>+P24</f>
        <v>22.01</v>
      </c>
      <c r="Q34" s="80">
        <f t="shared" si="10"/>
        <v>0.0444444444444443</v>
      </c>
      <c r="R34" s="521">
        <f t="shared" si="11"/>
        <v>20.6343750000001</v>
      </c>
      <c r="S34" s="81">
        <f t="shared" si="12"/>
        <v>0.0347222222222222</v>
      </c>
    </row>
    <row r="35" spans="2:19">
      <c r="B35" s="232"/>
      <c r="C35" s="233">
        <v>13</v>
      </c>
      <c r="D35" s="705"/>
      <c r="E35" s="879">
        <v>0.961805555555556</v>
      </c>
      <c r="F35" s="45">
        <f t="shared" si="1"/>
        <v>0.970138888888889</v>
      </c>
      <c r="G35" s="45">
        <f t="shared" si="2"/>
        <v>0.972222222222222</v>
      </c>
      <c r="H35" s="45">
        <f t="shared" si="3"/>
        <v>0.975694444444444</v>
      </c>
      <c r="I35" s="45">
        <f t="shared" si="4"/>
        <v>0.980555555555556</v>
      </c>
      <c r="J35" s="45">
        <f t="shared" si="5"/>
        <v>0.990277777777778</v>
      </c>
      <c r="K35" s="45">
        <f t="shared" si="6"/>
        <v>0.995138888888889</v>
      </c>
      <c r="L35" s="45">
        <f t="shared" si="7"/>
        <v>1</v>
      </c>
      <c r="M35" s="45">
        <f t="shared" si="8"/>
        <v>1.00138888888889</v>
      </c>
      <c r="N35" s="1226">
        <f t="shared" si="9"/>
        <v>1.00625</v>
      </c>
      <c r="O35" s="1227"/>
      <c r="P35" s="1228">
        <f>+P24</f>
        <v>22.01</v>
      </c>
      <c r="Q35" s="80">
        <f t="shared" si="10"/>
        <v>0.0444444444444445</v>
      </c>
      <c r="R35" s="521">
        <f t="shared" si="11"/>
        <v>20.634375</v>
      </c>
      <c r="S35" s="81">
        <f>+E35-E33</f>
        <v>0.0694444444444444</v>
      </c>
    </row>
    <row r="36" ht="15.75" customHeight="1" spans="2:19">
      <c r="B36" s="238"/>
      <c r="C36" s="684">
        <v>14</v>
      </c>
      <c r="D36" s="706"/>
      <c r="E36" s="1035">
        <v>0.996527777777778</v>
      </c>
      <c r="F36" s="106">
        <v>1.00486111111111</v>
      </c>
      <c r="G36" s="106">
        <v>1.00694444444444</v>
      </c>
      <c r="H36" s="106">
        <v>1.01041666666667</v>
      </c>
      <c r="I36" s="106">
        <v>1.01527777777778</v>
      </c>
      <c r="J36" s="106">
        <v>1.025</v>
      </c>
      <c r="K36" s="106">
        <v>1.02986111111111</v>
      </c>
      <c r="L36" s="106">
        <v>1.03472222222222</v>
      </c>
      <c r="M36" s="106">
        <v>1.03611111111111</v>
      </c>
      <c r="N36" s="817">
        <v>1.04097222222222</v>
      </c>
      <c r="O36" s="1229"/>
      <c r="P36" s="1230">
        <f>+P24</f>
        <v>22.01</v>
      </c>
      <c r="Q36" s="106">
        <f t="shared" si="10"/>
        <v>0.0444444444444442</v>
      </c>
      <c r="R36" s="1233">
        <f t="shared" si="11"/>
        <v>20.6343750000001</v>
      </c>
      <c r="S36" s="157">
        <f>+E36-E33</f>
        <v>0.104166666666667</v>
      </c>
    </row>
    <row r="39" spans="5:11">
      <c r="E39" s="15" t="s">
        <v>36</v>
      </c>
      <c r="F39" s="16"/>
      <c r="G39" s="16"/>
      <c r="H39" s="61"/>
      <c r="I39" s="61"/>
      <c r="J39" s="17">
        <v>10</v>
      </c>
      <c r="K39" s="16"/>
    </row>
    <row r="40" spans="5:11">
      <c r="E40" s="15" t="s">
        <v>37</v>
      </c>
      <c r="F40" s="16"/>
      <c r="G40" s="16"/>
      <c r="H40" s="61"/>
      <c r="I40" s="61"/>
      <c r="J40" s="17">
        <v>4</v>
      </c>
      <c r="K40" s="16"/>
    </row>
    <row r="41" spans="5:11">
      <c r="E41" s="15" t="s">
        <v>38</v>
      </c>
      <c r="F41" s="16"/>
      <c r="G41" s="16"/>
      <c r="H41" s="61"/>
      <c r="I41" s="61"/>
      <c r="J41" s="17">
        <f>+J39+J40</f>
        <v>14</v>
      </c>
      <c r="K41" s="16"/>
    </row>
    <row r="42" spans="5:12">
      <c r="E42" s="15" t="s">
        <v>39</v>
      </c>
      <c r="F42" s="16"/>
      <c r="G42" s="16"/>
      <c r="H42" s="61"/>
      <c r="I42" s="61"/>
      <c r="J42" s="18">
        <f>+P21</f>
        <v>22.01</v>
      </c>
      <c r="L42" s="16" t="s">
        <v>40</v>
      </c>
    </row>
    <row r="43" spans="5:12">
      <c r="E43" s="19" t="s">
        <v>41</v>
      </c>
      <c r="F43" s="20"/>
      <c r="G43" s="21"/>
      <c r="H43" s="21"/>
      <c r="I43" s="21"/>
      <c r="J43" s="18">
        <v>20</v>
      </c>
      <c r="L43" s="16" t="s">
        <v>40</v>
      </c>
    </row>
  </sheetData>
  <mergeCells count="13">
    <mergeCell ref="B18:E18"/>
    <mergeCell ref="F18:N18"/>
    <mergeCell ref="B19:C19"/>
    <mergeCell ref="B20:C20"/>
    <mergeCell ref="B21:C21"/>
    <mergeCell ref="B22:S22"/>
    <mergeCell ref="B23:B36"/>
    <mergeCell ref="O18:O19"/>
    <mergeCell ref="P18:P20"/>
    <mergeCell ref="Q18:Q21"/>
    <mergeCell ref="R18:R21"/>
    <mergeCell ref="S18:S21"/>
    <mergeCell ref="B13:S15"/>
  </mergeCells>
  <pageMargins left="0" right="0" top="0" bottom="0" header="0" footer="0"/>
  <pageSetup paperSize="9" scale="5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T52"/>
  <sheetViews>
    <sheetView view="pageBreakPreview" zoomScale="80" zoomScaleNormal="80" workbookViewId="0">
      <selection activeCell="G6" sqref="G6"/>
    </sheetView>
  </sheetViews>
  <sheetFormatPr defaultColWidth="11" defaultRowHeight="15"/>
  <sheetData>
    <row r="3" spans="2:8">
      <c r="B3" s="5" t="s">
        <v>0</v>
      </c>
      <c r="C3" s="173"/>
      <c r="D3" s="173"/>
      <c r="E3" s="21"/>
      <c r="F3" s="21"/>
      <c r="G3" s="5" t="s">
        <v>1</v>
      </c>
      <c r="H3" s="21"/>
    </row>
    <row r="4" spans="2:8">
      <c r="B4" s="199"/>
      <c r="C4" s="173"/>
      <c r="D4" s="173"/>
      <c r="E4" s="21"/>
      <c r="F4" s="21"/>
      <c r="G4" s="5"/>
      <c r="H4" s="21"/>
    </row>
    <row r="5" spans="2:8">
      <c r="B5" s="31" t="s">
        <v>2</v>
      </c>
      <c r="C5" s="173"/>
      <c r="D5" s="173"/>
      <c r="E5" s="21"/>
      <c r="F5" s="21"/>
      <c r="G5" s="5">
        <v>200</v>
      </c>
      <c r="H5" s="21"/>
    </row>
    <row r="6" spans="2:8">
      <c r="B6" s="173" t="s">
        <v>3</v>
      </c>
      <c r="C6" s="173"/>
      <c r="D6" s="173"/>
      <c r="E6" s="21"/>
      <c r="F6" s="21"/>
      <c r="G6" s="5" t="s">
        <v>4</v>
      </c>
      <c r="H6" s="21"/>
    </row>
    <row r="7" spans="2:8">
      <c r="B7" s="173" t="s">
        <v>5</v>
      </c>
      <c r="C7" s="173"/>
      <c r="D7" s="173"/>
      <c r="E7" s="21"/>
      <c r="F7" s="21"/>
      <c r="G7" s="5" t="s">
        <v>45</v>
      </c>
      <c r="H7" s="21"/>
    </row>
    <row r="8" spans="2:8">
      <c r="B8" s="173" t="s">
        <v>7</v>
      </c>
      <c r="C8" s="215"/>
      <c r="D8" s="215"/>
      <c r="E8" s="216"/>
      <c r="F8" s="21"/>
      <c r="G8" s="1">
        <v>205</v>
      </c>
      <c r="H8" s="21"/>
    </row>
    <row r="9" spans="2:8">
      <c r="B9" s="173" t="s">
        <v>8</v>
      </c>
      <c r="C9" s="173"/>
      <c r="D9" s="173"/>
      <c r="E9" s="21"/>
      <c r="F9" s="21"/>
      <c r="G9" s="2" t="s">
        <v>79</v>
      </c>
      <c r="H9" s="173"/>
    </row>
    <row r="10" spans="2:8">
      <c r="B10" s="173" t="s">
        <v>10</v>
      </c>
      <c r="C10" s="173"/>
      <c r="D10" s="173"/>
      <c r="E10" s="21"/>
      <c r="F10" s="21"/>
      <c r="G10" s="1">
        <v>205</v>
      </c>
      <c r="H10" s="21"/>
    </row>
    <row r="11" spans="2:8">
      <c r="B11" s="173" t="s">
        <v>11</v>
      </c>
      <c r="C11" s="215"/>
      <c r="D11" s="215"/>
      <c r="E11" s="216"/>
      <c r="F11" s="216"/>
      <c r="G11" s="5" t="s">
        <v>12</v>
      </c>
      <c r="H11" s="21"/>
    </row>
    <row r="12" ht="15.75" customHeight="1"/>
    <row r="13" ht="15.75" spans="2:20">
      <c r="B13" s="243" t="s">
        <v>80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255"/>
    </row>
    <row r="14" spans="2:20">
      <c r="B14" s="217"/>
      <c r="T14" s="256"/>
    </row>
    <row r="15" ht="15.75" customHeight="1" spans="2:20">
      <c r="B15" s="2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257"/>
    </row>
    <row r="16" s="62" customFormat="1" ht="15.75" customHeight="1" spans="2:15">
      <c r="B16" s="83"/>
      <c r="D16" s="219"/>
      <c r="E16" s="307"/>
      <c r="F16" s="307">
        <v>0.00833333333333333</v>
      </c>
      <c r="G16" s="307">
        <v>0.00208333333333333</v>
      </c>
      <c r="H16" s="307">
        <v>0.00347222222222222</v>
      </c>
      <c r="I16" s="307">
        <v>0.00486111111111111</v>
      </c>
      <c r="J16" s="307">
        <v>0.00972222222222222</v>
      </c>
      <c r="K16" s="307">
        <v>0.00486111111111111</v>
      </c>
      <c r="L16" s="307">
        <v>0.00486111111111111</v>
      </c>
      <c r="M16" s="307">
        <v>0.00138888888888889</v>
      </c>
      <c r="N16" s="307">
        <v>0.00486111111111111</v>
      </c>
      <c r="O16" s="307">
        <v>0.0444444444444445</v>
      </c>
    </row>
    <row r="17" ht="15.75" customHeight="1" spans="2:19">
      <c r="B17" s="224" t="s">
        <v>14</v>
      </c>
      <c r="C17" s="10"/>
      <c r="D17" s="10"/>
      <c r="E17" s="10"/>
      <c r="F17" s="286" t="s">
        <v>15</v>
      </c>
      <c r="G17" s="10"/>
      <c r="H17" s="10"/>
      <c r="I17" s="10"/>
      <c r="J17" s="10"/>
      <c r="K17" s="10"/>
      <c r="L17" s="10"/>
      <c r="M17" s="10"/>
      <c r="N17" s="27"/>
      <c r="O17" s="1198" t="s">
        <v>92</v>
      </c>
      <c r="P17" s="1199" t="s">
        <v>29</v>
      </c>
      <c r="Q17" s="1199" t="s">
        <v>30</v>
      </c>
      <c r="R17" s="1199" t="s">
        <v>31</v>
      </c>
      <c r="S17" s="1210" t="s">
        <v>57</v>
      </c>
    </row>
    <row r="18" ht="51.75" customHeight="1" spans="2:19">
      <c r="B18" s="1189" t="s">
        <v>68</v>
      </c>
      <c r="C18" s="1158"/>
      <c r="D18" s="1190" t="s">
        <v>93</v>
      </c>
      <c r="E18" s="1191" t="s">
        <v>83</v>
      </c>
      <c r="F18" s="1192" t="s">
        <v>84</v>
      </c>
      <c r="G18" s="1192" t="s">
        <v>85</v>
      </c>
      <c r="H18" s="1192" t="s">
        <v>86</v>
      </c>
      <c r="I18" s="1192" t="s">
        <v>87</v>
      </c>
      <c r="J18" s="1192" t="s">
        <v>88</v>
      </c>
      <c r="K18" s="1192" t="s">
        <v>86</v>
      </c>
      <c r="L18" s="1192" t="s">
        <v>84</v>
      </c>
      <c r="M18" s="1192" t="s">
        <v>89</v>
      </c>
      <c r="N18" s="1200" t="s">
        <v>83</v>
      </c>
      <c r="O18" s="1201"/>
      <c r="P18" s="1202"/>
      <c r="Q18" s="1202"/>
      <c r="R18" s="1202"/>
      <c r="S18" s="1211"/>
    </row>
    <row r="19" spans="2:19">
      <c r="B19" s="1193" t="s">
        <v>33</v>
      </c>
      <c r="C19" s="1194"/>
      <c r="D19" s="1195">
        <v>20</v>
      </c>
      <c r="E19" s="1161">
        <v>0</v>
      </c>
      <c r="F19" s="1162">
        <v>20</v>
      </c>
      <c r="G19" s="1163">
        <v>4</v>
      </c>
      <c r="H19" s="1162">
        <v>2.24</v>
      </c>
      <c r="I19" s="1162">
        <v>3.17</v>
      </c>
      <c r="J19" s="1162">
        <v>2.7</v>
      </c>
      <c r="K19" s="1162">
        <v>3.25</v>
      </c>
      <c r="L19" s="1162">
        <v>5</v>
      </c>
      <c r="M19" s="1162">
        <v>4</v>
      </c>
      <c r="N19" s="1162">
        <v>2</v>
      </c>
      <c r="O19" s="1195">
        <v>20</v>
      </c>
      <c r="P19" s="1203"/>
      <c r="Q19" s="1202"/>
      <c r="R19" s="1202"/>
      <c r="S19" s="1211"/>
    </row>
    <row r="20" ht="15.75" customHeight="1" spans="2:19">
      <c r="B20" s="1053" t="s">
        <v>34</v>
      </c>
      <c r="C20" s="1054"/>
      <c r="D20" s="1195">
        <v>20</v>
      </c>
      <c r="E20" s="1164">
        <f>+E19</f>
        <v>0</v>
      </c>
      <c r="F20" s="1165">
        <v>20</v>
      </c>
      <c r="G20" s="1165">
        <f t="shared" ref="G20:O20" si="0">+G19</f>
        <v>4</v>
      </c>
      <c r="H20" s="1165">
        <f t="shared" si="0"/>
        <v>2.24</v>
      </c>
      <c r="I20" s="1165">
        <f t="shared" si="0"/>
        <v>3.17</v>
      </c>
      <c r="J20" s="1165">
        <f t="shared" si="0"/>
        <v>2.7</v>
      </c>
      <c r="K20" s="1165">
        <f t="shared" si="0"/>
        <v>3.25</v>
      </c>
      <c r="L20" s="1165">
        <f t="shared" si="0"/>
        <v>5</v>
      </c>
      <c r="M20" s="1165">
        <f t="shared" si="0"/>
        <v>4</v>
      </c>
      <c r="N20" s="1165">
        <f t="shared" si="0"/>
        <v>2</v>
      </c>
      <c r="O20" s="1164">
        <f t="shared" si="0"/>
        <v>20</v>
      </c>
      <c r="P20" s="1204">
        <v>22.1</v>
      </c>
      <c r="Q20" s="1203"/>
      <c r="R20" s="1203"/>
      <c r="S20" s="1212"/>
    </row>
    <row r="21" ht="15.75" customHeight="1" spans="1:19">
      <c r="A21" s="62"/>
      <c r="B21" s="101" t="s">
        <v>56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7"/>
    </row>
    <row r="22" spans="1:19">
      <c r="A22" s="83">
        <v>0.03125</v>
      </c>
      <c r="B22" s="1196" t="s">
        <v>35</v>
      </c>
      <c r="C22" s="1167">
        <v>1</v>
      </c>
      <c r="D22" s="1028">
        <f>+E22-$A$22</f>
        <v>0.177083333333333</v>
      </c>
      <c r="E22" s="879">
        <v>0.208333333333333</v>
      </c>
      <c r="F22" s="351">
        <f t="shared" ref="F22:F44" si="1">+E22+$F$16</f>
        <v>0.216666666666667</v>
      </c>
      <c r="G22" s="231">
        <f t="shared" ref="G22:G44" si="2">+F22+$G$16</f>
        <v>0.21875</v>
      </c>
      <c r="H22" s="231">
        <f t="shared" ref="H22:H44" si="3">+G22+$H$16</f>
        <v>0.222222222222222</v>
      </c>
      <c r="I22" s="231">
        <f t="shared" ref="I22:I44" si="4">+H22+$I$16</f>
        <v>0.227083333333333</v>
      </c>
      <c r="J22" s="231">
        <f t="shared" ref="J22:J44" si="5">+I22+$J$16</f>
        <v>0.236805555555555</v>
      </c>
      <c r="K22" s="231">
        <f t="shared" ref="K22:K44" si="6">+J22+$K$16</f>
        <v>0.241666666666667</v>
      </c>
      <c r="L22" s="231">
        <f t="shared" ref="L22:L44" si="7">+K22+$L$16</f>
        <v>0.246527777777778</v>
      </c>
      <c r="M22" s="231">
        <f t="shared" ref="M22:M44" si="8">+L22+$M$16</f>
        <v>0.247916666666667</v>
      </c>
      <c r="N22" s="245">
        <f t="shared" ref="N22:N44" si="9">+M22+$N$16</f>
        <v>0.252777777777778</v>
      </c>
      <c r="O22" s="1205"/>
      <c r="P22" s="1176">
        <f>+P20</f>
        <v>22.1</v>
      </c>
      <c r="Q22" s="269">
        <f t="shared" ref="Q22:Q44" si="10">+N22-E22</f>
        <v>0.0444444444444444</v>
      </c>
      <c r="R22" s="258">
        <f t="shared" ref="R22:R44" si="11">60*$J$51/(Q22*60*24)</f>
        <v>20.71875</v>
      </c>
      <c r="S22" s="590"/>
    </row>
    <row r="23" spans="1:19">
      <c r="A23" s="83">
        <v>0.0208333333333333</v>
      </c>
      <c r="B23" s="232"/>
      <c r="C23" s="290">
        <v>2</v>
      </c>
      <c r="D23" s="1197">
        <f>+E23-$A$22</f>
        <v>0.211805555555556</v>
      </c>
      <c r="E23" s="879">
        <v>0.243055555555556</v>
      </c>
      <c r="F23" s="353">
        <f t="shared" si="1"/>
        <v>0.251388888888889</v>
      </c>
      <c r="G23" s="45">
        <f t="shared" si="2"/>
        <v>0.253472222222222</v>
      </c>
      <c r="H23" s="45">
        <f t="shared" si="3"/>
        <v>0.256944444444444</v>
      </c>
      <c r="I23" s="45">
        <f t="shared" si="4"/>
        <v>0.261805555555556</v>
      </c>
      <c r="J23" s="45">
        <f t="shared" si="5"/>
        <v>0.271527777777778</v>
      </c>
      <c r="K23" s="45">
        <f t="shared" si="6"/>
        <v>0.276388888888889</v>
      </c>
      <c r="L23" s="45">
        <f t="shared" si="7"/>
        <v>0.28125</v>
      </c>
      <c r="M23" s="45">
        <f t="shared" si="8"/>
        <v>0.282638888888889</v>
      </c>
      <c r="N23" s="46">
        <f t="shared" si="9"/>
        <v>0.2875</v>
      </c>
      <c r="O23" s="836"/>
      <c r="P23" s="1177">
        <f>+P20</f>
        <v>22.1</v>
      </c>
      <c r="Q23" s="270">
        <f t="shared" si="10"/>
        <v>0.0444444444444444</v>
      </c>
      <c r="R23" s="260">
        <f t="shared" si="11"/>
        <v>20.71875</v>
      </c>
      <c r="S23" s="261">
        <f t="shared" ref="S23:S44" si="12">+E23-E22</f>
        <v>0.0347222222222223</v>
      </c>
    </row>
    <row r="24" spans="1:19">
      <c r="A24" s="62"/>
      <c r="B24" s="232"/>
      <c r="C24" s="290">
        <v>3</v>
      </c>
      <c r="D24" s="1197">
        <f>+E24-$A$22</f>
        <v>0.246527777777778</v>
      </c>
      <c r="E24" s="879">
        <v>0.277777777777778</v>
      </c>
      <c r="F24" s="353">
        <f t="shared" si="1"/>
        <v>0.286111111111111</v>
      </c>
      <c r="G24" s="45">
        <f t="shared" si="2"/>
        <v>0.288194444444444</v>
      </c>
      <c r="H24" s="45">
        <f t="shared" si="3"/>
        <v>0.291666666666667</v>
      </c>
      <c r="I24" s="45">
        <f t="shared" si="4"/>
        <v>0.296527777777778</v>
      </c>
      <c r="J24" s="45">
        <f t="shared" si="5"/>
        <v>0.30625</v>
      </c>
      <c r="K24" s="45">
        <f t="shared" si="6"/>
        <v>0.311111111111111</v>
      </c>
      <c r="L24" s="45">
        <f t="shared" si="7"/>
        <v>0.315972222222222</v>
      </c>
      <c r="M24" s="45">
        <f t="shared" si="8"/>
        <v>0.317361111111111</v>
      </c>
      <c r="N24" s="46">
        <f t="shared" si="9"/>
        <v>0.322222222222222</v>
      </c>
      <c r="O24" s="836"/>
      <c r="P24" s="1177">
        <f>+P20</f>
        <v>22.1</v>
      </c>
      <c r="Q24" s="270">
        <f t="shared" si="10"/>
        <v>0.0444444444444444</v>
      </c>
      <c r="R24" s="260">
        <f t="shared" si="11"/>
        <v>20.71875</v>
      </c>
      <c r="S24" s="261">
        <f t="shared" si="12"/>
        <v>0.0347222222222222</v>
      </c>
    </row>
    <row r="25" spans="1:19">
      <c r="A25" s="62"/>
      <c r="B25" s="232"/>
      <c r="C25" s="290">
        <v>4</v>
      </c>
      <c r="D25" s="1031"/>
      <c r="E25" s="879">
        <v>0.3125</v>
      </c>
      <c r="F25" s="353">
        <f t="shared" si="1"/>
        <v>0.320833333333333</v>
      </c>
      <c r="G25" s="45">
        <f t="shared" si="2"/>
        <v>0.322916666666667</v>
      </c>
      <c r="H25" s="45">
        <f t="shared" si="3"/>
        <v>0.326388888888889</v>
      </c>
      <c r="I25" s="45">
        <f t="shared" si="4"/>
        <v>0.33125</v>
      </c>
      <c r="J25" s="45">
        <f t="shared" si="5"/>
        <v>0.340972222222222</v>
      </c>
      <c r="K25" s="45">
        <f t="shared" si="6"/>
        <v>0.345833333333333</v>
      </c>
      <c r="L25" s="45">
        <f t="shared" si="7"/>
        <v>0.350694444444444</v>
      </c>
      <c r="M25" s="45">
        <f t="shared" si="8"/>
        <v>0.352083333333333</v>
      </c>
      <c r="N25" s="46">
        <f t="shared" si="9"/>
        <v>0.356944444444444</v>
      </c>
      <c r="O25" s="836"/>
      <c r="P25" s="1177">
        <f>+P20</f>
        <v>22.1</v>
      </c>
      <c r="Q25" s="270">
        <f t="shared" si="10"/>
        <v>0.0444444444444444</v>
      </c>
      <c r="R25" s="260">
        <f t="shared" si="11"/>
        <v>20.71875</v>
      </c>
      <c r="S25" s="261">
        <f t="shared" si="12"/>
        <v>0.0347222222222222</v>
      </c>
    </row>
    <row r="26" spans="2:19">
      <c r="B26" s="232"/>
      <c r="C26" s="290">
        <v>5</v>
      </c>
      <c r="D26" s="1031"/>
      <c r="E26" s="879">
        <v>0.347222222222222</v>
      </c>
      <c r="F26" s="353">
        <f t="shared" si="1"/>
        <v>0.355555555555556</v>
      </c>
      <c r="G26" s="45">
        <f t="shared" si="2"/>
        <v>0.357638888888889</v>
      </c>
      <c r="H26" s="45">
        <f t="shared" si="3"/>
        <v>0.361111111111111</v>
      </c>
      <c r="I26" s="45">
        <f t="shared" si="4"/>
        <v>0.365972222222222</v>
      </c>
      <c r="J26" s="45">
        <f t="shared" si="5"/>
        <v>0.375694444444444</v>
      </c>
      <c r="K26" s="45">
        <f t="shared" si="6"/>
        <v>0.380555555555556</v>
      </c>
      <c r="L26" s="45">
        <f t="shared" si="7"/>
        <v>0.385416666666667</v>
      </c>
      <c r="M26" s="45">
        <f t="shared" si="8"/>
        <v>0.386805555555556</v>
      </c>
      <c r="N26" s="46">
        <f t="shared" si="9"/>
        <v>0.391666666666667</v>
      </c>
      <c r="O26" s="836"/>
      <c r="P26" s="1177">
        <f t="shared" ref="P26:P44" si="13">+P25</f>
        <v>22.1</v>
      </c>
      <c r="Q26" s="270">
        <f t="shared" si="10"/>
        <v>0.0444444444444444</v>
      </c>
      <c r="R26" s="260">
        <f t="shared" si="11"/>
        <v>20.71875</v>
      </c>
      <c r="S26" s="261">
        <f t="shared" si="12"/>
        <v>0.0347222222222222</v>
      </c>
    </row>
    <row r="27" spans="2:19">
      <c r="B27" s="232"/>
      <c r="C27" s="290">
        <v>6</v>
      </c>
      <c r="D27" s="1031"/>
      <c r="E27" s="879">
        <v>0.381944444444444</v>
      </c>
      <c r="F27" s="353">
        <f t="shared" si="1"/>
        <v>0.390277777777778</v>
      </c>
      <c r="G27" s="45">
        <f t="shared" si="2"/>
        <v>0.392361111111111</v>
      </c>
      <c r="H27" s="45">
        <f t="shared" si="3"/>
        <v>0.395833333333333</v>
      </c>
      <c r="I27" s="45">
        <f t="shared" si="4"/>
        <v>0.400694444444444</v>
      </c>
      <c r="J27" s="45">
        <f t="shared" si="5"/>
        <v>0.410416666666667</v>
      </c>
      <c r="K27" s="45">
        <f t="shared" si="6"/>
        <v>0.415277777777778</v>
      </c>
      <c r="L27" s="45">
        <f t="shared" si="7"/>
        <v>0.420138888888889</v>
      </c>
      <c r="M27" s="45">
        <f t="shared" si="8"/>
        <v>0.421527777777778</v>
      </c>
      <c r="N27" s="46">
        <f t="shared" si="9"/>
        <v>0.426388888888889</v>
      </c>
      <c r="O27" s="836"/>
      <c r="P27" s="1177">
        <f t="shared" si="13"/>
        <v>22.1</v>
      </c>
      <c r="Q27" s="270">
        <f t="shared" si="10"/>
        <v>0.0444444444444444</v>
      </c>
      <c r="R27" s="260">
        <f t="shared" si="11"/>
        <v>20.71875</v>
      </c>
      <c r="S27" s="261">
        <f t="shared" si="12"/>
        <v>0.0347222222222222</v>
      </c>
    </row>
    <row r="28" spans="2:19">
      <c r="B28" s="232"/>
      <c r="C28" s="290">
        <v>7</v>
      </c>
      <c r="D28" s="1031"/>
      <c r="E28" s="879">
        <v>0.416666666666667</v>
      </c>
      <c r="F28" s="353">
        <f t="shared" si="1"/>
        <v>0.425</v>
      </c>
      <c r="G28" s="45">
        <f t="shared" si="2"/>
        <v>0.427083333333333</v>
      </c>
      <c r="H28" s="45">
        <f t="shared" si="3"/>
        <v>0.430555555555556</v>
      </c>
      <c r="I28" s="45">
        <f t="shared" si="4"/>
        <v>0.435416666666667</v>
      </c>
      <c r="J28" s="45">
        <f t="shared" si="5"/>
        <v>0.445138888888889</v>
      </c>
      <c r="K28" s="45">
        <f t="shared" si="6"/>
        <v>0.45</v>
      </c>
      <c r="L28" s="45">
        <f t="shared" si="7"/>
        <v>0.454861111111111</v>
      </c>
      <c r="M28" s="45">
        <f t="shared" si="8"/>
        <v>0.45625</v>
      </c>
      <c r="N28" s="46">
        <f t="shared" si="9"/>
        <v>0.461111111111111</v>
      </c>
      <c r="O28" s="836"/>
      <c r="P28" s="1177">
        <f t="shared" si="13"/>
        <v>22.1</v>
      </c>
      <c r="Q28" s="270">
        <f t="shared" si="10"/>
        <v>0.0444444444444444</v>
      </c>
      <c r="R28" s="260">
        <f t="shared" si="11"/>
        <v>20.71875</v>
      </c>
      <c r="S28" s="261">
        <f t="shared" si="12"/>
        <v>0.0347222222222223</v>
      </c>
    </row>
    <row r="29" spans="2:19">
      <c r="B29" s="232"/>
      <c r="C29" s="290">
        <v>8</v>
      </c>
      <c r="D29" s="1031"/>
      <c r="E29" s="879">
        <v>0.451388888888889</v>
      </c>
      <c r="F29" s="353">
        <f t="shared" si="1"/>
        <v>0.459722222222222</v>
      </c>
      <c r="G29" s="45">
        <f t="shared" si="2"/>
        <v>0.461805555555556</v>
      </c>
      <c r="H29" s="45">
        <f t="shared" si="3"/>
        <v>0.465277777777778</v>
      </c>
      <c r="I29" s="45">
        <f t="shared" si="4"/>
        <v>0.470138888888889</v>
      </c>
      <c r="J29" s="45">
        <f t="shared" si="5"/>
        <v>0.479861111111111</v>
      </c>
      <c r="K29" s="45">
        <f t="shared" si="6"/>
        <v>0.484722222222222</v>
      </c>
      <c r="L29" s="45">
        <f t="shared" si="7"/>
        <v>0.489583333333333</v>
      </c>
      <c r="M29" s="45">
        <f t="shared" si="8"/>
        <v>0.490972222222222</v>
      </c>
      <c r="N29" s="46">
        <f t="shared" si="9"/>
        <v>0.495833333333333</v>
      </c>
      <c r="O29" s="836"/>
      <c r="P29" s="1177">
        <f t="shared" si="13"/>
        <v>22.1</v>
      </c>
      <c r="Q29" s="270">
        <f t="shared" si="10"/>
        <v>0.0444444444444444</v>
      </c>
      <c r="R29" s="260">
        <f t="shared" si="11"/>
        <v>20.71875</v>
      </c>
      <c r="S29" s="261">
        <f t="shared" si="12"/>
        <v>0.0347222222222222</v>
      </c>
    </row>
    <row r="30" spans="2:19">
      <c r="B30" s="232"/>
      <c r="C30" s="290">
        <v>9</v>
      </c>
      <c r="D30" s="1031"/>
      <c r="E30" s="879">
        <v>0.486111111111111</v>
      </c>
      <c r="F30" s="353">
        <f t="shared" si="1"/>
        <v>0.494444444444444</v>
      </c>
      <c r="G30" s="45">
        <f t="shared" si="2"/>
        <v>0.496527777777778</v>
      </c>
      <c r="H30" s="45">
        <f t="shared" si="3"/>
        <v>0.5</v>
      </c>
      <c r="I30" s="45">
        <f t="shared" si="4"/>
        <v>0.504861111111111</v>
      </c>
      <c r="J30" s="45">
        <f t="shared" si="5"/>
        <v>0.514583333333333</v>
      </c>
      <c r="K30" s="45">
        <f t="shared" si="6"/>
        <v>0.519444444444444</v>
      </c>
      <c r="L30" s="45">
        <f t="shared" si="7"/>
        <v>0.524305555555555</v>
      </c>
      <c r="M30" s="45">
        <f t="shared" si="8"/>
        <v>0.525694444444444</v>
      </c>
      <c r="N30" s="46">
        <f t="shared" si="9"/>
        <v>0.530555555555555</v>
      </c>
      <c r="O30" s="836"/>
      <c r="P30" s="1177">
        <f t="shared" si="13"/>
        <v>22.1</v>
      </c>
      <c r="Q30" s="270">
        <f t="shared" si="10"/>
        <v>0.0444444444444443</v>
      </c>
      <c r="R30" s="260">
        <f t="shared" si="11"/>
        <v>20.71875</v>
      </c>
      <c r="S30" s="261">
        <f t="shared" si="12"/>
        <v>0.0347222222222222</v>
      </c>
    </row>
    <row r="31" spans="2:19">
      <c r="B31" s="232"/>
      <c r="C31" s="290">
        <v>10</v>
      </c>
      <c r="D31" s="1031"/>
      <c r="E31" s="879">
        <v>0.520833333333333</v>
      </c>
      <c r="F31" s="353">
        <f t="shared" si="1"/>
        <v>0.529166666666667</v>
      </c>
      <c r="G31" s="45">
        <f t="shared" si="2"/>
        <v>0.53125</v>
      </c>
      <c r="H31" s="45">
        <f t="shared" si="3"/>
        <v>0.534722222222222</v>
      </c>
      <c r="I31" s="45">
        <f t="shared" si="4"/>
        <v>0.539583333333333</v>
      </c>
      <c r="J31" s="45">
        <f t="shared" si="5"/>
        <v>0.549305555555555</v>
      </c>
      <c r="K31" s="45">
        <f t="shared" si="6"/>
        <v>0.554166666666667</v>
      </c>
      <c r="L31" s="45">
        <f t="shared" si="7"/>
        <v>0.559027777777778</v>
      </c>
      <c r="M31" s="45">
        <f t="shared" si="8"/>
        <v>0.560416666666667</v>
      </c>
      <c r="N31" s="46">
        <f t="shared" si="9"/>
        <v>0.565277777777778</v>
      </c>
      <c r="O31" s="836"/>
      <c r="P31" s="1177">
        <f t="shared" si="13"/>
        <v>22.1</v>
      </c>
      <c r="Q31" s="270">
        <f t="shared" si="10"/>
        <v>0.0444444444444443</v>
      </c>
      <c r="R31" s="260">
        <f t="shared" si="11"/>
        <v>20.7187500000001</v>
      </c>
      <c r="S31" s="261">
        <f t="shared" si="12"/>
        <v>0.0347222222222223</v>
      </c>
    </row>
    <row r="32" spans="2:19">
      <c r="B32" s="232"/>
      <c r="C32" s="290">
        <v>11</v>
      </c>
      <c r="D32" s="1031"/>
      <c r="E32" s="879">
        <v>0.555555555555556</v>
      </c>
      <c r="F32" s="353">
        <f t="shared" si="1"/>
        <v>0.563888888888889</v>
      </c>
      <c r="G32" s="45">
        <f t="shared" si="2"/>
        <v>0.565972222222222</v>
      </c>
      <c r="H32" s="45">
        <f t="shared" si="3"/>
        <v>0.569444444444444</v>
      </c>
      <c r="I32" s="45">
        <f t="shared" si="4"/>
        <v>0.574305555555556</v>
      </c>
      <c r="J32" s="45">
        <f t="shared" si="5"/>
        <v>0.584027777777778</v>
      </c>
      <c r="K32" s="45">
        <f t="shared" si="6"/>
        <v>0.588888888888889</v>
      </c>
      <c r="L32" s="45">
        <f t="shared" si="7"/>
        <v>0.59375</v>
      </c>
      <c r="M32" s="45">
        <f t="shared" si="8"/>
        <v>0.595138888888889</v>
      </c>
      <c r="N32" s="46">
        <f t="shared" si="9"/>
        <v>0.6</v>
      </c>
      <c r="O32" s="836"/>
      <c r="P32" s="1177">
        <f t="shared" si="13"/>
        <v>22.1</v>
      </c>
      <c r="Q32" s="270">
        <f t="shared" si="10"/>
        <v>0.0444444444444443</v>
      </c>
      <c r="R32" s="260">
        <f t="shared" si="11"/>
        <v>20.7187500000001</v>
      </c>
      <c r="S32" s="261">
        <f t="shared" si="12"/>
        <v>0.0347222222222222</v>
      </c>
    </row>
    <row r="33" spans="2:19">
      <c r="B33" s="232"/>
      <c r="C33" s="290">
        <v>12</v>
      </c>
      <c r="D33" s="1031"/>
      <c r="E33" s="879">
        <v>0.590277777777778</v>
      </c>
      <c r="F33" s="353">
        <f t="shared" si="1"/>
        <v>0.598611111111111</v>
      </c>
      <c r="G33" s="45">
        <f t="shared" si="2"/>
        <v>0.600694444444444</v>
      </c>
      <c r="H33" s="45">
        <f t="shared" si="3"/>
        <v>0.604166666666667</v>
      </c>
      <c r="I33" s="45">
        <f t="shared" si="4"/>
        <v>0.609027777777778</v>
      </c>
      <c r="J33" s="45">
        <f t="shared" si="5"/>
        <v>0.61875</v>
      </c>
      <c r="K33" s="45">
        <f t="shared" si="6"/>
        <v>0.623611111111111</v>
      </c>
      <c r="L33" s="45">
        <f t="shared" si="7"/>
        <v>0.628472222222222</v>
      </c>
      <c r="M33" s="45">
        <f t="shared" si="8"/>
        <v>0.629861111111111</v>
      </c>
      <c r="N33" s="46">
        <f t="shared" si="9"/>
        <v>0.634722222222222</v>
      </c>
      <c r="O33" s="836"/>
      <c r="P33" s="1177">
        <f t="shared" si="13"/>
        <v>22.1</v>
      </c>
      <c r="Q33" s="270">
        <f t="shared" si="10"/>
        <v>0.0444444444444443</v>
      </c>
      <c r="R33" s="260">
        <f t="shared" si="11"/>
        <v>20.7187500000001</v>
      </c>
      <c r="S33" s="261">
        <f t="shared" si="12"/>
        <v>0.0347222222222222</v>
      </c>
    </row>
    <row r="34" spans="2:19">
      <c r="B34" s="232"/>
      <c r="C34" s="290">
        <v>13</v>
      </c>
      <c r="D34" s="1031"/>
      <c r="E34" s="879">
        <v>0.625</v>
      </c>
      <c r="F34" s="353">
        <f t="shared" si="1"/>
        <v>0.633333333333333</v>
      </c>
      <c r="G34" s="45">
        <f t="shared" si="2"/>
        <v>0.635416666666667</v>
      </c>
      <c r="H34" s="45">
        <f t="shared" si="3"/>
        <v>0.638888888888889</v>
      </c>
      <c r="I34" s="45">
        <f t="shared" si="4"/>
        <v>0.64375</v>
      </c>
      <c r="J34" s="45">
        <f t="shared" si="5"/>
        <v>0.653472222222222</v>
      </c>
      <c r="K34" s="45">
        <f t="shared" si="6"/>
        <v>0.658333333333333</v>
      </c>
      <c r="L34" s="45">
        <f t="shared" si="7"/>
        <v>0.663194444444444</v>
      </c>
      <c r="M34" s="45">
        <f t="shared" si="8"/>
        <v>0.664583333333333</v>
      </c>
      <c r="N34" s="46">
        <f t="shared" si="9"/>
        <v>0.669444444444444</v>
      </c>
      <c r="O34" s="836"/>
      <c r="P34" s="1177">
        <f t="shared" si="13"/>
        <v>22.1</v>
      </c>
      <c r="Q34" s="270">
        <f t="shared" si="10"/>
        <v>0.0444444444444443</v>
      </c>
      <c r="R34" s="260">
        <f t="shared" si="11"/>
        <v>20.7187500000001</v>
      </c>
      <c r="S34" s="261">
        <f t="shared" si="12"/>
        <v>0.0347222222222222</v>
      </c>
    </row>
    <row r="35" spans="2:19">
      <c r="B35" s="232"/>
      <c r="C35" s="290">
        <v>14</v>
      </c>
      <c r="D35" s="1031"/>
      <c r="E35" s="879">
        <v>0.659722222222222</v>
      </c>
      <c r="F35" s="353">
        <f t="shared" si="1"/>
        <v>0.668055555555556</v>
      </c>
      <c r="G35" s="45">
        <f t="shared" si="2"/>
        <v>0.670138888888889</v>
      </c>
      <c r="H35" s="45">
        <f t="shared" si="3"/>
        <v>0.673611111111111</v>
      </c>
      <c r="I35" s="45">
        <f t="shared" si="4"/>
        <v>0.678472222222222</v>
      </c>
      <c r="J35" s="45">
        <f t="shared" si="5"/>
        <v>0.688194444444444</v>
      </c>
      <c r="K35" s="45">
        <f t="shared" si="6"/>
        <v>0.693055555555555</v>
      </c>
      <c r="L35" s="45">
        <f t="shared" si="7"/>
        <v>0.697916666666667</v>
      </c>
      <c r="M35" s="45">
        <f t="shared" si="8"/>
        <v>0.699305555555555</v>
      </c>
      <c r="N35" s="46">
        <f t="shared" si="9"/>
        <v>0.704166666666666</v>
      </c>
      <c r="O35" s="836"/>
      <c r="P35" s="1177">
        <f t="shared" si="13"/>
        <v>22.1</v>
      </c>
      <c r="Q35" s="270">
        <f t="shared" si="10"/>
        <v>0.0444444444444443</v>
      </c>
      <c r="R35" s="260">
        <f t="shared" si="11"/>
        <v>20.7187500000001</v>
      </c>
      <c r="S35" s="261">
        <f t="shared" si="12"/>
        <v>0.0347222222222222</v>
      </c>
    </row>
    <row r="36" spans="2:19">
      <c r="B36" s="232"/>
      <c r="C36" s="290">
        <v>15</v>
      </c>
      <c r="D36" s="1031"/>
      <c r="E36" s="879">
        <v>0.694444444444444</v>
      </c>
      <c r="F36" s="353">
        <f t="shared" si="1"/>
        <v>0.702777777777778</v>
      </c>
      <c r="G36" s="45">
        <f t="shared" si="2"/>
        <v>0.704861111111111</v>
      </c>
      <c r="H36" s="45">
        <f t="shared" si="3"/>
        <v>0.708333333333333</v>
      </c>
      <c r="I36" s="45">
        <f t="shared" si="4"/>
        <v>0.713194444444444</v>
      </c>
      <c r="J36" s="45">
        <f t="shared" si="5"/>
        <v>0.722916666666667</v>
      </c>
      <c r="K36" s="45">
        <f t="shared" si="6"/>
        <v>0.727777777777778</v>
      </c>
      <c r="L36" s="45">
        <f t="shared" si="7"/>
        <v>0.732638888888889</v>
      </c>
      <c r="M36" s="45">
        <f t="shared" si="8"/>
        <v>0.734027777777778</v>
      </c>
      <c r="N36" s="46">
        <f t="shared" si="9"/>
        <v>0.738888888888889</v>
      </c>
      <c r="O36" s="836"/>
      <c r="P36" s="1177">
        <f t="shared" si="13"/>
        <v>22.1</v>
      </c>
      <c r="Q36" s="270">
        <f t="shared" si="10"/>
        <v>0.0444444444444443</v>
      </c>
      <c r="R36" s="260">
        <f t="shared" si="11"/>
        <v>20.7187500000001</v>
      </c>
      <c r="S36" s="261">
        <f t="shared" si="12"/>
        <v>0.0347222222222222</v>
      </c>
    </row>
    <row r="37" spans="2:19">
      <c r="B37" s="232"/>
      <c r="C37" s="290">
        <v>16</v>
      </c>
      <c r="D37" s="1031"/>
      <c r="E37" s="879">
        <v>0.729166666666667</v>
      </c>
      <c r="F37" s="353">
        <f t="shared" si="1"/>
        <v>0.7375</v>
      </c>
      <c r="G37" s="45">
        <f t="shared" si="2"/>
        <v>0.739583333333333</v>
      </c>
      <c r="H37" s="45">
        <f t="shared" si="3"/>
        <v>0.743055555555555</v>
      </c>
      <c r="I37" s="45">
        <f t="shared" si="4"/>
        <v>0.747916666666667</v>
      </c>
      <c r="J37" s="45">
        <f t="shared" si="5"/>
        <v>0.757638888888889</v>
      </c>
      <c r="K37" s="45">
        <f t="shared" si="6"/>
        <v>0.7625</v>
      </c>
      <c r="L37" s="45">
        <f t="shared" si="7"/>
        <v>0.767361111111111</v>
      </c>
      <c r="M37" s="45">
        <f t="shared" si="8"/>
        <v>0.76875</v>
      </c>
      <c r="N37" s="46">
        <f t="shared" si="9"/>
        <v>0.773611111111111</v>
      </c>
      <c r="O37" s="836"/>
      <c r="P37" s="1177">
        <f t="shared" si="13"/>
        <v>22.1</v>
      </c>
      <c r="Q37" s="270">
        <f t="shared" si="10"/>
        <v>0.0444444444444443</v>
      </c>
      <c r="R37" s="260">
        <f t="shared" si="11"/>
        <v>20.7187500000001</v>
      </c>
      <c r="S37" s="261">
        <f t="shared" si="12"/>
        <v>0.0347222222222222</v>
      </c>
    </row>
    <row r="38" spans="2:19">
      <c r="B38" s="232"/>
      <c r="C38" s="290">
        <v>17</v>
      </c>
      <c r="D38" s="1031"/>
      <c r="E38" s="879">
        <v>0.763888888888889</v>
      </c>
      <c r="F38" s="353">
        <f t="shared" si="1"/>
        <v>0.772222222222222</v>
      </c>
      <c r="G38" s="45">
        <f t="shared" si="2"/>
        <v>0.774305555555555</v>
      </c>
      <c r="H38" s="45">
        <f t="shared" si="3"/>
        <v>0.777777777777778</v>
      </c>
      <c r="I38" s="45">
        <f t="shared" si="4"/>
        <v>0.782638888888889</v>
      </c>
      <c r="J38" s="45">
        <f t="shared" si="5"/>
        <v>0.792361111111111</v>
      </c>
      <c r="K38" s="45">
        <f t="shared" si="6"/>
        <v>0.797222222222222</v>
      </c>
      <c r="L38" s="45">
        <f t="shared" si="7"/>
        <v>0.802083333333333</v>
      </c>
      <c r="M38" s="45">
        <f t="shared" si="8"/>
        <v>0.803472222222222</v>
      </c>
      <c r="N38" s="46">
        <f t="shared" si="9"/>
        <v>0.808333333333333</v>
      </c>
      <c r="O38" s="836"/>
      <c r="P38" s="1177">
        <f t="shared" si="13"/>
        <v>22.1</v>
      </c>
      <c r="Q38" s="270">
        <f t="shared" si="10"/>
        <v>0.0444444444444443</v>
      </c>
      <c r="R38" s="260">
        <f t="shared" si="11"/>
        <v>20.7187500000001</v>
      </c>
      <c r="S38" s="261">
        <f t="shared" si="12"/>
        <v>0.0347222222222222</v>
      </c>
    </row>
    <row r="39" spans="2:19">
      <c r="B39" s="232"/>
      <c r="C39" s="290">
        <v>18</v>
      </c>
      <c r="D39" s="1031"/>
      <c r="E39" s="879">
        <v>0.798611111111111</v>
      </c>
      <c r="F39" s="353">
        <f t="shared" si="1"/>
        <v>0.806944444444444</v>
      </c>
      <c r="G39" s="45">
        <f t="shared" si="2"/>
        <v>0.809027777777778</v>
      </c>
      <c r="H39" s="45">
        <f t="shared" si="3"/>
        <v>0.8125</v>
      </c>
      <c r="I39" s="45">
        <f t="shared" si="4"/>
        <v>0.817361111111111</v>
      </c>
      <c r="J39" s="45">
        <f t="shared" si="5"/>
        <v>0.827083333333333</v>
      </c>
      <c r="K39" s="45">
        <f t="shared" si="6"/>
        <v>0.831944444444444</v>
      </c>
      <c r="L39" s="45">
        <f t="shared" si="7"/>
        <v>0.836805555555555</v>
      </c>
      <c r="M39" s="45">
        <f t="shared" si="8"/>
        <v>0.838194444444444</v>
      </c>
      <c r="N39" s="46">
        <f t="shared" si="9"/>
        <v>0.843055555555555</v>
      </c>
      <c r="O39" s="836"/>
      <c r="P39" s="1177">
        <f t="shared" si="13"/>
        <v>22.1</v>
      </c>
      <c r="Q39" s="270">
        <f t="shared" si="10"/>
        <v>0.0444444444444443</v>
      </c>
      <c r="R39" s="260">
        <f t="shared" si="11"/>
        <v>20.7187500000001</v>
      </c>
      <c r="S39" s="261">
        <f t="shared" si="12"/>
        <v>0.0347222222222223</v>
      </c>
    </row>
    <row r="40" spans="2:19">
      <c r="B40" s="232"/>
      <c r="C40" s="290">
        <v>19</v>
      </c>
      <c r="D40" s="1031"/>
      <c r="E40" s="879">
        <v>0.833333333333333</v>
      </c>
      <c r="F40" s="353">
        <f t="shared" si="1"/>
        <v>0.841666666666667</v>
      </c>
      <c r="G40" s="45">
        <f t="shared" si="2"/>
        <v>0.84375</v>
      </c>
      <c r="H40" s="45">
        <f t="shared" si="3"/>
        <v>0.847222222222222</v>
      </c>
      <c r="I40" s="45">
        <f t="shared" si="4"/>
        <v>0.852083333333333</v>
      </c>
      <c r="J40" s="45">
        <f t="shared" si="5"/>
        <v>0.861805555555555</v>
      </c>
      <c r="K40" s="45">
        <f t="shared" si="6"/>
        <v>0.866666666666667</v>
      </c>
      <c r="L40" s="45">
        <f t="shared" si="7"/>
        <v>0.871527777777778</v>
      </c>
      <c r="M40" s="45">
        <f t="shared" si="8"/>
        <v>0.872916666666667</v>
      </c>
      <c r="N40" s="46">
        <f t="shared" si="9"/>
        <v>0.877777777777778</v>
      </c>
      <c r="O40" s="836"/>
      <c r="P40" s="1177">
        <f t="shared" si="13"/>
        <v>22.1</v>
      </c>
      <c r="Q40" s="270">
        <f t="shared" si="10"/>
        <v>0.0444444444444443</v>
      </c>
      <c r="R40" s="260">
        <f t="shared" si="11"/>
        <v>20.7187500000001</v>
      </c>
      <c r="S40" s="261">
        <f t="shared" si="12"/>
        <v>0.0347222222222222</v>
      </c>
    </row>
    <row r="41" ht="15.75" customHeight="1" spans="2:19">
      <c r="B41" s="232"/>
      <c r="C41" s="337">
        <v>20</v>
      </c>
      <c r="D41" s="1032"/>
      <c r="E41" s="880">
        <v>0.868055555555556</v>
      </c>
      <c r="F41" s="372">
        <f t="shared" si="1"/>
        <v>0.876388888888889</v>
      </c>
      <c r="G41" s="237">
        <f t="shared" si="2"/>
        <v>0.878472222222222</v>
      </c>
      <c r="H41" s="237">
        <f t="shared" si="3"/>
        <v>0.881944444444444</v>
      </c>
      <c r="I41" s="237">
        <f t="shared" si="4"/>
        <v>0.886805555555556</v>
      </c>
      <c r="J41" s="237">
        <f t="shared" si="5"/>
        <v>0.896527777777778</v>
      </c>
      <c r="K41" s="237">
        <f t="shared" si="6"/>
        <v>0.901388888888889</v>
      </c>
      <c r="L41" s="237">
        <f t="shared" si="7"/>
        <v>0.90625</v>
      </c>
      <c r="M41" s="237">
        <f t="shared" si="8"/>
        <v>0.907638888888889</v>
      </c>
      <c r="N41" s="250">
        <f t="shared" si="9"/>
        <v>0.9125</v>
      </c>
      <c r="O41" s="786"/>
      <c r="P41" s="1206">
        <f t="shared" si="13"/>
        <v>22.1</v>
      </c>
      <c r="Q41" s="271">
        <f t="shared" si="10"/>
        <v>0.0444444444444443</v>
      </c>
      <c r="R41" s="262">
        <f t="shared" si="11"/>
        <v>20.7187500000001</v>
      </c>
      <c r="S41" s="263">
        <f t="shared" si="12"/>
        <v>0.0347222222222222</v>
      </c>
    </row>
    <row r="42" spans="2:19">
      <c r="B42" s="232"/>
      <c r="C42" s="289">
        <v>21</v>
      </c>
      <c r="D42" s="1033"/>
      <c r="E42" s="878">
        <v>0.902777777777778</v>
      </c>
      <c r="F42" s="351">
        <f t="shared" si="1"/>
        <v>0.911111111111111</v>
      </c>
      <c r="G42" s="231">
        <f t="shared" si="2"/>
        <v>0.913194444444444</v>
      </c>
      <c r="H42" s="231">
        <f t="shared" si="3"/>
        <v>0.916666666666667</v>
      </c>
      <c r="I42" s="231">
        <f t="shared" si="4"/>
        <v>0.921527777777778</v>
      </c>
      <c r="J42" s="231">
        <f t="shared" si="5"/>
        <v>0.93125</v>
      </c>
      <c r="K42" s="231">
        <f t="shared" si="6"/>
        <v>0.936111111111111</v>
      </c>
      <c r="L42" s="231">
        <f t="shared" si="7"/>
        <v>0.940972222222222</v>
      </c>
      <c r="M42" s="231">
        <f t="shared" si="8"/>
        <v>0.942361111111111</v>
      </c>
      <c r="N42" s="245">
        <f t="shared" si="9"/>
        <v>0.947222222222222</v>
      </c>
      <c r="O42" s="1014">
        <f>+N42+A22</f>
        <v>0.978472222222222</v>
      </c>
      <c r="P42" s="1207">
        <f t="shared" si="13"/>
        <v>22.1</v>
      </c>
      <c r="Q42" s="269">
        <f t="shared" si="10"/>
        <v>0.0444444444444443</v>
      </c>
      <c r="R42" s="258">
        <f t="shared" si="11"/>
        <v>20.7187500000001</v>
      </c>
      <c r="S42" s="651">
        <f t="shared" si="12"/>
        <v>0.0347222222222222</v>
      </c>
    </row>
    <row r="43" spans="2:19">
      <c r="B43" s="232"/>
      <c r="C43" s="290">
        <v>22</v>
      </c>
      <c r="D43" s="1031"/>
      <c r="E43" s="879">
        <v>0.9375</v>
      </c>
      <c r="F43" s="353">
        <f t="shared" si="1"/>
        <v>0.945833333333333</v>
      </c>
      <c r="G43" s="45">
        <f t="shared" si="2"/>
        <v>0.947916666666667</v>
      </c>
      <c r="H43" s="45">
        <f t="shared" si="3"/>
        <v>0.951388888888889</v>
      </c>
      <c r="I43" s="45">
        <f t="shared" si="4"/>
        <v>0.95625</v>
      </c>
      <c r="J43" s="45">
        <f t="shared" si="5"/>
        <v>0.965972222222222</v>
      </c>
      <c r="K43" s="45">
        <f t="shared" si="6"/>
        <v>0.970833333333333</v>
      </c>
      <c r="L43" s="45">
        <f t="shared" si="7"/>
        <v>0.975694444444444</v>
      </c>
      <c r="M43" s="45">
        <f t="shared" si="8"/>
        <v>0.977083333333333</v>
      </c>
      <c r="N43" s="46">
        <f t="shared" si="9"/>
        <v>0.981944444444444</v>
      </c>
      <c r="O43" s="835">
        <f>+N43+A23</f>
        <v>1.00277777777778</v>
      </c>
      <c r="P43" s="1208">
        <f t="shared" si="13"/>
        <v>22.1</v>
      </c>
      <c r="Q43" s="270">
        <f t="shared" si="10"/>
        <v>0.0444444444444443</v>
      </c>
      <c r="R43" s="260">
        <f t="shared" si="11"/>
        <v>20.7187500000001</v>
      </c>
      <c r="S43" s="261">
        <f t="shared" si="12"/>
        <v>0.0347222222222222</v>
      </c>
    </row>
    <row r="44" ht="15.75" customHeight="1" spans="2:19">
      <c r="B44" s="1064"/>
      <c r="C44" s="310">
        <v>23</v>
      </c>
      <c r="D44" s="1034"/>
      <c r="E44" s="883">
        <v>0.972222222222222</v>
      </c>
      <c r="F44" s="47">
        <f t="shared" si="1"/>
        <v>0.980555555555556</v>
      </c>
      <c r="G44" s="48">
        <f t="shared" si="2"/>
        <v>0.982638888888889</v>
      </c>
      <c r="H44" s="48">
        <f t="shared" si="3"/>
        <v>0.986111111111111</v>
      </c>
      <c r="I44" s="48">
        <f t="shared" si="4"/>
        <v>0.990972222222222</v>
      </c>
      <c r="J44" s="48">
        <f t="shared" si="5"/>
        <v>1.00069444444444</v>
      </c>
      <c r="K44" s="48">
        <f t="shared" si="6"/>
        <v>1.00555555555556</v>
      </c>
      <c r="L44" s="48">
        <f t="shared" si="7"/>
        <v>1.01041666666667</v>
      </c>
      <c r="M44" s="48">
        <f t="shared" si="8"/>
        <v>1.01180555555556</v>
      </c>
      <c r="N44" s="49">
        <f t="shared" si="9"/>
        <v>1.01666666666667</v>
      </c>
      <c r="O44" s="1209">
        <f>+N44+A23</f>
        <v>1.0375</v>
      </c>
      <c r="P44" s="1175">
        <f t="shared" si="13"/>
        <v>22.1</v>
      </c>
      <c r="Q44" s="1179">
        <f t="shared" si="10"/>
        <v>0.0444444444444446</v>
      </c>
      <c r="R44" s="315">
        <f t="shared" si="11"/>
        <v>20.7187499999999</v>
      </c>
      <c r="S44" s="316">
        <f t="shared" si="12"/>
        <v>0.0347222222222222</v>
      </c>
    </row>
    <row r="48" spans="5:11">
      <c r="E48" s="15" t="s">
        <v>36</v>
      </c>
      <c r="F48" s="16"/>
      <c r="G48" s="16"/>
      <c r="H48" s="61"/>
      <c r="I48" s="61"/>
      <c r="J48" s="17">
        <v>20</v>
      </c>
      <c r="K48" s="16"/>
    </row>
    <row r="49" spans="5:11">
      <c r="E49" s="15" t="s">
        <v>37</v>
      </c>
      <c r="F49" s="16"/>
      <c r="G49" s="16"/>
      <c r="H49" s="61"/>
      <c r="I49" s="61"/>
      <c r="J49" s="17">
        <v>3</v>
      </c>
      <c r="K49" s="16"/>
    </row>
    <row r="50" spans="5:11">
      <c r="E50" s="15" t="s">
        <v>38</v>
      </c>
      <c r="F50" s="16"/>
      <c r="G50" s="16"/>
      <c r="H50" s="61"/>
      <c r="I50" s="61"/>
      <c r="J50" s="17">
        <f>+J48+J49</f>
        <v>23</v>
      </c>
      <c r="K50" s="16"/>
    </row>
    <row r="51" spans="5:12">
      <c r="E51" s="15" t="s">
        <v>39</v>
      </c>
      <c r="F51" s="16"/>
      <c r="G51" s="16"/>
      <c r="H51" s="61"/>
      <c r="I51" s="61"/>
      <c r="J51" s="18">
        <f>+P20</f>
        <v>22.1</v>
      </c>
      <c r="L51" s="16" t="s">
        <v>40</v>
      </c>
    </row>
    <row r="52" spans="5:12">
      <c r="E52" s="19" t="s">
        <v>41</v>
      </c>
      <c r="F52" s="20"/>
      <c r="G52" s="21"/>
      <c r="H52" s="21"/>
      <c r="I52" s="21"/>
      <c r="J52" s="18">
        <v>20</v>
      </c>
      <c r="L52" s="16" t="s">
        <v>40</v>
      </c>
    </row>
  </sheetData>
  <mergeCells count="13">
    <mergeCell ref="B17:E17"/>
    <mergeCell ref="F17:N17"/>
    <mergeCell ref="B18:C18"/>
    <mergeCell ref="B19:C19"/>
    <mergeCell ref="B20:C20"/>
    <mergeCell ref="B21:S21"/>
    <mergeCell ref="B22:B44"/>
    <mergeCell ref="O17:O18"/>
    <mergeCell ref="P17:P19"/>
    <mergeCell ref="Q17:Q20"/>
    <mergeCell ref="R17:R20"/>
    <mergeCell ref="S17:S20"/>
    <mergeCell ref="B13:T15"/>
  </mergeCells>
  <printOptions horizontalCentered="1" verticalCentered="1"/>
  <pageMargins left="0" right="0" top="0" bottom="0" header="0" footer="0"/>
  <pageSetup paperSize="9" scale="65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T34"/>
  <sheetViews>
    <sheetView view="pageBreakPreview" zoomScale="80" zoomScaleNormal="80" workbookViewId="0">
      <selection activeCell="G6" sqref="G6"/>
    </sheetView>
  </sheetViews>
  <sheetFormatPr defaultColWidth="11" defaultRowHeight="15"/>
  <cols>
    <col min="4" max="15" width="7.42857142857143" customWidth="1"/>
    <col min="16" max="20" width="11.4285714285714" customWidth="1"/>
  </cols>
  <sheetData>
    <row r="3" spans="2:11">
      <c r="B3" s="1" t="s">
        <v>0</v>
      </c>
      <c r="C3" s="63"/>
      <c r="D3" s="64"/>
      <c r="E3" s="64"/>
      <c r="F3" s="64"/>
      <c r="G3" s="1" t="s">
        <v>1</v>
      </c>
      <c r="H3" s="64"/>
      <c r="I3" s="64"/>
      <c r="J3" s="64"/>
      <c r="K3" s="64"/>
    </row>
    <row r="4" spans="2:11">
      <c r="B4" s="65"/>
      <c r="C4" s="63"/>
      <c r="D4" s="64"/>
      <c r="E4" s="64"/>
      <c r="F4" s="64"/>
      <c r="G4" s="1"/>
      <c r="H4" s="64"/>
      <c r="I4" s="64"/>
      <c r="J4" s="64"/>
      <c r="K4" s="64"/>
    </row>
    <row r="5" spans="2:11">
      <c r="B5" s="2" t="s">
        <v>2</v>
      </c>
      <c r="C5" s="63"/>
      <c r="D5" s="64"/>
      <c r="E5" s="64"/>
      <c r="F5" s="64"/>
      <c r="G5" s="1">
        <v>200</v>
      </c>
      <c r="H5" s="64"/>
      <c r="I5" s="64"/>
      <c r="J5" s="64"/>
      <c r="K5" s="64"/>
    </row>
    <row r="6" spans="2:11">
      <c r="B6" s="63" t="s">
        <v>3</v>
      </c>
      <c r="C6" s="63"/>
      <c r="D6" s="64"/>
      <c r="E6" s="64"/>
      <c r="F6" s="64"/>
      <c r="G6" s="5" t="s">
        <v>4</v>
      </c>
      <c r="H6" s="64"/>
      <c r="I6" s="64"/>
      <c r="J6" s="64"/>
      <c r="K6" s="64"/>
    </row>
    <row r="7" spans="2:11">
      <c r="B7" s="63" t="s">
        <v>5</v>
      </c>
      <c r="C7" s="63"/>
      <c r="D7" s="64"/>
      <c r="E7" s="64"/>
      <c r="F7" s="64"/>
      <c r="G7" s="1" t="s">
        <v>6</v>
      </c>
      <c r="H7" s="64"/>
      <c r="I7" s="64"/>
      <c r="J7" s="64"/>
      <c r="K7" s="64"/>
    </row>
    <row r="8" spans="2:11">
      <c r="B8" s="63" t="s">
        <v>7</v>
      </c>
      <c r="C8" s="66"/>
      <c r="D8" s="67"/>
      <c r="E8" s="67"/>
      <c r="F8" s="64"/>
      <c r="G8" s="1">
        <v>206</v>
      </c>
      <c r="H8" s="64"/>
      <c r="I8" s="64"/>
      <c r="J8" s="64"/>
      <c r="K8" s="64"/>
    </row>
    <row r="9" spans="2:11">
      <c r="B9" s="63" t="s">
        <v>8</v>
      </c>
      <c r="C9" s="63"/>
      <c r="D9" s="64"/>
      <c r="E9" s="64"/>
      <c r="F9" s="64"/>
      <c r="G9" s="2" t="s">
        <v>94</v>
      </c>
      <c r="H9" s="63"/>
      <c r="I9" s="63"/>
      <c r="J9" s="63"/>
      <c r="K9" s="63"/>
    </row>
    <row r="10" spans="2:11">
      <c r="B10" s="63" t="s">
        <v>10</v>
      </c>
      <c r="C10" s="63"/>
      <c r="D10" s="64"/>
      <c r="E10" s="64"/>
      <c r="F10" s="64"/>
      <c r="G10" s="1">
        <v>206</v>
      </c>
      <c r="H10" s="64"/>
      <c r="I10" s="64"/>
      <c r="J10" s="64"/>
      <c r="K10" s="64"/>
    </row>
    <row r="11" spans="2:11">
      <c r="B11" s="63" t="s">
        <v>11</v>
      </c>
      <c r="C11" s="66"/>
      <c r="D11" s="67"/>
      <c r="E11" s="67"/>
      <c r="F11" s="67"/>
      <c r="G11" s="1" t="s">
        <v>12</v>
      </c>
      <c r="H11" s="64"/>
      <c r="I11" s="64"/>
      <c r="J11" s="64"/>
      <c r="K11" s="64"/>
    </row>
    <row r="12" ht="15.75" customHeight="1"/>
    <row r="13" ht="15.75" spans="2:20">
      <c r="B13" s="96" t="s">
        <v>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255"/>
    </row>
    <row r="14" spans="2:20">
      <c r="B14" s="217"/>
      <c r="T14" s="256"/>
    </row>
    <row r="15" ht="37.5" customHeight="1" spans="2:20">
      <c r="B15" s="2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257"/>
    </row>
    <row r="16" s="62" customFormat="1" spans="2:20">
      <c r="B16" s="219"/>
      <c r="C16" s="219"/>
      <c r="D16" s="219"/>
      <c r="E16" s="548">
        <v>0.00486111111111111</v>
      </c>
      <c r="F16" s="307">
        <v>0.00833333333333333</v>
      </c>
      <c r="G16" s="307">
        <v>0.00347222222222222</v>
      </c>
      <c r="H16" s="307">
        <v>0.00555555555555556</v>
      </c>
      <c r="I16" s="307">
        <v>0.00347222222222222</v>
      </c>
      <c r="J16" s="307">
        <v>0.00694444444444444</v>
      </c>
      <c r="K16" s="307">
        <v>0.00625</v>
      </c>
      <c r="L16" s="307">
        <v>0.00486111111111111</v>
      </c>
      <c r="M16" s="307">
        <v>0.00347222222222222</v>
      </c>
      <c r="N16" s="548">
        <v>0.00833333333333333</v>
      </c>
      <c r="O16" s="548">
        <v>0.00347222222222222</v>
      </c>
      <c r="P16" s="83">
        <f>SUM(E16:O16)</f>
        <v>0.0590277777777778</v>
      </c>
      <c r="Q16" s="219"/>
      <c r="R16" s="219"/>
      <c r="S16" s="219"/>
      <c r="T16" s="219"/>
    </row>
    <row r="17" s="62" customFormat="1" ht="15.75" customHeight="1" spans="5:16">
      <c r="E17" s="548">
        <f>+E23-D23</f>
        <v>0.00486111111111115</v>
      </c>
      <c r="F17" s="307">
        <v>0.00972222222222222</v>
      </c>
      <c r="G17" s="307">
        <v>0.00347222222222222</v>
      </c>
      <c r="H17" s="307">
        <v>0.00555555555555556</v>
      </c>
      <c r="I17" s="307">
        <v>0.00347222222222222</v>
      </c>
      <c r="J17" s="307">
        <v>0.00694444444444444</v>
      </c>
      <c r="K17" s="307">
        <v>0.00625</v>
      </c>
      <c r="L17" s="307">
        <v>0.00486111111111111</v>
      </c>
      <c r="M17" s="307">
        <v>0.00347222222222222</v>
      </c>
      <c r="N17" s="548">
        <v>0.00972222222222222</v>
      </c>
      <c r="O17" s="548">
        <v>0.00347222222222222</v>
      </c>
      <c r="P17" s="83">
        <f>SUM(E17:O17)</f>
        <v>0.0618055555555556</v>
      </c>
    </row>
    <row r="18" ht="15.75" customHeight="1" spans="2:20">
      <c r="B18" s="1117" t="s">
        <v>14</v>
      </c>
      <c r="C18" s="1070"/>
      <c r="D18" s="1070"/>
      <c r="E18" s="1118"/>
      <c r="F18" s="286" t="s">
        <v>15</v>
      </c>
      <c r="G18" s="10"/>
      <c r="H18" s="10"/>
      <c r="I18" s="10"/>
      <c r="J18" s="10"/>
      <c r="K18" s="10"/>
      <c r="L18" s="10"/>
      <c r="M18" s="10"/>
      <c r="N18" s="27"/>
      <c r="O18" s="793" t="s">
        <v>96</v>
      </c>
      <c r="P18" s="1058" t="s">
        <v>90</v>
      </c>
      <c r="Q18" s="1059" t="s">
        <v>29</v>
      </c>
      <c r="R18" s="1174" t="s">
        <v>30</v>
      </c>
      <c r="S18" s="243" t="s">
        <v>31</v>
      </c>
      <c r="T18" s="1128" t="s">
        <v>57</v>
      </c>
    </row>
    <row r="19" ht="77.25" customHeight="1" spans="2:20">
      <c r="B19" s="85" t="s">
        <v>97</v>
      </c>
      <c r="C19" s="86"/>
      <c r="D19" s="1159" t="s">
        <v>83</v>
      </c>
      <c r="E19" s="1160" t="s">
        <v>98</v>
      </c>
      <c r="F19" s="1160" t="s">
        <v>24</v>
      </c>
      <c r="G19" s="1160" t="s">
        <v>99</v>
      </c>
      <c r="H19" s="1160" t="s">
        <v>100</v>
      </c>
      <c r="I19" s="1171" t="s">
        <v>23</v>
      </c>
      <c r="J19" s="1160" t="s">
        <v>101</v>
      </c>
      <c r="K19" s="1160" t="s">
        <v>102</v>
      </c>
      <c r="L19" s="1160" t="s">
        <v>103</v>
      </c>
      <c r="M19" s="1160" t="s">
        <v>24</v>
      </c>
      <c r="N19" s="1160" t="s">
        <v>98</v>
      </c>
      <c r="O19" s="1172" t="s">
        <v>83</v>
      </c>
      <c r="P19" s="881"/>
      <c r="Q19" s="232"/>
      <c r="S19" s="232"/>
      <c r="T19" s="256"/>
    </row>
    <row r="20" spans="2:20">
      <c r="B20" s="1047" t="s">
        <v>33</v>
      </c>
      <c r="C20" s="1048"/>
      <c r="D20" s="1161">
        <v>0</v>
      </c>
      <c r="E20" s="1162">
        <v>20</v>
      </c>
      <c r="F20" s="1163">
        <v>4</v>
      </c>
      <c r="G20" s="1162">
        <v>2.24</v>
      </c>
      <c r="H20" s="1162">
        <v>3.17</v>
      </c>
      <c r="I20" s="1162">
        <v>2.7</v>
      </c>
      <c r="J20" s="1162">
        <v>3.25</v>
      </c>
      <c r="K20" s="1162">
        <v>5</v>
      </c>
      <c r="L20" s="1162">
        <v>4</v>
      </c>
      <c r="M20" s="1162">
        <v>2</v>
      </c>
      <c r="N20" s="1162">
        <v>3</v>
      </c>
      <c r="O20" s="1162">
        <v>1.5</v>
      </c>
      <c r="P20" s="1173">
        <v>20</v>
      </c>
      <c r="Q20" s="1064"/>
      <c r="S20" s="232"/>
      <c r="T20" s="256"/>
    </row>
    <row r="21" ht="15.75" customHeight="1" spans="2:20">
      <c r="B21" s="1053" t="s">
        <v>34</v>
      </c>
      <c r="C21" s="1054"/>
      <c r="D21" s="1164">
        <f>+D20</f>
        <v>0</v>
      </c>
      <c r="E21" s="1165">
        <v>20</v>
      </c>
      <c r="F21" s="1165">
        <f t="shared" ref="F21:P21" si="0">+F20</f>
        <v>4</v>
      </c>
      <c r="G21" s="1165">
        <f t="shared" si="0"/>
        <v>2.24</v>
      </c>
      <c r="H21" s="1165">
        <f t="shared" si="0"/>
        <v>3.17</v>
      </c>
      <c r="I21" s="1165">
        <f t="shared" si="0"/>
        <v>2.7</v>
      </c>
      <c r="J21" s="1165">
        <f t="shared" si="0"/>
        <v>3.25</v>
      </c>
      <c r="K21" s="1165">
        <f t="shared" si="0"/>
        <v>5</v>
      </c>
      <c r="L21" s="1165">
        <f t="shared" si="0"/>
        <v>4</v>
      </c>
      <c r="M21" s="1165">
        <f t="shared" si="0"/>
        <v>2</v>
      </c>
      <c r="N21" s="1165">
        <f t="shared" si="0"/>
        <v>3</v>
      </c>
      <c r="O21" s="1165">
        <f t="shared" si="0"/>
        <v>1.5</v>
      </c>
      <c r="P21" s="1067">
        <f t="shared" si="0"/>
        <v>20</v>
      </c>
      <c r="Q21" s="1175">
        <v>27.26</v>
      </c>
      <c r="R21" s="86"/>
      <c r="S21" s="238"/>
      <c r="T21" s="257"/>
    </row>
    <row r="22" ht="15.75" customHeight="1" spans="2:20"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27"/>
    </row>
    <row r="23" ht="15.75" spans="2:20">
      <c r="B23" s="319" t="s">
        <v>35</v>
      </c>
      <c r="C23" s="289">
        <v>1</v>
      </c>
      <c r="D23" s="1180">
        <v>0.310416666666667</v>
      </c>
      <c r="E23" s="1181">
        <v>0.315277777777778</v>
      </c>
      <c r="F23" s="1181">
        <v>0.320833333333333</v>
      </c>
      <c r="G23" s="1181">
        <v>0.322916666666667</v>
      </c>
      <c r="H23" s="1181">
        <v>0.328472222222222</v>
      </c>
      <c r="I23" s="1181">
        <v>0.332638888888889</v>
      </c>
      <c r="J23" s="1181">
        <v>0.339583333333333</v>
      </c>
      <c r="K23" s="1181">
        <v>0.349305555555555</v>
      </c>
      <c r="L23" s="1181">
        <v>0.357638888888889</v>
      </c>
      <c r="M23" s="1181">
        <v>0.359722222222222</v>
      </c>
      <c r="N23" s="1181">
        <v>0.364583333333333</v>
      </c>
      <c r="O23" s="1186">
        <v>0.369444444444445</v>
      </c>
      <c r="P23" s="868"/>
      <c r="Q23" s="1176">
        <f>+Q21</f>
        <v>27.26</v>
      </c>
      <c r="R23" s="269">
        <f>+O23-D23</f>
        <v>0.0590277777777778</v>
      </c>
      <c r="S23" s="258">
        <f>60*$I$33/(R23*60*24)</f>
        <v>19.2423529411765</v>
      </c>
      <c r="T23" s="259"/>
    </row>
    <row r="24" spans="2:20">
      <c r="B24" s="232"/>
      <c r="C24" s="290">
        <v>2</v>
      </c>
      <c r="D24" s="1182">
        <v>0.322916666666667</v>
      </c>
      <c r="E24" s="1183">
        <v>0.327777777777778</v>
      </c>
      <c r="F24" s="1183">
        <v>0.333333333333333</v>
      </c>
      <c r="G24" s="1183">
        <v>0.335416666666667</v>
      </c>
      <c r="H24" s="1183">
        <v>0.340972222222222</v>
      </c>
      <c r="I24" s="1183">
        <v>0.345138888888889</v>
      </c>
      <c r="J24" s="1183">
        <v>0.352083333333333</v>
      </c>
      <c r="K24" s="1183">
        <v>0.361805555555555</v>
      </c>
      <c r="L24" s="1183">
        <v>0.370138888888889</v>
      </c>
      <c r="M24" s="1183">
        <v>0.372222222222222</v>
      </c>
      <c r="N24" s="1183">
        <v>0.377083333333333</v>
      </c>
      <c r="O24" s="1187">
        <v>0.381944444444444</v>
      </c>
      <c r="P24" s="869"/>
      <c r="Q24" s="1177">
        <f>+Q21</f>
        <v>27.26</v>
      </c>
      <c r="R24" s="270">
        <f>+O24-D24</f>
        <v>0.0590277777777777</v>
      </c>
      <c r="S24" s="260">
        <f>60*$I$33/(R24*60*24)</f>
        <v>19.2423529411765</v>
      </c>
      <c r="T24" s="261">
        <f>+D24-D23</f>
        <v>0.0125</v>
      </c>
    </row>
    <row r="25" spans="2:20">
      <c r="B25" s="232"/>
      <c r="C25" s="290">
        <v>3</v>
      </c>
      <c r="D25" s="1182">
        <v>0.477083333333333</v>
      </c>
      <c r="E25" s="1183">
        <v>0.481944444444445</v>
      </c>
      <c r="F25" s="1183">
        <v>0.4875</v>
      </c>
      <c r="G25" s="1183">
        <v>0.489583333333333</v>
      </c>
      <c r="H25" s="1183">
        <v>0.495138888888889</v>
      </c>
      <c r="I25" s="1183">
        <v>0.499305555555556</v>
      </c>
      <c r="J25" s="1183">
        <v>0.50625</v>
      </c>
      <c r="K25" s="1183">
        <v>0.515972222222222</v>
      </c>
      <c r="L25" s="1183">
        <v>0.524305555555556</v>
      </c>
      <c r="M25" s="1183">
        <v>0.526388888888889</v>
      </c>
      <c r="N25" s="1183">
        <v>0.53125</v>
      </c>
      <c r="O25" s="1187">
        <v>0.536111111111111</v>
      </c>
      <c r="P25" s="869"/>
      <c r="Q25" s="1177">
        <f>+Q22</f>
        <v>0</v>
      </c>
      <c r="R25" s="270">
        <f>+O25-D25</f>
        <v>0.0590277777777777</v>
      </c>
      <c r="S25" s="260">
        <f>60*$I$33/(R25*60*24)</f>
        <v>19.2423529411765</v>
      </c>
      <c r="T25" s="261">
        <f>+D25-D24</f>
        <v>0.154166666666667</v>
      </c>
    </row>
    <row r="26" spans="2:20">
      <c r="B26" s="232"/>
      <c r="C26" s="337">
        <v>4</v>
      </c>
      <c r="D26" s="1182">
        <v>0.51875</v>
      </c>
      <c r="E26" s="1183">
        <v>0.523611111111111</v>
      </c>
      <c r="F26" s="1183">
        <v>0.529166666666667</v>
      </c>
      <c r="G26" s="1183">
        <v>0.53125</v>
      </c>
      <c r="H26" s="1183">
        <v>0.536805555555556</v>
      </c>
      <c r="I26" s="1183">
        <v>0.540972222222222</v>
      </c>
      <c r="J26" s="1183">
        <v>0.547916666666667</v>
      </c>
      <c r="K26" s="1183">
        <v>0.557638888888889</v>
      </c>
      <c r="L26" s="1183">
        <v>0.565972222222222</v>
      </c>
      <c r="M26" s="1183">
        <v>0.568055555555556</v>
      </c>
      <c r="N26" s="1183">
        <v>0.572916666666667</v>
      </c>
      <c r="O26" s="1187">
        <v>0.577777777777778</v>
      </c>
      <c r="P26" s="873"/>
      <c r="Q26" s="1177">
        <f>+Q23</f>
        <v>27.26</v>
      </c>
      <c r="R26" s="270">
        <f>+O26-D26</f>
        <v>0.0590277777777777</v>
      </c>
      <c r="S26" s="260">
        <f>60*$I$33/(R26*60*24)</f>
        <v>19.2423529411765</v>
      </c>
      <c r="T26" s="261">
        <f>+D26-D25</f>
        <v>0.0416666666666666</v>
      </c>
    </row>
    <row r="27" ht="15.75" customHeight="1" spans="2:20">
      <c r="B27" s="238"/>
      <c r="C27" s="310">
        <v>5</v>
      </c>
      <c r="D27" s="1184">
        <v>0.710416666666667</v>
      </c>
      <c r="E27" s="1185">
        <v>0.715277777777778</v>
      </c>
      <c r="F27" s="1185">
        <v>0.720833333333333</v>
      </c>
      <c r="G27" s="1185">
        <v>0.722916666666667</v>
      </c>
      <c r="H27" s="1185">
        <v>0.728472222222222</v>
      </c>
      <c r="I27" s="1185">
        <v>0.732638888888889</v>
      </c>
      <c r="J27" s="1185">
        <v>0.739583333333333</v>
      </c>
      <c r="K27" s="1185">
        <v>0.749305555555556</v>
      </c>
      <c r="L27" s="1185">
        <v>0.757638888888889</v>
      </c>
      <c r="M27" s="1185">
        <v>0.759722222222222</v>
      </c>
      <c r="N27" s="1185">
        <v>0.764583333333333</v>
      </c>
      <c r="O27" s="1188">
        <v>0.769444444444444</v>
      </c>
      <c r="P27" s="874"/>
      <c r="Q27" s="1178">
        <f>+Q24</f>
        <v>27.26</v>
      </c>
      <c r="R27" s="1179">
        <f>+O27-D27</f>
        <v>0.0590277777777778</v>
      </c>
      <c r="S27" s="315">
        <f>60*$I$33/(R27*60*24)</f>
        <v>19.2423529411765</v>
      </c>
      <c r="T27" s="316">
        <f>+D27-D26</f>
        <v>0.191666666666667</v>
      </c>
    </row>
    <row r="28" spans="5:15"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5:15"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4:10">
      <c r="D30" s="15" t="s">
        <v>36</v>
      </c>
      <c r="E30" s="16"/>
      <c r="F30" s="16"/>
      <c r="G30" s="61"/>
      <c r="H30" s="61"/>
      <c r="I30" s="17">
        <v>5</v>
      </c>
      <c r="J30" s="16"/>
    </row>
    <row r="31" spans="4:10">
      <c r="D31" s="15" t="s">
        <v>37</v>
      </c>
      <c r="E31" s="16"/>
      <c r="F31" s="16"/>
      <c r="G31" s="61"/>
      <c r="H31" s="61"/>
      <c r="I31" s="17">
        <v>0</v>
      </c>
      <c r="J31" s="16"/>
    </row>
    <row r="32" spans="4:10">
      <c r="D32" s="15" t="s">
        <v>38</v>
      </c>
      <c r="E32" s="16"/>
      <c r="F32" s="16"/>
      <c r="G32" s="61"/>
      <c r="H32" s="61"/>
      <c r="I32" s="17">
        <v>5</v>
      </c>
      <c r="J32" s="16"/>
    </row>
    <row r="33" spans="4:11">
      <c r="D33" s="15" t="s">
        <v>39</v>
      </c>
      <c r="E33" s="16"/>
      <c r="F33" s="16"/>
      <c r="G33" s="61"/>
      <c r="H33" s="61"/>
      <c r="I33" s="18">
        <f>+Q21</f>
        <v>27.26</v>
      </c>
      <c r="K33" s="16" t="s">
        <v>40</v>
      </c>
    </row>
    <row r="34" spans="4:11">
      <c r="D34" s="19" t="s">
        <v>41</v>
      </c>
      <c r="E34" s="20"/>
      <c r="F34" s="21"/>
      <c r="G34" s="21"/>
      <c r="H34" s="21"/>
      <c r="I34" s="18">
        <v>20</v>
      </c>
      <c r="K34" s="16" t="s">
        <v>40</v>
      </c>
    </row>
  </sheetData>
  <mergeCells count="13">
    <mergeCell ref="B18:E18"/>
    <mergeCell ref="F18:N18"/>
    <mergeCell ref="B19:C19"/>
    <mergeCell ref="B20:C20"/>
    <mergeCell ref="B21:C21"/>
    <mergeCell ref="B22:T22"/>
    <mergeCell ref="B23:B27"/>
    <mergeCell ref="P18:P19"/>
    <mergeCell ref="Q18:Q20"/>
    <mergeCell ref="R18:R21"/>
    <mergeCell ref="S18:S21"/>
    <mergeCell ref="T18:T21"/>
    <mergeCell ref="B13:T15"/>
  </mergeCells>
  <printOptions horizontalCentered="1" verticalCentered="1"/>
  <pageMargins left="0" right="0" top="0" bottom="0" header="0" footer="0"/>
  <pageSetup paperSize="9" scale="7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T33"/>
  <sheetViews>
    <sheetView workbookViewId="0">
      <selection activeCell="G6" sqref="G6"/>
    </sheetView>
  </sheetViews>
  <sheetFormatPr defaultColWidth="11" defaultRowHeight="15"/>
  <cols>
    <col min="4" max="15" width="7.42857142857143" customWidth="1"/>
    <col min="16" max="20" width="11.4285714285714" customWidth="1"/>
  </cols>
  <sheetData>
    <row r="3" spans="2:11">
      <c r="B3" s="1" t="s">
        <v>0</v>
      </c>
      <c r="C3" s="63"/>
      <c r="D3" s="64"/>
      <c r="E3" s="64"/>
      <c r="F3" s="64"/>
      <c r="G3" s="1" t="s">
        <v>1</v>
      </c>
      <c r="H3" s="64"/>
      <c r="I3" s="64"/>
      <c r="J3" s="64"/>
      <c r="K3" s="64"/>
    </row>
    <row r="4" spans="2:11">
      <c r="B4" s="65"/>
      <c r="C4" s="63"/>
      <c r="D4" s="64"/>
      <c r="E4" s="64"/>
      <c r="F4" s="64"/>
      <c r="G4" s="1"/>
      <c r="H4" s="64"/>
      <c r="I4" s="64"/>
      <c r="J4" s="64"/>
      <c r="K4" s="64"/>
    </row>
    <row r="5" spans="2:11">
      <c r="B5" s="2" t="s">
        <v>2</v>
      </c>
      <c r="C5" s="63"/>
      <c r="D5" s="64"/>
      <c r="E5" s="64"/>
      <c r="F5" s="64"/>
      <c r="G5" s="1">
        <v>200</v>
      </c>
      <c r="H5" s="64"/>
      <c r="I5" s="64"/>
      <c r="J5" s="64"/>
      <c r="K5" s="64"/>
    </row>
    <row r="6" spans="2:11">
      <c r="B6" s="63" t="s">
        <v>3</v>
      </c>
      <c r="C6" s="63"/>
      <c r="D6" s="64"/>
      <c r="E6" s="64"/>
      <c r="F6" s="64"/>
      <c r="G6" s="5" t="s">
        <v>4</v>
      </c>
      <c r="H6" s="64"/>
      <c r="I6" s="64"/>
      <c r="J6" s="64"/>
      <c r="K6" s="64"/>
    </row>
    <row r="7" spans="2:11">
      <c r="B7" s="63" t="s">
        <v>5</v>
      </c>
      <c r="C7" s="63"/>
      <c r="D7" s="64"/>
      <c r="E7" s="64"/>
      <c r="F7" s="64"/>
      <c r="G7" s="1" t="s">
        <v>65</v>
      </c>
      <c r="H7" s="64"/>
      <c r="I7" s="64"/>
      <c r="J7" s="64"/>
      <c r="K7" s="64"/>
    </row>
    <row r="8" spans="2:11">
      <c r="B8" s="63" t="s">
        <v>7</v>
      </c>
      <c r="C8" s="66"/>
      <c r="D8" s="67"/>
      <c r="E8" s="67"/>
      <c r="F8" s="64"/>
      <c r="G8" s="1">
        <v>206</v>
      </c>
      <c r="H8" s="64"/>
      <c r="I8" s="64"/>
      <c r="J8" s="64"/>
      <c r="K8" s="64"/>
    </row>
    <row r="9" spans="2:11">
      <c r="B9" s="63" t="s">
        <v>8</v>
      </c>
      <c r="C9" s="63"/>
      <c r="D9" s="64"/>
      <c r="E9" s="64"/>
      <c r="F9" s="64"/>
      <c r="G9" s="2" t="s">
        <v>94</v>
      </c>
      <c r="H9" s="63"/>
      <c r="I9" s="63"/>
      <c r="J9" s="63"/>
      <c r="K9" s="63"/>
    </row>
    <row r="10" spans="2:11">
      <c r="B10" s="63" t="s">
        <v>10</v>
      </c>
      <c r="C10" s="63"/>
      <c r="D10" s="64"/>
      <c r="E10" s="64"/>
      <c r="F10" s="64"/>
      <c r="G10" s="1">
        <v>206</v>
      </c>
      <c r="H10" s="64"/>
      <c r="I10" s="64"/>
      <c r="J10" s="64"/>
      <c r="K10" s="64"/>
    </row>
    <row r="11" spans="2:11">
      <c r="B11" s="63" t="s">
        <v>11</v>
      </c>
      <c r="C11" s="66"/>
      <c r="D11" s="67"/>
      <c r="E11" s="67"/>
      <c r="F11" s="67"/>
      <c r="G11" s="1" t="s">
        <v>12</v>
      </c>
      <c r="H11" s="64"/>
      <c r="I11" s="64"/>
      <c r="J11" s="64"/>
      <c r="K11" s="64"/>
    </row>
    <row r="12" ht="15.75" customHeight="1"/>
    <row r="13" ht="15.75" spans="2:20">
      <c r="B13" s="96" t="s">
        <v>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255"/>
    </row>
    <row r="14" spans="2:20">
      <c r="B14" s="217"/>
      <c r="T14" s="256"/>
    </row>
    <row r="15" ht="37.5" customHeight="1" spans="2:20">
      <c r="B15" s="2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257"/>
    </row>
    <row r="16" s="62" customFormat="1" spans="2:20">
      <c r="B16" s="219"/>
      <c r="C16" s="219"/>
      <c r="D16" s="219"/>
      <c r="E16" s="548">
        <v>0.00486111111111111</v>
      </c>
      <c r="F16" s="307">
        <v>0.00833333333333333</v>
      </c>
      <c r="G16" s="307">
        <v>0.00347222222222222</v>
      </c>
      <c r="H16" s="307">
        <v>0.00555555555555556</v>
      </c>
      <c r="I16" s="307">
        <v>0.00347222222222222</v>
      </c>
      <c r="J16" s="307">
        <v>0.00694444444444444</v>
      </c>
      <c r="K16" s="307">
        <v>0.00625</v>
      </c>
      <c r="L16" s="307">
        <v>0.00486111111111111</v>
      </c>
      <c r="M16" s="307">
        <v>0.00347222222222222</v>
      </c>
      <c r="N16" s="548">
        <v>0.00833333333333333</v>
      </c>
      <c r="O16" s="548">
        <v>0.00347222222222222</v>
      </c>
      <c r="P16" s="83">
        <f>SUM(E16:O16)</f>
        <v>0.0590277777777778</v>
      </c>
      <c r="Q16" s="219"/>
      <c r="R16" s="219"/>
      <c r="S16" s="219"/>
      <c r="T16" s="219"/>
    </row>
    <row r="17" s="62" customFormat="1" ht="15.75" customHeight="1" spans="5:16">
      <c r="E17" s="548">
        <f>+E23-D23</f>
        <v>0.0048611111111112</v>
      </c>
      <c r="F17" s="307">
        <v>0.00972222222222222</v>
      </c>
      <c r="G17" s="307">
        <v>0.00347222222222222</v>
      </c>
      <c r="H17" s="307">
        <v>0.00555555555555556</v>
      </c>
      <c r="I17" s="307">
        <v>0.00347222222222222</v>
      </c>
      <c r="J17" s="307">
        <v>0.00694444444444444</v>
      </c>
      <c r="K17" s="307">
        <v>0.00625</v>
      </c>
      <c r="L17" s="307">
        <v>0.00486111111111111</v>
      </c>
      <c r="M17" s="307">
        <v>0.00347222222222222</v>
      </c>
      <c r="N17" s="548">
        <v>0.00972222222222222</v>
      </c>
      <c r="O17" s="548">
        <v>0.00347222222222222</v>
      </c>
      <c r="P17" s="83">
        <f>SUM(E17:O17)</f>
        <v>0.0618055555555557</v>
      </c>
    </row>
    <row r="18" ht="15.75" customHeight="1" spans="2:20">
      <c r="B18" s="1157" t="s">
        <v>14</v>
      </c>
      <c r="C18" s="10"/>
      <c r="D18" s="10"/>
      <c r="E18" s="1158"/>
      <c r="F18" s="286" t="s">
        <v>15</v>
      </c>
      <c r="G18" s="10"/>
      <c r="H18" s="10"/>
      <c r="I18" s="10"/>
      <c r="J18" s="10"/>
      <c r="K18" s="10"/>
      <c r="L18" s="10"/>
      <c r="M18" s="10"/>
      <c r="N18" s="27"/>
      <c r="O18" s="793" t="s">
        <v>96</v>
      </c>
      <c r="P18" s="1058" t="s">
        <v>90</v>
      </c>
      <c r="Q18" s="1059" t="s">
        <v>29</v>
      </c>
      <c r="R18" s="1174" t="s">
        <v>30</v>
      </c>
      <c r="S18" s="243" t="s">
        <v>31</v>
      </c>
      <c r="T18" s="1128" t="s">
        <v>57</v>
      </c>
    </row>
    <row r="19" ht="77.25" customHeight="1" spans="2:20">
      <c r="B19" s="85" t="s">
        <v>97</v>
      </c>
      <c r="C19" s="86"/>
      <c r="D19" s="1159" t="s">
        <v>83</v>
      </c>
      <c r="E19" s="1160" t="s">
        <v>98</v>
      </c>
      <c r="F19" s="1160" t="s">
        <v>24</v>
      </c>
      <c r="G19" s="1160" t="s">
        <v>99</v>
      </c>
      <c r="H19" s="1160" t="s">
        <v>100</v>
      </c>
      <c r="I19" s="1171" t="s">
        <v>23</v>
      </c>
      <c r="J19" s="1160" t="s">
        <v>101</v>
      </c>
      <c r="K19" s="1160" t="s">
        <v>102</v>
      </c>
      <c r="L19" s="1160" t="s">
        <v>103</v>
      </c>
      <c r="M19" s="1160" t="s">
        <v>24</v>
      </c>
      <c r="N19" s="1160" t="s">
        <v>98</v>
      </c>
      <c r="O19" s="1172" t="s">
        <v>83</v>
      </c>
      <c r="P19" s="881"/>
      <c r="Q19" s="232"/>
      <c r="S19" s="232"/>
      <c r="T19" s="256"/>
    </row>
    <row r="20" spans="2:20">
      <c r="B20" s="1047" t="s">
        <v>33</v>
      </c>
      <c r="C20" s="1048"/>
      <c r="D20" s="1161">
        <v>0</v>
      </c>
      <c r="E20" s="1162">
        <v>20</v>
      </c>
      <c r="F20" s="1163">
        <v>4</v>
      </c>
      <c r="G20" s="1162">
        <v>2.24</v>
      </c>
      <c r="H20" s="1162">
        <v>3.17</v>
      </c>
      <c r="I20" s="1162">
        <v>2.7</v>
      </c>
      <c r="J20" s="1162">
        <v>3.25</v>
      </c>
      <c r="K20" s="1162">
        <v>5</v>
      </c>
      <c r="L20" s="1162">
        <v>4</v>
      </c>
      <c r="M20" s="1162">
        <v>2</v>
      </c>
      <c r="N20" s="1162">
        <v>3</v>
      </c>
      <c r="O20" s="1162">
        <v>1.5</v>
      </c>
      <c r="P20" s="1173">
        <v>20</v>
      </c>
      <c r="Q20" s="1064"/>
      <c r="S20" s="232"/>
      <c r="T20" s="256"/>
    </row>
    <row r="21" ht="15.75" customHeight="1" spans="2:20">
      <c r="B21" s="1053" t="s">
        <v>34</v>
      </c>
      <c r="C21" s="1054"/>
      <c r="D21" s="1164">
        <f>+D20</f>
        <v>0</v>
      </c>
      <c r="E21" s="1165">
        <v>20</v>
      </c>
      <c r="F21" s="1165">
        <f t="shared" ref="F21:P21" si="0">+F20</f>
        <v>4</v>
      </c>
      <c r="G21" s="1165">
        <f t="shared" si="0"/>
        <v>2.24</v>
      </c>
      <c r="H21" s="1165">
        <f t="shared" si="0"/>
        <v>3.17</v>
      </c>
      <c r="I21" s="1165">
        <f t="shared" si="0"/>
        <v>2.7</v>
      </c>
      <c r="J21" s="1165">
        <f t="shared" si="0"/>
        <v>3.25</v>
      </c>
      <c r="K21" s="1165">
        <f t="shared" si="0"/>
        <v>5</v>
      </c>
      <c r="L21" s="1165">
        <f t="shared" si="0"/>
        <v>4</v>
      </c>
      <c r="M21" s="1165">
        <f t="shared" si="0"/>
        <v>2</v>
      </c>
      <c r="N21" s="1165">
        <f t="shared" si="0"/>
        <v>3</v>
      </c>
      <c r="O21" s="1165">
        <f t="shared" si="0"/>
        <v>1.5</v>
      </c>
      <c r="P21" s="1067">
        <f t="shared" si="0"/>
        <v>20</v>
      </c>
      <c r="Q21" s="1175">
        <v>27.26</v>
      </c>
      <c r="R21" s="86"/>
      <c r="S21" s="238"/>
      <c r="T21" s="257"/>
    </row>
    <row r="22" ht="15.75" customHeight="1" spans="2:20"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27"/>
    </row>
    <row r="23" ht="15.75" spans="2:20">
      <c r="B23" s="1166" t="s">
        <v>35</v>
      </c>
      <c r="C23" s="1167">
        <v>1</v>
      </c>
      <c r="D23" s="1168">
        <v>0.288194444444444</v>
      </c>
      <c r="E23" s="56">
        <v>0.293055555555556</v>
      </c>
      <c r="F23" s="56">
        <v>0.298611111111111</v>
      </c>
      <c r="G23" s="56">
        <v>0.300694444444444</v>
      </c>
      <c r="H23" s="56">
        <v>0.30625</v>
      </c>
      <c r="I23" s="56">
        <v>0.310416666666667</v>
      </c>
      <c r="J23" s="56">
        <v>0.317361111111111</v>
      </c>
      <c r="K23" s="56">
        <v>0.327083333333333</v>
      </c>
      <c r="L23" s="56">
        <v>0.335416666666667</v>
      </c>
      <c r="M23" s="56">
        <v>0.3375</v>
      </c>
      <c r="N23" s="56">
        <v>0.342361111111111</v>
      </c>
      <c r="O23" s="56">
        <v>0.347222222222222</v>
      </c>
      <c r="P23" s="868"/>
      <c r="Q23" s="1176">
        <f>+Q21</f>
        <v>27.26</v>
      </c>
      <c r="R23" s="269">
        <f>+O23-D23</f>
        <v>0.0590277777777778</v>
      </c>
      <c r="S23" s="258">
        <f>60*$I$32/(R23*60*24)</f>
        <v>19.2423529411765</v>
      </c>
      <c r="T23" s="259"/>
    </row>
    <row r="24" spans="2:20">
      <c r="B24" s="232"/>
      <c r="C24" s="290">
        <v>2</v>
      </c>
      <c r="D24" s="713">
        <v>0.475694444444444</v>
      </c>
      <c r="E24" s="714">
        <f t="shared" ref="E24:O24" si="1">+D24+E17</f>
        <v>0.480555555555556</v>
      </c>
      <c r="F24" s="714">
        <f t="shared" si="1"/>
        <v>0.490277777777778</v>
      </c>
      <c r="G24" s="714">
        <f t="shared" si="1"/>
        <v>0.49375</v>
      </c>
      <c r="H24" s="714">
        <f t="shared" si="1"/>
        <v>0.499305555555556</v>
      </c>
      <c r="I24" s="714">
        <f t="shared" si="1"/>
        <v>0.502777777777778</v>
      </c>
      <c r="J24" s="714">
        <f t="shared" si="1"/>
        <v>0.509722222222222</v>
      </c>
      <c r="K24" s="714">
        <f t="shared" si="1"/>
        <v>0.515972222222222</v>
      </c>
      <c r="L24" s="714">
        <f t="shared" si="1"/>
        <v>0.520833333333333</v>
      </c>
      <c r="M24" s="714">
        <f t="shared" si="1"/>
        <v>0.524305555555556</v>
      </c>
      <c r="N24" s="714">
        <f t="shared" si="1"/>
        <v>0.534027777777778</v>
      </c>
      <c r="O24" s="714">
        <f t="shared" si="1"/>
        <v>0.5375</v>
      </c>
      <c r="P24" s="869"/>
      <c r="Q24" s="1177">
        <f>+Q21</f>
        <v>27.26</v>
      </c>
      <c r="R24" s="270">
        <f>+O24-D24</f>
        <v>0.0618055555555556</v>
      </c>
      <c r="S24" s="260">
        <f>60*$I$32/(R24*60*24)</f>
        <v>18.3775280898876</v>
      </c>
      <c r="T24" s="261">
        <f>+D24-D23</f>
        <v>0.1875</v>
      </c>
    </row>
    <row r="25" spans="2:20">
      <c r="B25" s="232"/>
      <c r="C25" s="290">
        <v>3</v>
      </c>
      <c r="D25" s="713">
        <v>0.517361111111111</v>
      </c>
      <c r="E25" s="714">
        <f t="shared" ref="E25:O25" si="2">+D25+E17</f>
        <v>0.522222222222222</v>
      </c>
      <c r="F25" s="714">
        <f t="shared" si="2"/>
        <v>0.531944444444445</v>
      </c>
      <c r="G25" s="714">
        <f t="shared" si="2"/>
        <v>0.535416666666667</v>
      </c>
      <c r="H25" s="714">
        <f t="shared" si="2"/>
        <v>0.540972222222222</v>
      </c>
      <c r="I25" s="714">
        <f t="shared" si="2"/>
        <v>0.544444444444445</v>
      </c>
      <c r="J25" s="714">
        <f t="shared" si="2"/>
        <v>0.551388888888889</v>
      </c>
      <c r="K25" s="714">
        <f t="shared" si="2"/>
        <v>0.557638888888889</v>
      </c>
      <c r="L25" s="714">
        <f t="shared" si="2"/>
        <v>0.5625</v>
      </c>
      <c r="M25" s="714">
        <f t="shared" si="2"/>
        <v>0.565972222222222</v>
      </c>
      <c r="N25" s="714">
        <f t="shared" si="2"/>
        <v>0.575694444444444</v>
      </c>
      <c r="O25" s="714">
        <f t="shared" si="2"/>
        <v>0.579166666666667</v>
      </c>
      <c r="P25" s="869"/>
      <c r="Q25" s="1177">
        <f>+Q21</f>
        <v>27.26</v>
      </c>
      <c r="R25" s="270">
        <f>+O25-D25</f>
        <v>0.0618055555555554</v>
      </c>
      <c r="S25" s="260">
        <f>60*$I$32/(R25*60*24)</f>
        <v>18.3775280898877</v>
      </c>
      <c r="T25" s="261">
        <f>+D25-D24</f>
        <v>0.0416666666666667</v>
      </c>
    </row>
    <row r="26" ht="15.75" customHeight="1" spans="2:20">
      <c r="B26" s="238"/>
      <c r="C26" s="310">
        <v>4</v>
      </c>
      <c r="D26" s="1169">
        <v>0.711805555555556</v>
      </c>
      <c r="E26" s="1170">
        <f t="shared" ref="E26:O26" si="3">+D26+E17</f>
        <v>0.716666666666667</v>
      </c>
      <c r="F26" s="1170">
        <f t="shared" si="3"/>
        <v>0.726388888888889</v>
      </c>
      <c r="G26" s="1170">
        <f t="shared" si="3"/>
        <v>0.729861111111111</v>
      </c>
      <c r="H26" s="1170">
        <f t="shared" si="3"/>
        <v>0.735416666666667</v>
      </c>
      <c r="I26" s="1170">
        <f t="shared" si="3"/>
        <v>0.738888888888889</v>
      </c>
      <c r="J26" s="1170">
        <f t="shared" si="3"/>
        <v>0.745833333333333</v>
      </c>
      <c r="K26" s="1170">
        <f t="shared" si="3"/>
        <v>0.752083333333333</v>
      </c>
      <c r="L26" s="1170">
        <f t="shared" si="3"/>
        <v>0.756944444444444</v>
      </c>
      <c r="M26" s="1170">
        <f t="shared" si="3"/>
        <v>0.760416666666667</v>
      </c>
      <c r="N26" s="1170">
        <f t="shared" si="3"/>
        <v>0.770138888888889</v>
      </c>
      <c r="O26" s="1170">
        <f t="shared" si="3"/>
        <v>0.773611111111111</v>
      </c>
      <c r="P26" s="874"/>
      <c r="Q26" s="1178">
        <f>+Q21</f>
        <v>27.26</v>
      </c>
      <c r="R26" s="1179">
        <f>+O26-D26</f>
        <v>0.0618055555555554</v>
      </c>
      <c r="S26" s="315">
        <f>60*$I$32/(R26*60*24)</f>
        <v>18.3775280898877</v>
      </c>
      <c r="T26" s="316">
        <f>+D26-D25</f>
        <v>0.194444444444444</v>
      </c>
    </row>
    <row r="27" spans="5:15"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5:15"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4:10">
      <c r="D29" s="15" t="s">
        <v>36</v>
      </c>
      <c r="E29" s="16"/>
      <c r="F29" s="16"/>
      <c r="G29" s="61"/>
      <c r="H29" s="61"/>
      <c r="I29" s="17">
        <v>4</v>
      </c>
      <c r="J29" s="16"/>
    </row>
    <row r="30" spans="4:10">
      <c r="D30" s="15" t="s">
        <v>37</v>
      </c>
      <c r="E30" s="16"/>
      <c r="F30" s="16"/>
      <c r="G30" s="61"/>
      <c r="H30" s="61"/>
      <c r="I30" s="17">
        <v>0</v>
      </c>
      <c r="J30" s="16"/>
    </row>
    <row r="31" spans="4:10">
      <c r="D31" s="15" t="s">
        <v>38</v>
      </c>
      <c r="E31" s="16"/>
      <c r="F31" s="16"/>
      <c r="G31" s="61"/>
      <c r="H31" s="61"/>
      <c r="I31" s="17">
        <v>4</v>
      </c>
      <c r="J31" s="16"/>
    </row>
    <row r="32" spans="4:11">
      <c r="D32" s="15" t="s">
        <v>39</v>
      </c>
      <c r="E32" s="16"/>
      <c r="F32" s="16"/>
      <c r="G32" s="61"/>
      <c r="H32" s="61"/>
      <c r="I32" s="18">
        <f>+Q21</f>
        <v>27.26</v>
      </c>
      <c r="K32" s="16" t="s">
        <v>40</v>
      </c>
    </row>
    <row r="33" spans="4:11">
      <c r="D33" s="19" t="s">
        <v>41</v>
      </c>
      <c r="E33" s="20"/>
      <c r="F33" s="21"/>
      <c r="G33" s="21"/>
      <c r="H33" s="21"/>
      <c r="I33" s="18">
        <v>20</v>
      </c>
      <c r="K33" s="16" t="s">
        <v>40</v>
      </c>
    </row>
  </sheetData>
  <mergeCells count="13">
    <mergeCell ref="B18:E18"/>
    <mergeCell ref="F18:N18"/>
    <mergeCell ref="B19:C19"/>
    <mergeCell ref="B20:C20"/>
    <mergeCell ref="B21:C21"/>
    <mergeCell ref="B22:T22"/>
    <mergeCell ref="B23:B26"/>
    <mergeCell ref="P18:P19"/>
    <mergeCell ref="Q18:Q20"/>
    <mergeCell ref="R18:R21"/>
    <mergeCell ref="S18:S21"/>
    <mergeCell ref="T18:T21"/>
    <mergeCell ref="B13:T15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R40"/>
  <sheetViews>
    <sheetView view="pageBreakPreview" zoomScale="80" zoomScaleNormal="80" workbookViewId="0">
      <selection activeCell="H6" sqref="H6"/>
    </sheetView>
  </sheetViews>
  <sheetFormatPr defaultColWidth="11" defaultRowHeight="15"/>
  <cols>
    <col min="1" max="16384" width="11.4285714285714" style="115" customWidth="1"/>
  </cols>
  <sheetData>
    <row r="3" spans="2:8">
      <c r="B3" s="5" t="s">
        <v>0</v>
      </c>
      <c r="C3" s="173"/>
      <c r="D3" s="173"/>
      <c r="E3" s="21"/>
      <c r="F3" s="21"/>
      <c r="G3" s="21"/>
      <c r="H3" s="5" t="s">
        <v>1</v>
      </c>
    </row>
    <row r="4" spans="2:8">
      <c r="B4" s="199"/>
      <c r="C4" s="173"/>
      <c r="D4" s="173"/>
      <c r="E4" s="21"/>
      <c r="F4" s="21"/>
      <c r="G4" s="21"/>
      <c r="H4" s="5"/>
    </row>
    <row r="5" spans="2:8">
      <c r="B5" s="31" t="s">
        <v>2</v>
      </c>
      <c r="C5" s="173"/>
      <c r="D5" s="173"/>
      <c r="E5" s="21"/>
      <c r="F5" s="21"/>
      <c r="G5" s="21"/>
      <c r="H5" s="5">
        <v>200</v>
      </c>
    </row>
    <row r="6" spans="2:8">
      <c r="B6" s="173" t="s">
        <v>3</v>
      </c>
      <c r="C6" s="173"/>
      <c r="D6" s="173"/>
      <c r="E6" s="21"/>
      <c r="F6" s="21"/>
      <c r="G6" s="21"/>
      <c r="H6" s="5" t="s">
        <v>4</v>
      </c>
    </row>
    <row r="7" spans="2:8">
      <c r="B7" s="173" t="s">
        <v>5</v>
      </c>
      <c r="C7" s="173"/>
      <c r="D7" s="173"/>
      <c r="E7" s="21"/>
      <c r="F7" s="21"/>
      <c r="G7" s="21"/>
      <c r="H7" s="5" t="s">
        <v>6</v>
      </c>
    </row>
    <row r="8" spans="2:8">
      <c r="B8" s="173" t="s">
        <v>7</v>
      </c>
      <c r="C8" s="215"/>
      <c r="D8" s="215"/>
      <c r="E8" s="216"/>
      <c r="F8" s="216"/>
      <c r="G8" s="21"/>
      <c r="H8" s="5">
        <v>207</v>
      </c>
    </row>
    <row r="9" spans="2:8">
      <c r="B9" s="173" t="s">
        <v>8</v>
      </c>
      <c r="C9" s="173"/>
      <c r="D9" s="173"/>
      <c r="E9" s="21"/>
      <c r="F9" s="21"/>
      <c r="G9" s="21"/>
      <c r="H9" s="31" t="s">
        <v>104</v>
      </c>
    </row>
    <row r="10" spans="2:8">
      <c r="B10" s="173" t="s">
        <v>10</v>
      </c>
      <c r="C10" s="173"/>
      <c r="D10" s="173"/>
      <c r="E10" s="21"/>
      <c r="F10" s="21"/>
      <c r="G10" s="21"/>
      <c r="H10" s="5">
        <v>207</v>
      </c>
    </row>
    <row r="11" spans="2:8">
      <c r="B11" s="173" t="s">
        <v>11</v>
      </c>
      <c r="C11" s="215"/>
      <c r="D11" s="215"/>
      <c r="E11" s="216"/>
      <c r="F11" s="216"/>
      <c r="G11" s="216"/>
      <c r="H11" s="5" t="s">
        <v>12</v>
      </c>
    </row>
    <row r="12" ht="15.75" customHeight="1"/>
    <row r="13" ht="118.5" customHeight="1" spans="2:18">
      <c r="B13" s="1112" t="s">
        <v>105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7"/>
    </row>
    <row r="14" spans="6:14">
      <c r="F14" s="1115"/>
      <c r="G14" s="1115"/>
      <c r="H14" s="1115"/>
      <c r="I14" s="1115"/>
      <c r="J14" s="1115"/>
      <c r="K14" s="1115"/>
      <c r="L14" s="1115"/>
      <c r="M14" s="1115"/>
      <c r="N14" s="1127"/>
    </row>
    <row r="15" ht="15.75" customHeight="1" spans="2:14">
      <c r="B15" s="173"/>
      <c r="C15" s="173"/>
      <c r="D15" s="173"/>
      <c r="E15" s="21"/>
      <c r="F15" s="1115"/>
      <c r="G15" s="1115"/>
      <c r="H15" s="1115"/>
      <c r="I15" s="1115"/>
      <c r="J15" s="1115"/>
      <c r="K15" s="1115"/>
      <c r="L15" s="1115"/>
      <c r="M15" s="1115"/>
      <c r="N15" s="1127"/>
    </row>
    <row r="16" ht="45.75" customHeight="1" spans="2:18">
      <c r="B16" s="243" t="s">
        <v>17</v>
      </c>
      <c r="C16" s="10"/>
      <c r="D16" s="27"/>
      <c r="E16" s="1116" t="s">
        <v>106</v>
      </c>
      <c r="F16" s="1068" t="s">
        <v>107</v>
      </c>
      <c r="G16" s="170" t="s">
        <v>108</v>
      </c>
      <c r="H16" s="170" t="s">
        <v>109</v>
      </c>
      <c r="I16" s="170" t="s">
        <v>110</v>
      </c>
      <c r="J16" s="170" t="s">
        <v>109</v>
      </c>
      <c r="K16" s="170" t="s">
        <v>108</v>
      </c>
      <c r="L16" s="1068" t="s">
        <v>107</v>
      </c>
      <c r="M16" s="1128" t="s">
        <v>96</v>
      </c>
      <c r="N16" s="1058" t="s">
        <v>17</v>
      </c>
      <c r="O16" s="1059" t="s">
        <v>29</v>
      </c>
      <c r="P16" s="391" t="s">
        <v>30</v>
      </c>
      <c r="Q16" s="391" t="s">
        <v>31</v>
      </c>
      <c r="R16" s="391" t="s">
        <v>57</v>
      </c>
    </row>
    <row r="17" ht="15.75" customHeight="1" spans="2:18">
      <c r="B17" s="1047" t="s">
        <v>33</v>
      </c>
      <c r="C17" s="1048"/>
      <c r="D17" s="1049"/>
      <c r="E17" s="1119">
        <v>0</v>
      </c>
      <c r="F17" s="1120">
        <v>20</v>
      </c>
      <c r="G17" s="1121">
        <v>4</v>
      </c>
      <c r="H17" s="1120">
        <v>2.24</v>
      </c>
      <c r="I17" s="1120">
        <v>3.17</v>
      </c>
      <c r="J17" s="1120">
        <v>2.7</v>
      </c>
      <c r="K17" s="1120">
        <v>3.25</v>
      </c>
      <c r="L17" s="1120">
        <v>5</v>
      </c>
      <c r="M17" s="1120">
        <v>4</v>
      </c>
      <c r="N17" s="881"/>
      <c r="O17" s="232"/>
      <c r="P17" s="232"/>
      <c r="Q17" s="232"/>
      <c r="R17" s="232"/>
    </row>
    <row r="18" ht="15.75" customHeight="1" spans="2:18">
      <c r="B18" s="1053" t="s">
        <v>34</v>
      </c>
      <c r="C18" s="1054"/>
      <c r="D18" s="1055"/>
      <c r="E18" s="1122">
        <f>+E17</f>
        <v>0</v>
      </c>
      <c r="F18" s="1123">
        <v>20</v>
      </c>
      <c r="G18" s="1123">
        <f t="shared" ref="G18:M18" si="0">+G17</f>
        <v>4</v>
      </c>
      <c r="H18" s="1123">
        <f t="shared" si="0"/>
        <v>2.24</v>
      </c>
      <c r="I18" s="1123">
        <f t="shared" si="0"/>
        <v>3.17</v>
      </c>
      <c r="J18" s="1123">
        <f t="shared" si="0"/>
        <v>2.7</v>
      </c>
      <c r="K18" s="1123">
        <f t="shared" si="0"/>
        <v>3.25</v>
      </c>
      <c r="L18" s="1123">
        <f t="shared" si="0"/>
        <v>5</v>
      </c>
      <c r="M18" s="1123">
        <f t="shared" si="0"/>
        <v>4</v>
      </c>
      <c r="N18" s="1123">
        <v>35.01</v>
      </c>
      <c r="O18" s="1064"/>
      <c r="P18" s="232"/>
      <c r="Q18" s="232"/>
      <c r="R18" s="232"/>
    </row>
    <row r="19" ht="15.75" customHeight="1" spans="2:18">
      <c r="B19" s="118" t="s">
        <v>56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27"/>
    </row>
    <row r="20" ht="15.75" spans="2:18">
      <c r="B20" s="530" t="s">
        <v>35</v>
      </c>
      <c r="C20" s="289">
        <v>1</v>
      </c>
      <c r="D20" s="1143">
        <v>0.209027777777778</v>
      </c>
      <c r="E20" s="711">
        <v>0.240277777777778</v>
      </c>
      <c r="F20" s="712">
        <v>0.250694444444444</v>
      </c>
      <c r="G20" s="712">
        <v>0.261111111111111</v>
      </c>
      <c r="H20" s="712">
        <v>0.264583333333333</v>
      </c>
      <c r="I20" s="712">
        <v>0.269444444444444</v>
      </c>
      <c r="J20" s="712">
        <v>0.274305555555556</v>
      </c>
      <c r="K20" s="712">
        <v>0.277777777777778</v>
      </c>
      <c r="L20" s="712">
        <v>0.284722222222222</v>
      </c>
      <c r="M20" s="723">
        <v>0.295138888888889</v>
      </c>
      <c r="N20" s="1041"/>
      <c r="O20" s="1130">
        <f>+N18</f>
        <v>35.01</v>
      </c>
      <c r="P20" s="1145">
        <f t="shared" ref="P20:P33" si="1">+M20-E20</f>
        <v>0.0548611111111111</v>
      </c>
      <c r="Q20" s="1152">
        <f t="shared" ref="Q20:Q33" si="2">60*$I$39/(P20*60*24)</f>
        <v>26.5898734177215</v>
      </c>
      <c r="R20" s="1153"/>
    </row>
    <row r="21" spans="2:18">
      <c r="B21" s="217"/>
      <c r="C21" s="290">
        <v>2</v>
      </c>
      <c r="D21" s="1144">
        <v>0.250694444444444</v>
      </c>
      <c r="E21" s="713">
        <v>0.281944444444444</v>
      </c>
      <c r="F21" s="714">
        <v>0.294444444444445</v>
      </c>
      <c r="G21" s="714">
        <v>0.30625</v>
      </c>
      <c r="H21" s="714">
        <v>0.309722222222222</v>
      </c>
      <c r="I21" s="714">
        <v>0.314583333333333</v>
      </c>
      <c r="J21" s="714">
        <v>0.319444444444444</v>
      </c>
      <c r="K21" s="714">
        <v>0.322916666666667</v>
      </c>
      <c r="L21" s="714">
        <v>0.33125</v>
      </c>
      <c r="M21" s="724">
        <v>0.347222222222222</v>
      </c>
      <c r="N21" s="1042"/>
      <c r="O21" s="1133">
        <f>+N18</f>
        <v>35.01</v>
      </c>
      <c r="P21" s="1146">
        <f t="shared" si="1"/>
        <v>0.0652777777777778</v>
      </c>
      <c r="Q21" s="1154">
        <f t="shared" si="2"/>
        <v>22.3468085106383</v>
      </c>
      <c r="R21" s="366">
        <f t="shared" ref="R21:R33" si="3">+E21-E20</f>
        <v>0.0416666666666666</v>
      </c>
    </row>
    <row r="22" spans="1:18">
      <c r="A22" s="1127"/>
      <c r="B22" s="217"/>
      <c r="C22" s="290">
        <v>3</v>
      </c>
      <c r="D22" s="1144">
        <v>0.321527777777778</v>
      </c>
      <c r="E22" s="713">
        <v>0.352777777777778</v>
      </c>
      <c r="F22" s="714">
        <v>0.365277777777778</v>
      </c>
      <c r="G22" s="714">
        <v>0.377083333333333</v>
      </c>
      <c r="H22" s="714">
        <v>0.380555555555555</v>
      </c>
      <c r="I22" s="714">
        <v>0.385416666666667</v>
      </c>
      <c r="J22" s="714">
        <v>0.390277777777778</v>
      </c>
      <c r="K22" s="714">
        <v>0.39375</v>
      </c>
      <c r="L22" s="714">
        <v>0.402083333333333</v>
      </c>
      <c r="M22" s="724">
        <v>0.418055555555556</v>
      </c>
      <c r="N22" s="1042"/>
      <c r="O22" s="1133">
        <f>+N18</f>
        <v>35.01</v>
      </c>
      <c r="P22" s="1146">
        <f t="shared" si="1"/>
        <v>0.0652777777777778</v>
      </c>
      <c r="Q22" s="1154">
        <f t="shared" si="2"/>
        <v>22.3468085106383</v>
      </c>
      <c r="R22" s="366">
        <f t="shared" si="3"/>
        <v>0.0708333333333334</v>
      </c>
    </row>
    <row r="23" spans="1:18">
      <c r="A23" s="1127"/>
      <c r="B23" s="217"/>
      <c r="C23" s="290">
        <v>4</v>
      </c>
      <c r="D23" s="1081"/>
      <c r="E23" s="713">
        <v>0.402777777777778</v>
      </c>
      <c r="F23" s="714">
        <v>0.415277777777778</v>
      </c>
      <c r="G23" s="714">
        <v>0.427083333333333</v>
      </c>
      <c r="H23" s="714">
        <v>0.430555555555556</v>
      </c>
      <c r="I23" s="714">
        <v>0.435416666666667</v>
      </c>
      <c r="J23" s="714">
        <v>0.440277777777778</v>
      </c>
      <c r="K23" s="714">
        <v>0.44375</v>
      </c>
      <c r="L23" s="714">
        <v>0.452083333333333</v>
      </c>
      <c r="M23" s="724">
        <v>0.468055555555556</v>
      </c>
      <c r="N23" s="1042"/>
      <c r="O23" s="1133">
        <v>35.01</v>
      </c>
      <c r="P23" s="1146">
        <f t="shared" si="1"/>
        <v>0.0652777777777778</v>
      </c>
      <c r="Q23" s="1154">
        <f t="shared" si="2"/>
        <v>22.3468085106383</v>
      </c>
      <c r="R23" s="366">
        <f t="shared" si="3"/>
        <v>0.05</v>
      </c>
    </row>
    <row r="24" spans="1:18">
      <c r="A24" s="1127"/>
      <c r="B24" s="217"/>
      <c r="C24" s="290">
        <v>5</v>
      </c>
      <c r="D24" s="1081"/>
      <c r="E24" s="713">
        <v>0.448611111111111</v>
      </c>
      <c r="F24" s="714">
        <v>0.461111111111111</v>
      </c>
      <c r="G24" s="714">
        <v>0.472916666666667</v>
      </c>
      <c r="H24" s="714">
        <v>0.476388888888889</v>
      </c>
      <c r="I24" s="714">
        <v>0.48125</v>
      </c>
      <c r="J24" s="714">
        <v>0.486111111111111</v>
      </c>
      <c r="K24" s="714">
        <v>0.489583333333333</v>
      </c>
      <c r="L24" s="714">
        <v>0.497916666666667</v>
      </c>
      <c r="M24" s="724">
        <v>0.513888888888889</v>
      </c>
      <c r="N24" s="1042"/>
      <c r="O24" s="1133">
        <v>35.01</v>
      </c>
      <c r="P24" s="1146">
        <f t="shared" si="1"/>
        <v>0.0652777777777777</v>
      </c>
      <c r="Q24" s="1154">
        <f t="shared" si="2"/>
        <v>22.3468085106383</v>
      </c>
      <c r="R24" s="366">
        <f t="shared" si="3"/>
        <v>0.0458333333333333</v>
      </c>
    </row>
    <row r="25" spans="1:18">
      <c r="A25" s="1127"/>
      <c r="B25" s="217"/>
      <c r="C25" s="290">
        <v>6</v>
      </c>
      <c r="D25" s="1081"/>
      <c r="E25" s="713">
        <v>0.498611111111111</v>
      </c>
      <c r="F25" s="714">
        <v>0.511111111111111</v>
      </c>
      <c r="G25" s="714">
        <v>0.522916666666667</v>
      </c>
      <c r="H25" s="714">
        <v>0.526388888888889</v>
      </c>
      <c r="I25" s="714">
        <v>0.53125</v>
      </c>
      <c r="J25" s="714">
        <v>0.536111111111111</v>
      </c>
      <c r="K25" s="714">
        <v>0.539583333333333</v>
      </c>
      <c r="L25" s="714">
        <v>0.547916666666667</v>
      </c>
      <c r="M25" s="724">
        <v>0.563888888888889</v>
      </c>
      <c r="N25" s="1042"/>
      <c r="O25" s="1133">
        <v>35.01</v>
      </c>
      <c r="P25" s="1146">
        <f t="shared" si="1"/>
        <v>0.0652777777777778</v>
      </c>
      <c r="Q25" s="1154">
        <f t="shared" si="2"/>
        <v>22.3468085106383</v>
      </c>
      <c r="R25" s="366">
        <f t="shared" si="3"/>
        <v>0.05</v>
      </c>
    </row>
    <row r="26" spans="1:18">
      <c r="A26" s="1127"/>
      <c r="B26" s="217"/>
      <c r="C26" s="290">
        <v>7</v>
      </c>
      <c r="D26" s="1081"/>
      <c r="E26" s="713">
        <v>0.544444444444444</v>
      </c>
      <c r="F26" s="714">
        <v>0.556944444444444</v>
      </c>
      <c r="G26" s="714">
        <v>0.56875</v>
      </c>
      <c r="H26" s="714">
        <v>0.572222222222222</v>
      </c>
      <c r="I26" s="714">
        <v>0.577083333333333</v>
      </c>
      <c r="J26" s="714">
        <v>0.581944444444444</v>
      </c>
      <c r="K26" s="714">
        <v>0.585416666666667</v>
      </c>
      <c r="L26" s="714">
        <v>0.59375</v>
      </c>
      <c r="M26" s="724">
        <v>0.609722222222222</v>
      </c>
      <c r="N26" s="1042"/>
      <c r="O26" s="1133">
        <v>35.01</v>
      </c>
      <c r="P26" s="1146">
        <f t="shared" si="1"/>
        <v>0.0652777777777779</v>
      </c>
      <c r="Q26" s="1154">
        <f t="shared" si="2"/>
        <v>22.3468085106383</v>
      </c>
      <c r="R26" s="366">
        <f t="shared" si="3"/>
        <v>0.0458333333333333</v>
      </c>
    </row>
    <row r="27" spans="1:18">
      <c r="A27" s="1127"/>
      <c r="B27" s="217"/>
      <c r="C27" s="290">
        <v>8</v>
      </c>
      <c r="D27" s="1081"/>
      <c r="E27" s="713">
        <v>0.598611111111111</v>
      </c>
      <c r="F27" s="714">
        <v>0.611111111111111</v>
      </c>
      <c r="G27" s="714">
        <v>0.622916666666667</v>
      </c>
      <c r="H27" s="714">
        <v>0.626388888888889</v>
      </c>
      <c r="I27" s="714">
        <v>0.63125</v>
      </c>
      <c r="J27" s="714">
        <v>0.636111111111111</v>
      </c>
      <c r="K27" s="714">
        <v>0.639583333333333</v>
      </c>
      <c r="L27" s="714">
        <v>0.647916666666667</v>
      </c>
      <c r="M27" s="724">
        <v>0.663888888888889</v>
      </c>
      <c r="N27" s="1042"/>
      <c r="O27" s="1133">
        <v>35.01</v>
      </c>
      <c r="P27" s="1146">
        <f t="shared" si="1"/>
        <v>0.0652777777777778</v>
      </c>
      <c r="Q27" s="1154">
        <f t="shared" si="2"/>
        <v>22.3468085106383</v>
      </c>
      <c r="R27" s="366">
        <f t="shared" si="3"/>
        <v>0.0541666666666667</v>
      </c>
    </row>
    <row r="28" spans="1:18">
      <c r="A28" s="1127"/>
      <c r="B28" s="217"/>
      <c r="C28" s="290">
        <v>9</v>
      </c>
      <c r="D28" s="1081"/>
      <c r="E28" s="713">
        <v>0.644444444444444</v>
      </c>
      <c r="F28" s="714">
        <v>0.656944444444444</v>
      </c>
      <c r="G28" s="714">
        <v>0.66875</v>
      </c>
      <c r="H28" s="714">
        <v>0.672222222222222</v>
      </c>
      <c r="I28" s="714">
        <v>0.677083333333333</v>
      </c>
      <c r="J28" s="714">
        <v>0.681944444444444</v>
      </c>
      <c r="K28" s="714">
        <v>0.685416666666667</v>
      </c>
      <c r="L28" s="714">
        <v>0.69375</v>
      </c>
      <c r="M28" s="724">
        <v>0.709722222222222</v>
      </c>
      <c r="N28" s="1042"/>
      <c r="O28" s="1133">
        <v>35.01</v>
      </c>
      <c r="P28" s="1146">
        <f t="shared" si="1"/>
        <v>0.0652777777777778</v>
      </c>
      <c r="Q28" s="1154">
        <f t="shared" si="2"/>
        <v>22.3468085106383</v>
      </c>
      <c r="R28" s="366">
        <f t="shared" si="3"/>
        <v>0.0458333333333334</v>
      </c>
    </row>
    <row r="29" spans="1:18">
      <c r="A29" s="1127"/>
      <c r="B29" s="217"/>
      <c r="C29" s="290">
        <v>10</v>
      </c>
      <c r="D29" s="1081"/>
      <c r="E29" s="713">
        <v>0.719444444444444</v>
      </c>
      <c r="F29" s="714">
        <v>0.731944444444444</v>
      </c>
      <c r="G29" s="714">
        <v>0.74375</v>
      </c>
      <c r="H29" s="714">
        <v>0.747222222222222</v>
      </c>
      <c r="I29" s="714">
        <v>0.752083333333333</v>
      </c>
      <c r="J29" s="714">
        <v>0.756944444444444</v>
      </c>
      <c r="K29" s="714">
        <v>0.760416666666667</v>
      </c>
      <c r="L29" s="714">
        <v>0.76875</v>
      </c>
      <c r="M29" s="724">
        <v>0.784722222222222</v>
      </c>
      <c r="N29" s="1042"/>
      <c r="O29" s="1133">
        <v>35.01</v>
      </c>
      <c r="P29" s="1146">
        <f t="shared" si="1"/>
        <v>0.0652777777777778</v>
      </c>
      <c r="Q29" s="1154">
        <f t="shared" si="2"/>
        <v>22.3468085106383</v>
      </c>
      <c r="R29" s="366">
        <f t="shared" si="3"/>
        <v>0.075</v>
      </c>
    </row>
    <row r="30" spans="1:18">
      <c r="A30" s="1127"/>
      <c r="B30" s="217"/>
      <c r="C30" s="290">
        <v>11</v>
      </c>
      <c r="D30" s="1081"/>
      <c r="E30" s="713">
        <v>0.765277777777778</v>
      </c>
      <c r="F30" s="714">
        <v>0.777777777777778</v>
      </c>
      <c r="G30" s="714">
        <v>0.789583333333333</v>
      </c>
      <c r="H30" s="714">
        <v>0.793055555555556</v>
      </c>
      <c r="I30" s="714">
        <v>0.797916666666667</v>
      </c>
      <c r="J30" s="714">
        <v>0.802777777777778</v>
      </c>
      <c r="K30" s="714">
        <v>0.80625</v>
      </c>
      <c r="L30" s="714">
        <v>0.814583333333333</v>
      </c>
      <c r="M30" s="724">
        <v>0.830555555555556</v>
      </c>
      <c r="N30" s="1042"/>
      <c r="O30" s="1133">
        <v>35.01</v>
      </c>
      <c r="P30" s="1146">
        <f t="shared" si="1"/>
        <v>0.0652777777777779</v>
      </c>
      <c r="Q30" s="1154">
        <f t="shared" si="2"/>
        <v>22.3468085106383</v>
      </c>
      <c r="R30" s="366">
        <f t="shared" si="3"/>
        <v>0.0458333333333333</v>
      </c>
    </row>
    <row r="31" spans="1:18">
      <c r="A31" s="1127"/>
      <c r="B31" s="217"/>
      <c r="C31" s="290">
        <v>12</v>
      </c>
      <c r="D31" s="1081"/>
      <c r="E31" s="713">
        <v>0.794444444444444</v>
      </c>
      <c r="F31" s="714">
        <v>0.806944444444444</v>
      </c>
      <c r="G31" s="714">
        <v>0.81875</v>
      </c>
      <c r="H31" s="714">
        <v>0.822222222222222</v>
      </c>
      <c r="I31" s="714">
        <v>0.827083333333333</v>
      </c>
      <c r="J31" s="714">
        <v>0.831944444444444</v>
      </c>
      <c r="K31" s="714">
        <v>0.835416666666667</v>
      </c>
      <c r="L31" s="714">
        <v>0.84375</v>
      </c>
      <c r="M31" s="724">
        <v>0.859722222222222</v>
      </c>
      <c r="N31" s="1042"/>
      <c r="O31" s="1133">
        <v>35.01</v>
      </c>
      <c r="P31" s="1146">
        <f t="shared" si="1"/>
        <v>0.0652777777777779</v>
      </c>
      <c r="Q31" s="1154">
        <f t="shared" si="2"/>
        <v>22.3468085106383</v>
      </c>
      <c r="R31" s="366">
        <f t="shared" si="3"/>
        <v>0.0291666666666667</v>
      </c>
    </row>
    <row r="32" ht="15.75" customHeight="1" spans="1:18">
      <c r="A32" s="1127"/>
      <c r="B32" s="217"/>
      <c r="C32" s="337">
        <v>13</v>
      </c>
      <c r="D32" s="1083"/>
      <c r="E32" s="719">
        <v>0.866666666666667</v>
      </c>
      <c r="F32" s="714">
        <v>0.879166666666667</v>
      </c>
      <c r="G32" s="714">
        <v>0.890972222222222</v>
      </c>
      <c r="H32" s="714">
        <v>0.894444444444444</v>
      </c>
      <c r="I32" s="714">
        <v>0.899305555555556</v>
      </c>
      <c r="J32" s="714">
        <v>0.904166666666667</v>
      </c>
      <c r="K32" s="714">
        <v>0.907638888888889</v>
      </c>
      <c r="L32" s="714">
        <v>0.915972222222222</v>
      </c>
      <c r="M32" s="724">
        <v>0.931944444444444</v>
      </c>
      <c r="N32" s="1043"/>
      <c r="O32" s="1147">
        <v>35.01</v>
      </c>
      <c r="P32" s="1148">
        <f t="shared" si="1"/>
        <v>0.0652777777777778</v>
      </c>
      <c r="Q32" s="1155">
        <f t="shared" si="2"/>
        <v>22.3468085106383</v>
      </c>
      <c r="R32" s="383">
        <f t="shared" si="3"/>
        <v>0.0722222222222223</v>
      </c>
    </row>
    <row r="33" ht="15.75" customHeight="1" spans="1:18">
      <c r="A33" s="1127"/>
      <c r="B33" s="218"/>
      <c r="C33" s="338">
        <v>14</v>
      </c>
      <c r="D33" s="1084"/>
      <c r="E33" s="124">
        <v>0.916666666666667</v>
      </c>
      <c r="F33" s="91">
        <v>0.927083333333333</v>
      </c>
      <c r="G33" s="91">
        <v>0.9375</v>
      </c>
      <c r="H33" s="91">
        <v>0.940972222222222</v>
      </c>
      <c r="I33" s="91">
        <v>0.945833333333333</v>
      </c>
      <c r="J33" s="91">
        <v>0.950694444444444</v>
      </c>
      <c r="K33" s="91">
        <v>0.954166666666667</v>
      </c>
      <c r="L33" s="91">
        <v>0.961111111111111</v>
      </c>
      <c r="M33" s="94">
        <v>0.971527777777778</v>
      </c>
      <c r="N33" s="1149"/>
      <c r="O33" s="1150">
        <v>35.01</v>
      </c>
      <c r="P33" s="1151">
        <f t="shared" si="1"/>
        <v>0.0548611111111111</v>
      </c>
      <c r="Q33" s="1156">
        <f t="shared" si="2"/>
        <v>26.5898734177215</v>
      </c>
      <c r="R33" s="387">
        <f t="shared" si="3"/>
        <v>0.0499999999999999</v>
      </c>
    </row>
    <row r="34" spans="6:13">
      <c r="F34" s="1127"/>
      <c r="G34" s="1127"/>
      <c r="H34" s="1127"/>
      <c r="I34" s="1127"/>
      <c r="J34" s="1127"/>
      <c r="K34" s="1127"/>
      <c r="L34" s="1127"/>
      <c r="M34" s="1127"/>
    </row>
    <row r="36" spans="3:10">
      <c r="C36" s="15" t="s">
        <v>36</v>
      </c>
      <c r="D36" s="15"/>
      <c r="E36" s="16"/>
      <c r="F36" s="16"/>
      <c r="G36" s="61"/>
      <c r="H36" s="61"/>
      <c r="I36" s="17">
        <v>13</v>
      </c>
      <c r="J36" s="16"/>
    </row>
    <row r="37" spans="3:10">
      <c r="C37" s="15" t="s">
        <v>37</v>
      </c>
      <c r="D37" s="15"/>
      <c r="E37" s="16"/>
      <c r="F37" s="16"/>
      <c r="G37" s="61"/>
      <c r="H37" s="61"/>
      <c r="I37" s="17">
        <v>1</v>
      </c>
      <c r="J37" s="16"/>
    </row>
    <row r="38" spans="3:10">
      <c r="C38" s="15" t="s">
        <v>38</v>
      </c>
      <c r="D38" s="15"/>
      <c r="E38" s="16"/>
      <c r="F38" s="16"/>
      <c r="G38" s="61"/>
      <c r="H38" s="61"/>
      <c r="I38" s="17">
        <f>+I36+I37</f>
        <v>14</v>
      </c>
      <c r="J38" s="16"/>
    </row>
    <row r="39" spans="3:11">
      <c r="C39" s="15" t="s">
        <v>39</v>
      </c>
      <c r="D39" s="15"/>
      <c r="E39" s="16"/>
      <c r="F39" s="16"/>
      <c r="G39" s="61"/>
      <c r="H39" s="61"/>
      <c r="I39" s="18">
        <v>35.01</v>
      </c>
      <c r="K39" s="16" t="s">
        <v>40</v>
      </c>
    </row>
    <row r="40" spans="3:11">
      <c r="C40" s="173" t="s">
        <v>41</v>
      </c>
      <c r="D40" s="173"/>
      <c r="E40" s="21"/>
      <c r="F40" s="21"/>
      <c r="G40" s="21"/>
      <c r="H40" s="21"/>
      <c r="I40" s="18">
        <v>20</v>
      </c>
      <c r="K40" s="16" t="s">
        <v>40</v>
      </c>
    </row>
  </sheetData>
  <mergeCells count="11">
    <mergeCell ref="B13:R13"/>
    <mergeCell ref="B16:D16"/>
    <mergeCell ref="B17:C17"/>
    <mergeCell ref="B18:C18"/>
    <mergeCell ref="B19:R19"/>
    <mergeCell ref="B20:B33"/>
    <mergeCell ref="N16:N17"/>
    <mergeCell ref="O16:O18"/>
    <mergeCell ref="P16:P18"/>
    <mergeCell ref="Q16:Q18"/>
    <mergeCell ref="R16:R18"/>
  </mergeCells>
  <printOptions horizontalCentered="1" verticalCentered="1"/>
  <pageMargins left="0" right="0" top="0" bottom="0" header="0" footer="0"/>
  <pageSetup paperSize="9" scale="7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R41"/>
  <sheetViews>
    <sheetView view="pageBreakPreview" zoomScale="80" zoomScaleNormal="80" workbookViewId="0">
      <selection activeCell="H6" sqref="H6"/>
    </sheetView>
  </sheetViews>
  <sheetFormatPr defaultColWidth="11" defaultRowHeight="15"/>
  <cols>
    <col min="1" max="16384" width="11.4285714285714" style="115" customWidth="1"/>
  </cols>
  <sheetData>
    <row r="3" spans="2:8">
      <c r="B3" s="5" t="s">
        <v>0</v>
      </c>
      <c r="C3" s="173"/>
      <c r="D3" s="173"/>
      <c r="E3" s="21"/>
      <c r="F3" s="21"/>
      <c r="G3" s="21"/>
      <c r="H3" s="5" t="s">
        <v>1</v>
      </c>
    </row>
    <row r="4" spans="2:8">
      <c r="B4" s="199"/>
      <c r="C4" s="173"/>
      <c r="D4" s="173"/>
      <c r="E4" s="21"/>
      <c r="F4" s="21"/>
      <c r="G4" s="21"/>
      <c r="H4" s="5"/>
    </row>
    <row r="5" spans="2:8">
      <c r="B5" s="31" t="s">
        <v>2</v>
      </c>
      <c r="C5" s="173"/>
      <c r="D5" s="173"/>
      <c r="E5" s="21"/>
      <c r="F5" s="21"/>
      <c r="G5" s="21"/>
      <c r="H5" s="5">
        <v>200</v>
      </c>
    </row>
    <row r="6" spans="2:8">
      <c r="B6" s="173" t="s">
        <v>3</v>
      </c>
      <c r="C6" s="173"/>
      <c r="D6" s="173"/>
      <c r="E6" s="21"/>
      <c r="F6" s="21"/>
      <c r="G6" s="21"/>
      <c r="H6" s="5" t="s">
        <v>4</v>
      </c>
    </row>
    <row r="7" spans="2:8">
      <c r="B7" s="173" t="s">
        <v>5</v>
      </c>
      <c r="C7" s="173"/>
      <c r="D7" s="173"/>
      <c r="E7" s="21"/>
      <c r="F7" s="21"/>
      <c r="G7" s="21"/>
      <c r="H7" s="5" t="s">
        <v>44</v>
      </c>
    </row>
    <row r="8" spans="2:8">
      <c r="B8" s="173" t="s">
        <v>7</v>
      </c>
      <c r="C8" s="215"/>
      <c r="D8" s="215"/>
      <c r="E8" s="216"/>
      <c r="F8" s="216"/>
      <c r="G8" s="21"/>
      <c r="H8" s="5">
        <v>207</v>
      </c>
    </row>
    <row r="9" spans="2:8">
      <c r="B9" s="173" t="s">
        <v>8</v>
      </c>
      <c r="C9" s="173"/>
      <c r="D9" s="173"/>
      <c r="E9" s="21"/>
      <c r="F9" s="21"/>
      <c r="G9" s="21"/>
      <c r="H9" s="31" t="s">
        <v>104</v>
      </c>
    </row>
    <row r="10" spans="2:8">
      <c r="B10" s="173" t="s">
        <v>10</v>
      </c>
      <c r="C10" s="173"/>
      <c r="D10" s="173"/>
      <c r="E10" s="21"/>
      <c r="F10" s="21"/>
      <c r="G10" s="21"/>
      <c r="H10" s="5">
        <v>207</v>
      </c>
    </row>
    <row r="11" spans="2:8">
      <c r="B11" s="173" t="s">
        <v>11</v>
      </c>
      <c r="C11" s="215"/>
      <c r="D11" s="215"/>
      <c r="E11" s="216"/>
      <c r="F11" s="216"/>
      <c r="G11" s="216"/>
      <c r="H11" s="5" t="s">
        <v>12</v>
      </c>
    </row>
    <row r="12" ht="15.75" customHeight="1"/>
    <row r="13" ht="109.5" customHeight="1" spans="2:18">
      <c r="B13" s="1112" t="s">
        <v>105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7"/>
    </row>
    <row r="14" spans="2:18">
      <c r="B14" s="1138"/>
      <c r="C14" s="1138"/>
      <c r="D14" s="1138"/>
      <c r="E14" s="1138"/>
      <c r="F14" s="1138"/>
      <c r="G14" s="1138"/>
      <c r="H14" s="1138"/>
      <c r="I14" s="1138"/>
      <c r="J14" s="1138"/>
      <c r="K14" s="1138"/>
      <c r="L14" s="1138"/>
      <c r="M14" s="1138"/>
      <c r="N14" s="1138"/>
      <c r="O14" s="1138"/>
      <c r="P14" s="1138"/>
      <c r="Q14" s="1138"/>
      <c r="R14" s="1138"/>
    </row>
    <row r="15" spans="2:18">
      <c r="B15" s="1138"/>
      <c r="C15" s="1138"/>
      <c r="D15" s="1138"/>
      <c r="E15" s="1138"/>
      <c r="F15" s="1138"/>
      <c r="G15" s="1138"/>
      <c r="H15" s="1138"/>
      <c r="I15" s="1138"/>
      <c r="J15" s="1138"/>
      <c r="K15" s="1138"/>
      <c r="L15" s="1138"/>
      <c r="M15" s="1138"/>
      <c r="N15" s="1138"/>
      <c r="O15" s="1138"/>
      <c r="P15" s="1138"/>
      <c r="Q15" s="1138"/>
      <c r="R15" s="1138"/>
    </row>
    <row r="16" ht="15.75" customHeight="1" spans="2:14">
      <c r="B16" s="1114"/>
      <c r="C16" s="1114"/>
      <c r="D16" s="1114"/>
      <c r="E16" s="21"/>
      <c r="F16" s="1115"/>
      <c r="G16" s="1115"/>
      <c r="H16" s="1115"/>
      <c r="I16" s="1115"/>
      <c r="J16" s="1115"/>
      <c r="K16" s="1115"/>
      <c r="L16" s="1115"/>
      <c r="M16" s="1115"/>
      <c r="N16" s="1127"/>
    </row>
    <row r="17" ht="45.75" customHeight="1" spans="2:18">
      <c r="B17" s="243" t="s">
        <v>17</v>
      </c>
      <c r="C17" s="10"/>
      <c r="D17" s="27"/>
      <c r="E17" s="1116" t="s">
        <v>106</v>
      </c>
      <c r="F17" s="1068" t="s">
        <v>107</v>
      </c>
      <c r="G17" s="170" t="s">
        <v>108</v>
      </c>
      <c r="H17" s="170" t="s">
        <v>109</v>
      </c>
      <c r="I17" s="170" t="s">
        <v>110</v>
      </c>
      <c r="J17" s="170" t="s">
        <v>109</v>
      </c>
      <c r="K17" s="170" t="s">
        <v>108</v>
      </c>
      <c r="L17" s="1068" t="s">
        <v>107</v>
      </c>
      <c r="M17" s="1128" t="s">
        <v>96</v>
      </c>
      <c r="N17" s="1058" t="s">
        <v>17</v>
      </c>
      <c r="O17" s="1059" t="s">
        <v>29</v>
      </c>
      <c r="P17" s="391" t="s">
        <v>30</v>
      </c>
      <c r="Q17" s="391" t="s">
        <v>31</v>
      </c>
      <c r="R17" s="391" t="s">
        <v>57</v>
      </c>
    </row>
    <row r="18" ht="15.75" customHeight="1" spans="2:18">
      <c r="B18" s="1047" t="s">
        <v>33</v>
      </c>
      <c r="C18" s="1048"/>
      <c r="D18" s="1049"/>
      <c r="E18" s="1119">
        <v>0</v>
      </c>
      <c r="F18" s="1120">
        <v>20</v>
      </c>
      <c r="G18" s="1121">
        <v>4</v>
      </c>
      <c r="H18" s="1120">
        <v>2.24</v>
      </c>
      <c r="I18" s="1120">
        <v>3.17</v>
      </c>
      <c r="J18" s="1120">
        <v>2.7</v>
      </c>
      <c r="K18" s="1120">
        <v>3.25</v>
      </c>
      <c r="L18" s="1120">
        <v>5</v>
      </c>
      <c r="M18" s="1120">
        <v>4</v>
      </c>
      <c r="N18" s="881"/>
      <c r="O18" s="232"/>
      <c r="P18" s="232"/>
      <c r="Q18" s="232"/>
      <c r="R18" s="232"/>
    </row>
    <row r="19" ht="15.75" customHeight="1" spans="2:18">
      <c r="B19" s="1053" t="s">
        <v>34</v>
      </c>
      <c r="C19" s="1054"/>
      <c r="D19" s="1055"/>
      <c r="E19" s="1122">
        <f>+E18</f>
        <v>0</v>
      </c>
      <c r="F19" s="1123">
        <v>20</v>
      </c>
      <c r="G19" s="1123">
        <f t="shared" ref="G19:M19" si="0">+G18</f>
        <v>4</v>
      </c>
      <c r="H19" s="1123">
        <f t="shared" si="0"/>
        <v>2.24</v>
      </c>
      <c r="I19" s="1123">
        <f t="shared" si="0"/>
        <v>3.17</v>
      </c>
      <c r="J19" s="1123">
        <f t="shared" si="0"/>
        <v>2.7</v>
      </c>
      <c r="K19" s="1123">
        <f t="shared" si="0"/>
        <v>3.25</v>
      </c>
      <c r="L19" s="1123">
        <f t="shared" si="0"/>
        <v>5</v>
      </c>
      <c r="M19" s="1123">
        <f t="shared" si="0"/>
        <v>4</v>
      </c>
      <c r="N19" s="1123">
        <f>+I38</f>
        <v>35.01</v>
      </c>
      <c r="O19" s="1064"/>
      <c r="P19" s="232"/>
      <c r="Q19" s="232"/>
      <c r="R19" s="232"/>
    </row>
    <row r="20" ht="15.75" customHeight="1" spans="1:18">
      <c r="A20" s="1127">
        <v>0.0555555555555556</v>
      </c>
      <c r="B20" s="118" t="s">
        <v>56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27"/>
    </row>
    <row r="21" ht="15.75" spans="2:18">
      <c r="B21" s="228" t="s">
        <v>35</v>
      </c>
      <c r="C21" s="229">
        <v>1</v>
      </c>
      <c r="D21" s="1139"/>
      <c r="E21" s="351">
        <v>0.239583333333333</v>
      </c>
      <c r="F21" s="231">
        <v>0.25</v>
      </c>
      <c r="G21" s="231">
        <v>0.260416666666667</v>
      </c>
      <c r="H21" s="231">
        <v>0.263888888888889</v>
      </c>
      <c r="I21" s="231">
        <v>0.26875</v>
      </c>
      <c r="J21" s="231">
        <v>0.273611111111111</v>
      </c>
      <c r="K21" s="231">
        <v>0.277083333333333</v>
      </c>
      <c r="L21" s="231">
        <v>0.284027777777778</v>
      </c>
      <c r="M21" s="245">
        <v>0.294444444444445</v>
      </c>
      <c r="N21" s="1129"/>
      <c r="O21" s="1130">
        <f>+N19</f>
        <v>35.01</v>
      </c>
      <c r="P21" s="1131">
        <f t="shared" ref="P21:P32" si="1">+M21-E21</f>
        <v>0.0548611111111112</v>
      </c>
      <c r="Q21" s="361">
        <f t="shared" ref="Q21:Q32" si="2">60*$I$38/(P21*60*24)</f>
        <v>26.5898734177215</v>
      </c>
      <c r="R21" s="1142"/>
    </row>
    <row r="22" spans="2:18">
      <c r="B22" s="232"/>
      <c r="C22" s="233">
        <v>2</v>
      </c>
      <c r="D22" s="1140"/>
      <c r="E22" s="353">
        <v>0.302083333333333</v>
      </c>
      <c r="F22" s="45">
        <v>0.314583333333333</v>
      </c>
      <c r="G22" s="45">
        <v>0.326388888888889</v>
      </c>
      <c r="H22" s="45">
        <v>0.329861111111111</v>
      </c>
      <c r="I22" s="45">
        <v>0.334722222222222</v>
      </c>
      <c r="J22" s="45">
        <v>0.339583333333333</v>
      </c>
      <c r="K22" s="45">
        <v>0.343055555555556</v>
      </c>
      <c r="L22" s="45">
        <v>0.351388888888889</v>
      </c>
      <c r="M22" s="46">
        <v>0.367361111111111</v>
      </c>
      <c r="N22" s="1132"/>
      <c r="O22" s="1133">
        <f>+N19</f>
        <v>35.01</v>
      </c>
      <c r="P22" s="1134">
        <f t="shared" si="1"/>
        <v>0.0652777777777778</v>
      </c>
      <c r="Q22" s="365">
        <f t="shared" si="2"/>
        <v>22.3468085106383</v>
      </c>
      <c r="R22" s="378">
        <f t="shared" ref="R22:R32" si="3">+E22-E21</f>
        <v>0.0625</v>
      </c>
    </row>
    <row r="23" spans="2:18">
      <c r="B23" s="232"/>
      <c r="C23" s="233">
        <v>3</v>
      </c>
      <c r="D23" s="1140"/>
      <c r="E23" s="353">
        <v>0.347222222222222</v>
      </c>
      <c r="F23" s="45">
        <v>0.359722222222222</v>
      </c>
      <c r="G23" s="45">
        <v>0.371527777777778</v>
      </c>
      <c r="H23" s="45">
        <v>0.375</v>
      </c>
      <c r="I23" s="45">
        <v>0.379861111111111</v>
      </c>
      <c r="J23" s="45">
        <v>0.384722222222222</v>
      </c>
      <c r="K23" s="45">
        <v>0.388194444444445</v>
      </c>
      <c r="L23" s="45">
        <v>0.396527777777778</v>
      </c>
      <c r="M23" s="46">
        <v>0.4125</v>
      </c>
      <c r="N23" s="1132"/>
      <c r="O23" s="1133">
        <v>34.5</v>
      </c>
      <c r="P23" s="1134">
        <f t="shared" si="1"/>
        <v>0.0652777777777778</v>
      </c>
      <c r="Q23" s="365">
        <f t="shared" si="2"/>
        <v>22.3468085106383</v>
      </c>
      <c r="R23" s="378">
        <f t="shared" si="3"/>
        <v>0.0451388888888889</v>
      </c>
    </row>
    <row r="24" spans="2:18">
      <c r="B24" s="232"/>
      <c r="C24" s="233">
        <v>4</v>
      </c>
      <c r="D24" s="1140"/>
      <c r="E24" s="353">
        <v>0.40625</v>
      </c>
      <c r="F24" s="45">
        <v>0.41875</v>
      </c>
      <c r="G24" s="45">
        <v>0.430555555555556</v>
      </c>
      <c r="H24" s="45">
        <v>0.434027777777778</v>
      </c>
      <c r="I24" s="45">
        <v>0.438888888888889</v>
      </c>
      <c r="J24" s="45">
        <v>0.44375</v>
      </c>
      <c r="K24" s="45">
        <v>0.447222222222222</v>
      </c>
      <c r="L24" s="45">
        <v>0.455555555555555</v>
      </c>
      <c r="M24" s="46">
        <v>0.471527777777778</v>
      </c>
      <c r="N24" s="1132"/>
      <c r="O24" s="1133">
        <v>34.5</v>
      </c>
      <c r="P24" s="1134">
        <f t="shared" si="1"/>
        <v>0.0652777777777778</v>
      </c>
      <c r="Q24" s="365">
        <f t="shared" si="2"/>
        <v>22.3468085106383</v>
      </c>
      <c r="R24" s="378">
        <f t="shared" si="3"/>
        <v>0.0590277777777778</v>
      </c>
    </row>
    <row r="25" spans="2:18">
      <c r="B25" s="232"/>
      <c r="C25" s="233">
        <v>5</v>
      </c>
      <c r="D25" s="1140"/>
      <c r="E25" s="353">
        <v>0.46875</v>
      </c>
      <c r="F25" s="45">
        <v>0.48125</v>
      </c>
      <c r="G25" s="45">
        <v>0.493055555555556</v>
      </c>
      <c r="H25" s="45">
        <v>0.496527777777778</v>
      </c>
      <c r="I25" s="45">
        <v>0.501388888888889</v>
      </c>
      <c r="J25" s="45">
        <v>0.50625</v>
      </c>
      <c r="K25" s="45">
        <v>0.509722222222222</v>
      </c>
      <c r="L25" s="45">
        <v>0.518055555555556</v>
      </c>
      <c r="M25" s="46">
        <v>0.534027777777778</v>
      </c>
      <c r="N25" s="1132"/>
      <c r="O25" s="1133">
        <v>34.5</v>
      </c>
      <c r="P25" s="1134">
        <f t="shared" si="1"/>
        <v>0.0652777777777778</v>
      </c>
      <c r="Q25" s="365">
        <f t="shared" si="2"/>
        <v>22.3468085106383</v>
      </c>
      <c r="R25" s="378">
        <f t="shared" si="3"/>
        <v>0.0625</v>
      </c>
    </row>
    <row r="26" spans="2:18">
      <c r="B26" s="232"/>
      <c r="C26" s="233">
        <v>6</v>
      </c>
      <c r="D26" s="1140"/>
      <c r="E26" s="353">
        <v>0.524305555555556</v>
      </c>
      <c r="F26" s="45">
        <v>0.536805555555556</v>
      </c>
      <c r="G26" s="45">
        <v>0.548611111111111</v>
      </c>
      <c r="H26" s="45">
        <v>0.552083333333333</v>
      </c>
      <c r="I26" s="45">
        <v>0.556944444444444</v>
      </c>
      <c r="J26" s="45">
        <v>0.561805555555556</v>
      </c>
      <c r="K26" s="45">
        <v>0.565277777777778</v>
      </c>
      <c r="L26" s="45">
        <v>0.573611111111111</v>
      </c>
      <c r="M26" s="46">
        <v>0.589583333333333</v>
      </c>
      <c r="N26" s="1132"/>
      <c r="O26" s="1133">
        <v>34.5</v>
      </c>
      <c r="P26" s="1134">
        <f t="shared" si="1"/>
        <v>0.0652777777777778</v>
      </c>
      <c r="Q26" s="365">
        <f t="shared" si="2"/>
        <v>22.3468085106383</v>
      </c>
      <c r="R26" s="378">
        <f t="shared" si="3"/>
        <v>0.0555555555555556</v>
      </c>
    </row>
    <row r="27" spans="2:18">
      <c r="B27" s="232"/>
      <c r="C27" s="233">
        <v>7</v>
      </c>
      <c r="D27" s="1140"/>
      <c r="E27" s="353">
        <v>0.583333333333333</v>
      </c>
      <c r="F27" s="45">
        <v>0.595833333333333</v>
      </c>
      <c r="G27" s="45">
        <v>0.607638888888889</v>
      </c>
      <c r="H27" s="45">
        <v>0.611111111111111</v>
      </c>
      <c r="I27" s="45">
        <v>0.615972222222222</v>
      </c>
      <c r="J27" s="45">
        <v>0.620833333333333</v>
      </c>
      <c r="K27" s="45">
        <v>0.624305555555556</v>
      </c>
      <c r="L27" s="45">
        <v>0.632638888888889</v>
      </c>
      <c r="M27" s="46">
        <v>0.648611111111111</v>
      </c>
      <c r="N27" s="1132"/>
      <c r="O27" s="1133">
        <v>34.5</v>
      </c>
      <c r="P27" s="1134">
        <f t="shared" si="1"/>
        <v>0.0652777777777778</v>
      </c>
      <c r="Q27" s="365">
        <f t="shared" si="2"/>
        <v>22.3468085106383</v>
      </c>
      <c r="R27" s="378">
        <f t="shared" si="3"/>
        <v>0.0590277777777778</v>
      </c>
    </row>
    <row r="28" spans="2:18">
      <c r="B28" s="232"/>
      <c r="C28" s="233">
        <v>8</v>
      </c>
      <c r="D28" s="1140"/>
      <c r="E28" s="353">
        <v>0.625</v>
      </c>
      <c r="F28" s="45">
        <v>0.6375</v>
      </c>
      <c r="G28" s="45">
        <v>0.649305555555556</v>
      </c>
      <c r="H28" s="45">
        <v>0.652777777777778</v>
      </c>
      <c r="I28" s="45">
        <v>0.657638888888889</v>
      </c>
      <c r="J28" s="45">
        <v>0.6625</v>
      </c>
      <c r="K28" s="45">
        <v>0.665972222222222</v>
      </c>
      <c r="L28" s="45">
        <v>0.674305555555556</v>
      </c>
      <c r="M28" s="46">
        <v>0.690277777777778</v>
      </c>
      <c r="N28" s="1132"/>
      <c r="O28" s="1133">
        <v>34.5</v>
      </c>
      <c r="P28" s="1134">
        <f t="shared" si="1"/>
        <v>0.0652777777777778</v>
      </c>
      <c r="Q28" s="365">
        <f t="shared" si="2"/>
        <v>22.3468085106383</v>
      </c>
      <c r="R28" s="378">
        <f t="shared" si="3"/>
        <v>0.0416666666666666</v>
      </c>
    </row>
    <row r="29" spans="2:18">
      <c r="B29" s="232"/>
      <c r="C29" s="233">
        <v>9</v>
      </c>
      <c r="D29" s="1140"/>
      <c r="E29" s="353">
        <v>0.684027777777778</v>
      </c>
      <c r="F29" s="45">
        <v>0.696527777777778</v>
      </c>
      <c r="G29" s="45">
        <v>0.708333333333333</v>
      </c>
      <c r="H29" s="45">
        <v>0.711805555555556</v>
      </c>
      <c r="I29" s="45">
        <v>0.716666666666667</v>
      </c>
      <c r="J29" s="45">
        <v>0.721527777777778</v>
      </c>
      <c r="K29" s="45">
        <v>0.725</v>
      </c>
      <c r="L29" s="45">
        <v>0.733333333333333</v>
      </c>
      <c r="M29" s="46">
        <v>0.749305555555556</v>
      </c>
      <c r="N29" s="1132"/>
      <c r="O29" s="1133">
        <v>34.5</v>
      </c>
      <c r="P29" s="1134">
        <f t="shared" si="1"/>
        <v>0.0652777777777778</v>
      </c>
      <c r="Q29" s="365">
        <f t="shared" si="2"/>
        <v>22.3468085106383</v>
      </c>
      <c r="R29" s="378">
        <f t="shared" si="3"/>
        <v>0.0590277777777778</v>
      </c>
    </row>
    <row r="30" spans="2:18">
      <c r="B30" s="232"/>
      <c r="C30" s="233">
        <v>10</v>
      </c>
      <c r="D30" s="1140"/>
      <c r="E30" s="353">
        <v>0.746527777777778</v>
      </c>
      <c r="F30" s="45">
        <v>0.759027777777778</v>
      </c>
      <c r="G30" s="45">
        <v>0.770833333333333</v>
      </c>
      <c r="H30" s="45">
        <v>0.774305555555556</v>
      </c>
      <c r="I30" s="45">
        <v>0.779166666666667</v>
      </c>
      <c r="J30" s="45">
        <v>0.784027777777778</v>
      </c>
      <c r="K30" s="45">
        <v>0.7875</v>
      </c>
      <c r="L30" s="45">
        <v>0.795833333333333</v>
      </c>
      <c r="M30" s="46">
        <v>0.811805555555556</v>
      </c>
      <c r="N30" s="1132"/>
      <c r="O30" s="1133">
        <v>34.5</v>
      </c>
      <c r="P30" s="1134">
        <f t="shared" si="1"/>
        <v>0.0652777777777778</v>
      </c>
      <c r="Q30" s="365">
        <f t="shared" si="2"/>
        <v>22.3468085106383</v>
      </c>
      <c r="R30" s="378">
        <f t="shared" si="3"/>
        <v>0.0625</v>
      </c>
    </row>
    <row r="31" spans="2:18">
      <c r="B31" s="232"/>
      <c r="C31" s="233">
        <v>11</v>
      </c>
      <c r="D31" s="1140"/>
      <c r="E31" s="353">
        <v>0.809027777777778</v>
      </c>
      <c r="F31" s="45">
        <v>0.819444444444444</v>
      </c>
      <c r="G31" s="45">
        <v>0.829861111111111</v>
      </c>
      <c r="H31" s="45">
        <v>0.833333333333333</v>
      </c>
      <c r="I31" s="45">
        <v>0.838194444444444</v>
      </c>
      <c r="J31" s="45">
        <v>0.843055555555556</v>
      </c>
      <c r="K31" s="45">
        <v>0.846527777777778</v>
      </c>
      <c r="L31" s="45">
        <v>0.853472222222222</v>
      </c>
      <c r="M31" s="46">
        <v>0.863888888888889</v>
      </c>
      <c r="N31" s="1132"/>
      <c r="O31" s="1133">
        <v>34.5</v>
      </c>
      <c r="P31" s="1134">
        <f t="shared" si="1"/>
        <v>0.0548611111111111</v>
      </c>
      <c r="Q31" s="365">
        <f t="shared" si="2"/>
        <v>26.5898734177215</v>
      </c>
      <c r="R31" s="378">
        <f t="shared" si="3"/>
        <v>0.0625</v>
      </c>
    </row>
    <row r="32" ht="15.75" customHeight="1" spans="2:18">
      <c r="B32" s="238"/>
      <c r="C32" s="684">
        <v>12</v>
      </c>
      <c r="D32" s="1141"/>
      <c r="E32" s="47">
        <v>0.871527777777778</v>
      </c>
      <c r="F32" s="48">
        <v>0.881944444444444</v>
      </c>
      <c r="G32" s="48">
        <v>0.892361111111111</v>
      </c>
      <c r="H32" s="48">
        <v>0.895833333333333</v>
      </c>
      <c r="I32" s="48">
        <v>0.900694444444444</v>
      </c>
      <c r="J32" s="48">
        <v>0.905555555555556</v>
      </c>
      <c r="K32" s="48">
        <v>0.909027777777778</v>
      </c>
      <c r="L32" s="48">
        <v>0.915972222222222</v>
      </c>
      <c r="M32" s="49">
        <v>0.926388888888889</v>
      </c>
      <c r="N32" s="1135"/>
      <c r="O32" s="1136">
        <v>34.5</v>
      </c>
      <c r="P32" s="1137">
        <f t="shared" si="1"/>
        <v>0.0548611111111111</v>
      </c>
      <c r="Q32" s="369">
        <f t="shared" si="2"/>
        <v>26.5898734177215</v>
      </c>
      <c r="R32" s="378">
        <f t="shared" si="3"/>
        <v>0.0625</v>
      </c>
    </row>
    <row r="35" spans="3:10">
      <c r="C35" s="15" t="s">
        <v>36</v>
      </c>
      <c r="D35" s="15"/>
      <c r="E35" s="16"/>
      <c r="F35" s="16"/>
      <c r="G35" s="61"/>
      <c r="H35" s="61"/>
      <c r="I35" s="17">
        <v>12</v>
      </c>
      <c r="J35" s="16"/>
    </row>
    <row r="36" spans="3:10">
      <c r="C36" s="15" t="s">
        <v>37</v>
      </c>
      <c r="D36" s="15"/>
      <c r="E36" s="16"/>
      <c r="F36" s="16"/>
      <c r="G36" s="61"/>
      <c r="H36" s="61"/>
      <c r="I36" s="17">
        <v>0</v>
      </c>
      <c r="J36" s="16"/>
    </row>
    <row r="37" spans="3:10">
      <c r="C37" s="15" t="s">
        <v>38</v>
      </c>
      <c r="D37" s="15"/>
      <c r="E37" s="16"/>
      <c r="F37" s="16"/>
      <c r="G37" s="61"/>
      <c r="H37" s="61"/>
      <c r="I37" s="17">
        <v>12</v>
      </c>
      <c r="J37" s="16"/>
    </row>
    <row r="38" spans="3:11">
      <c r="C38" s="15" t="s">
        <v>39</v>
      </c>
      <c r="D38" s="15"/>
      <c r="E38" s="16"/>
      <c r="F38" s="16"/>
      <c r="G38" s="61"/>
      <c r="H38" s="61"/>
      <c r="I38" s="18">
        <v>35.01</v>
      </c>
      <c r="K38" s="16" t="s">
        <v>40</v>
      </c>
    </row>
    <row r="39" spans="3:11">
      <c r="C39" s="173" t="s">
        <v>41</v>
      </c>
      <c r="D39" s="173"/>
      <c r="E39" s="21"/>
      <c r="F39" s="21"/>
      <c r="G39" s="21"/>
      <c r="H39" s="21"/>
      <c r="I39" s="18">
        <v>20</v>
      </c>
      <c r="K39" s="16" t="s">
        <v>40</v>
      </c>
    </row>
    <row r="41" ht="61.5" customHeight="1" spans="7:7">
      <c r="G41" s="1126"/>
    </row>
  </sheetData>
  <mergeCells count="11">
    <mergeCell ref="B13:R13"/>
    <mergeCell ref="B17:D17"/>
    <mergeCell ref="B18:C18"/>
    <mergeCell ref="B19:C19"/>
    <mergeCell ref="B20:R20"/>
    <mergeCell ref="B21:B32"/>
    <mergeCell ref="N17:N18"/>
    <mergeCell ref="O17:O19"/>
    <mergeCell ref="P17:P19"/>
    <mergeCell ref="Q17:Q19"/>
    <mergeCell ref="R17:R19"/>
  </mergeCells>
  <pageMargins left="0.7" right="0.7" top="0.75" bottom="0.75" header="0.3" footer="0.3"/>
  <pageSetup paperSize="9" scale="63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R38"/>
  <sheetViews>
    <sheetView view="pageBreakPreview" zoomScale="80" zoomScaleNormal="80" workbookViewId="0">
      <selection activeCell="S38" sqref="S38"/>
    </sheetView>
  </sheetViews>
  <sheetFormatPr defaultColWidth="11" defaultRowHeight="15"/>
  <cols>
    <col min="1" max="16384" width="11.4285714285714" style="115" customWidth="1"/>
  </cols>
  <sheetData>
    <row r="3" spans="2:8">
      <c r="B3" s="5" t="s">
        <v>0</v>
      </c>
      <c r="C3" s="173"/>
      <c r="D3" s="173"/>
      <c r="E3" s="21"/>
      <c r="F3" s="21"/>
      <c r="G3" s="21"/>
      <c r="H3" s="5" t="s">
        <v>1</v>
      </c>
    </row>
    <row r="4" spans="2:8">
      <c r="B4" s="199"/>
      <c r="C4" s="173"/>
      <c r="D4" s="173"/>
      <c r="E4" s="21"/>
      <c r="F4" s="21"/>
      <c r="G4" s="21"/>
      <c r="H4" s="5"/>
    </row>
    <row r="5" spans="2:8">
      <c r="B5" s="31" t="s">
        <v>2</v>
      </c>
      <c r="C5" s="173"/>
      <c r="D5" s="173"/>
      <c r="E5" s="21"/>
      <c r="F5" s="21"/>
      <c r="G5" s="21"/>
      <c r="H5" s="5">
        <v>200</v>
      </c>
    </row>
    <row r="6" spans="2:8">
      <c r="B6" s="173" t="s">
        <v>3</v>
      </c>
      <c r="C6" s="173"/>
      <c r="D6" s="173"/>
      <c r="E6" s="21"/>
      <c r="F6" s="21"/>
      <c r="G6" s="21"/>
      <c r="H6" s="5" t="s">
        <v>4</v>
      </c>
    </row>
    <row r="7" spans="2:8">
      <c r="B7" s="173" t="s">
        <v>5</v>
      </c>
      <c r="C7" s="173"/>
      <c r="D7" s="173"/>
      <c r="E7" s="21"/>
      <c r="F7" s="21"/>
      <c r="G7" s="21"/>
      <c r="H7" s="5" t="s">
        <v>45</v>
      </c>
    </row>
    <row r="8" spans="2:8">
      <c r="B8" s="173" t="s">
        <v>7</v>
      </c>
      <c r="C8" s="215"/>
      <c r="D8" s="215"/>
      <c r="E8" s="216"/>
      <c r="F8" s="216"/>
      <c r="G8" s="21"/>
      <c r="H8" s="5">
        <v>207</v>
      </c>
    </row>
    <row r="9" spans="2:8">
      <c r="B9" s="173" t="s">
        <v>8</v>
      </c>
      <c r="C9" s="173"/>
      <c r="D9" s="173"/>
      <c r="E9" s="21"/>
      <c r="F9" s="21"/>
      <c r="G9" s="21"/>
      <c r="H9" s="31" t="s">
        <v>104</v>
      </c>
    </row>
    <row r="10" spans="2:8">
      <c r="B10" s="173" t="s">
        <v>10</v>
      </c>
      <c r="C10" s="173"/>
      <c r="D10" s="173"/>
      <c r="E10" s="21"/>
      <c r="F10" s="21"/>
      <c r="G10" s="21"/>
      <c r="H10" s="5">
        <v>207</v>
      </c>
    </row>
    <row r="11" spans="2:8">
      <c r="B11" s="173" t="s">
        <v>11</v>
      </c>
      <c r="C11" s="215"/>
      <c r="D11" s="215"/>
      <c r="E11" s="216"/>
      <c r="F11" s="216"/>
      <c r="G11" s="216"/>
      <c r="H11" s="5" t="s">
        <v>12</v>
      </c>
    </row>
    <row r="12" ht="15.75" customHeight="1"/>
    <row r="13" ht="90" customHeight="1" spans="2:18">
      <c r="B13" s="1112" t="s">
        <v>105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7"/>
    </row>
    <row r="14" spans="2:18">
      <c r="B14" s="1113"/>
      <c r="C14" s="1113"/>
      <c r="D14" s="1113"/>
      <c r="E14" s="1113"/>
      <c r="F14" s="1113"/>
      <c r="G14" s="1113"/>
      <c r="H14" s="1113"/>
      <c r="I14" s="1113"/>
      <c r="J14" s="1113"/>
      <c r="K14" s="1113"/>
      <c r="L14" s="1113"/>
      <c r="M14" s="1113"/>
      <c r="N14" s="1113"/>
      <c r="O14" s="1113"/>
      <c r="P14" s="1113"/>
      <c r="Q14" s="1113"/>
      <c r="R14" s="1113"/>
    </row>
    <row r="15" ht="15.75" customHeight="1" spans="2:14">
      <c r="B15" s="1114"/>
      <c r="F15" s="1115"/>
      <c r="G15" s="1115"/>
      <c r="H15" s="1115"/>
      <c r="I15" s="1115"/>
      <c r="J15" s="1115"/>
      <c r="K15" s="1115"/>
      <c r="L15" s="1115"/>
      <c r="M15" s="1115"/>
      <c r="N15" s="1127"/>
    </row>
    <row r="16" ht="45.75" customHeight="1" spans="2:18">
      <c r="B16" s="243" t="s">
        <v>17</v>
      </c>
      <c r="C16" s="10"/>
      <c r="D16" s="27"/>
      <c r="E16" s="1116" t="s">
        <v>106</v>
      </c>
      <c r="F16" s="1068" t="s">
        <v>107</v>
      </c>
      <c r="G16" s="170" t="s">
        <v>108</v>
      </c>
      <c r="H16" s="170" t="s">
        <v>109</v>
      </c>
      <c r="I16" s="170" t="s">
        <v>110</v>
      </c>
      <c r="J16" s="170" t="s">
        <v>109</v>
      </c>
      <c r="K16" s="170" t="s">
        <v>108</v>
      </c>
      <c r="L16" s="1068" t="s">
        <v>107</v>
      </c>
      <c r="M16" s="1128" t="s">
        <v>96</v>
      </c>
      <c r="N16" s="1058" t="s">
        <v>17</v>
      </c>
      <c r="O16" s="1059" t="s">
        <v>29</v>
      </c>
      <c r="P16" s="391" t="s">
        <v>30</v>
      </c>
      <c r="Q16" s="391" t="s">
        <v>31</v>
      </c>
      <c r="R16" s="391" t="s">
        <v>57</v>
      </c>
    </row>
    <row r="17" ht="15.75" customHeight="1" spans="2:18">
      <c r="B17" s="1117" t="s">
        <v>33</v>
      </c>
      <c r="C17" s="1118"/>
      <c r="D17" s="1049"/>
      <c r="E17" s="1119">
        <v>0</v>
      </c>
      <c r="F17" s="1120">
        <v>20</v>
      </c>
      <c r="G17" s="1121">
        <v>4</v>
      </c>
      <c r="H17" s="1120">
        <v>2.24</v>
      </c>
      <c r="I17" s="1120">
        <v>3.17</v>
      </c>
      <c r="J17" s="1120">
        <v>2.7</v>
      </c>
      <c r="K17" s="1120">
        <v>3.25</v>
      </c>
      <c r="L17" s="1120">
        <v>5</v>
      </c>
      <c r="M17" s="1120">
        <v>4</v>
      </c>
      <c r="N17" s="881"/>
      <c r="O17" s="232"/>
      <c r="P17" s="232"/>
      <c r="Q17" s="232"/>
      <c r="R17" s="232"/>
    </row>
    <row r="18" ht="15.75" customHeight="1" spans="2:18">
      <c r="B18" s="1053" t="s">
        <v>34</v>
      </c>
      <c r="C18" s="1054"/>
      <c r="D18" s="1055"/>
      <c r="E18" s="1122">
        <f>+E17</f>
        <v>0</v>
      </c>
      <c r="F18" s="1123">
        <v>20</v>
      </c>
      <c r="G18" s="1123">
        <f t="shared" ref="G18:M18" si="0">+G17</f>
        <v>4</v>
      </c>
      <c r="H18" s="1123">
        <f t="shared" si="0"/>
        <v>2.24</v>
      </c>
      <c r="I18" s="1123">
        <f t="shared" si="0"/>
        <v>3.17</v>
      </c>
      <c r="J18" s="1123">
        <f t="shared" si="0"/>
        <v>2.7</v>
      </c>
      <c r="K18" s="1123">
        <f t="shared" si="0"/>
        <v>3.25</v>
      </c>
      <c r="L18" s="1123">
        <f t="shared" si="0"/>
        <v>5</v>
      </c>
      <c r="M18" s="1123">
        <f t="shared" si="0"/>
        <v>4</v>
      </c>
      <c r="N18" s="1123">
        <f>+I35</f>
        <v>35.01</v>
      </c>
      <c r="O18" s="1064"/>
      <c r="P18" s="232"/>
      <c r="Q18" s="232"/>
      <c r="R18" s="232"/>
    </row>
    <row r="19" ht="15.75" customHeight="1" spans="2:18">
      <c r="B19" s="118" t="s">
        <v>56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27"/>
    </row>
    <row r="20" ht="15.75" spans="2:18">
      <c r="B20" s="228" t="s">
        <v>35</v>
      </c>
      <c r="C20" s="289">
        <v>1</v>
      </c>
      <c r="D20" s="1124"/>
      <c r="E20" s="351">
        <v>0.229166666666667</v>
      </c>
      <c r="F20" s="231">
        <v>0.239583333333333</v>
      </c>
      <c r="G20" s="231">
        <v>0.25</v>
      </c>
      <c r="H20" s="231">
        <v>0.253472222222222</v>
      </c>
      <c r="I20" s="231">
        <v>0.258333333333333</v>
      </c>
      <c r="J20" s="231">
        <v>0.263194444444445</v>
      </c>
      <c r="K20" s="231">
        <v>0.266666666666667</v>
      </c>
      <c r="L20" s="231">
        <v>0.273611111111111</v>
      </c>
      <c r="M20" s="245">
        <v>0.284027777777778</v>
      </c>
      <c r="N20" s="1129"/>
      <c r="O20" s="1130">
        <f>+N18</f>
        <v>35.01</v>
      </c>
      <c r="P20" s="1131">
        <f t="shared" ref="P20:P29" si="1">+M20-E20</f>
        <v>0.0548611111111111</v>
      </c>
      <c r="Q20" s="361">
        <f t="shared" ref="Q20:Q29" si="2">60*$I$35/(P20*60*24)</f>
        <v>26.5898734177215</v>
      </c>
      <c r="R20" s="696"/>
    </row>
    <row r="21" spans="2:18">
      <c r="B21" s="232"/>
      <c r="C21" s="290">
        <v>2</v>
      </c>
      <c r="D21" s="1081"/>
      <c r="E21" s="353">
        <v>0.295138888888889</v>
      </c>
      <c r="F21" s="45">
        <v>0.305555555555556</v>
      </c>
      <c r="G21" s="45">
        <v>0.315972222222222</v>
      </c>
      <c r="H21" s="45">
        <v>0.319444444444444</v>
      </c>
      <c r="I21" s="45">
        <v>0.324305555555556</v>
      </c>
      <c r="J21" s="45">
        <v>0.329166666666667</v>
      </c>
      <c r="K21" s="45">
        <v>0.332638888888889</v>
      </c>
      <c r="L21" s="45">
        <v>0.339583333333333</v>
      </c>
      <c r="M21" s="46">
        <v>0.35</v>
      </c>
      <c r="N21" s="1132"/>
      <c r="O21" s="1133">
        <f>+N18</f>
        <v>35.01</v>
      </c>
      <c r="P21" s="1134">
        <f t="shared" si="1"/>
        <v>0.0548611111111111</v>
      </c>
      <c r="Q21" s="365">
        <f t="shared" si="2"/>
        <v>26.5898734177215</v>
      </c>
      <c r="R21" s="366">
        <f t="shared" ref="R21:R29" si="3">+E21-E20</f>
        <v>0.0659722222222222</v>
      </c>
    </row>
    <row r="22" spans="2:18">
      <c r="B22" s="232"/>
      <c r="C22" s="290">
        <v>3</v>
      </c>
      <c r="D22" s="1081"/>
      <c r="E22" s="353">
        <v>0.364583333333333</v>
      </c>
      <c r="F22" s="45">
        <v>0.375</v>
      </c>
      <c r="G22" s="45">
        <v>0.385416666666667</v>
      </c>
      <c r="H22" s="45">
        <v>0.388888888888889</v>
      </c>
      <c r="I22" s="45">
        <v>0.39375</v>
      </c>
      <c r="J22" s="45">
        <v>0.398611111111111</v>
      </c>
      <c r="K22" s="45">
        <v>0.402083333333333</v>
      </c>
      <c r="L22" s="45">
        <v>0.409027777777778</v>
      </c>
      <c r="M22" s="46">
        <v>0.419444444444445</v>
      </c>
      <c r="N22" s="1132"/>
      <c r="O22" s="1133">
        <v>34.5</v>
      </c>
      <c r="P22" s="1134">
        <f t="shared" si="1"/>
        <v>0.0548611111111112</v>
      </c>
      <c r="Q22" s="365">
        <f t="shared" si="2"/>
        <v>26.5898734177215</v>
      </c>
      <c r="R22" s="366">
        <f t="shared" si="3"/>
        <v>0.0694444444444444</v>
      </c>
    </row>
    <row r="23" spans="2:18">
      <c r="B23" s="232"/>
      <c r="C23" s="290">
        <v>4</v>
      </c>
      <c r="D23" s="1081"/>
      <c r="E23" s="353">
        <v>0.434027777777778</v>
      </c>
      <c r="F23" s="45">
        <v>0.444444444444444</v>
      </c>
      <c r="G23" s="45">
        <v>0.454861111111111</v>
      </c>
      <c r="H23" s="45">
        <v>0.458333333333333</v>
      </c>
      <c r="I23" s="45">
        <v>0.463194444444445</v>
      </c>
      <c r="J23" s="45">
        <v>0.468055555555556</v>
      </c>
      <c r="K23" s="45">
        <v>0.471527777777778</v>
      </c>
      <c r="L23" s="45">
        <v>0.478472222222222</v>
      </c>
      <c r="M23" s="46">
        <v>0.488888888888889</v>
      </c>
      <c r="N23" s="1132"/>
      <c r="O23" s="1133">
        <v>34.5</v>
      </c>
      <c r="P23" s="1134">
        <f t="shared" si="1"/>
        <v>0.0548611111111111</v>
      </c>
      <c r="Q23" s="365">
        <f t="shared" si="2"/>
        <v>26.5898734177215</v>
      </c>
      <c r="R23" s="366">
        <f t="shared" si="3"/>
        <v>0.0694444444444445</v>
      </c>
    </row>
    <row r="24" spans="2:18">
      <c r="B24" s="232"/>
      <c r="C24" s="290">
        <v>5</v>
      </c>
      <c r="D24" s="1081"/>
      <c r="E24" s="353">
        <v>0.503472222222222</v>
      </c>
      <c r="F24" s="45">
        <v>0.513888888888889</v>
      </c>
      <c r="G24" s="45">
        <v>0.524305555555556</v>
      </c>
      <c r="H24" s="45">
        <v>0.527777777777778</v>
      </c>
      <c r="I24" s="45">
        <v>0.532638888888889</v>
      </c>
      <c r="J24" s="45">
        <v>0.5375</v>
      </c>
      <c r="K24" s="45">
        <v>0.540972222222222</v>
      </c>
      <c r="L24" s="45">
        <v>0.547916666666667</v>
      </c>
      <c r="M24" s="46">
        <v>0.558333333333333</v>
      </c>
      <c r="N24" s="1132"/>
      <c r="O24" s="1133">
        <v>34.5</v>
      </c>
      <c r="P24" s="1134">
        <f t="shared" si="1"/>
        <v>0.0548611111111111</v>
      </c>
      <c r="Q24" s="365">
        <f t="shared" si="2"/>
        <v>26.5898734177215</v>
      </c>
      <c r="R24" s="366">
        <f t="shared" si="3"/>
        <v>0.0694444444444444</v>
      </c>
    </row>
    <row r="25" spans="2:18">
      <c r="B25" s="232"/>
      <c r="C25" s="290">
        <v>6</v>
      </c>
      <c r="D25" s="1081"/>
      <c r="E25" s="353">
        <v>0.576388888888889</v>
      </c>
      <c r="F25" s="45">
        <v>0.586805555555556</v>
      </c>
      <c r="G25" s="45">
        <v>0.597222222222222</v>
      </c>
      <c r="H25" s="45">
        <v>0.600694444444444</v>
      </c>
      <c r="I25" s="45">
        <v>0.605555555555556</v>
      </c>
      <c r="J25" s="45">
        <v>0.610416666666667</v>
      </c>
      <c r="K25" s="45">
        <v>0.613888888888889</v>
      </c>
      <c r="L25" s="45">
        <v>0.620833333333333</v>
      </c>
      <c r="M25" s="46">
        <v>0.63125</v>
      </c>
      <c r="N25" s="1132"/>
      <c r="O25" s="1133">
        <v>34.5</v>
      </c>
      <c r="P25" s="1134">
        <f t="shared" si="1"/>
        <v>0.0548611111111111</v>
      </c>
      <c r="Q25" s="365">
        <f t="shared" si="2"/>
        <v>26.5898734177215</v>
      </c>
      <c r="R25" s="366">
        <f t="shared" si="3"/>
        <v>0.0729166666666666</v>
      </c>
    </row>
    <row r="26" spans="2:18">
      <c r="B26" s="232"/>
      <c r="C26" s="290">
        <v>7</v>
      </c>
      <c r="D26" s="1081"/>
      <c r="E26" s="353">
        <v>0.642361111111111</v>
      </c>
      <c r="F26" s="45">
        <v>0.652777777777778</v>
      </c>
      <c r="G26" s="45">
        <v>0.663194444444444</v>
      </c>
      <c r="H26" s="45">
        <v>0.666666666666667</v>
      </c>
      <c r="I26" s="45">
        <v>0.671527777777778</v>
      </c>
      <c r="J26" s="45">
        <v>0.676388888888889</v>
      </c>
      <c r="K26" s="45">
        <v>0.679861111111111</v>
      </c>
      <c r="L26" s="45">
        <v>0.686805555555556</v>
      </c>
      <c r="M26" s="46">
        <v>0.697222222222222</v>
      </c>
      <c r="N26" s="1132"/>
      <c r="O26" s="1133">
        <v>34.5</v>
      </c>
      <c r="P26" s="1134">
        <f t="shared" si="1"/>
        <v>0.054861111111111</v>
      </c>
      <c r="Q26" s="365">
        <f t="shared" si="2"/>
        <v>26.5898734177216</v>
      </c>
      <c r="R26" s="366">
        <f t="shared" si="3"/>
        <v>0.0659722222222223</v>
      </c>
    </row>
    <row r="27" spans="2:18">
      <c r="B27" s="232"/>
      <c r="C27" s="290">
        <v>8</v>
      </c>
      <c r="D27" s="1081"/>
      <c r="E27" s="353">
        <v>0.711805555555556</v>
      </c>
      <c r="F27" s="45">
        <v>0.722222222222222</v>
      </c>
      <c r="G27" s="45">
        <v>0.732638888888889</v>
      </c>
      <c r="H27" s="45">
        <v>0.736111111111111</v>
      </c>
      <c r="I27" s="45">
        <v>0.740972222222222</v>
      </c>
      <c r="J27" s="45">
        <v>0.745833333333333</v>
      </c>
      <c r="K27" s="45">
        <v>0.749305555555556</v>
      </c>
      <c r="L27" s="45">
        <v>0.75625</v>
      </c>
      <c r="M27" s="46">
        <v>0.766666666666667</v>
      </c>
      <c r="N27" s="1132"/>
      <c r="O27" s="1133">
        <v>34.5</v>
      </c>
      <c r="P27" s="1134">
        <f t="shared" si="1"/>
        <v>0.0548611111111111</v>
      </c>
      <c r="Q27" s="365">
        <f t="shared" si="2"/>
        <v>26.5898734177215</v>
      </c>
      <c r="R27" s="366">
        <f t="shared" si="3"/>
        <v>0.0694444444444444</v>
      </c>
    </row>
    <row r="28" spans="2:18">
      <c r="B28" s="232"/>
      <c r="C28" s="290">
        <v>9</v>
      </c>
      <c r="D28" s="1081"/>
      <c r="E28" s="353">
        <v>0.78125</v>
      </c>
      <c r="F28" s="45">
        <v>0.791666666666667</v>
      </c>
      <c r="G28" s="45">
        <v>0.802083333333333</v>
      </c>
      <c r="H28" s="45">
        <v>0.805555555555556</v>
      </c>
      <c r="I28" s="45">
        <v>0.810416666666667</v>
      </c>
      <c r="J28" s="45">
        <v>0.815277777777778</v>
      </c>
      <c r="K28" s="45">
        <v>0.81875</v>
      </c>
      <c r="L28" s="45">
        <v>0.825694444444444</v>
      </c>
      <c r="M28" s="46">
        <v>0.836111111111111</v>
      </c>
      <c r="N28" s="1132"/>
      <c r="O28" s="1133">
        <v>34.5</v>
      </c>
      <c r="P28" s="1134">
        <f t="shared" si="1"/>
        <v>0.0548611111111111</v>
      </c>
      <c r="Q28" s="365">
        <f t="shared" si="2"/>
        <v>26.5898734177215</v>
      </c>
      <c r="R28" s="366">
        <f t="shared" si="3"/>
        <v>0.0694444444444444</v>
      </c>
    </row>
    <row r="29" ht="15.75" customHeight="1" spans="2:18">
      <c r="B29" s="238"/>
      <c r="C29" s="310">
        <v>10</v>
      </c>
      <c r="D29" s="1125"/>
      <c r="E29" s="47">
        <v>0.847222222222222</v>
      </c>
      <c r="F29" s="48">
        <v>0.857638888888889</v>
      </c>
      <c r="G29" s="48">
        <v>0.868055555555556</v>
      </c>
      <c r="H29" s="48">
        <v>0.871527777777778</v>
      </c>
      <c r="I29" s="48">
        <v>0.876388888888889</v>
      </c>
      <c r="J29" s="48">
        <v>0.88125</v>
      </c>
      <c r="K29" s="48">
        <v>0.884722222222222</v>
      </c>
      <c r="L29" s="48">
        <v>0.891666666666667</v>
      </c>
      <c r="M29" s="49">
        <v>0.902083333333333</v>
      </c>
      <c r="N29" s="1135"/>
      <c r="O29" s="1136">
        <v>34.5</v>
      </c>
      <c r="P29" s="1137">
        <f t="shared" si="1"/>
        <v>0.0548611111111111</v>
      </c>
      <c r="Q29" s="369">
        <f t="shared" si="2"/>
        <v>26.5898734177215</v>
      </c>
      <c r="R29" s="370">
        <f t="shared" si="3"/>
        <v>0.0659722222222222</v>
      </c>
    </row>
    <row r="32" spans="3:10">
      <c r="C32" s="15" t="s">
        <v>36</v>
      </c>
      <c r="D32" s="15"/>
      <c r="E32" s="16"/>
      <c r="F32" s="16"/>
      <c r="G32" s="61"/>
      <c r="H32" s="61"/>
      <c r="I32" s="17">
        <v>10</v>
      </c>
      <c r="J32" s="16"/>
    </row>
    <row r="33" spans="3:10">
      <c r="C33" s="15" t="s">
        <v>37</v>
      </c>
      <c r="D33" s="15"/>
      <c r="E33" s="16"/>
      <c r="F33" s="16"/>
      <c r="G33" s="61"/>
      <c r="H33" s="61"/>
      <c r="I33" s="17">
        <v>0</v>
      </c>
      <c r="J33" s="16"/>
    </row>
    <row r="34" spans="3:10">
      <c r="C34" s="15" t="s">
        <v>38</v>
      </c>
      <c r="D34" s="15"/>
      <c r="E34" s="16"/>
      <c r="F34" s="16"/>
      <c r="G34" s="61"/>
      <c r="H34" s="61"/>
      <c r="I34" s="17">
        <v>10</v>
      </c>
      <c r="J34" s="16"/>
    </row>
    <row r="35" spans="3:11">
      <c r="C35" s="15" t="s">
        <v>39</v>
      </c>
      <c r="D35" s="15"/>
      <c r="E35" s="16"/>
      <c r="F35" s="16"/>
      <c r="G35" s="61"/>
      <c r="H35" s="61"/>
      <c r="I35" s="18">
        <v>35.01</v>
      </c>
      <c r="K35" s="16" t="s">
        <v>40</v>
      </c>
    </row>
    <row r="36" spans="3:11">
      <c r="C36" s="173" t="s">
        <v>41</v>
      </c>
      <c r="D36" s="173"/>
      <c r="E36" s="21"/>
      <c r="F36" s="21"/>
      <c r="G36" s="21"/>
      <c r="H36" s="21"/>
      <c r="I36" s="18">
        <v>20</v>
      </c>
      <c r="K36" s="16" t="s">
        <v>40</v>
      </c>
    </row>
    <row r="38" ht="61.5" customHeight="1" spans="7:7">
      <c r="G38" s="1126"/>
    </row>
  </sheetData>
  <mergeCells count="11">
    <mergeCell ref="B13:R13"/>
    <mergeCell ref="B16:D16"/>
    <mergeCell ref="B17:C17"/>
    <mergeCell ref="B18:C18"/>
    <mergeCell ref="B19:R19"/>
    <mergeCell ref="B20:B29"/>
    <mergeCell ref="N16:N17"/>
    <mergeCell ref="O16:O18"/>
    <mergeCell ref="P16:P18"/>
    <mergeCell ref="Q16:Q18"/>
    <mergeCell ref="R16:R18"/>
  </mergeCells>
  <pageMargins left="0.7" right="0.7" top="0.75" bottom="0.75" header="0.3" footer="0.3"/>
  <pageSetup paperSize="9" scale="63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T60"/>
  <sheetViews>
    <sheetView view="pageBreakPreview" zoomScale="90" zoomScaleNormal="80" workbookViewId="0">
      <selection activeCell="H6" sqref="H6"/>
    </sheetView>
  </sheetViews>
  <sheetFormatPr defaultColWidth="11" defaultRowHeight="15"/>
  <cols>
    <col min="1" max="1" width="11.4285714285714" style="62" customWidth="1"/>
    <col min="2" max="16384" width="11.4285714285714" style="115" customWidth="1"/>
  </cols>
  <sheetData>
    <row r="3" spans="2:8">
      <c r="B3" s="5" t="s">
        <v>0</v>
      </c>
      <c r="C3" s="173"/>
      <c r="D3" s="173"/>
      <c r="E3" s="21"/>
      <c r="F3" s="21"/>
      <c r="G3" s="21"/>
      <c r="H3" s="5" t="s">
        <v>1</v>
      </c>
    </row>
    <row r="4" spans="2:8">
      <c r="B4" s="199"/>
      <c r="C4" s="173"/>
      <c r="D4" s="173"/>
      <c r="E4" s="21"/>
      <c r="F4" s="21"/>
      <c r="G4" s="21"/>
      <c r="H4" s="5"/>
    </row>
    <row r="5" spans="2:8">
      <c r="B5" s="31" t="s">
        <v>2</v>
      </c>
      <c r="C5" s="173"/>
      <c r="D5" s="173"/>
      <c r="E5" s="21"/>
      <c r="F5" s="21"/>
      <c r="G5" s="21"/>
      <c r="H5" s="5">
        <v>200</v>
      </c>
    </row>
    <row r="6" spans="2:8">
      <c r="B6" s="173" t="s">
        <v>3</v>
      </c>
      <c r="C6" s="173"/>
      <c r="D6" s="173"/>
      <c r="E6" s="21"/>
      <c r="F6" s="21"/>
      <c r="G6" s="21"/>
      <c r="H6" s="5" t="s">
        <v>4</v>
      </c>
    </row>
    <row r="7" spans="2:8">
      <c r="B7" s="173" t="s">
        <v>5</v>
      </c>
      <c r="C7" s="173"/>
      <c r="D7" s="173"/>
      <c r="E7" s="21"/>
      <c r="F7" s="21"/>
      <c r="G7" s="21"/>
      <c r="H7" s="5" t="s">
        <v>111</v>
      </c>
    </row>
    <row r="8" spans="2:8">
      <c r="B8" s="173" t="s">
        <v>7</v>
      </c>
      <c r="C8" s="215"/>
      <c r="D8" s="215"/>
      <c r="E8" s="216"/>
      <c r="F8" s="216"/>
      <c r="G8" s="21"/>
      <c r="H8" s="5">
        <v>208</v>
      </c>
    </row>
    <row r="9" spans="2:8">
      <c r="B9" s="173" t="s">
        <v>8</v>
      </c>
      <c r="C9" s="173"/>
      <c r="D9" s="173"/>
      <c r="E9" s="21"/>
      <c r="F9" s="21"/>
      <c r="G9" s="21"/>
      <c r="H9" s="31" t="s">
        <v>112</v>
      </c>
    </row>
    <row r="10" spans="2:8">
      <c r="B10" s="173" t="s">
        <v>10</v>
      </c>
      <c r="C10" s="173"/>
      <c r="D10" s="173"/>
      <c r="E10" s="21"/>
      <c r="F10" s="21"/>
      <c r="G10" s="21"/>
      <c r="H10" s="5">
        <v>208</v>
      </c>
    </row>
    <row r="11" spans="2:8">
      <c r="B11" s="173" t="s">
        <v>11</v>
      </c>
      <c r="C11" s="215"/>
      <c r="D11" s="215"/>
      <c r="E11" s="216"/>
      <c r="F11" s="216"/>
      <c r="G11" s="216"/>
      <c r="H11" s="5" t="s">
        <v>12</v>
      </c>
    </row>
    <row r="12" ht="15.75" customHeight="1"/>
    <row r="13" ht="15.75" spans="2:19">
      <c r="B13" s="243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255"/>
    </row>
    <row r="14" spans="2:19">
      <c r="B14" s="217"/>
      <c r="S14" s="256"/>
    </row>
    <row r="15" spans="2:19">
      <c r="B15" s="217"/>
      <c r="S15" s="256"/>
    </row>
    <row r="16" spans="2:19">
      <c r="B16" s="217"/>
      <c r="S16" s="256"/>
    </row>
    <row r="17" ht="18" customHeight="1" spans="2:19">
      <c r="B17" s="217"/>
      <c r="S17" s="256"/>
    </row>
    <row r="18" ht="16.5" customHeight="1" spans="2:19">
      <c r="B18" s="217"/>
      <c r="S18" s="256"/>
    </row>
    <row r="19" ht="13.5" customHeight="1" spans="2:19">
      <c r="B19" s="218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257"/>
    </row>
    <row r="20" s="62" customFormat="1" spans="2:19">
      <c r="B20" s="1046"/>
      <c r="C20" s="1046"/>
      <c r="D20" s="1046"/>
      <c r="E20" s="1046"/>
      <c r="F20" s="307">
        <f t="shared" ref="F20:N20" si="0">+F26-E26</f>
        <v>0.0083333333333333</v>
      </c>
      <c r="G20" s="307">
        <f t="shared" si="0"/>
        <v>0.0027777777777778</v>
      </c>
      <c r="H20" s="307">
        <f t="shared" si="0"/>
        <v>0.00208333333333341</v>
      </c>
      <c r="I20" s="307">
        <f t="shared" si="0"/>
        <v>0.00277777777777768</v>
      </c>
      <c r="J20" s="307">
        <f t="shared" si="0"/>
        <v>0.00486111111111109</v>
      </c>
      <c r="K20" s="307">
        <f t="shared" si="0"/>
        <v>0.0069444444444445</v>
      </c>
      <c r="L20" s="307">
        <f t="shared" si="0"/>
        <v>0.00347222222222221</v>
      </c>
      <c r="M20" s="307">
        <f t="shared" si="0"/>
        <v>0.00347222222222221</v>
      </c>
      <c r="N20" s="307">
        <f t="shared" si="0"/>
        <v>0.0104166666666667</v>
      </c>
      <c r="O20" s="307">
        <f>SUM(F20:N20)</f>
        <v>0.0451388888888889</v>
      </c>
      <c r="P20" s="1046"/>
      <c r="Q20" s="1046"/>
      <c r="R20" s="1046"/>
      <c r="S20" s="1046"/>
    </row>
    <row r="21" s="62" customFormat="1" ht="15.75" customHeight="1" spans="1:15">
      <c r="A21" s="83"/>
      <c r="B21" s="345"/>
      <c r="F21" s="307">
        <f t="shared" ref="F21:N21" si="1">+F29-E29</f>
        <v>0.0104166666666667</v>
      </c>
      <c r="G21" s="307">
        <f t="shared" si="1"/>
        <v>0.00277777777777771</v>
      </c>
      <c r="H21" s="307">
        <f t="shared" si="1"/>
        <v>0.00277777777777782</v>
      </c>
      <c r="I21" s="307">
        <f t="shared" si="1"/>
        <v>0.00416666666666671</v>
      </c>
      <c r="J21" s="307">
        <f t="shared" si="1"/>
        <v>0.00555555555555559</v>
      </c>
      <c r="K21" s="307">
        <f t="shared" si="1"/>
        <v>0.00763888888888881</v>
      </c>
      <c r="L21" s="307">
        <f t="shared" si="1"/>
        <v>0.00416666666666671</v>
      </c>
      <c r="M21" s="307">
        <f t="shared" si="1"/>
        <v>0.00416666666666665</v>
      </c>
      <c r="N21" s="307">
        <f t="shared" si="1"/>
        <v>0.0104166666666667</v>
      </c>
      <c r="O21" s="307">
        <f>SUM(F21:N21)</f>
        <v>0.0520833333333334</v>
      </c>
    </row>
    <row r="22" ht="60.75" customHeight="1" spans="1:19">
      <c r="A22" s="83">
        <v>0.0243055555555556</v>
      </c>
      <c r="B22" s="243" t="s">
        <v>17</v>
      </c>
      <c r="C22" s="10"/>
      <c r="D22" s="27"/>
      <c r="E22" s="1068" t="s">
        <v>106</v>
      </c>
      <c r="F22" s="1068" t="s">
        <v>114</v>
      </c>
      <c r="G22" s="170" t="s">
        <v>84</v>
      </c>
      <c r="H22" s="170" t="s">
        <v>115</v>
      </c>
      <c r="I22" s="170" t="s">
        <v>116</v>
      </c>
      <c r="J22" s="170" t="s">
        <v>87</v>
      </c>
      <c r="K22" s="170" t="s">
        <v>117</v>
      </c>
      <c r="L22" s="1068" t="s">
        <v>118</v>
      </c>
      <c r="M22" s="1068" t="s">
        <v>114</v>
      </c>
      <c r="N22" s="1057" t="s">
        <v>119</v>
      </c>
      <c r="O22" s="1058" t="s">
        <v>17</v>
      </c>
      <c r="P22" s="1059" t="s">
        <v>29</v>
      </c>
      <c r="Q22" s="391" t="s">
        <v>30</v>
      </c>
      <c r="R22" s="391" t="s">
        <v>31</v>
      </c>
      <c r="S22" s="391" t="s">
        <v>57</v>
      </c>
    </row>
    <row r="23" ht="15.75" customHeight="1" spans="2:19">
      <c r="B23" s="1069" t="s">
        <v>33</v>
      </c>
      <c r="C23" s="1070"/>
      <c r="D23" s="590"/>
      <c r="E23" s="1071">
        <v>0</v>
      </c>
      <c r="F23" s="1072">
        <v>20</v>
      </c>
      <c r="G23" s="1073">
        <v>4</v>
      </c>
      <c r="H23" s="1072">
        <v>2.24</v>
      </c>
      <c r="I23" s="1072">
        <v>3.17</v>
      </c>
      <c r="J23" s="1072">
        <v>2.7</v>
      </c>
      <c r="K23" s="1072">
        <v>3.25</v>
      </c>
      <c r="L23" s="1072">
        <v>5</v>
      </c>
      <c r="M23" s="1087">
        <v>4</v>
      </c>
      <c r="N23" s="1061"/>
      <c r="O23" s="881"/>
      <c r="P23" s="232"/>
      <c r="Q23" s="232"/>
      <c r="R23" s="232"/>
      <c r="S23" s="232"/>
    </row>
    <row r="24" ht="15.75" customHeight="1" spans="1:19">
      <c r="A24" s="83">
        <v>0.03125</v>
      </c>
      <c r="B24" s="1074" t="s">
        <v>34</v>
      </c>
      <c r="C24" s="1075"/>
      <c r="D24" s="1076"/>
      <c r="E24" s="408">
        <f>+E23</f>
        <v>0</v>
      </c>
      <c r="F24" s="818">
        <v>20</v>
      </c>
      <c r="G24" s="818">
        <f t="shared" ref="G24:M24" si="2">+G23</f>
        <v>4</v>
      </c>
      <c r="H24" s="818">
        <f t="shared" si="2"/>
        <v>2.24</v>
      </c>
      <c r="I24" s="818">
        <f t="shared" si="2"/>
        <v>3.17</v>
      </c>
      <c r="J24" s="818">
        <f t="shared" si="2"/>
        <v>2.7</v>
      </c>
      <c r="K24" s="818">
        <f t="shared" si="2"/>
        <v>3.25</v>
      </c>
      <c r="L24" s="818">
        <f t="shared" si="2"/>
        <v>5</v>
      </c>
      <c r="M24" s="818">
        <f t="shared" si="2"/>
        <v>4</v>
      </c>
      <c r="N24" s="1088">
        <v>24.26</v>
      </c>
      <c r="O24" s="1089"/>
      <c r="P24" s="1064"/>
      <c r="Q24" s="232"/>
      <c r="R24" s="232"/>
      <c r="S24" s="232"/>
    </row>
    <row r="25" ht="15.75" customHeight="1" spans="1:19">
      <c r="A25" s="83">
        <v>0.0208333333333333</v>
      </c>
      <c r="B25" s="118" t="s">
        <v>56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7"/>
    </row>
    <row r="26" ht="15.75" spans="2:19">
      <c r="B26" s="1077" t="s">
        <v>35</v>
      </c>
      <c r="C26" s="1078">
        <v>1</v>
      </c>
      <c r="D26" s="1079">
        <v>0.1875</v>
      </c>
      <c r="E26" s="711">
        <v>0.21875</v>
      </c>
      <c r="F26" s="712">
        <v>0.227083333333333</v>
      </c>
      <c r="G26" s="712">
        <v>0.229861111111111</v>
      </c>
      <c r="H26" s="712">
        <v>0.231944444444445</v>
      </c>
      <c r="I26" s="712">
        <v>0.234722222222222</v>
      </c>
      <c r="J26" s="712">
        <v>0.239583333333333</v>
      </c>
      <c r="K26" s="712">
        <v>0.246527777777778</v>
      </c>
      <c r="L26" s="712">
        <v>0.25</v>
      </c>
      <c r="M26" s="712">
        <v>0.253472222222222</v>
      </c>
      <c r="N26" s="723">
        <v>0.263888888888889</v>
      </c>
      <c r="O26" s="1090"/>
      <c r="P26" s="1091">
        <f>+N24</f>
        <v>24.26</v>
      </c>
      <c r="Q26" s="1099">
        <f t="shared" ref="Q26:Q54" si="3">+N26-E26</f>
        <v>0.0451388888888889</v>
      </c>
      <c r="R26" s="1100">
        <f t="shared" ref="R26:R54" si="4">60*$I$59/(Q26*60*24)</f>
        <v>22.3938461538462</v>
      </c>
      <c r="S26" s="1101"/>
    </row>
    <row r="27" spans="2:20">
      <c r="B27" s="232"/>
      <c r="C27" s="1080">
        <v>2</v>
      </c>
      <c r="D27" s="1079">
        <v>0.213194444444444</v>
      </c>
      <c r="E27" s="713">
        <v>0.244444444444444</v>
      </c>
      <c r="F27" s="714">
        <v>0.254861111111111</v>
      </c>
      <c r="G27" s="714">
        <v>0.257638888888889</v>
      </c>
      <c r="H27" s="714">
        <v>0.260416666666667</v>
      </c>
      <c r="I27" s="714">
        <v>0.264583333333333</v>
      </c>
      <c r="J27" s="714">
        <v>0.270138888888889</v>
      </c>
      <c r="K27" s="714">
        <v>0.277777777777778</v>
      </c>
      <c r="L27" s="714">
        <v>0.281944444444444</v>
      </c>
      <c r="M27" s="714">
        <v>0.286111111111111</v>
      </c>
      <c r="N27" s="724">
        <v>0.296527777777778</v>
      </c>
      <c r="O27" s="1092"/>
      <c r="P27" s="1093">
        <f>+N24</f>
        <v>24.26</v>
      </c>
      <c r="Q27" s="1102">
        <f t="shared" si="3"/>
        <v>0.0520833333333334</v>
      </c>
      <c r="R27" s="1103">
        <f t="shared" si="4"/>
        <v>19.408</v>
      </c>
      <c r="S27" s="1104">
        <f t="shared" ref="S27:S54" si="5">+E27-E26</f>
        <v>0.0256944444444444</v>
      </c>
      <c r="T27" s="62"/>
    </row>
    <row r="28" spans="2:20">
      <c r="B28" s="232"/>
      <c r="C28" s="1080">
        <v>3</v>
      </c>
      <c r="D28" s="1079"/>
      <c r="E28" s="713">
        <v>0.269444444444444</v>
      </c>
      <c r="F28" s="714">
        <v>0.279861111111111</v>
      </c>
      <c r="G28" s="714">
        <v>0.282638888888889</v>
      </c>
      <c r="H28" s="714">
        <v>0.285416666666667</v>
      </c>
      <c r="I28" s="714">
        <v>0.289583333333333</v>
      </c>
      <c r="J28" s="714">
        <v>0.295138888888889</v>
      </c>
      <c r="K28" s="714">
        <v>0.302777777777778</v>
      </c>
      <c r="L28" s="714">
        <v>0.306944444444445</v>
      </c>
      <c r="M28" s="714">
        <v>0.311111111111111</v>
      </c>
      <c r="N28" s="724">
        <v>0.321527777777778</v>
      </c>
      <c r="O28" s="1092"/>
      <c r="P28" s="1093">
        <f t="shared" ref="P28:P54" si="6">+P27</f>
        <v>24.26</v>
      </c>
      <c r="Q28" s="1102">
        <f t="shared" si="3"/>
        <v>0.0520833333333334</v>
      </c>
      <c r="R28" s="1103">
        <f t="shared" si="4"/>
        <v>19.408</v>
      </c>
      <c r="S28" s="1104">
        <f t="shared" si="5"/>
        <v>0.025</v>
      </c>
      <c r="T28" s="62"/>
    </row>
    <row r="29" spans="2:20">
      <c r="B29" s="232"/>
      <c r="C29" s="1080">
        <v>4</v>
      </c>
      <c r="D29" s="1079"/>
      <c r="E29" s="44">
        <v>0.286111111111111</v>
      </c>
      <c r="F29" s="891">
        <v>0.296527777777778</v>
      </c>
      <c r="G29" s="891">
        <v>0.299305555555555</v>
      </c>
      <c r="H29" s="891">
        <v>0.302083333333333</v>
      </c>
      <c r="I29" s="891">
        <v>0.30625</v>
      </c>
      <c r="J29" s="891">
        <v>0.311805555555556</v>
      </c>
      <c r="K29" s="891">
        <v>0.319444444444444</v>
      </c>
      <c r="L29" s="891">
        <v>0.323611111111111</v>
      </c>
      <c r="M29" s="891">
        <v>0.327777777777778</v>
      </c>
      <c r="N29" s="988">
        <v>0.338194444444445</v>
      </c>
      <c r="O29" s="1092"/>
      <c r="P29" s="1093">
        <f t="shared" si="6"/>
        <v>24.26</v>
      </c>
      <c r="Q29" s="1102">
        <f t="shared" si="3"/>
        <v>0.0520833333333334</v>
      </c>
      <c r="R29" s="1103">
        <f t="shared" si="4"/>
        <v>19.408</v>
      </c>
      <c r="S29" s="1104">
        <f t="shared" si="5"/>
        <v>0.0166666666666667</v>
      </c>
      <c r="T29" s="62"/>
    </row>
    <row r="30" spans="2:20">
      <c r="B30" s="232"/>
      <c r="C30" s="1080">
        <v>5</v>
      </c>
      <c r="D30" s="1079"/>
      <c r="E30" s="44">
        <v>0.290277777777778</v>
      </c>
      <c r="F30" s="891">
        <v>0.300694444444444</v>
      </c>
      <c r="G30" s="891">
        <v>0.303472222222222</v>
      </c>
      <c r="H30" s="891">
        <v>0.30625</v>
      </c>
      <c r="I30" s="891">
        <v>0.310416666666667</v>
      </c>
      <c r="J30" s="891">
        <v>0.315972222222222</v>
      </c>
      <c r="K30" s="891">
        <v>0.323611111111111</v>
      </c>
      <c r="L30" s="891">
        <v>0.327777777777778</v>
      </c>
      <c r="M30" s="891">
        <v>0.331944444444444</v>
      </c>
      <c r="N30" s="988">
        <v>0.342361111111111</v>
      </c>
      <c r="O30" s="1092"/>
      <c r="P30" s="1093">
        <f t="shared" si="6"/>
        <v>24.26</v>
      </c>
      <c r="Q30" s="1102">
        <f t="shared" si="3"/>
        <v>0.0520833333333333</v>
      </c>
      <c r="R30" s="1103">
        <f t="shared" si="4"/>
        <v>19.408</v>
      </c>
      <c r="S30" s="1104">
        <f t="shared" si="5"/>
        <v>0.00416666666666671</v>
      </c>
      <c r="T30" s="83">
        <v>0.0173611111111111</v>
      </c>
    </row>
    <row r="31" spans="2:20">
      <c r="B31" s="232"/>
      <c r="C31" s="1080">
        <v>6</v>
      </c>
      <c r="D31" s="1079"/>
      <c r="E31" s="44">
        <v>0.304861111111111</v>
      </c>
      <c r="F31" s="891">
        <v>0.315277777777778</v>
      </c>
      <c r="G31" s="891">
        <v>0.318055555555555</v>
      </c>
      <c r="H31" s="891">
        <v>0.320833333333333</v>
      </c>
      <c r="I31" s="891">
        <v>0.325</v>
      </c>
      <c r="J31" s="891">
        <v>0.330555555555555</v>
      </c>
      <c r="K31" s="891">
        <v>0.338194444444445</v>
      </c>
      <c r="L31" s="891">
        <v>0.342361111111111</v>
      </c>
      <c r="M31" s="891">
        <v>0.346527777777778</v>
      </c>
      <c r="N31" s="988">
        <v>0.356944444444445</v>
      </c>
      <c r="O31" s="1092"/>
      <c r="P31" s="1093">
        <f t="shared" si="6"/>
        <v>24.26</v>
      </c>
      <c r="Q31" s="1102">
        <f t="shared" si="3"/>
        <v>0.0520833333333334</v>
      </c>
      <c r="R31" s="1103">
        <f t="shared" si="4"/>
        <v>19.408</v>
      </c>
      <c r="S31" s="1104">
        <f t="shared" si="5"/>
        <v>0.0145833333333333</v>
      </c>
      <c r="T31" s="83">
        <v>0.0208333333333333</v>
      </c>
    </row>
    <row r="32" spans="2:20">
      <c r="B32" s="232"/>
      <c r="C32" s="1080">
        <v>7</v>
      </c>
      <c r="D32" s="1079"/>
      <c r="E32" s="44">
        <v>0.321527777777778</v>
      </c>
      <c r="F32" s="891">
        <v>0.331944444444444</v>
      </c>
      <c r="G32" s="891">
        <v>0.334722222222222</v>
      </c>
      <c r="H32" s="891">
        <v>0.3375</v>
      </c>
      <c r="I32" s="891">
        <v>0.341666666666667</v>
      </c>
      <c r="J32" s="891">
        <v>0.347222222222222</v>
      </c>
      <c r="K32" s="891">
        <v>0.354861111111111</v>
      </c>
      <c r="L32" s="891">
        <v>0.359027777777778</v>
      </c>
      <c r="M32" s="891">
        <v>0.363194444444444</v>
      </c>
      <c r="N32" s="988">
        <v>0.373611111111111</v>
      </c>
      <c r="O32" s="1092"/>
      <c r="P32" s="1093">
        <f t="shared" si="6"/>
        <v>24.26</v>
      </c>
      <c r="Q32" s="1102">
        <f t="shared" si="3"/>
        <v>0.0520833333333333</v>
      </c>
      <c r="R32" s="1103">
        <f t="shared" si="4"/>
        <v>19.408</v>
      </c>
      <c r="S32" s="1104">
        <f t="shared" si="5"/>
        <v>0.0166666666666667</v>
      </c>
      <c r="T32" s="83">
        <v>0.0277777777777778</v>
      </c>
    </row>
    <row r="33" spans="2:20">
      <c r="B33" s="232"/>
      <c r="C33" s="1080">
        <v>8</v>
      </c>
      <c r="D33" s="1079"/>
      <c r="E33" s="44">
        <v>0.365277777777778</v>
      </c>
      <c r="F33" s="891">
        <v>0.375694444444444</v>
      </c>
      <c r="G33" s="891">
        <v>0.378472222222222</v>
      </c>
      <c r="H33" s="891">
        <v>0.38125</v>
      </c>
      <c r="I33" s="891">
        <v>0.385416666666667</v>
      </c>
      <c r="J33" s="891">
        <v>0.390972222222222</v>
      </c>
      <c r="K33" s="891">
        <v>0.398611111111111</v>
      </c>
      <c r="L33" s="891">
        <v>0.402777777777778</v>
      </c>
      <c r="M33" s="891">
        <v>0.406944444444444</v>
      </c>
      <c r="N33" s="988">
        <v>0.417361111111111</v>
      </c>
      <c r="O33" s="1092"/>
      <c r="P33" s="1093">
        <f t="shared" si="6"/>
        <v>24.26</v>
      </c>
      <c r="Q33" s="1102">
        <f t="shared" si="3"/>
        <v>0.0520833333333333</v>
      </c>
      <c r="R33" s="1103">
        <f t="shared" si="4"/>
        <v>19.408</v>
      </c>
      <c r="S33" s="1104">
        <f t="shared" si="5"/>
        <v>0.04375</v>
      </c>
      <c r="T33" s="62"/>
    </row>
    <row r="34" spans="2:20">
      <c r="B34" s="232"/>
      <c r="C34" s="1080">
        <v>9</v>
      </c>
      <c r="D34" s="1079"/>
      <c r="E34" s="44">
        <v>0.390277777777778</v>
      </c>
      <c r="F34" s="891">
        <v>0.400694444444445</v>
      </c>
      <c r="G34" s="891">
        <v>0.403472222222222</v>
      </c>
      <c r="H34" s="891">
        <v>0.40625</v>
      </c>
      <c r="I34" s="891">
        <v>0.410416666666667</v>
      </c>
      <c r="J34" s="891">
        <v>0.415972222222222</v>
      </c>
      <c r="K34" s="891">
        <v>0.423611111111111</v>
      </c>
      <c r="L34" s="891">
        <v>0.427777777777778</v>
      </c>
      <c r="M34" s="891">
        <v>0.431944444444445</v>
      </c>
      <c r="N34" s="988">
        <v>0.442361111111111</v>
      </c>
      <c r="O34" s="1092"/>
      <c r="P34" s="1093">
        <f t="shared" si="6"/>
        <v>24.26</v>
      </c>
      <c r="Q34" s="1102">
        <f t="shared" si="3"/>
        <v>0.0520833333333333</v>
      </c>
      <c r="R34" s="1103">
        <f t="shared" si="4"/>
        <v>19.408</v>
      </c>
      <c r="S34" s="1104">
        <f t="shared" si="5"/>
        <v>0.025</v>
      </c>
      <c r="T34" s="62"/>
    </row>
    <row r="35" spans="2:19">
      <c r="B35" s="232"/>
      <c r="C35" s="1080">
        <v>10</v>
      </c>
      <c r="D35" s="1081"/>
      <c r="E35" s="713">
        <v>0.415277777777778</v>
      </c>
      <c r="F35" s="714">
        <v>0.425694444444444</v>
      </c>
      <c r="G35" s="714">
        <v>0.428472222222222</v>
      </c>
      <c r="H35" s="714">
        <v>0.43125</v>
      </c>
      <c r="I35" s="714">
        <v>0.435416666666667</v>
      </c>
      <c r="J35" s="714">
        <v>0.440972222222222</v>
      </c>
      <c r="K35" s="714">
        <v>0.448611111111111</v>
      </c>
      <c r="L35" s="714">
        <v>0.452777777777778</v>
      </c>
      <c r="M35" s="714">
        <v>0.456944444444444</v>
      </c>
      <c r="N35" s="724">
        <v>0.467361111111111</v>
      </c>
      <c r="O35" s="1092"/>
      <c r="P35" s="1093">
        <f t="shared" si="6"/>
        <v>24.26</v>
      </c>
      <c r="Q35" s="1102">
        <f t="shared" si="3"/>
        <v>0.0520833333333333</v>
      </c>
      <c r="R35" s="1103">
        <f t="shared" si="4"/>
        <v>19.408</v>
      </c>
      <c r="S35" s="1104">
        <f t="shared" si="5"/>
        <v>0.025</v>
      </c>
    </row>
    <row r="36" spans="2:19">
      <c r="B36" s="232"/>
      <c r="C36" s="1080">
        <v>11</v>
      </c>
      <c r="D36" s="1081"/>
      <c r="E36" s="713">
        <v>0.436111111111111</v>
      </c>
      <c r="F36" s="714">
        <v>0.446527777777778</v>
      </c>
      <c r="G36" s="714">
        <v>0.449305555555556</v>
      </c>
      <c r="H36" s="714">
        <v>0.452083333333333</v>
      </c>
      <c r="I36" s="714">
        <v>0.45625</v>
      </c>
      <c r="J36" s="714">
        <v>0.461805555555556</v>
      </c>
      <c r="K36" s="714">
        <v>0.469444444444444</v>
      </c>
      <c r="L36" s="714">
        <v>0.473611111111111</v>
      </c>
      <c r="M36" s="714">
        <v>0.477777777777778</v>
      </c>
      <c r="N36" s="724">
        <v>0.488194444444444</v>
      </c>
      <c r="O36" s="1092"/>
      <c r="P36" s="1093">
        <f t="shared" si="6"/>
        <v>24.26</v>
      </c>
      <c r="Q36" s="1102">
        <f t="shared" si="3"/>
        <v>0.0520833333333333</v>
      </c>
      <c r="R36" s="1103">
        <f t="shared" si="4"/>
        <v>19.408</v>
      </c>
      <c r="S36" s="1104">
        <f t="shared" si="5"/>
        <v>0.0208333333333333</v>
      </c>
    </row>
    <row r="37" spans="2:19">
      <c r="B37" s="232"/>
      <c r="C37" s="1080">
        <v>12</v>
      </c>
      <c r="D37" s="1081"/>
      <c r="E37" s="713">
        <v>0.461111111111111</v>
      </c>
      <c r="F37" s="714">
        <v>0.471527777777778</v>
      </c>
      <c r="G37" s="714">
        <v>0.474305555555555</v>
      </c>
      <c r="H37" s="714">
        <v>0.477083333333333</v>
      </c>
      <c r="I37" s="714">
        <v>0.48125</v>
      </c>
      <c r="J37" s="714">
        <v>0.486805555555555</v>
      </c>
      <c r="K37" s="714">
        <v>0.494444444444445</v>
      </c>
      <c r="L37" s="714">
        <v>0.498611111111111</v>
      </c>
      <c r="M37" s="714">
        <v>0.502777777777778</v>
      </c>
      <c r="N37" s="724">
        <v>0.513194444444444</v>
      </c>
      <c r="O37" s="1092"/>
      <c r="P37" s="1093">
        <f t="shared" si="6"/>
        <v>24.26</v>
      </c>
      <c r="Q37" s="1102">
        <f t="shared" si="3"/>
        <v>0.0520833333333333</v>
      </c>
      <c r="R37" s="1103">
        <f t="shared" si="4"/>
        <v>19.408</v>
      </c>
      <c r="S37" s="1104">
        <f t="shared" si="5"/>
        <v>0.025</v>
      </c>
    </row>
    <row r="38" spans="2:19">
      <c r="B38" s="232"/>
      <c r="C38" s="1080">
        <v>13</v>
      </c>
      <c r="D38" s="1081"/>
      <c r="E38" s="713">
        <v>0.486111111111111</v>
      </c>
      <c r="F38" s="714">
        <v>0.496527777777778</v>
      </c>
      <c r="G38" s="714">
        <v>0.499305555555556</v>
      </c>
      <c r="H38" s="714">
        <v>0.502083333333333</v>
      </c>
      <c r="I38" s="714">
        <v>0.50625</v>
      </c>
      <c r="J38" s="714">
        <v>0.511805555555556</v>
      </c>
      <c r="K38" s="714">
        <v>0.519444444444444</v>
      </c>
      <c r="L38" s="714">
        <v>0.523611111111111</v>
      </c>
      <c r="M38" s="714">
        <v>0.527777777777778</v>
      </c>
      <c r="N38" s="724">
        <v>0.538194444444444</v>
      </c>
      <c r="O38" s="1092"/>
      <c r="P38" s="1093">
        <f t="shared" si="6"/>
        <v>24.26</v>
      </c>
      <c r="Q38" s="1102">
        <f t="shared" si="3"/>
        <v>0.0520833333333333</v>
      </c>
      <c r="R38" s="1103">
        <f t="shared" si="4"/>
        <v>19.408</v>
      </c>
      <c r="S38" s="1104">
        <f t="shared" si="5"/>
        <v>0.025</v>
      </c>
    </row>
    <row r="39" spans="2:19">
      <c r="B39" s="232"/>
      <c r="C39" s="1080">
        <v>14</v>
      </c>
      <c r="D39" s="1081"/>
      <c r="E39" s="713">
        <v>0.511111111111111</v>
      </c>
      <c r="F39" s="714">
        <v>0.521527777777778</v>
      </c>
      <c r="G39" s="714">
        <v>0.524305555555556</v>
      </c>
      <c r="H39" s="714">
        <v>0.527083333333333</v>
      </c>
      <c r="I39" s="714">
        <v>0.53125</v>
      </c>
      <c r="J39" s="714">
        <v>0.536805555555556</v>
      </c>
      <c r="K39" s="714">
        <v>0.544444444444444</v>
      </c>
      <c r="L39" s="714">
        <v>0.548611111111111</v>
      </c>
      <c r="M39" s="714">
        <v>0.552777777777778</v>
      </c>
      <c r="N39" s="724">
        <v>0.563194444444444</v>
      </c>
      <c r="O39" s="1092"/>
      <c r="P39" s="1093">
        <f t="shared" si="6"/>
        <v>24.26</v>
      </c>
      <c r="Q39" s="1102">
        <f t="shared" si="3"/>
        <v>0.0520833333333334</v>
      </c>
      <c r="R39" s="1103">
        <f t="shared" si="4"/>
        <v>19.408</v>
      </c>
      <c r="S39" s="1104">
        <f t="shared" si="5"/>
        <v>0.025</v>
      </c>
    </row>
    <row r="40" spans="2:19">
      <c r="B40" s="232"/>
      <c r="C40" s="1080">
        <v>15</v>
      </c>
      <c r="D40" s="1081"/>
      <c r="E40" s="713">
        <v>0.536111111111111</v>
      </c>
      <c r="F40" s="714">
        <v>0.546527777777778</v>
      </c>
      <c r="G40" s="714">
        <v>0.549305555555556</v>
      </c>
      <c r="H40" s="714">
        <v>0.552083333333333</v>
      </c>
      <c r="I40" s="714">
        <v>0.55625</v>
      </c>
      <c r="J40" s="714">
        <v>0.561805555555556</v>
      </c>
      <c r="K40" s="714">
        <v>0.569444444444444</v>
      </c>
      <c r="L40" s="714">
        <v>0.573611111111111</v>
      </c>
      <c r="M40" s="714">
        <v>0.577777777777778</v>
      </c>
      <c r="N40" s="724">
        <v>0.588194444444444</v>
      </c>
      <c r="O40" s="1092"/>
      <c r="P40" s="1093">
        <f t="shared" si="6"/>
        <v>24.26</v>
      </c>
      <c r="Q40" s="1102">
        <f t="shared" si="3"/>
        <v>0.0520833333333334</v>
      </c>
      <c r="R40" s="1103">
        <f t="shared" si="4"/>
        <v>19.408</v>
      </c>
      <c r="S40" s="1104">
        <f t="shared" si="5"/>
        <v>0.025</v>
      </c>
    </row>
    <row r="41" spans="2:19">
      <c r="B41" s="232"/>
      <c r="C41" s="1080">
        <v>16</v>
      </c>
      <c r="D41" s="1081"/>
      <c r="E41" s="713">
        <v>0.561111111111111</v>
      </c>
      <c r="F41" s="714">
        <v>0.571527777777778</v>
      </c>
      <c r="G41" s="714">
        <v>0.574305555555556</v>
      </c>
      <c r="H41" s="714">
        <v>0.577083333333333</v>
      </c>
      <c r="I41" s="714">
        <v>0.58125</v>
      </c>
      <c r="J41" s="714">
        <v>0.586805555555556</v>
      </c>
      <c r="K41" s="714">
        <v>0.594444444444444</v>
      </c>
      <c r="L41" s="714">
        <v>0.598611111111111</v>
      </c>
      <c r="M41" s="714">
        <v>0.602777777777778</v>
      </c>
      <c r="N41" s="724">
        <v>0.613194444444444</v>
      </c>
      <c r="O41" s="1092"/>
      <c r="P41" s="1093">
        <f t="shared" si="6"/>
        <v>24.26</v>
      </c>
      <c r="Q41" s="1102">
        <f t="shared" si="3"/>
        <v>0.0520833333333334</v>
      </c>
      <c r="R41" s="1103">
        <f t="shared" si="4"/>
        <v>19.408</v>
      </c>
      <c r="S41" s="1104">
        <f t="shared" si="5"/>
        <v>0.025</v>
      </c>
    </row>
    <row r="42" spans="2:19">
      <c r="B42" s="232"/>
      <c r="C42" s="1080">
        <v>17</v>
      </c>
      <c r="D42" s="1081"/>
      <c r="E42" s="713">
        <v>0.573611111111111</v>
      </c>
      <c r="F42" s="714">
        <v>0.584027777777778</v>
      </c>
      <c r="G42" s="714">
        <v>0.586805555555556</v>
      </c>
      <c r="H42" s="714">
        <v>0.589583333333333</v>
      </c>
      <c r="I42" s="714">
        <v>0.59375</v>
      </c>
      <c r="J42" s="714">
        <v>0.599305555555556</v>
      </c>
      <c r="K42" s="714">
        <v>0.606944444444444</v>
      </c>
      <c r="L42" s="714">
        <v>0.611111111111111</v>
      </c>
      <c r="M42" s="714">
        <v>0.615277777777778</v>
      </c>
      <c r="N42" s="724">
        <v>0.625694444444444</v>
      </c>
      <c r="O42" s="1092"/>
      <c r="P42" s="1093">
        <f t="shared" si="6"/>
        <v>24.26</v>
      </c>
      <c r="Q42" s="1102">
        <f t="shared" si="3"/>
        <v>0.0520833333333334</v>
      </c>
      <c r="R42" s="1103">
        <f t="shared" si="4"/>
        <v>19.408</v>
      </c>
      <c r="S42" s="1104">
        <f t="shared" si="5"/>
        <v>0.0125</v>
      </c>
    </row>
    <row r="43" spans="2:19">
      <c r="B43" s="232"/>
      <c r="C43" s="1080">
        <v>18</v>
      </c>
      <c r="D43" s="1081"/>
      <c r="E43" s="713">
        <v>0.581944444444444</v>
      </c>
      <c r="F43" s="714">
        <v>0.592361111111111</v>
      </c>
      <c r="G43" s="714">
        <v>0.595138888888889</v>
      </c>
      <c r="H43" s="714">
        <v>0.597916666666667</v>
      </c>
      <c r="I43" s="714">
        <v>0.602083333333333</v>
      </c>
      <c r="J43" s="714">
        <v>0.607638888888889</v>
      </c>
      <c r="K43" s="714">
        <v>0.615277777777778</v>
      </c>
      <c r="L43" s="714">
        <v>0.619444444444444</v>
      </c>
      <c r="M43" s="714">
        <v>0.623611111111111</v>
      </c>
      <c r="N43" s="724">
        <v>0.634027777777778</v>
      </c>
      <c r="O43" s="1092"/>
      <c r="P43" s="1093">
        <f t="shared" si="6"/>
        <v>24.26</v>
      </c>
      <c r="Q43" s="1102">
        <f t="shared" si="3"/>
        <v>0.0520833333333333</v>
      </c>
      <c r="R43" s="1103">
        <f t="shared" si="4"/>
        <v>19.408</v>
      </c>
      <c r="S43" s="1104">
        <f t="shared" si="5"/>
        <v>0.00833333333333341</v>
      </c>
    </row>
    <row r="44" spans="2:19">
      <c r="B44" s="232"/>
      <c r="C44" s="1080">
        <v>19</v>
      </c>
      <c r="D44" s="1081"/>
      <c r="E44" s="713">
        <v>0.606944444444444</v>
      </c>
      <c r="F44" s="714">
        <v>0.617361111111111</v>
      </c>
      <c r="G44" s="714">
        <v>0.620138888888889</v>
      </c>
      <c r="H44" s="714">
        <v>0.622916666666667</v>
      </c>
      <c r="I44" s="714">
        <v>0.627083333333333</v>
      </c>
      <c r="J44" s="714">
        <v>0.632638888888889</v>
      </c>
      <c r="K44" s="714">
        <v>0.640277777777778</v>
      </c>
      <c r="L44" s="714">
        <v>0.644444444444444</v>
      </c>
      <c r="M44" s="714">
        <v>0.648611111111111</v>
      </c>
      <c r="N44" s="724">
        <v>0.659027777777778</v>
      </c>
      <c r="O44" s="1092"/>
      <c r="P44" s="1093">
        <f t="shared" si="6"/>
        <v>24.26</v>
      </c>
      <c r="Q44" s="1102">
        <f t="shared" si="3"/>
        <v>0.0520833333333334</v>
      </c>
      <c r="R44" s="1103">
        <f t="shared" si="4"/>
        <v>19.408</v>
      </c>
      <c r="S44" s="1104">
        <f t="shared" si="5"/>
        <v>0.0249999999999999</v>
      </c>
    </row>
    <row r="45" spans="2:19">
      <c r="B45" s="232"/>
      <c r="C45" s="1080">
        <v>20</v>
      </c>
      <c r="D45" s="1081"/>
      <c r="E45" s="713">
        <v>0.631944444444444</v>
      </c>
      <c r="F45" s="714">
        <v>0.642361111111111</v>
      </c>
      <c r="G45" s="714">
        <v>0.645138888888889</v>
      </c>
      <c r="H45" s="714">
        <v>0.647916666666667</v>
      </c>
      <c r="I45" s="714">
        <v>0.652083333333333</v>
      </c>
      <c r="J45" s="714">
        <v>0.657638888888889</v>
      </c>
      <c r="K45" s="714">
        <v>0.665277777777778</v>
      </c>
      <c r="L45" s="714">
        <v>0.669444444444444</v>
      </c>
      <c r="M45" s="714">
        <v>0.673611111111111</v>
      </c>
      <c r="N45" s="724">
        <v>0.684027777777778</v>
      </c>
      <c r="O45" s="1092"/>
      <c r="P45" s="1093">
        <f t="shared" si="6"/>
        <v>24.26</v>
      </c>
      <c r="Q45" s="1102">
        <f t="shared" si="3"/>
        <v>0.0520833333333334</v>
      </c>
      <c r="R45" s="1103">
        <f t="shared" si="4"/>
        <v>19.408</v>
      </c>
      <c r="S45" s="1104">
        <f t="shared" si="5"/>
        <v>0.025</v>
      </c>
    </row>
    <row r="46" spans="2:19">
      <c r="B46" s="232"/>
      <c r="C46" s="1080">
        <v>21</v>
      </c>
      <c r="D46" s="1081"/>
      <c r="E46" s="713">
        <v>0.656944444444444</v>
      </c>
      <c r="F46" s="714">
        <v>0.667361111111111</v>
      </c>
      <c r="G46" s="714">
        <v>0.670138888888889</v>
      </c>
      <c r="H46" s="714">
        <v>0.672916666666667</v>
      </c>
      <c r="I46" s="714">
        <v>0.677083333333333</v>
      </c>
      <c r="J46" s="714">
        <v>0.682638888888889</v>
      </c>
      <c r="K46" s="714">
        <v>0.690277777777778</v>
      </c>
      <c r="L46" s="714">
        <v>0.694444444444444</v>
      </c>
      <c r="M46" s="714">
        <v>0.698611111111111</v>
      </c>
      <c r="N46" s="724">
        <v>0.709027777777778</v>
      </c>
      <c r="O46" s="1092"/>
      <c r="P46" s="1093">
        <f t="shared" si="6"/>
        <v>24.26</v>
      </c>
      <c r="Q46" s="1102">
        <f t="shared" si="3"/>
        <v>0.0520833333333334</v>
      </c>
      <c r="R46" s="1103">
        <f t="shared" si="4"/>
        <v>19.408</v>
      </c>
      <c r="S46" s="1104">
        <f t="shared" si="5"/>
        <v>0.025</v>
      </c>
    </row>
    <row r="47" spans="2:19">
      <c r="B47" s="232"/>
      <c r="C47" s="1080">
        <v>22</v>
      </c>
      <c r="D47" s="1081"/>
      <c r="E47" s="713">
        <v>0.681944444444444</v>
      </c>
      <c r="F47" s="714">
        <v>0.692361111111111</v>
      </c>
      <c r="G47" s="714">
        <v>0.695138888888889</v>
      </c>
      <c r="H47" s="714">
        <v>0.697916666666667</v>
      </c>
      <c r="I47" s="714">
        <v>0.702083333333333</v>
      </c>
      <c r="J47" s="714">
        <v>0.707638888888889</v>
      </c>
      <c r="K47" s="714">
        <v>0.715277777777778</v>
      </c>
      <c r="L47" s="714">
        <v>0.719444444444444</v>
      </c>
      <c r="M47" s="714">
        <v>0.723611111111111</v>
      </c>
      <c r="N47" s="724">
        <v>0.734027777777778</v>
      </c>
      <c r="O47" s="1092"/>
      <c r="P47" s="1093">
        <f t="shared" si="6"/>
        <v>24.26</v>
      </c>
      <c r="Q47" s="1102">
        <f t="shared" si="3"/>
        <v>0.0520833333333333</v>
      </c>
      <c r="R47" s="1103">
        <f t="shared" si="4"/>
        <v>19.408</v>
      </c>
      <c r="S47" s="1104">
        <f t="shared" si="5"/>
        <v>0.025</v>
      </c>
    </row>
    <row r="48" spans="2:19">
      <c r="B48" s="232"/>
      <c r="C48" s="1080">
        <v>23</v>
      </c>
      <c r="D48" s="1081"/>
      <c r="E48" s="713">
        <v>0.706944444444444</v>
      </c>
      <c r="F48" s="714">
        <v>0.717361111111111</v>
      </c>
      <c r="G48" s="714">
        <v>0.720138888888889</v>
      </c>
      <c r="H48" s="714">
        <v>0.722916666666667</v>
      </c>
      <c r="I48" s="714">
        <v>0.727083333333333</v>
      </c>
      <c r="J48" s="714">
        <v>0.732638888888889</v>
      </c>
      <c r="K48" s="714">
        <v>0.740277777777778</v>
      </c>
      <c r="L48" s="714">
        <v>0.744444444444444</v>
      </c>
      <c r="M48" s="714">
        <v>0.748611111111111</v>
      </c>
      <c r="N48" s="724">
        <v>0.759027777777778</v>
      </c>
      <c r="O48" s="1092"/>
      <c r="P48" s="1093">
        <f t="shared" si="6"/>
        <v>24.26</v>
      </c>
      <c r="Q48" s="1102">
        <f t="shared" si="3"/>
        <v>0.0520833333333333</v>
      </c>
      <c r="R48" s="1103">
        <f t="shared" si="4"/>
        <v>19.408</v>
      </c>
      <c r="S48" s="1104">
        <f t="shared" si="5"/>
        <v>0.025</v>
      </c>
    </row>
    <row r="49" spans="2:19">
      <c r="B49" s="232"/>
      <c r="C49" s="1080">
        <v>24</v>
      </c>
      <c r="D49" s="1081"/>
      <c r="E49" s="713">
        <v>0.727777777777778</v>
      </c>
      <c r="F49" s="714">
        <v>0.738194444444444</v>
      </c>
      <c r="G49" s="714">
        <v>0.740972222222222</v>
      </c>
      <c r="H49" s="714">
        <v>0.74375</v>
      </c>
      <c r="I49" s="714">
        <v>0.747916666666667</v>
      </c>
      <c r="J49" s="714">
        <v>0.753472222222222</v>
      </c>
      <c r="K49" s="714">
        <v>0.761111111111111</v>
      </c>
      <c r="L49" s="714">
        <v>0.765277777777778</v>
      </c>
      <c r="M49" s="714">
        <v>0.769444444444444</v>
      </c>
      <c r="N49" s="724">
        <v>0.779861111111111</v>
      </c>
      <c r="O49" s="1092"/>
      <c r="P49" s="1093">
        <f t="shared" si="6"/>
        <v>24.26</v>
      </c>
      <c r="Q49" s="1102">
        <f t="shared" si="3"/>
        <v>0.0520833333333334</v>
      </c>
      <c r="R49" s="1103">
        <f t="shared" si="4"/>
        <v>19.408</v>
      </c>
      <c r="S49" s="1104">
        <f t="shared" si="5"/>
        <v>0.0208333333333333</v>
      </c>
    </row>
    <row r="50" spans="2:19">
      <c r="B50" s="232"/>
      <c r="C50" s="1080">
        <v>25</v>
      </c>
      <c r="D50" s="1081"/>
      <c r="E50" s="713">
        <v>0.752777777777778</v>
      </c>
      <c r="F50" s="714">
        <v>0.763194444444444</v>
      </c>
      <c r="G50" s="714">
        <v>0.765972222222222</v>
      </c>
      <c r="H50" s="714">
        <v>0.76875</v>
      </c>
      <c r="I50" s="714">
        <v>0.772916666666667</v>
      </c>
      <c r="J50" s="714">
        <v>0.778472222222222</v>
      </c>
      <c r="K50" s="714">
        <v>0.786111111111111</v>
      </c>
      <c r="L50" s="714">
        <v>0.790277777777778</v>
      </c>
      <c r="M50" s="714">
        <v>0.794444444444444</v>
      </c>
      <c r="N50" s="724">
        <v>0.804861111111111</v>
      </c>
      <c r="O50" s="1092"/>
      <c r="P50" s="1093">
        <f t="shared" si="6"/>
        <v>24.26</v>
      </c>
      <c r="Q50" s="1102">
        <f t="shared" si="3"/>
        <v>0.0520833333333334</v>
      </c>
      <c r="R50" s="1103">
        <f t="shared" si="4"/>
        <v>19.408</v>
      </c>
      <c r="S50" s="1104">
        <f t="shared" si="5"/>
        <v>0.025</v>
      </c>
    </row>
    <row r="51" spans="2:19">
      <c r="B51" s="232"/>
      <c r="C51" s="1080">
        <v>26</v>
      </c>
      <c r="D51" s="1081"/>
      <c r="E51" s="713">
        <v>0.777777777777778</v>
      </c>
      <c r="F51" s="714">
        <v>0.788194444444444</v>
      </c>
      <c r="G51" s="714">
        <v>0.790972222222222</v>
      </c>
      <c r="H51" s="714">
        <v>0.79375</v>
      </c>
      <c r="I51" s="714">
        <v>0.797916666666667</v>
      </c>
      <c r="J51" s="714">
        <v>0.803472222222222</v>
      </c>
      <c r="K51" s="714">
        <v>0.811111111111111</v>
      </c>
      <c r="L51" s="714">
        <v>0.815277777777778</v>
      </c>
      <c r="M51" s="714">
        <v>0.819444444444444</v>
      </c>
      <c r="N51" s="724">
        <v>0.829861111111111</v>
      </c>
      <c r="O51" s="1092"/>
      <c r="P51" s="1093">
        <f t="shared" si="6"/>
        <v>24.26</v>
      </c>
      <c r="Q51" s="1102">
        <f t="shared" si="3"/>
        <v>0.0520833333333334</v>
      </c>
      <c r="R51" s="1103">
        <f t="shared" si="4"/>
        <v>19.408</v>
      </c>
      <c r="S51" s="1104">
        <f t="shared" si="5"/>
        <v>0.025</v>
      </c>
    </row>
    <row r="52" spans="2:19">
      <c r="B52" s="232"/>
      <c r="C52" s="1080">
        <v>27</v>
      </c>
      <c r="D52" s="1081"/>
      <c r="E52" s="713">
        <v>0.811111111111111</v>
      </c>
      <c r="F52" s="714">
        <v>0.821527777777778</v>
      </c>
      <c r="G52" s="714">
        <v>0.824305555555556</v>
      </c>
      <c r="H52" s="714">
        <v>0.827083333333333</v>
      </c>
      <c r="I52" s="714">
        <v>0.83125</v>
      </c>
      <c r="J52" s="714">
        <v>0.836805555555556</v>
      </c>
      <c r="K52" s="714">
        <v>0.844444444444444</v>
      </c>
      <c r="L52" s="714">
        <v>0.848611111111111</v>
      </c>
      <c r="M52" s="714">
        <v>0.852777777777778</v>
      </c>
      <c r="N52" s="724">
        <v>0.863194444444444</v>
      </c>
      <c r="O52" s="1092"/>
      <c r="P52" s="1093">
        <f t="shared" si="6"/>
        <v>24.26</v>
      </c>
      <c r="Q52" s="1102">
        <f t="shared" si="3"/>
        <v>0.0520833333333334</v>
      </c>
      <c r="R52" s="1103">
        <f t="shared" si="4"/>
        <v>19.408</v>
      </c>
      <c r="S52" s="1104">
        <f t="shared" si="5"/>
        <v>0.0333333333333333</v>
      </c>
    </row>
    <row r="53" ht="15.75" customHeight="1" spans="2:19">
      <c r="B53" s="232"/>
      <c r="C53" s="1082">
        <v>28</v>
      </c>
      <c r="D53" s="1083"/>
      <c r="E53" s="719">
        <v>0.848611111111111</v>
      </c>
      <c r="F53" s="714">
        <v>0.859027777777778</v>
      </c>
      <c r="G53" s="714">
        <v>0.861805555555556</v>
      </c>
      <c r="H53" s="714">
        <v>0.864583333333333</v>
      </c>
      <c r="I53" s="714">
        <v>0.86875</v>
      </c>
      <c r="J53" s="714">
        <v>0.874305555555556</v>
      </c>
      <c r="K53" s="714">
        <v>0.881944444444444</v>
      </c>
      <c r="L53" s="714">
        <v>0.886111111111111</v>
      </c>
      <c r="M53" s="714">
        <v>0.890277777777778</v>
      </c>
      <c r="N53" s="724">
        <v>0.900694444444444</v>
      </c>
      <c r="O53" s="1094"/>
      <c r="P53" s="1095">
        <f t="shared" si="6"/>
        <v>24.26</v>
      </c>
      <c r="Q53" s="1105">
        <f t="shared" si="3"/>
        <v>0.0520833333333334</v>
      </c>
      <c r="R53" s="1106">
        <f t="shared" si="4"/>
        <v>19.408</v>
      </c>
      <c r="S53" s="1107">
        <f t="shared" si="5"/>
        <v>0.0375</v>
      </c>
    </row>
    <row r="54" ht="15.75" customHeight="1" spans="2:19">
      <c r="B54" s="238"/>
      <c r="C54" s="338">
        <v>29</v>
      </c>
      <c r="D54" s="1084"/>
      <c r="E54" s="124">
        <v>0.878472222222222</v>
      </c>
      <c r="F54" s="91">
        <v>0.886805555555556</v>
      </c>
      <c r="G54" s="91">
        <v>0.889583333333333</v>
      </c>
      <c r="H54" s="91">
        <v>0.891666666666667</v>
      </c>
      <c r="I54" s="91">
        <v>0.894444444444444</v>
      </c>
      <c r="J54" s="91">
        <v>0.899305555555556</v>
      </c>
      <c r="K54" s="91">
        <v>0.90625</v>
      </c>
      <c r="L54" s="91">
        <v>0.909722222222222</v>
      </c>
      <c r="M54" s="91">
        <v>0.913194444444444</v>
      </c>
      <c r="N54" s="94">
        <v>0.923611111111111</v>
      </c>
      <c r="O54" s="1096"/>
      <c r="P54" s="1097">
        <f t="shared" si="6"/>
        <v>24.26</v>
      </c>
      <c r="Q54" s="1108">
        <f t="shared" si="3"/>
        <v>0.045138888888889</v>
      </c>
      <c r="R54" s="1109">
        <f t="shared" si="4"/>
        <v>22.3938461538461</v>
      </c>
      <c r="S54" s="1110">
        <f t="shared" si="5"/>
        <v>0.0298611111111111</v>
      </c>
    </row>
    <row r="55" ht="20.25" customHeight="1" spans="2:19">
      <c r="B55" s="1085"/>
      <c r="C55" s="21"/>
      <c r="D55" s="21"/>
      <c r="E55" s="1086"/>
      <c r="F55" s="1086"/>
      <c r="G55" s="1086"/>
      <c r="H55" s="1086"/>
      <c r="I55" s="1086"/>
      <c r="J55" s="1086"/>
      <c r="K55" s="1086"/>
      <c r="L55" s="1086"/>
      <c r="M55" s="1086"/>
      <c r="N55" s="1086"/>
      <c r="O55" s="1086"/>
      <c r="P55" s="1098"/>
      <c r="Q55" s="1086"/>
      <c r="R55" s="1111"/>
      <c r="S55" s="1086"/>
    </row>
    <row r="56" spans="3:10">
      <c r="C56" s="15" t="s">
        <v>36</v>
      </c>
      <c r="D56" s="15"/>
      <c r="E56" s="16"/>
      <c r="F56" s="16"/>
      <c r="G56" s="61"/>
      <c r="H56" s="61"/>
      <c r="I56" s="17">
        <v>28</v>
      </c>
      <c r="J56" s="16"/>
    </row>
    <row r="57" spans="3:10">
      <c r="C57" s="15" t="s">
        <v>37</v>
      </c>
      <c r="D57" s="15"/>
      <c r="E57" s="16"/>
      <c r="F57" s="16"/>
      <c r="G57" s="61"/>
      <c r="H57" s="61"/>
      <c r="I57" s="17">
        <v>1</v>
      </c>
      <c r="J57" s="16"/>
    </row>
    <row r="58" spans="3:10">
      <c r="C58" s="15" t="s">
        <v>38</v>
      </c>
      <c r="D58" s="15"/>
      <c r="E58" s="16"/>
      <c r="F58" s="16"/>
      <c r="G58" s="61"/>
      <c r="H58" s="61"/>
      <c r="I58" s="17">
        <f>+I56+I57</f>
        <v>29</v>
      </c>
      <c r="J58" s="16"/>
    </row>
    <row r="59" spans="3:11">
      <c r="C59" s="15" t="s">
        <v>39</v>
      </c>
      <c r="D59" s="15"/>
      <c r="E59" s="16"/>
      <c r="F59" s="16"/>
      <c r="G59" s="61"/>
      <c r="H59" s="61"/>
      <c r="I59" s="18">
        <f>+N24</f>
        <v>24.26</v>
      </c>
      <c r="K59" s="16" t="s">
        <v>40</v>
      </c>
    </row>
    <row r="60" spans="3:11">
      <c r="C60" s="173" t="s">
        <v>41</v>
      </c>
      <c r="D60" s="173"/>
      <c r="E60" s="21"/>
      <c r="F60" s="21"/>
      <c r="G60" s="21"/>
      <c r="H60" s="21"/>
      <c r="I60" s="18">
        <v>20</v>
      </c>
      <c r="K60" s="16" t="s">
        <v>40</v>
      </c>
    </row>
  </sheetData>
  <mergeCells count="11">
    <mergeCell ref="B22:D22"/>
    <mergeCell ref="B23:D23"/>
    <mergeCell ref="B24:D24"/>
    <mergeCell ref="B25:S25"/>
    <mergeCell ref="B26:B54"/>
    <mergeCell ref="O22:O23"/>
    <mergeCell ref="P22:P24"/>
    <mergeCell ref="Q22:Q24"/>
    <mergeCell ref="R22:R24"/>
    <mergeCell ref="S22:S24"/>
    <mergeCell ref="B13:S19"/>
  </mergeCells>
  <pageMargins left="0.708661417322835" right="0.708661417322835" top="0.748031496062992" bottom="0.748031496062992" header="0.31496062992126" footer="0.31496062992126"/>
  <pageSetup paperSize="9" scale="47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S47"/>
  <sheetViews>
    <sheetView view="pageBreakPreview" zoomScale="80" zoomScaleNormal="80" topLeftCell="A5" workbookViewId="0">
      <selection activeCell="H6" sqref="H6"/>
    </sheetView>
  </sheetViews>
  <sheetFormatPr defaultColWidth="11" defaultRowHeight="15"/>
  <sheetData>
    <row r="3" spans="2:8">
      <c r="B3" s="1" t="s">
        <v>0</v>
      </c>
      <c r="C3" s="63"/>
      <c r="D3" s="63"/>
      <c r="E3" s="64"/>
      <c r="F3" s="64"/>
      <c r="G3" s="64"/>
      <c r="H3" s="1" t="s">
        <v>1</v>
      </c>
    </row>
    <row r="4" spans="2:8">
      <c r="B4" s="65"/>
      <c r="C4" s="63"/>
      <c r="D4" s="63"/>
      <c r="E4" s="64"/>
      <c r="F4" s="64"/>
      <c r="G4" s="64"/>
      <c r="H4" s="1"/>
    </row>
    <row r="5" spans="2:8">
      <c r="B5" s="2" t="s">
        <v>2</v>
      </c>
      <c r="C5" s="63"/>
      <c r="D5" s="63"/>
      <c r="E5" s="64"/>
      <c r="F5" s="64"/>
      <c r="G5" s="64"/>
      <c r="H5" s="1">
        <v>200</v>
      </c>
    </row>
    <row r="6" spans="2:8">
      <c r="B6" s="63" t="s">
        <v>3</v>
      </c>
      <c r="C6" s="63"/>
      <c r="D6" s="63"/>
      <c r="E6" s="64"/>
      <c r="F6" s="64"/>
      <c r="G6" s="64"/>
      <c r="H6" s="5" t="s">
        <v>4</v>
      </c>
    </row>
    <row r="7" spans="2:8">
      <c r="B7" s="63" t="s">
        <v>5</v>
      </c>
      <c r="C7" s="63"/>
      <c r="D7" s="63"/>
      <c r="E7" s="64"/>
      <c r="F7" s="64"/>
      <c r="G7" s="64"/>
      <c r="H7" s="1" t="s">
        <v>44</v>
      </c>
    </row>
    <row r="8" spans="2:8">
      <c r="B8" s="63" t="s">
        <v>7</v>
      </c>
      <c r="C8" s="66"/>
      <c r="D8" s="66"/>
      <c r="E8" s="67"/>
      <c r="F8" s="67"/>
      <c r="G8" s="64"/>
      <c r="H8" s="1">
        <v>208</v>
      </c>
    </row>
    <row r="9" spans="2:8">
      <c r="B9" s="63" t="s">
        <v>8</v>
      </c>
      <c r="C9" s="63"/>
      <c r="D9" s="63"/>
      <c r="E9" s="64"/>
      <c r="F9" s="64"/>
      <c r="G9" s="64"/>
      <c r="H9" s="2" t="s">
        <v>112</v>
      </c>
    </row>
    <row r="10" spans="2:8">
      <c r="B10" s="63" t="s">
        <v>10</v>
      </c>
      <c r="C10" s="63"/>
      <c r="D10" s="63"/>
      <c r="E10" s="64"/>
      <c r="F10" s="64"/>
      <c r="G10" s="64"/>
      <c r="H10" s="1">
        <v>208</v>
      </c>
    </row>
    <row r="11" spans="2:8">
      <c r="B11" s="63" t="s">
        <v>11</v>
      </c>
      <c r="C11" s="66"/>
      <c r="D11" s="66"/>
      <c r="E11" s="67"/>
      <c r="F11" s="67"/>
      <c r="G11" s="67"/>
      <c r="H11" s="1" t="s">
        <v>12</v>
      </c>
    </row>
    <row r="12" ht="15.75" customHeight="1"/>
    <row r="13" ht="15.75" spans="1:19">
      <c r="A13" s="115"/>
      <c r="B13" s="96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255"/>
    </row>
    <row r="14" spans="1:19">
      <c r="A14" s="115"/>
      <c r="B14" s="217"/>
      <c r="S14" s="256"/>
    </row>
    <row r="15" spans="1:19">
      <c r="A15" s="115"/>
      <c r="B15" s="217"/>
      <c r="S15" s="256"/>
    </row>
    <row r="16" spans="1:19">
      <c r="A16" s="115"/>
      <c r="B16" s="217"/>
      <c r="S16" s="256"/>
    </row>
    <row r="17" spans="1:19">
      <c r="A17" s="115"/>
      <c r="B17" s="217"/>
      <c r="S17" s="256"/>
    </row>
    <row r="18" spans="1:19">
      <c r="A18" s="115"/>
      <c r="B18" s="217"/>
      <c r="S18" s="256"/>
    </row>
    <row r="19" ht="15.75" customHeight="1" spans="1:19">
      <c r="A19" s="115"/>
      <c r="B19" s="218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257"/>
    </row>
    <row r="20" s="62" customFormat="1" spans="2:19">
      <c r="B20" s="1046"/>
      <c r="C20" s="1046"/>
      <c r="D20" s="1046"/>
      <c r="E20" s="1046"/>
      <c r="F20" s="307">
        <v>0.00833333333333333</v>
      </c>
      <c r="G20" s="307">
        <v>0.00277777777777778</v>
      </c>
      <c r="H20" s="307">
        <v>0.00208333333333333</v>
      </c>
      <c r="I20" s="307">
        <v>0.00277777777777778</v>
      </c>
      <c r="J20" s="307">
        <v>0.00486111111111111</v>
      </c>
      <c r="K20" s="307">
        <v>0.00694444444444444</v>
      </c>
      <c r="L20" s="307">
        <v>0.00347222222222222</v>
      </c>
      <c r="M20" s="307">
        <v>0.00347222222222222</v>
      </c>
      <c r="N20" s="307">
        <v>0.0104166666666667</v>
      </c>
      <c r="O20" s="1056">
        <f>SUM(F20:N20)</f>
        <v>0.0451388888888889</v>
      </c>
      <c r="P20" s="1046"/>
      <c r="Q20" s="1046"/>
      <c r="R20" s="1046"/>
      <c r="S20" s="1046"/>
    </row>
    <row r="21" s="62" customFormat="1" ht="15.75" customHeight="1" spans="2:15">
      <c r="B21" s="345">
        <v>0.0694444444444444</v>
      </c>
      <c r="F21" s="307">
        <v>0.0104166666666667</v>
      </c>
      <c r="G21" s="307">
        <v>0.00277777777777778</v>
      </c>
      <c r="H21" s="307">
        <v>0.00277777777777778</v>
      </c>
      <c r="I21" s="307">
        <v>0.00416666666666667</v>
      </c>
      <c r="J21" s="307">
        <v>0.00555555555555556</v>
      </c>
      <c r="K21" s="307">
        <v>0.00763888888888889</v>
      </c>
      <c r="L21" s="307">
        <v>0.00416666666666667</v>
      </c>
      <c r="M21" s="307">
        <v>0.00416666666666667</v>
      </c>
      <c r="N21" s="307">
        <v>0.0104166666666667</v>
      </c>
      <c r="O21" s="548">
        <f>SUM(F21:N21)</f>
        <v>0.0520833333333333</v>
      </c>
    </row>
    <row r="22" ht="60.75" customHeight="1" spans="1:19">
      <c r="A22" s="115"/>
      <c r="B22" s="96" t="s">
        <v>17</v>
      </c>
      <c r="C22" s="10"/>
      <c r="D22" s="27"/>
      <c r="E22" s="74" t="s">
        <v>106</v>
      </c>
      <c r="F22" s="74" t="s">
        <v>114</v>
      </c>
      <c r="G22" s="75" t="s">
        <v>84</v>
      </c>
      <c r="H22" s="75" t="s">
        <v>115</v>
      </c>
      <c r="I22" s="75" t="s">
        <v>116</v>
      </c>
      <c r="J22" s="75" t="s">
        <v>87</v>
      </c>
      <c r="K22" s="75" t="s">
        <v>117</v>
      </c>
      <c r="L22" s="74" t="s">
        <v>118</v>
      </c>
      <c r="M22" s="74" t="s">
        <v>114</v>
      </c>
      <c r="N22" s="1057" t="s">
        <v>119</v>
      </c>
      <c r="O22" s="1058" t="s">
        <v>17</v>
      </c>
      <c r="P22" s="1059" t="s">
        <v>29</v>
      </c>
      <c r="Q22" s="391" t="s">
        <v>30</v>
      </c>
      <c r="R22" s="391" t="s">
        <v>31</v>
      </c>
      <c r="S22" s="391" t="s">
        <v>57</v>
      </c>
    </row>
    <row r="23" ht="15.75" customHeight="1" spans="1:19">
      <c r="A23" s="115"/>
      <c r="B23" s="1047" t="s">
        <v>33</v>
      </c>
      <c r="C23" s="1048"/>
      <c r="D23" s="1049"/>
      <c r="E23" s="1050">
        <v>0</v>
      </c>
      <c r="F23" s="1051">
        <v>20</v>
      </c>
      <c r="G23" s="1052">
        <v>4</v>
      </c>
      <c r="H23" s="1051">
        <v>2.24</v>
      </c>
      <c r="I23" s="1051">
        <v>3.17</v>
      </c>
      <c r="J23" s="1051">
        <v>2.7</v>
      </c>
      <c r="K23" s="1051">
        <v>3.25</v>
      </c>
      <c r="L23" s="1051">
        <v>5</v>
      </c>
      <c r="M23" s="1060">
        <v>4</v>
      </c>
      <c r="N23" s="1061"/>
      <c r="O23" s="881"/>
      <c r="P23" s="232"/>
      <c r="Q23" s="232"/>
      <c r="R23" s="232"/>
      <c r="S23" s="232"/>
    </row>
    <row r="24" ht="15.75" customHeight="1" spans="1:19">
      <c r="A24" s="115"/>
      <c r="B24" s="1053" t="s">
        <v>34</v>
      </c>
      <c r="C24" s="1054"/>
      <c r="D24" s="1055"/>
      <c r="E24" s="227">
        <f>+E23</f>
        <v>0</v>
      </c>
      <c r="F24" s="674">
        <v>20</v>
      </c>
      <c r="G24" s="674">
        <f t="shared" ref="G24:M24" si="0">+G23</f>
        <v>4</v>
      </c>
      <c r="H24" s="674">
        <f t="shared" si="0"/>
        <v>2.24</v>
      </c>
      <c r="I24" s="674">
        <f t="shared" si="0"/>
        <v>3.17</v>
      </c>
      <c r="J24" s="674">
        <f t="shared" si="0"/>
        <v>2.7</v>
      </c>
      <c r="K24" s="674">
        <f t="shared" si="0"/>
        <v>3.25</v>
      </c>
      <c r="L24" s="674">
        <f t="shared" si="0"/>
        <v>5</v>
      </c>
      <c r="M24" s="674">
        <f t="shared" si="0"/>
        <v>4</v>
      </c>
      <c r="N24" s="1062">
        <v>23.12</v>
      </c>
      <c r="O24" s="1063"/>
      <c r="P24" s="1064"/>
      <c r="Q24" s="232"/>
      <c r="R24" s="232"/>
      <c r="S24" s="232"/>
    </row>
    <row r="25" ht="15.75" customHeight="1" spans="1:19">
      <c r="A25" s="115"/>
      <c r="B25" s="309" t="s">
        <v>56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255"/>
    </row>
    <row r="26" ht="15.75" spans="1:19">
      <c r="A26" s="115"/>
      <c r="B26" s="228" t="s">
        <v>35</v>
      </c>
      <c r="C26" s="289">
        <v>1</v>
      </c>
      <c r="D26" s="1028">
        <f>+E26-A30</f>
        <v>0.1875</v>
      </c>
      <c r="E26" s="351">
        <v>0.21875</v>
      </c>
      <c r="F26" s="231">
        <f>+E26+$F$20</f>
        <v>0.227083333333333</v>
      </c>
      <c r="G26" s="231">
        <f>+F26+$G$20</f>
        <v>0.229861111111111</v>
      </c>
      <c r="H26" s="231">
        <f>+G26+$H$20</f>
        <v>0.231944444444444</v>
      </c>
      <c r="I26" s="231">
        <f>+H26+$I$20</f>
        <v>0.234722222222222</v>
      </c>
      <c r="J26" s="231">
        <f>+I26+$J$20</f>
        <v>0.239583333333333</v>
      </c>
      <c r="K26" s="231">
        <f>+J26+$K$20</f>
        <v>0.246527777777778</v>
      </c>
      <c r="L26" s="231">
        <f>+K26+$L$20</f>
        <v>0.25</v>
      </c>
      <c r="M26" s="231">
        <f>+L26+$M$20</f>
        <v>0.253472222222222</v>
      </c>
      <c r="N26" s="245">
        <f>+M26+$N$20</f>
        <v>0.263888888888889</v>
      </c>
      <c r="O26" s="708"/>
      <c r="P26" s="1065">
        <f>+N24</f>
        <v>23.12</v>
      </c>
      <c r="Q26" s="296">
        <f t="shared" ref="Q26:Q40" si="1">+N26-E26</f>
        <v>0.0451388888888889</v>
      </c>
      <c r="R26" s="652">
        <f t="shared" ref="R26:R40" si="2">60*$I$46/(Q26*60*24)</f>
        <v>21.3415384615385</v>
      </c>
      <c r="S26" s="259"/>
    </row>
    <row r="27" spans="1:19">
      <c r="A27" s="115"/>
      <c r="B27" s="232"/>
      <c r="C27" s="290">
        <v>2</v>
      </c>
      <c r="D27" s="1030">
        <f>+E27-$A$30</f>
        <v>0.21875</v>
      </c>
      <c r="E27" s="353">
        <v>0.25</v>
      </c>
      <c r="F27" s="45">
        <f>+E27+$F$20</f>
        <v>0.258333333333333</v>
      </c>
      <c r="G27" s="45">
        <f>+F27+$G$20</f>
        <v>0.261111111111111</v>
      </c>
      <c r="H27" s="45">
        <f>+G27+$H$20</f>
        <v>0.263194444444444</v>
      </c>
      <c r="I27" s="45">
        <f>+H27+$I$20</f>
        <v>0.265972222222222</v>
      </c>
      <c r="J27" s="45">
        <f>+I27+$J$20</f>
        <v>0.270833333333333</v>
      </c>
      <c r="K27" s="45">
        <f>+J27+$K$20</f>
        <v>0.277777777777778</v>
      </c>
      <c r="L27" s="45">
        <f>+K27+$L$20</f>
        <v>0.28125</v>
      </c>
      <c r="M27" s="45">
        <f>+L27+$M$20</f>
        <v>0.284722222222222</v>
      </c>
      <c r="N27" s="46">
        <f>+M27+$N$20</f>
        <v>0.295138888888889</v>
      </c>
      <c r="O27" s="709"/>
      <c r="P27" s="1066">
        <f>+N24</f>
        <v>23.12</v>
      </c>
      <c r="Q27" s="298">
        <f t="shared" si="1"/>
        <v>0.0451388888888888</v>
      </c>
      <c r="R27" s="655">
        <f t="shared" si="2"/>
        <v>21.3415384615385</v>
      </c>
      <c r="S27" s="261">
        <f t="shared" ref="S27:S40" si="3">+E27-E26</f>
        <v>0.03125</v>
      </c>
    </row>
    <row r="28" spans="1:19">
      <c r="A28" s="115"/>
      <c r="B28" s="232"/>
      <c r="C28" s="290">
        <v>3</v>
      </c>
      <c r="D28" s="1030">
        <f>+E28-$A$30</f>
        <v>0.239583333333333</v>
      </c>
      <c r="E28" s="353">
        <v>0.270833333333333</v>
      </c>
      <c r="F28" s="45">
        <f>+E28+$F$20</f>
        <v>0.279166666666667</v>
      </c>
      <c r="G28" s="45">
        <f>+F28+$G$20</f>
        <v>0.281944444444444</v>
      </c>
      <c r="H28" s="45">
        <f>+G28+$H$20</f>
        <v>0.284027777777778</v>
      </c>
      <c r="I28" s="45">
        <f>+H28+$I$20</f>
        <v>0.286805555555556</v>
      </c>
      <c r="J28" s="45">
        <f>+I28+$J$20</f>
        <v>0.291666666666667</v>
      </c>
      <c r="K28" s="45">
        <f>+J28+$K$20</f>
        <v>0.298611111111111</v>
      </c>
      <c r="L28" s="45">
        <f>+K28+$L$20</f>
        <v>0.302083333333333</v>
      </c>
      <c r="M28" s="45">
        <f>+L28+$M$20</f>
        <v>0.305555555555555</v>
      </c>
      <c r="N28" s="46">
        <f>+M28+$N$20</f>
        <v>0.315972222222222</v>
      </c>
      <c r="O28" s="709"/>
      <c r="P28" s="1066">
        <f t="shared" ref="P28:P40" si="4">+P27</f>
        <v>23.12</v>
      </c>
      <c r="Q28" s="298">
        <f t="shared" si="1"/>
        <v>0.0451388888888888</v>
      </c>
      <c r="R28" s="655">
        <f t="shared" si="2"/>
        <v>21.3415384615385</v>
      </c>
      <c r="S28" s="261">
        <f t="shared" si="3"/>
        <v>0.0208333333333333</v>
      </c>
    </row>
    <row r="29" spans="1:19">
      <c r="A29" s="62"/>
      <c r="B29" s="232"/>
      <c r="C29" s="290">
        <v>4</v>
      </c>
      <c r="D29" s="1030">
        <f>+E29-$A$30</f>
        <v>0.260416666666667</v>
      </c>
      <c r="E29" s="353">
        <v>0.291666666666667</v>
      </c>
      <c r="F29" s="45">
        <f t="shared" ref="F29:F40" si="5">+E29+$F$21</f>
        <v>0.302083333333333</v>
      </c>
      <c r="G29" s="45">
        <f t="shared" ref="G29:G40" si="6">+F29+$G$21</f>
        <v>0.304861111111111</v>
      </c>
      <c r="H29" s="45">
        <f t="shared" ref="H29:H40" si="7">+G29+$H$21</f>
        <v>0.307638888888889</v>
      </c>
      <c r="I29" s="45">
        <f t="shared" ref="I29:I40" si="8">+H29+$I$21</f>
        <v>0.311805555555556</v>
      </c>
      <c r="J29" s="45">
        <f t="shared" ref="J29:J40" si="9">+I29+$J$21</f>
        <v>0.317361111111111</v>
      </c>
      <c r="K29" s="45">
        <f t="shared" ref="K29:K40" si="10">+J29+$K$21</f>
        <v>0.325</v>
      </c>
      <c r="L29" s="45">
        <f t="shared" ref="L29:L40" si="11">+K29+$L$21</f>
        <v>0.329166666666667</v>
      </c>
      <c r="M29" s="45">
        <f t="shared" ref="M29:M40" si="12">+L29+$M$21</f>
        <v>0.333333333333333</v>
      </c>
      <c r="N29" s="46">
        <f t="shared" ref="N29:N40" si="13">+M29+$N$21</f>
        <v>0.34375</v>
      </c>
      <c r="O29" s="709"/>
      <c r="P29" s="1066">
        <f t="shared" si="4"/>
        <v>23.12</v>
      </c>
      <c r="Q29" s="298">
        <f t="shared" si="1"/>
        <v>0.0520833333333333</v>
      </c>
      <c r="R29" s="655">
        <f t="shared" si="2"/>
        <v>18.496</v>
      </c>
      <c r="S29" s="261">
        <f t="shared" si="3"/>
        <v>0.0208333333333334</v>
      </c>
    </row>
    <row r="30" spans="1:19">
      <c r="A30" s="83">
        <v>0.03125</v>
      </c>
      <c r="B30" s="232"/>
      <c r="C30" s="290">
        <v>5</v>
      </c>
      <c r="D30" s="1030"/>
      <c r="E30" s="353">
        <v>0.3125</v>
      </c>
      <c r="F30" s="45">
        <f t="shared" si="5"/>
        <v>0.322916666666667</v>
      </c>
      <c r="G30" s="45">
        <f t="shared" si="6"/>
        <v>0.325694444444444</v>
      </c>
      <c r="H30" s="45">
        <f t="shared" si="7"/>
        <v>0.328472222222222</v>
      </c>
      <c r="I30" s="45">
        <f t="shared" si="8"/>
        <v>0.332638888888889</v>
      </c>
      <c r="J30" s="45">
        <f t="shared" si="9"/>
        <v>0.338194444444444</v>
      </c>
      <c r="K30" s="45">
        <f t="shared" si="10"/>
        <v>0.345833333333333</v>
      </c>
      <c r="L30" s="45">
        <f t="shared" si="11"/>
        <v>0.35</v>
      </c>
      <c r="M30" s="45">
        <f t="shared" si="12"/>
        <v>0.354166666666667</v>
      </c>
      <c r="N30" s="46">
        <f t="shared" si="13"/>
        <v>0.364583333333333</v>
      </c>
      <c r="O30" s="709"/>
      <c r="P30" s="1066">
        <f t="shared" si="4"/>
        <v>23.12</v>
      </c>
      <c r="Q30" s="298">
        <f t="shared" si="1"/>
        <v>0.0520833333333333</v>
      </c>
      <c r="R30" s="655">
        <f t="shared" si="2"/>
        <v>18.496</v>
      </c>
      <c r="S30" s="261">
        <f t="shared" si="3"/>
        <v>0.0208333333333333</v>
      </c>
    </row>
    <row r="31" spans="1:19">
      <c r="A31" s="83">
        <v>0.0208333333333333</v>
      </c>
      <c r="B31" s="232"/>
      <c r="C31" s="290">
        <v>6</v>
      </c>
      <c r="D31" s="1031"/>
      <c r="E31" s="353">
        <v>0.333333333333333</v>
      </c>
      <c r="F31" s="45">
        <f t="shared" si="5"/>
        <v>0.34375</v>
      </c>
      <c r="G31" s="45">
        <f t="shared" si="6"/>
        <v>0.346527777777778</v>
      </c>
      <c r="H31" s="45">
        <f t="shared" si="7"/>
        <v>0.349305555555556</v>
      </c>
      <c r="I31" s="45">
        <f t="shared" si="8"/>
        <v>0.353472222222222</v>
      </c>
      <c r="J31" s="45">
        <f t="shared" si="9"/>
        <v>0.359027777777778</v>
      </c>
      <c r="K31" s="45">
        <f t="shared" si="10"/>
        <v>0.366666666666667</v>
      </c>
      <c r="L31" s="45">
        <f t="shared" si="11"/>
        <v>0.370833333333333</v>
      </c>
      <c r="M31" s="45">
        <f t="shared" si="12"/>
        <v>0.375</v>
      </c>
      <c r="N31" s="46">
        <f t="shared" si="13"/>
        <v>0.385416666666667</v>
      </c>
      <c r="O31" s="709"/>
      <c r="P31" s="1066">
        <f t="shared" si="4"/>
        <v>23.12</v>
      </c>
      <c r="Q31" s="298">
        <f t="shared" si="1"/>
        <v>0.0520833333333333</v>
      </c>
      <c r="R31" s="655">
        <f t="shared" si="2"/>
        <v>18.496</v>
      </c>
      <c r="S31" s="261">
        <f t="shared" si="3"/>
        <v>0.0208333333333333</v>
      </c>
    </row>
    <row r="32" spans="1:19">
      <c r="A32" s="62"/>
      <c r="B32" s="232"/>
      <c r="C32" s="290">
        <v>7</v>
      </c>
      <c r="D32" s="1031"/>
      <c r="E32" s="353">
        <v>0.354166666666667</v>
      </c>
      <c r="F32" s="45">
        <f t="shared" si="5"/>
        <v>0.364583333333333</v>
      </c>
      <c r="G32" s="45">
        <f t="shared" si="6"/>
        <v>0.367361111111111</v>
      </c>
      <c r="H32" s="45">
        <f t="shared" si="7"/>
        <v>0.370138888888889</v>
      </c>
      <c r="I32" s="45">
        <f t="shared" si="8"/>
        <v>0.374305555555556</v>
      </c>
      <c r="J32" s="45">
        <f t="shared" si="9"/>
        <v>0.379861111111111</v>
      </c>
      <c r="K32" s="45">
        <f t="shared" si="10"/>
        <v>0.3875</v>
      </c>
      <c r="L32" s="45">
        <f t="shared" si="11"/>
        <v>0.391666666666667</v>
      </c>
      <c r="M32" s="45">
        <f t="shared" si="12"/>
        <v>0.395833333333333</v>
      </c>
      <c r="N32" s="46">
        <f t="shared" si="13"/>
        <v>0.40625</v>
      </c>
      <c r="O32" s="709"/>
      <c r="P32" s="1066">
        <f t="shared" si="4"/>
        <v>23.12</v>
      </c>
      <c r="Q32" s="298">
        <f t="shared" si="1"/>
        <v>0.0520833333333333</v>
      </c>
      <c r="R32" s="655">
        <f t="shared" si="2"/>
        <v>18.496</v>
      </c>
      <c r="S32" s="261">
        <f t="shared" si="3"/>
        <v>0.0208333333333334</v>
      </c>
    </row>
    <row r="33" spans="2:19">
      <c r="B33" s="232"/>
      <c r="C33" s="290">
        <v>8</v>
      </c>
      <c r="D33" s="1031"/>
      <c r="E33" s="353">
        <v>0.375</v>
      </c>
      <c r="F33" s="45">
        <f t="shared" si="5"/>
        <v>0.385416666666667</v>
      </c>
      <c r="G33" s="45">
        <f t="shared" si="6"/>
        <v>0.388194444444444</v>
      </c>
      <c r="H33" s="45">
        <f t="shared" si="7"/>
        <v>0.390972222222222</v>
      </c>
      <c r="I33" s="45">
        <f t="shared" si="8"/>
        <v>0.395138888888889</v>
      </c>
      <c r="J33" s="45">
        <f t="shared" si="9"/>
        <v>0.400694444444444</v>
      </c>
      <c r="K33" s="45">
        <f t="shared" si="10"/>
        <v>0.408333333333333</v>
      </c>
      <c r="L33" s="45">
        <f t="shared" si="11"/>
        <v>0.4125</v>
      </c>
      <c r="M33" s="45">
        <f t="shared" si="12"/>
        <v>0.416666666666667</v>
      </c>
      <c r="N33" s="46">
        <f t="shared" si="13"/>
        <v>0.427083333333333</v>
      </c>
      <c r="O33" s="709"/>
      <c r="P33" s="1066">
        <f t="shared" si="4"/>
        <v>23.12</v>
      </c>
      <c r="Q33" s="298">
        <f t="shared" si="1"/>
        <v>0.0520833333333333</v>
      </c>
      <c r="R33" s="655">
        <f t="shared" si="2"/>
        <v>18.496</v>
      </c>
      <c r="S33" s="261">
        <f t="shared" si="3"/>
        <v>0.0208333333333333</v>
      </c>
    </row>
    <row r="34" spans="2:19">
      <c r="B34" s="232"/>
      <c r="C34" s="290">
        <v>9</v>
      </c>
      <c r="D34" s="1031"/>
      <c r="E34" s="353">
        <v>0.395833333333333</v>
      </c>
      <c r="F34" s="45">
        <f t="shared" si="5"/>
        <v>0.40625</v>
      </c>
      <c r="G34" s="45">
        <f t="shared" si="6"/>
        <v>0.409027777777778</v>
      </c>
      <c r="H34" s="45">
        <f t="shared" si="7"/>
        <v>0.411805555555556</v>
      </c>
      <c r="I34" s="45">
        <f t="shared" si="8"/>
        <v>0.415972222222222</v>
      </c>
      <c r="J34" s="45">
        <f t="shared" si="9"/>
        <v>0.421527777777778</v>
      </c>
      <c r="K34" s="45">
        <f t="shared" si="10"/>
        <v>0.429166666666667</v>
      </c>
      <c r="L34" s="45">
        <f t="shared" si="11"/>
        <v>0.433333333333333</v>
      </c>
      <c r="M34" s="45">
        <f t="shared" si="12"/>
        <v>0.4375</v>
      </c>
      <c r="N34" s="46">
        <f t="shared" si="13"/>
        <v>0.447916666666667</v>
      </c>
      <c r="O34" s="709"/>
      <c r="P34" s="1066">
        <f t="shared" si="4"/>
        <v>23.12</v>
      </c>
      <c r="Q34" s="298">
        <f t="shared" si="1"/>
        <v>0.0520833333333333</v>
      </c>
      <c r="R34" s="655">
        <f t="shared" si="2"/>
        <v>18.496</v>
      </c>
      <c r="S34" s="261">
        <f t="shared" si="3"/>
        <v>0.0208333333333333</v>
      </c>
    </row>
    <row r="35" spans="2:19">
      <c r="B35" s="232"/>
      <c r="C35" s="290">
        <v>10</v>
      </c>
      <c r="D35" s="1031"/>
      <c r="E35" s="353">
        <v>0.416666666666667</v>
      </c>
      <c r="F35" s="45">
        <f t="shared" si="5"/>
        <v>0.427083333333333</v>
      </c>
      <c r="G35" s="45">
        <f t="shared" si="6"/>
        <v>0.429861111111111</v>
      </c>
      <c r="H35" s="45">
        <f t="shared" si="7"/>
        <v>0.432638888888889</v>
      </c>
      <c r="I35" s="45">
        <f t="shared" si="8"/>
        <v>0.436805555555556</v>
      </c>
      <c r="J35" s="45">
        <f t="shared" si="9"/>
        <v>0.442361111111111</v>
      </c>
      <c r="K35" s="45">
        <f t="shared" si="10"/>
        <v>0.45</v>
      </c>
      <c r="L35" s="45">
        <f t="shared" si="11"/>
        <v>0.454166666666667</v>
      </c>
      <c r="M35" s="45">
        <f t="shared" si="12"/>
        <v>0.458333333333333</v>
      </c>
      <c r="N35" s="46">
        <f t="shared" si="13"/>
        <v>0.46875</v>
      </c>
      <c r="O35" s="709"/>
      <c r="P35" s="1066">
        <f t="shared" si="4"/>
        <v>23.12</v>
      </c>
      <c r="Q35" s="298">
        <f t="shared" si="1"/>
        <v>0.0520833333333333</v>
      </c>
      <c r="R35" s="655">
        <f t="shared" si="2"/>
        <v>18.496</v>
      </c>
      <c r="S35" s="261">
        <f t="shared" si="3"/>
        <v>0.0208333333333334</v>
      </c>
    </row>
    <row r="36" spans="2:19">
      <c r="B36" s="232"/>
      <c r="C36" s="290">
        <v>11</v>
      </c>
      <c r="D36" s="1031"/>
      <c r="E36" s="353">
        <v>0.4375</v>
      </c>
      <c r="F36" s="45">
        <f t="shared" si="5"/>
        <v>0.447916666666667</v>
      </c>
      <c r="G36" s="45">
        <f t="shared" si="6"/>
        <v>0.450694444444444</v>
      </c>
      <c r="H36" s="45">
        <f t="shared" si="7"/>
        <v>0.453472222222222</v>
      </c>
      <c r="I36" s="45">
        <f t="shared" si="8"/>
        <v>0.457638888888889</v>
      </c>
      <c r="J36" s="45">
        <f t="shared" si="9"/>
        <v>0.463194444444444</v>
      </c>
      <c r="K36" s="45">
        <f t="shared" si="10"/>
        <v>0.470833333333333</v>
      </c>
      <c r="L36" s="45">
        <f t="shared" si="11"/>
        <v>0.475</v>
      </c>
      <c r="M36" s="45">
        <f t="shared" si="12"/>
        <v>0.479166666666667</v>
      </c>
      <c r="N36" s="46">
        <f t="shared" si="13"/>
        <v>0.489583333333333</v>
      </c>
      <c r="O36" s="709"/>
      <c r="P36" s="1066">
        <f t="shared" si="4"/>
        <v>23.12</v>
      </c>
      <c r="Q36" s="298">
        <f t="shared" si="1"/>
        <v>0.0520833333333333</v>
      </c>
      <c r="R36" s="655">
        <f t="shared" si="2"/>
        <v>18.496</v>
      </c>
      <c r="S36" s="261">
        <f t="shared" si="3"/>
        <v>0.0208333333333333</v>
      </c>
    </row>
    <row r="37" spans="2:19">
      <c r="B37" s="232"/>
      <c r="C37" s="290">
        <v>12</v>
      </c>
      <c r="D37" s="1031"/>
      <c r="E37" s="353">
        <v>0.458333333333333</v>
      </c>
      <c r="F37" s="45">
        <f t="shared" si="5"/>
        <v>0.46875</v>
      </c>
      <c r="G37" s="45">
        <f t="shared" si="6"/>
        <v>0.471527777777778</v>
      </c>
      <c r="H37" s="45">
        <f t="shared" si="7"/>
        <v>0.474305555555556</v>
      </c>
      <c r="I37" s="45">
        <f t="shared" si="8"/>
        <v>0.478472222222222</v>
      </c>
      <c r="J37" s="45">
        <f t="shared" si="9"/>
        <v>0.484027777777778</v>
      </c>
      <c r="K37" s="45">
        <f t="shared" si="10"/>
        <v>0.491666666666667</v>
      </c>
      <c r="L37" s="45">
        <f t="shared" si="11"/>
        <v>0.495833333333333</v>
      </c>
      <c r="M37" s="45">
        <f t="shared" si="12"/>
        <v>0.5</v>
      </c>
      <c r="N37" s="46">
        <f t="shared" si="13"/>
        <v>0.510416666666667</v>
      </c>
      <c r="O37" s="709">
        <f>+N37+A31</f>
        <v>0.53125</v>
      </c>
      <c r="P37" s="1066">
        <f t="shared" si="4"/>
        <v>23.12</v>
      </c>
      <c r="Q37" s="298">
        <f t="shared" si="1"/>
        <v>0.0520833333333332</v>
      </c>
      <c r="R37" s="655">
        <f t="shared" si="2"/>
        <v>18.496</v>
      </c>
      <c r="S37" s="261">
        <f t="shared" si="3"/>
        <v>0.0208333333333333</v>
      </c>
    </row>
    <row r="38" spans="2:19">
      <c r="B38" s="232"/>
      <c r="C38" s="290">
        <v>13</v>
      </c>
      <c r="D38" s="1031"/>
      <c r="E38" s="353">
        <v>0.479166666666667</v>
      </c>
      <c r="F38" s="45">
        <f t="shared" si="5"/>
        <v>0.489583333333333</v>
      </c>
      <c r="G38" s="45">
        <f t="shared" si="6"/>
        <v>0.492361111111111</v>
      </c>
      <c r="H38" s="45">
        <f t="shared" si="7"/>
        <v>0.495138888888889</v>
      </c>
      <c r="I38" s="45">
        <f t="shared" si="8"/>
        <v>0.499305555555556</v>
      </c>
      <c r="J38" s="45">
        <f t="shared" si="9"/>
        <v>0.504861111111111</v>
      </c>
      <c r="K38" s="45">
        <f t="shared" si="10"/>
        <v>0.5125</v>
      </c>
      <c r="L38" s="45">
        <f t="shared" si="11"/>
        <v>0.516666666666667</v>
      </c>
      <c r="M38" s="45">
        <f t="shared" si="12"/>
        <v>0.520833333333333</v>
      </c>
      <c r="N38" s="46">
        <f t="shared" si="13"/>
        <v>0.53125</v>
      </c>
      <c r="O38" s="709">
        <f>+N38+A32</f>
        <v>0.53125</v>
      </c>
      <c r="P38" s="1066">
        <f t="shared" si="4"/>
        <v>23.12</v>
      </c>
      <c r="Q38" s="298">
        <f t="shared" si="1"/>
        <v>0.0520833333333332</v>
      </c>
      <c r="R38" s="655">
        <f t="shared" si="2"/>
        <v>18.496</v>
      </c>
      <c r="S38" s="261">
        <f t="shared" si="3"/>
        <v>0.0208333333333334</v>
      </c>
    </row>
    <row r="39" spans="2:19">
      <c r="B39" s="232"/>
      <c r="C39" s="290">
        <v>14</v>
      </c>
      <c r="D39" s="1031"/>
      <c r="E39" s="353">
        <v>0.510416666666667</v>
      </c>
      <c r="F39" s="45">
        <f t="shared" si="5"/>
        <v>0.520833333333333</v>
      </c>
      <c r="G39" s="45">
        <f t="shared" si="6"/>
        <v>0.523611111111111</v>
      </c>
      <c r="H39" s="45">
        <f t="shared" si="7"/>
        <v>0.526388888888889</v>
      </c>
      <c r="I39" s="45">
        <f t="shared" si="8"/>
        <v>0.530555555555555</v>
      </c>
      <c r="J39" s="45">
        <f t="shared" si="9"/>
        <v>0.536111111111111</v>
      </c>
      <c r="K39" s="45">
        <f t="shared" si="10"/>
        <v>0.54375</v>
      </c>
      <c r="L39" s="45">
        <f t="shared" si="11"/>
        <v>0.547916666666666</v>
      </c>
      <c r="M39" s="45">
        <f t="shared" si="12"/>
        <v>0.552083333333333</v>
      </c>
      <c r="N39" s="46">
        <f t="shared" si="13"/>
        <v>0.5625</v>
      </c>
      <c r="O39" s="709">
        <f>+N39+A33</f>
        <v>0.5625</v>
      </c>
      <c r="P39" s="1066">
        <f t="shared" si="4"/>
        <v>23.12</v>
      </c>
      <c r="Q39" s="298">
        <f t="shared" si="1"/>
        <v>0.0520833333333331</v>
      </c>
      <c r="R39" s="655">
        <f t="shared" si="2"/>
        <v>18.4960000000001</v>
      </c>
      <c r="S39" s="261">
        <f t="shared" si="3"/>
        <v>0.0312499999999999</v>
      </c>
    </row>
    <row r="40" ht="15.75" customHeight="1" spans="2:19">
      <c r="B40" s="238"/>
      <c r="C40" s="310">
        <v>15</v>
      </c>
      <c r="D40" s="1034"/>
      <c r="E40" s="47">
        <v>0.541666666666667</v>
      </c>
      <c r="F40" s="48">
        <f t="shared" si="5"/>
        <v>0.552083333333333</v>
      </c>
      <c r="G40" s="48">
        <f t="shared" si="6"/>
        <v>0.554861111111111</v>
      </c>
      <c r="H40" s="48">
        <f t="shared" si="7"/>
        <v>0.557638888888889</v>
      </c>
      <c r="I40" s="48">
        <f t="shared" si="8"/>
        <v>0.561805555555555</v>
      </c>
      <c r="J40" s="48">
        <f t="shared" si="9"/>
        <v>0.567361111111111</v>
      </c>
      <c r="K40" s="48">
        <f t="shared" si="10"/>
        <v>0.575</v>
      </c>
      <c r="L40" s="48">
        <f t="shared" si="11"/>
        <v>0.579166666666666</v>
      </c>
      <c r="M40" s="48">
        <f t="shared" si="12"/>
        <v>0.583333333333333</v>
      </c>
      <c r="N40" s="49">
        <f t="shared" si="13"/>
        <v>0.59375</v>
      </c>
      <c r="O40" s="710">
        <f>+N40+A34</f>
        <v>0.59375</v>
      </c>
      <c r="P40" s="1067">
        <f t="shared" si="4"/>
        <v>23.12</v>
      </c>
      <c r="Q40" s="801">
        <f t="shared" si="1"/>
        <v>0.0520833333333331</v>
      </c>
      <c r="R40" s="659">
        <f t="shared" si="2"/>
        <v>18.4960000000001</v>
      </c>
      <c r="S40" s="316">
        <f t="shared" si="3"/>
        <v>0.03125</v>
      </c>
    </row>
    <row r="43" spans="3:10">
      <c r="C43" s="15" t="s">
        <v>36</v>
      </c>
      <c r="D43" s="15"/>
      <c r="E43" s="16"/>
      <c r="F43" s="16"/>
      <c r="G43" s="61"/>
      <c r="H43" s="61"/>
      <c r="I43" s="17">
        <v>15</v>
      </c>
      <c r="J43" s="16"/>
    </row>
    <row r="44" spans="3:10">
      <c r="C44" s="15" t="s">
        <v>37</v>
      </c>
      <c r="D44" s="15"/>
      <c r="E44" s="16"/>
      <c r="F44" s="16"/>
      <c r="G44" s="61"/>
      <c r="H44" s="61"/>
      <c r="I44" s="17">
        <v>0</v>
      </c>
      <c r="J44" s="16"/>
    </row>
    <row r="45" spans="3:10">
      <c r="C45" s="15" t="s">
        <v>38</v>
      </c>
      <c r="D45" s="15"/>
      <c r="E45" s="16"/>
      <c r="F45" s="16"/>
      <c r="G45" s="61"/>
      <c r="H45" s="61"/>
      <c r="I45" s="17">
        <f>+I43+I44</f>
        <v>15</v>
      </c>
      <c r="J45" s="16"/>
    </row>
    <row r="46" spans="3:11">
      <c r="C46" s="15" t="s">
        <v>39</v>
      </c>
      <c r="D46" s="15"/>
      <c r="E46" s="16"/>
      <c r="F46" s="16"/>
      <c r="G46" s="61"/>
      <c r="H46" s="61"/>
      <c r="I46" s="18">
        <f>+N24</f>
        <v>23.12</v>
      </c>
      <c r="K46" s="16" t="s">
        <v>40</v>
      </c>
    </row>
    <row r="47" spans="3:11">
      <c r="C47" s="19" t="s">
        <v>41</v>
      </c>
      <c r="D47" s="19"/>
      <c r="E47" s="20"/>
      <c r="F47" s="21"/>
      <c r="G47" s="21"/>
      <c r="H47" s="21"/>
      <c r="I47" s="18">
        <v>20</v>
      </c>
      <c r="K47" s="16" t="s">
        <v>40</v>
      </c>
    </row>
  </sheetData>
  <mergeCells count="11">
    <mergeCell ref="B22:D22"/>
    <mergeCell ref="B23:C23"/>
    <mergeCell ref="B24:C24"/>
    <mergeCell ref="B25:S25"/>
    <mergeCell ref="B26:B40"/>
    <mergeCell ref="O22:O23"/>
    <mergeCell ref="P22:P24"/>
    <mergeCell ref="Q22:Q24"/>
    <mergeCell ref="R22:R24"/>
    <mergeCell ref="S22:S24"/>
    <mergeCell ref="B13:S19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A50"/>
  <sheetViews>
    <sheetView view="pageBreakPreview" zoomScale="70" zoomScaleNormal="75" workbookViewId="0">
      <selection activeCell="F7" sqref="F7"/>
    </sheetView>
  </sheetViews>
  <sheetFormatPr defaultColWidth="11" defaultRowHeight="15"/>
  <cols>
    <col min="3" max="4" width="11.4285714285714" customWidth="1"/>
    <col min="6" max="20" width="11.4285714285714" customWidth="1"/>
    <col min="22" max="25" width="11.4285714285714" customWidth="1"/>
  </cols>
  <sheetData>
    <row r="3" spans="2:7">
      <c r="B3" s="5" t="s">
        <v>0</v>
      </c>
      <c r="C3" s="173"/>
      <c r="D3" s="173"/>
      <c r="E3" s="21"/>
      <c r="F3" s="5" t="s">
        <v>1</v>
      </c>
      <c r="G3" s="21"/>
    </row>
    <row r="4" spans="2:7">
      <c r="B4" s="199"/>
      <c r="C4" s="173"/>
      <c r="D4" s="173"/>
      <c r="E4" s="21"/>
      <c r="F4" s="32"/>
      <c r="G4" s="21"/>
    </row>
    <row r="5" spans="2:7">
      <c r="B5" s="31" t="s">
        <v>2</v>
      </c>
      <c r="C5" s="173"/>
      <c r="D5" s="173"/>
      <c r="E5" s="21"/>
      <c r="F5" s="32">
        <v>200</v>
      </c>
      <c r="G5" s="21"/>
    </row>
    <row r="6" spans="2:7">
      <c r="B6" s="173"/>
      <c r="C6" s="173"/>
      <c r="D6" s="173"/>
      <c r="E6" s="21"/>
      <c r="F6" s="32"/>
      <c r="G6" s="21"/>
    </row>
    <row r="7" spans="2:7">
      <c r="B7" s="173" t="s">
        <v>3</v>
      </c>
      <c r="C7" s="173"/>
      <c r="D7" s="173"/>
      <c r="E7" s="21"/>
      <c r="F7" s="5" t="s">
        <v>4</v>
      </c>
      <c r="G7" s="21"/>
    </row>
    <row r="8" spans="2:7">
      <c r="B8" s="173" t="s">
        <v>5</v>
      </c>
      <c r="C8" s="173"/>
      <c r="D8" s="173"/>
      <c r="E8" s="21"/>
      <c r="F8" s="32" t="s">
        <v>6</v>
      </c>
      <c r="G8" s="21"/>
    </row>
    <row r="9" spans="2:7">
      <c r="B9" s="173" t="s">
        <v>7</v>
      </c>
      <c r="C9" s="215"/>
      <c r="D9" s="215"/>
      <c r="E9" s="216"/>
      <c r="F9" s="32">
        <v>221</v>
      </c>
      <c r="G9" s="21"/>
    </row>
    <row r="10" spans="2:7">
      <c r="B10" s="173" t="s">
        <v>8</v>
      </c>
      <c r="C10" s="173"/>
      <c r="D10" s="173"/>
      <c r="E10" s="21"/>
      <c r="F10" s="5" t="s">
        <v>120</v>
      </c>
      <c r="G10" s="21"/>
    </row>
    <row r="11" spans="2:7">
      <c r="B11" s="173" t="s">
        <v>10</v>
      </c>
      <c r="C11" s="173"/>
      <c r="D11" s="173"/>
      <c r="E11" s="21"/>
      <c r="F11" s="32">
        <v>221</v>
      </c>
      <c r="G11" s="21"/>
    </row>
    <row r="12" spans="2:7">
      <c r="B12" s="173" t="s">
        <v>11</v>
      </c>
      <c r="C12" s="215"/>
      <c r="D12" s="215"/>
      <c r="E12" s="216"/>
      <c r="F12" s="5" t="s">
        <v>12</v>
      </c>
      <c r="G12" s="21"/>
    </row>
    <row r="13" ht="15.75" customHeight="1"/>
    <row r="14" ht="21.75" customHeight="1" spans="2:26">
      <c r="B14" s="1000" t="s">
        <v>121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255"/>
    </row>
    <row r="15" ht="21.75" customHeight="1" spans="2:26">
      <c r="B15" s="217"/>
      <c r="Z15" s="256"/>
    </row>
    <row r="16" ht="21.75" customHeight="1" spans="2:26">
      <c r="B16" s="217"/>
      <c r="Z16" s="256"/>
    </row>
    <row r="17" ht="78" customHeight="1" spans="2:26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57"/>
    </row>
    <row r="18" s="62" customFormat="1" ht="26.25" customHeight="1" spans="2:22">
      <c r="B18" s="622"/>
      <c r="C18" s="1001"/>
      <c r="D18" s="1001"/>
      <c r="E18" s="599">
        <v>0</v>
      </c>
      <c r="F18" s="599">
        <v>0.00694444444444444</v>
      </c>
      <c r="G18" s="599">
        <v>0.00694444444444444</v>
      </c>
      <c r="H18" s="599">
        <v>0.0104166666666667</v>
      </c>
      <c r="I18" s="599">
        <v>0.00694444444444444</v>
      </c>
      <c r="J18" s="599">
        <v>0.00694444444444444</v>
      </c>
      <c r="K18" s="599">
        <v>0.00347222222222222</v>
      </c>
      <c r="L18" s="599">
        <v>0.00347222222222222</v>
      </c>
      <c r="M18" s="599">
        <v>0.00694444444444444</v>
      </c>
      <c r="N18" s="599">
        <v>0.00347222222222222</v>
      </c>
      <c r="O18" s="599">
        <v>0.00416666666666667</v>
      </c>
      <c r="P18" s="599">
        <v>0.00277777777777778</v>
      </c>
      <c r="Q18" s="599">
        <v>0.00694444444444444</v>
      </c>
      <c r="R18" s="599">
        <v>0.00694444444444444</v>
      </c>
      <c r="S18" s="599">
        <v>0.0104166666666667</v>
      </c>
      <c r="T18" s="599">
        <v>0.00694444444444444</v>
      </c>
      <c r="U18" s="599">
        <v>0.00694444444444444</v>
      </c>
      <c r="V18" s="599">
        <f>SUM(E18:U18)</f>
        <v>0.100694444444444</v>
      </c>
    </row>
    <row r="19" s="62" customFormat="1" ht="26.25" customHeight="1" spans="2:22">
      <c r="B19" s="242">
        <v>0.03125</v>
      </c>
      <c r="C19" s="1001"/>
      <c r="D19" s="1001"/>
      <c r="E19" s="599">
        <v>0</v>
      </c>
      <c r="F19" s="599">
        <v>0.00833333333333333</v>
      </c>
      <c r="G19" s="599">
        <v>0.00694444444444444</v>
      </c>
      <c r="H19" s="599">
        <v>0.0104166666666667</v>
      </c>
      <c r="I19" s="599">
        <v>0.00694444444444444</v>
      </c>
      <c r="J19" s="599">
        <v>0.00694444444444444</v>
      </c>
      <c r="K19" s="599">
        <v>0.00347222222222222</v>
      </c>
      <c r="L19" s="599">
        <v>0.00347222222222222</v>
      </c>
      <c r="M19" s="599">
        <v>0.00694444444444444</v>
      </c>
      <c r="N19" s="599">
        <v>0.00347222222222222</v>
      </c>
      <c r="O19" s="599">
        <v>0.00416666666666667</v>
      </c>
      <c r="P19" s="599">
        <v>0.00277777777777778</v>
      </c>
      <c r="Q19" s="599">
        <v>0.00694444444444444</v>
      </c>
      <c r="R19" s="599">
        <v>0.00694444444444444</v>
      </c>
      <c r="S19" s="599">
        <v>0.0104166666666667</v>
      </c>
      <c r="T19" s="599">
        <v>0.00694444444444444</v>
      </c>
      <c r="U19" s="599">
        <v>0.00833333333333333</v>
      </c>
      <c r="V19" s="599">
        <f>SUM(E19:U19)</f>
        <v>0.103472222222222</v>
      </c>
    </row>
    <row r="20" ht="15.75" customHeight="1" spans="2:26">
      <c r="B20" s="286" t="s">
        <v>14</v>
      </c>
      <c r="C20" s="10"/>
      <c r="D20" s="10"/>
      <c r="E20" s="27"/>
      <c r="F20" s="404" t="s">
        <v>15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35" t="s">
        <v>16</v>
      </c>
      <c r="T20" s="935"/>
      <c r="U20" s="935"/>
      <c r="V20" s="935"/>
      <c r="W20" s="243" t="s">
        <v>29</v>
      </c>
      <c r="X20" s="226" t="s">
        <v>30</v>
      </c>
      <c r="Y20" s="391" t="s">
        <v>31</v>
      </c>
      <c r="Z20" s="391" t="s">
        <v>57</v>
      </c>
    </row>
    <row r="21" ht="95.3" customHeight="1" spans="2:26">
      <c r="B21" s="287" t="s">
        <v>122</v>
      </c>
      <c r="C21" s="27"/>
      <c r="D21" s="287" t="s">
        <v>123</v>
      </c>
      <c r="E21" s="1025" t="s">
        <v>124</v>
      </c>
      <c r="F21" s="1003" t="s">
        <v>125</v>
      </c>
      <c r="G21" s="1003" t="s">
        <v>126</v>
      </c>
      <c r="H21" s="1026" t="s">
        <v>127</v>
      </c>
      <c r="I21" s="1003" t="s">
        <v>128</v>
      </c>
      <c r="J21" s="1026" t="s">
        <v>129</v>
      </c>
      <c r="K21" s="1003" t="s">
        <v>130</v>
      </c>
      <c r="L21" s="1003" t="s">
        <v>131</v>
      </c>
      <c r="M21" s="1009" t="s">
        <v>132</v>
      </c>
      <c r="N21" s="1003" t="s">
        <v>133</v>
      </c>
      <c r="O21" s="1003" t="s">
        <v>134</v>
      </c>
      <c r="P21" s="1038" t="s">
        <v>129</v>
      </c>
      <c r="Q21" s="1003" t="s">
        <v>128</v>
      </c>
      <c r="R21" s="1003" t="s">
        <v>135</v>
      </c>
      <c r="S21" s="1003" t="s">
        <v>126</v>
      </c>
      <c r="T21" s="1003" t="s">
        <v>125</v>
      </c>
      <c r="U21" s="1039" t="s">
        <v>136</v>
      </c>
      <c r="V21" s="287" t="s">
        <v>137</v>
      </c>
      <c r="W21" s="232"/>
      <c r="X21" s="217"/>
      <c r="Y21" s="232"/>
      <c r="Z21" s="232"/>
    </row>
    <row r="22" ht="29.25" customHeight="1" spans="2:26">
      <c r="B22" s="224" t="s">
        <v>33</v>
      </c>
      <c r="C22" s="10"/>
      <c r="D22" s="10"/>
      <c r="E22" s="673">
        <v>11</v>
      </c>
      <c r="F22" s="507">
        <v>5.82</v>
      </c>
      <c r="G22" s="507">
        <v>5.81</v>
      </c>
      <c r="H22" s="507">
        <v>3.21</v>
      </c>
      <c r="I22" s="507">
        <v>3.5</v>
      </c>
      <c r="J22" s="507">
        <v>2</v>
      </c>
      <c r="K22" s="507">
        <v>3.19</v>
      </c>
      <c r="L22" s="507">
        <v>0.7</v>
      </c>
      <c r="M22" s="507">
        <v>1.2</v>
      </c>
      <c r="N22" s="507">
        <v>2.5</v>
      </c>
      <c r="O22" s="507">
        <v>2</v>
      </c>
      <c r="P22" s="507">
        <v>3.5</v>
      </c>
      <c r="Q22" s="507">
        <v>3.21</v>
      </c>
      <c r="R22" s="507">
        <v>5.81</v>
      </c>
      <c r="S22" s="506">
        <v>11</v>
      </c>
      <c r="T22" s="506">
        <v>12</v>
      </c>
      <c r="U22" s="736">
        <v>13</v>
      </c>
      <c r="V22" s="562"/>
      <c r="W22" s="238"/>
      <c r="X22" s="217"/>
      <c r="Y22" s="232"/>
      <c r="Z22" s="232"/>
    </row>
    <row r="23" ht="29.25" customHeight="1" spans="2:26">
      <c r="B23" s="335" t="s">
        <v>34</v>
      </c>
      <c r="C23" s="10"/>
      <c r="D23" s="10"/>
      <c r="E23" s="227">
        <f t="shared" ref="E23:U23" si="0">+E22</f>
        <v>11</v>
      </c>
      <c r="F23" s="674">
        <f t="shared" si="0"/>
        <v>5.82</v>
      </c>
      <c r="G23" s="674">
        <f t="shared" si="0"/>
        <v>5.81</v>
      </c>
      <c r="H23" s="674">
        <f t="shared" si="0"/>
        <v>3.21</v>
      </c>
      <c r="I23" s="674">
        <f t="shared" si="0"/>
        <v>3.5</v>
      </c>
      <c r="J23" s="674">
        <f t="shared" si="0"/>
        <v>2</v>
      </c>
      <c r="K23" s="674">
        <f t="shared" si="0"/>
        <v>3.19</v>
      </c>
      <c r="L23" s="674">
        <f t="shared" si="0"/>
        <v>0.7</v>
      </c>
      <c r="M23" s="674">
        <f t="shared" si="0"/>
        <v>1.2</v>
      </c>
      <c r="N23" s="674">
        <f t="shared" si="0"/>
        <v>2.5</v>
      </c>
      <c r="O23" s="674">
        <f t="shared" si="0"/>
        <v>2</v>
      </c>
      <c r="P23" s="674">
        <f t="shared" si="0"/>
        <v>3.5</v>
      </c>
      <c r="Q23" s="674">
        <f t="shared" si="0"/>
        <v>3.21</v>
      </c>
      <c r="R23" s="674">
        <f t="shared" si="0"/>
        <v>5.81</v>
      </c>
      <c r="S23" s="674">
        <f t="shared" si="0"/>
        <v>11</v>
      </c>
      <c r="T23" s="674">
        <f t="shared" si="0"/>
        <v>12</v>
      </c>
      <c r="U23" s="690">
        <f t="shared" si="0"/>
        <v>13</v>
      </c>
      <c r="V23" s="1040"/>
      <c r="W23" s="1016">
        <v>74.73</v>
      </c>
      <c r="X23" s="217"/>
      <c r="Y23" s="232"/>
      <c r="Z23" s="232"/>
    </row>
    <row r="24" ht="15.75" customHeight="1" spans="2:26">
      <c r="B24" s="1027" t="s">
        <v>56</v>
      </c>
      <c r="Z24" s="256"/>
    </row>
    <row r="25" ht="15.75" spans="1:27">
      <c r="A25" s="26">
        <v>0.0486111111111111</v>
      </c>
      <c r="B25" s="228" t="s">
        <v>35</v>
      </c>
      <c r="C25" s="229">
        <v>1</v>
      </c>
      <c r="D25" s="1028">
        <f>+E25-A25</f>
        <v>0.159722222222222</v>
      </c>
      <c r="E25" s="1029">
        <v>0.208333333333333</v>
      </c>
      <c r="F25" s="77">
        <f>+E25+$F$18</f>
        <v>0.215277777777778</v>
      </c>
      <c r="G25" s="77">
        <f>+F25+$G$18</f>
        <v>0.222222222222222</v>
      </c>
      <c r="H25" s="77">
        <f>+G25+$H$18</f>
        <v>0.232638888888889</v>
      </c>
      <c r="I25" s="77">
        <f>+H25+$I$18</f>
        <v>0.239583333333333</v>
      </c>
      <c r="J25" s="77">
        <f>+I25+$J$18</f>
        <v>0.246527777777778</v>
      </c>
      <c r="K25" s="77">
        <f>+J25+$K$18</f>
        <v>0.25</v>
      </c>
      <c r="L25" s="77">
        <f>+K25+$L$18</f>
        <v>0.253472222222222</v>
      </c>
      <c r="M25" s="77">
        <f>+L25+$M$18</f>
        <v>0.260416666666667</v>
      </c>
      <c r="N25" s="77">
        <f>+M25+$N$18</f>
        <v>0.263888888888889</v>
      </c>
      <c r="O25" s="77">
        <f>+N25+$O$18</f>
        <v>0.268055555555555</v>
      </c>
      <c r="P25" s="77">
        <f>+O25+$P$18</f>
        <v>0.270833333333333</v>
      </c>
      <c r="Q25" s="77">
        <f>+P25+$Q$18</f>
        <v>0.277777777777778</v>
      </c>
      <c r="R25" s="77">
        <f>+Q25+$R$18</f>
        <v>0.284722222222222</v>
      </c>
      <c r="S25" s="77">
        <f>+R25+$S$18</f>
        <v>0.295138888888889</v>
      </c>
      <c r="T25" s="77">
        <f>+S25+$T$18</f>
        <v>0.302083333333333</v>
      </c>
      <c r="U25" s="815">
        <f>+T25+$U$18</f>
        <v>0.309027777777778</v>
      </c>
      <c r="V25" s="1041"/>
      <c r="W25" s="340">
        <f>+W23</f>
        <v>74.73</v>
      </c>
      <c r="X25" s="296">
        <f t="shared" ref="X25:X39" si="1">+U25-E25</f>
        <v>0.100694444444444</v>
      </c>
      <c r="Y25" s="652">
        <f t="shared" ref="Y25:Y39" si="2">60*$I$45/(X25*60*24)</f>
        <v>30.9227586206897</v>
      </c>
      <c r="Z25" s="590"/>
      <c r="AA25">
        <v>1</v>
      </c>
    </row>
    <row r="26" spans="1:27">
      <c r="A26" s="26">
        <v>0.0555555555555556</v>
      </c>
      <c r="B26" s="232"/>
      <c r="C26" s="233">
        <v>2</v>
      </c>
      <c r="D26" s="1030">
        <f>+E26-A25</f>
        <v>0.215277777777778</v>
      </c>
      <c r="E26" s="828">
        <v>0.263888888888889</v>
      </c>
      <c r="F26" s="80">
        <f>+E26+$F$18</f>
        <v>0.270833333333333</v>
      </c>
      <c r="G26" s="80">
        <f>+F26+$G$18</f>
        <v>0.277777777777778</v>
      </c>
      <c r="H26" s="80">
        <f>+G26+$H$18</f>
        <v>0.288194444444444</v>
      </c>
      <c r="I26" s="80">
        <f>+H26+$I$18</f>
        <v>0.295138888888889</v>
      </c>
      <c r="J26" s="80">
        <f>+I26+$J$18</f>
        <v>0.302083333333333</v>
      </c>
      <c r="K26" s="80">
        <f>+J26+$K$18</f>
        <v>0.305555555555555</v>
      </c>
      <c r="L26" s="80">
        <f>+K26+$L$18</f>
        <v>0.309027777777778</v>
      </c>
      <c r="M26" s="80">
        <f>+L26+$M$18</f>
        <v>0.315972222222222</v>
      </c>
      <c r="N26" s="80">
        <f>+M26+$N$18</f>
        <v>0.319444444444444</v>
      </c>
      <c r="O26" s="80">
        <f>+N26+$O$18</f>
        <v>0.323611111111111</v>
      </c>
      <c r="P26" s="80">
        <f>+O26+$P$18</f>
        <v>0.326388888888889</v>
      </c>
      <c r="Q26" s="80">
        <f>+P26+$Q$18</f>
        <v>0.333333333333333</v>
      </c>
      <c r="R26" s="80">
        <f>+Q26+$R$18</f>
        <v>0.340277777777778</v>
      </c>
      <c r="S26" s="80">
        <f>+R26+$S$18</f>
        <v>0.350694444444444</v>
      </c>
      <c r="T26" s="80">
        <f>+S26+$T$18</f>
        <v>0.357638888888889</v>
      </c>
      <c r="U26" s="816">
        <f>+T26+$U$18</f>
        <v>0.364583333333333</v>
      </c>
      <c r="V26" s="1042"/>
      <c r="W26" s="341">
        <f>+W23</f>
        <v>74.73</v>
      </c>
      <c r="X26" s="298">
        <f t="shared" si="1"/>
        <v>0.100694444444444</v>
      </c>
      <c r="Y26" s="655">
        <f t="shared" si="2"/>
        <v>30.9227586206897</v>
      </c>
      <c r="Z26" s="261">
        <f t="shared" ref="Z26:Z39" si="3">+E26-E25</f>
        <v>0.0555555555555556</v>
      </c>
      <c r="AA26">
        <v>2</v>
      </c>
    </row>
    <row r="27" spans="2:27">
      <c r="B27" s="232"/>
      <c r="C27" s="233">
        <v>3</v>
      </c>
      <c r="D27" s="1030">
        <f>+E27-A25</f>
        <v>0.270833333333333</v>
      </c>
      <c r="E27" s="828">
        <v>0.319444444444444</v>
      </c>
      <c r="F27" s="80">
        <f t="shared" ref="F27:F37" si="4">+E27+$F$19</f>
        <v>0.327777777777778</v>
      </c>
      <c r="G27" s="80">
        <f t="shared" ref="G27:G37" si="5">+F27+$G$19</f>
        <v>0.334722222222222</v>
      </c>
      <c r="H27" s="80">
        <f t="shared" ref="H27:H37" si="6">+G27+$H$19</f>
        <v>0.345138888888889</v>
      </c>
      <c r="I27" s="80">
        <f t="shared" ref="I27:I37" si="7">+H27+$I$19</f>
        <v>0.352083333333333</v>
      </c>
      <c r="J27" s="80">
        <f t="shared" ref="J27:J37" si="8">+I27+$J$19</f>
        <v>0.359027777777778</v>
      </c>
      <c r="K27" s="80">
        <f t="shared" ref="K27:K37" si="9">+J27+$K$19</f>
        <v>0.3625</v>
      </c>
      <c r="L27" s="80">
        <f t="shared" ref="L27:L37" si="10">+K27+$L$19</f>
        <v>0.365972222222222</v>
      </c>
      <c r="M27" s="80">
        <f t="shared" ref="M27:M37" si="11">+L27+$M$19</f>
        <v>0.372916666666667</v>
      </c>
      <c r="N27" s="80">
        <f t="shared" ref="N27:N37" si="12">+M27+$N$19</f>
        <v>0.376388888888889</v>
      </c>
      <c r="O27" s="80">
        <f t="shared" ref="O27:O37" si="13">+N27+$O$19</f>
        <v>0.380555555555555</v>
      </c>
      <c r="P27" s="80">
        <f t="shared" ref="P27:P37" si="14">+O27+$P$19</f>
        <v>0.383333333333333</v>
      </c>
      <c r="Q27" s="80">
        <f t="shared" ref="Q27:Q37" si="15">+P27+$Q$19</f>
        <v>0.390277777777778</v>
      </c>
      <c r="R27" s="80">
        <f t="shared" ref="R27:R37" si="16">+Q27+$R$19</f>
        <v>0.397222222222222</v>
      </c>
      <c r="S27" s="80">
        <f t="shared" ref="S27:S37" si="17">+R27+$S$19</f>
        <v>0.407638888888889</v>
      </c>
      <c r="T27" s="80">
        <f t="shared" ref="T27:T37" si="18">+S27+$T$19</f>
        <v>0.414583333333333</v>
      </c>
      <c r="U27" s="816">
        <f t="shared" ref="U27:U37" si="19">+T27+$U$19</f>
        <v>0.422916666666666</v>
      </c>
      <c r="V27" s="1042"/>
      <c r="W27" s="341">
        <f>+W26</f>
        <v>74.73</v>
      </c>
      <c r="X27" s="298">
        <f t="shared" si="1"/>
        <v>0.103472222222222</v>
      </c>
      <c r="Y27" s="655">
        <f t="shared" si="2"/>
        <v>30.0926174496645</v>
      </c>
      <c r="Z27" s="261">
        <f t="shared" si="3"/>
        <v>0.0555555555555555</v>
      </c>
      <c r="AA27">
        <v>1</v>
      </c>
    </row>
    <row r="28" spans="2:27">
      <c r="B28" s="232"/>
      <c r="C28" s="233">
        <v>4</v>
      </c>
      <c r="D28" s="1030"/>
      <c r="E28" s="828">
        <v>0.375</v>
      </c>
      <c r="F28" s="80">
        <f t="shared" si="4"/>
        <v>0.383333333333333</v>
      </c>
      <c r="G28" s="80">
        <f t="shared" si="5"/>
        <v>0.390277777777778</v>
      </c>
      <c r="H28" s="80">
        <f t="shared" si="6"/>
        <v>0.400694444444444</v>
      </c>
      <c r="I28" s="80">
        <f t="shared" si="7"/>
        <v>0.407638888888889</v>
      </c>
      <c r="J28" s="80">
        <f t="shared" si="8"/>
        <v>0.414583333333333</v>
      </c>
      <c r="K28" s="80">
        <f t="shared" si="9"/>
        <v>0.418055555555556</v>
      </c>
      <c r="L28" s="80">
        <f t="shared" si="10"/>
        <v>0.421527777777778</v>
      </c>
      <c r="M28" s="80">
        <f t="shared" si="11"/>
        <v>0.428472222222222</v>
      </c>
      <c r="N28" s="80">
        <f t="shared" si="12"/>
        <v>0.431944444444444</v>
      </c>
      <c r="O28" s="80">
        <f t="shared" si="13"/>
        <v>0.436111111111111</v>
      </c>
      <c r="P28" s="80">
        <f t="shared" si="14"/>
        <v>0.438888888888889</v>
      </c>
      <c r="Q28" s="80">
        <f t="shared" si="15"/>
        <v>0.445833333333333</v>
      </c>
      <c r="R28" s="80">
        <f t="shared" si="16"/>
        <v>0.452777777777778</v>
      </c>
      <c r="S28" s="80">
        <f t="shared" si="17"/>
        <v>0.463194444444444</v>
      </c>
      <c r="T28" s="80">
        <f t="shared" si="18"/>
        <v>0.470138888888889</v>
      </c>
      <c r="U28" s="816">
        <f t="shared" si="19"/>
        <v>0.478472222222222</v>
      </c>
      <c r="V28" s="1042"/>
      <c r="W28" s="341">
        <f t="shared" ref="W28:W37" si="20">+W25</f>
        <v>74.73</v>
      </c>
      <c r="X28" s="298">
        <f t="shared" si="1"/>
        <v>0.103472222222222</v>
      </c>
      <c r="Y28" s="655">
        <f t="shared" si="2"/>
        <v>30.0926174496645</v>
      </c>
      <c r="Z28" s="261">
        <f t="shared" si="3"/>
        <v>0.0555555555555556</v>
      </c>
      <c r="AA28">
        <v>2</v>
      </c>
    </row>
    <row r="29" spans="2:27">
      <c r="B29" s="232"/>
      <c r="C29" s="233">
        <v>5</v>
      </c>
      <c r="D29" s="1031"/>
      <c r="E29" s="828">
        <v>0.4375</v>
      </c>
      <c r="F29" s="80">
        <f t="shared" si="4"/>
        <v>0.445833333333333</v>
      </c>
      <c r="G29" s="80">
        <f t="shared" si="5"/>
        <v>0.452777777777778</v>
      </c>
      <c r="H29" s="80">
        <f t="shared" si="6"/>
        <v>0.463194444444444</v>
      </c>
      <c r="I29" s="80">
        <f t="shared" si="7"/>
        <v>0.470138888888889</v>
      </c>
      <c r="J29" s="80">
        <f t="shared" si="8"/>
        <v>0.477083333333333</v>
      </c>
      <c r="K29" s="80">
        <f t="shared" si="9"/>
        <v>0.480555555555556</v>
      </c>
      <c r="L29" s="80">
        <f t="shared" si="10"/>
        <v>0.484027777777778</v>
      </c>
      <c r="M29" s="80">
        <f t="shared" si="11"/>
        <v>0.490972222222222</v>
      </c>
      <c r="N29" s="80">
        <f t="shared" si="12"/>
        <v>0.494444444444444</v>
      </c>
      <c r="O29" s="80">
        <f t="shared" si="13"/>
        <v>0.498611111111111</v>
      </c>
      <c r="P29" s="80">
        <f t="shared" si="14"/>
        <v>0.501388888888889</v>
      </c>
      <c r="Q29" s="80">
        <f t="shared" si="15"/>
        <v>0.508333333333333</v>
      </c>
      <c r="R29" s="80">
        <f t="shared" si="16"/>
        <v>0.515277777777778</v>
      </c>
      <c r="S29" s="80">
        <f t="shared" si="17"/>
        <v>0.525694444444444</v>
      </c>
      <c r="T29" s="80">
        <f t="shared" si="18"/>
        <v>0.532638888888889</v>
      </c>
      <c r="U29" s="816">
        <f t="shared" si="19"/>
        <v>0.540972222222222</v>
      </c>
      <c r="V29" s="1042"/>
      <c r="W29" s="341">
        <f t="shared" si="20"/>
        <v>74.73</v>
      </c>
      <c r="X29" s="298">
        <f t="shared" si="1"/>
        <v>0.103472222222222</v>
      </c>
      <c r="Y29" s="655">
        <f t="shared" si="2"/>
        <v>30.0926174496645</v>
      </c>
      <c r="Z29" s="261">
        <f t="shared" si="3"/>
        <v>0.0625</v>
      </c>
      <c r="AA29">
        <v>1</v>
      </c>
    </row>
    <row r="30" spans="2:27">
      <c r="B30" s="232"/>
      <c r="C30" s="233">
        <v>6</v>
      </c>
      <c r="D30" s="1031"/>
      <c r="E30" s="828">
        <f>+E29+$A$25</f>
        <v>0.486111111111111</v>
      </c>
      <c r="F30" s="80">
        <f t="shared" si="4"/>
        <v>0.494444444444444</v>
      </c>
      <c r="G30" s="80">
        <f t="shared" si="5"/>
        <v>0.501388888888889</v>
      </c>
      <c r="H30" s="80">
        <f t="shared" si="6"/>
        <v>0.511805555555556</v>
      </c>
      <c r="I30" s="80">
        <f t="shared" si="7"/>
        <v>0.51875</v>
      </c>
      <c r="J30" s="80">
        <f t="shared" si="8"/>
        <v>0.525694444444444</v>
      </c>
      <c r="K30" s="80">
        <f t="shared" si="9"/>
        <v>0.529166666666667</v>
      </c>
      <c r="L30" s="80">
        <f t="shared" si="10"/>
        <v>0.532638888888889</v>
      </c>
      <c r="M30" s="80">
        <f t="shared" si="11"/>
        <v>0.539583333333333</v>
      </c>
      <c r="N30" s="80">
        <f t="shared" si="12"/>
        <v>0.543055555555555</v>
      </c>
      <c r="O30" s="80">
        <f t="shared" si="13"/>
        <v>0.547222222222222</v>
      </c>
      <c r="P30" s="80">
        <f t="shared" si="14"/>
        <v>0.55</v>
      </c>
      <c r="Q30" s="80">
        <f t="shared" si="15"/>
        <v>0.556944444444444</v>
      </c>
      <c r="R30" s="80">
        <f t="shared" si="16"/>
        <v>0.563888888888889</v>
      </c>
      <c r="S30" s="80">
        <f t="shared" si="17"/>
        <v>0.574305555555555</v>
      </c>
      <c r="T30" s="80">
        <f t="shared" si="18"/>
        <v>0.58125</v>
      </c>
      <c r="U30" s="816">
        <f t="shared" si="19"/>
        <v>0.589583333333333</v>
      </c>
      <c r="V30" s="1042"/>
      <c r="W30" s="341">
        <f t="shared" si="20"/>
        <v>74.73</v>
      </c>
      <c r="X30" s="298">
        <f t="shared" si="1"/>
        <v>0.103472222222222</v>
      </c>
      <c r="Y30" s="655">
        <f t="shared" si="2"/>
        <v>30.0926174496645</v>
      </c>
      <c r="Z30" s="261">
        <f t="shared" si="3"/>
        <v>0.0486111111111111</v>
      </c>
      <c r="AA30">
        <v>2</v>
      </c>
    </row>
    <row r="31" spans="2:27">
      <c r="B31" s="232"/>
      <c r="C31" s="233">
        <v>7</v>
      </c>
      <c r="D31" s="1031"/>
      <c r="E31" s="828">
        <v>0.548611111111111</v>
      </c>
      <c r="F31" s="80">
        <f t="shared" si="4"/>
        <v>0.556944444444444</v>
      </c>
      <c r="G31" s="80">
        <f t="shared" si="5"/>
        <v>0.563888888888889</v>
      </c>
      <c r="H31" s="80">
        <f t="shared" si="6"/>
        <v>0.574305555555556</v>
      </c>
      <c r="I31" s="80">
        <f t="shared" si="7"/>
        <v>0.58125</v>
      </c>
      <c r="J31" s="80">
        <f t="shared" si="8"/>
        <v>0.588194444444444</v>
      </c>
      <c r="K31" s="80">
        <f t="shared" si="9"/>
        <v>0.591666666666667</v>
      </c>
      <c r="L31" s="80">
        <f t="shared" si="10"/>
        <v>0.595138888888889</v>
      </c>
      <c r="M31" s="80">
        <f t="shared" si="11"/>
        <v>0.602083333333333</v>
      </c>
      <c r="N31" s="80">
        <f t="shared" si="12"/>
        <v>0.605555555555555</v>
      </c>
      <c r="O31" s="80">
        <f t="shared" si="13"/>
        <v>0.609722222222222</v>
      </c>
      <c r="P31" s="80">
        <f t="shared" si="14"/>
        <v>0.6125</v>
      </c>
      <c r="Q31" s="80">
        <f t="shared" si="15"/>
        <v>0.619444444444444</v>
      </c>
      <c r="R31" s="80">
        <f t="shared" si="16"/>
        <v>0.626388888888889</v>
      </c>
      <c r="S31" s="80">
        <f t="shared" si="17"/>
        <v>0.636805555555555</v>
      </c>
      <c r="T31" s="80">
        <f t="shared" si="18"/>
        <v>0.64375</v>
      </c>
      <c r="U31" s="816">
        <f t="shared" si="19"/>
        <v>0.652083333333333</v>
      </c>
      <c r="V31" s="1042"/>
      <c r="W31" s="341">
        <f t="shared" si="20"/>
        <v>74.73</v>
      </c>
      <c r="X31" s="298">
        <f t="shared" si="1"/>
        <v>0.103472222222222</v>
      </c>
      <c r="Y31" s="655">
        <f t="shared" si="2"/>
        <v>30.0926174496645</v>
      </c>
      <c r="Z31" s="261">
        <f t="shared" si="3"/>
        <v>0.0625000000000001</v>
      </c>
      <c r="AA31">
        <v>1</v>
      </c>
    </row>
    <row r="32" spans="2:27">
      <c r="B32" s="232"/>
      <c r="C32" s="233">
        <v>8</v>
      </c>
      <c r="D32" s="1031"/>
      <c r="E32" s="828">
        <v>0.604166666666667</v>
      </c>
      <c r="F32" s="80">
        <f t="shared" si="4"/>
        <v>0.6125</v>
      </c>
      <c r="G32" s="80">
        <f t="shared" si="5"/>
        <v>0.619444444444444</v>
      </c>
      <c r="H32" s="80">
        <f t="shared" si="6"/>
        <v>0.629861111111111</v>
      </c>
      <c r="I32" s="80">
        <f t="shared" si="7"/>
        <v>0.636805555555555</v>
      </c>
      <c r="J32" s="80">
        <f t="shared" si="8"/>
        <v>0.64375</v>
      </c>
      <c r="K32" s="80">
        <f t="shared" si="9"/>
        <v>0.647222222222222</v>
      </c>
      <c r="L32" s="80">
        <f t="shared" si="10"/>
        <v>0.650694444444444</v>
      </c>
      <c r="M32" s="80">
        <f t="shared" si="11"/>
        <v>0.657638888888889</v>
      </c>
      <c r="N32" s="80">
        <f t="shared" si="12"/>
        <v>0.661111111111111</v>
      </c>
      <c r="O32" s="80">
        <f t="shared" si="13"/>
        <v>0.665277777777778</v>
      </c>
      <c r="P32" s="80">
        <f t="shared" si="14"/>
        <v>0.668055555555555</v>
      </c>
      <c r="Q32" s="80">
        <f t="shared" si="15"/>
        <v>0.675</v>
      </c>
      <c r="R32" s="80">
        <f t="shared" si="16"/>
        <v>0.681944444444444</v>
      </c>
      <c r="S32" s="80">
        <f t="shared" si="17"/>
        <v>0.692361111111111</v>
      </c>
      <c r="T32" s="80">
        <f t="shared" si="18"/>
        <v>0.699305555555555</v>
      </c>
      <c r="U32" s="816">
        <f t="shared" si="19"/>
        <v>0.707638888888888</v>
      </c>
      <c r="V32" s="1042"/>
      <c r="W32" s="341">
        <f t="shared" si="20"/>
        <v>74.73</v>
      </c>
      <c r="X32" s="298">
        <f t="shared" si="1"/>
        <v>0.103472222222222</v>
      </c>
      <c r="Y32" s="655">
        <f t="shared" si="2"/>
        <v>30.0926174496645</v>
      </c>
      <c r="Z32" s="261">
        <f t="shared" si="3"/>
        <v>0.0555555555555555</v>
      </c>
      <c r="AA32">
        <v>2</v>
      </c>
    </row>
    <row r="33" spans="2:27">
      <c r="B33" s="232"/>
      <c r="C33" s="233">
        <v>9</v>
      </c>
      <c r="D33" s="1031"/>
      <c r="E33" s="828">
        <v>0.659722222222222</v>
      </c>
      <c r="F33" s="80">
        <f t="shared" si="4"/>
        <v>0.668055555555556</v>
      </c>
      <c r="G33" s="80">
        <f t="shared" si="5"/>
        <v>0.675</v>
      </c>
      <c r="H33" s="80">
        <f t="shared" si="6"/>
        <v>0.685416666666667</v>
      </c>
      <c r="I33" s="80">
        <f t="shared" si="7"/>
        <v>0.692361111111111</v>
      </c>
      <c r="J33" s="80">
        <f t="shared" si="8"/>
        <v>0.699305555555555</v>
      </c>
      <c r="K33" s="80">
        <f t="shared" si="9"/>
        <v>0.702777777777778</v>
      </c>
      <c r="L33" s="80">
        <f t="shared" si="10"/>
        <v>0.70625</v>
      </c>
      <c r="M33" s="80">
        <f t="shared" si="11"/>
        <v>0.713194444444444</v>
      </c>
      <c r="N33" s="80">
        <f t="shared" si="12"/>
        <v>0.716666666666666</v>
      </c>
      <c r="O33" s="80">
        <f t="shared" si="13"/>
        <v>0.720833333333333</v>
      </c>
      <c r="P33" s="80">
        <f t="shared" si="14"/>
        <v>0.723611111111111</v>
      </c>
      <c r="Q33" s="80">
        <f t="shared" si="15"/>
        <v>0.730555555555555</v>
      </c>
      <c r="R33" s="80">
        <f t="shared" si="16"/>
        <v>0.7375</v>
      </c>
      <c r="S33" s="80">
        <f t="shared" si="17"/>
        <v>0.747916666666666</v>
      </c>
      <c r="T33" s="80">
        <f t="shared" si="18"/>
        <v>0.754861111111111</v>
      </c>
      <c r="U33" s="816">
        <f t="shared" si="19"/>
        <v>0.763194444444444</v>
      </c>
      <c r="V33" s="1042"/>
      <c r="W33" s="341">
        <f t="shared" si="20"/>
        <v>74.73</v>
      </c>
      <c r="X33" s="298">
        <f t="shared" si="1"/>
        <v>0.103472222222222</v>
      </c>
      <c r="Y33" s="655">
        <f t="shared" si="2"/>
        <v>30.0926174496645</v>
      </c>
      <c r="Z33" s="261">
        <f t="shared" si="3"/>
        <v>0.0555555555555556</v>
      </c>
      <c r="AA33">
        <v>1</v>
      </c>
    </row>
    <row r="34" spans="2:27">
      <c r="B34" s="232"/>
      <c r="C34" s="233">
        <v>10</v>
      </c>
      <c r="D34" s="1031"/>
      <c r="E34" s="828">
        <v>0.71875</v>
      </c>
      <c r="F34" s="80">
        <f t="shared" si="4"/>
        <v>0.727083333333333</v>
      </c>
      <c r="G34" s="80">
        <f t="shared" si="5"/>
        <v>0.734027777777778</v>
      </c>
      <c r="H34" s="80">
        <f t="shared" si="6"/>
        <v>0.744444444444444</v>
      </c>
      <c r="I34" s="80">
        <f t="shared" si="7"/>
        <v>0.751388888888889</v>
      </c>
      <c r="J34" s="80">
        <f t="shared" si="8"/>
        <v>0.758333333333333</v>
      </c>
      <c r="K34" s="80">
        <f t="shared" si="9"/>
        <v>0.761805555555555</v>
      </c>
      <c r="L34" s="80">
        <f t="shared" si="10"/>
        <v>0.765277777777778</v>
      </c>
      <c r="M34" s="80">
        <f t="shared" si="11"/>
        <v>0.772222222222222</v>
      </c>
      <c r="N34" s="80">
        <f t="shared" si="12"/>
        <v>0.775694444444444</v>
      </c>
      <c r="O34" s="80">
        <f t="shared" si="13"/>
        <v>0.779861111111111</v>
      </c>
      <c r="P34" s="80">
        <f t="shared" si="14"/>
        <v>0.782638888888889</v>
      </c>
      <c r="Q34" s="80">
        <f t="shared" si="15"/>
        <v>0.789583333333333</v>
      </c>
      <c r="R34" s="80">
        <f t="shared" si="16"/>
        <v>0.796527777777778</v>
      </c>
      <c r="S34" s="80">
        <f t="shared" si="17"/>
        <v>0.806944444444444</v>
      </c>
      <c r="T34" s="80">
        <f t="shared" si="18"/>
        <v>0.813888888888889</v>
      </c>
      <c r="U34" s="816">
        <f t="shared" si="19"/>
        <v>0.822222222222222</v>
      </c>
      <c r="V34" s="1042"/>
      <c r="W34" s="341">
        <f t="shared" si="20"/>
        <v>74.73</v>
      </c>
      <c r="X34" s="298">
        <f t="shared" si="1"/>
        <v>0.103472222222222</v>
      </c>
      <c r="Y34" s="655">
        <f t="shared" si="2"/>
        <v>30.0926174496645</v>
      </c>
      <c r="Z34" s="261">
        <f t="shared" si="3"/>
        <v>0.0590277777777778</v>
      </c>
      <c r="AA34">
        <v>2</v>
      </c>
    </row>
    <row r="35" spans="2:27">
      <c r="B35" s="232"/>
      <c r="C35" s="233">
        <v>11</v>
      </c>
      <c r="D35" s="1031"/>
      <c r="E35" s="828">
        <f>+E34+$A$26</f>
        <v>0.774305555555556</v>
      </c>
      <c r="F35" s="80">
        <f t="shared" si="4"/>
        <v>0.782638888888889</v>
      </c>
      <c r="G35" s="80">
        <f t="shared" si="5"/>
        <v>0.789583333333333</v>
      </c>
      <c r="H35" s="80">
        <f t="shared" si="6"/>
        <v>0.8</v>
      </c>
      <c r="I35" s="80">
        <f t="shared" si="7"/>
        <v>0.806944444444444</v>
      </c>
      <c r="J35" s="80">
        <f t="shared" si="8"/>
        <v>0.813888888888889</v>
      </c>
      <c r="K35" s="80">
        <f t="shared" si="9"/>
        <v>0.817361111111111</v>
      </c>
      <c r="L35" s="80">
        <f t="shared" si="10"/>
        <v>0.820833333333333</v>
      </c>
      <c r="M35" s="80">
        <f t="shared" si="11"/>
        <v>0.827777777777778</v>
      </c>
      <c r="N35" s="80">
        <f t="shared" si="12"/>
        <v>0.83125</v>
      </c>
      <c r="O35" s="80">
        <f t="shared" si="13"/>
        <v>0.835416666666666</v>
      </c>
      <c r="P35" s="80">
        <f t="shared" si="14"/>
        <v>0.838194444444444</v>
      </c>
      <c r="Q35" s="80">
        <f t="shared" si="15"/>
        <v>0.845138888888889</v>
      </c>
      <c r="R35" s="80">
        <f t="shared" si="16"/>
        <v>0.852083333333333</v>
      </c>
      <c r="S35" s="80">
        <f t="shared" si="17"/>
        <v>0.8625</v>
      </c>
      <c r="T35" s="80">
        <f t="shared" si="18"/>
        <v>0.869444444444444</v>
      </c>
      <c r="U35" s="816">
        <f t="shared" si="19"/>
        <v>0.877777777777777</v>
      </c>
      <c r="V35" s="1042"/>
      <c r="W35" s="341">
        <f t="shared" si="20"/>
        <v>74.73</v>
      </c>
      <c r="X35" s="298">
        <f t="shared" si="1"/>
        <v>0.103472222222222</v>
      </c>
      <c r="Y35" s="655">
        <f t="shared" si="2"/>
        <v>30.0926174496645</v>
      </c>
      <c r="Z35" s="261">
        <f t="shared" si="3"/>
        <v>0.0555555555555556</v>
      </c>
      <c r="AA35">
        <v>1</v>
      </c>
    </row>
    <row r="36" spans="2:27">
      <c r="B36" s="232"/>
      <c r="C36" s="233">
        <v>12</v>
      </c>
      <c r="D36" s="1032"/>
      <c r="E36" s="828">
        <v>0.829861111111111</v>
      </c>
      <c r="F36" s="80">
        <f t="shared" si="4"/>
        <v>0.838194444444444</v>
      </c>
      <c r="G36" s="80">
        <f t="shared" si="5"/>
        <v>0.845138888888889</v>
      </c>
      <c r="H36" s="80">
        <f t="shared" si="6"/>
        <v>0.855555555555556</v>
      </c>
      <c r="I36" s="80">
        <f t="shared" si="7"/>
        <v>0.8625</v>
      </c>
      <c r="J36" s="80">
        <f t="shared" si="8"/>
        <v>0.869444444444444</v>
      </c>
      <c r="K36" s="80">
        <f t="shared" si="9"/>
        <v>0.872916666666667</v>
      </c>
      <c r="L36" s="80">
        <f t="shared" si="10"/>
        <v>0.876388888888889</v>
      </c>
      <c r="M36" s="80">
        <f t="shared" si="11"/>
        <v>0.883333333333333</v>
      </c>
      <c r="N36" s="80">
        <f t="shared" si="12"/>
        <v>0.886805555555555</v>
      </c>
      <c r="O36" s="80">
        <f t="shared" si="13"/>
        <v>0.890972222222222</v>
      </c>
      <c r="P36" s="80">
        <f t="shared" si="14"/>
        <v>0.89375</v>
      </c>
      <c r="Q36" s="80">
        <f t="shared" si="15"/>
        <v>0.900694444444444</v>
      </c>
      <c r="R36" s="80">
        <f t="shared" si="16"/>
        <v>0.907638888888889</v>
      </c>
      <c r="S36" s="80">
        <f t="shared" si="17"/>
        <v>0.918055555555555</v>
      </c>
      <c r="T36" s="80">
        <f t="shared" si="18"/>
        <v>0.925</v>
      </c>
      <c r="U36" s="816">
        <f t="shared" si="19"/>
        <v>0.933333333333333</v>
      </c>
      <c r="V36" s="1042"/>
      <c r="W36" s="341">
        <f t="shared" si="20"/>
        <v>74.73</v>
      </c>
      <c r="X36" s="298">
        <f t="shared" si="1"/>
        <v>0.103472222222222</v>
      </c>
      <c r="Y36" s="655">
        <f t="shared" si="2"/>
        <v>30.0926174496645</v>
      </c>
      <c r="Z36" s="261">
        <f t="shared" si="3"/>
        <v>0.0555555555555556</v>
      </c>
      <c r="AA36">
        <v>2</v>
      </c>
    </row>
    <row r="37" ht="15.75" customHeight="1" spans="2:26">
      <c r="B37" s="232"/>
      <c r="C37" s="235">
        <v>13</v>
      </c>
      <c r="D37" s="1032"/>
      <c r="E37" s="830">
        <v>0.854166666666667</v>
      </c>
      <c r="F37" s="283">
        <f t="shared" si="4"/>
        <v>0.8625</v>
      </c>
      <c r="G37" s="283">
        <f t="shared" si="5"/>
        <v>0.869444444444444</v>
      </c>
      <c r="H37" s="283">
        <f t="shared" si="6"/>
        <v>0.879861111111111</v>
      </c>
      <c r="I37" s="283">
        <f t="shared" si="7"/>
        <v>0.886805555555555</v>
      </c>
      <c r="J37" s="283">
        <f t="shared" si="8"/>
        <v>0.89375</v>
      </c>
      <c r="K37" s="283">
        <f t="shared" si="9"/>
        <v>0.897222222222222</v>
      </c>
      <c r="L37" s="283">
        <f t="shared" si="10"/>
        <v>0.900694444444444</v>
      </c>
      <c r="M37" s="283">
        <f t="shared" si="11"/>
        <v>0.907638888888889</v>
      </c>
      <c r="N37" s="283">
        <f t="shared" si="12"/>
        <v>0.911111111111111</v>
      </c>
      <c r="O37" s="283">
        <f t="shared" si="13"/>
        <v>0.915277777777778</v>
      </c>
      <c r="P37" s="283">
        <f t="shared" si="14"/>
        <v>0.918055555555555</v>
      </c>
      <c r="Q37" s="283">
        <f t="shared" si="15"/>
        <v>0.925</v>
      </c>
      <c r="R37" s="283">
        <f t="shared" si="16"/>
        <v>0.931944444444444</v>
      </c>
      <c r="S37" s="283">
        <f t="shared" si="17"/>
        <v>0.942361111111111</v>
      </c>
      <c r="T37" s="283">
        <f t="shared" si="18"/>
        <v>0.949305555555555</v>
      </c>
      <c r="U37" s="844">
        <f t="shared" si="19"/>
        <v>0.957638888888888</v>
      </c>
      <c r="V37" s="1043"/>
      <c r="W37" s="342">
        <f t="shared" si="20"/>
        <v>74.73</v>
      </c>
      <c r="X37" s="517">
        <f t="shared" si="1"/>
        <v>0.103472222222222</v>
      </c>
      <c r="Y37" s="727">
        <f t="shared" si="2"/>
        <v>30.0926174496645</v>
      </c>
      <c r="Z37" s="263">
        <f t="shared" si="3"/>
        <v>0.0243055555555555</v>
      </c>
    </row>
    <row r="38" spans="2:26">
      <c r="B38" s="232"/>
      <c r="C38" s="229">
        <v>14</v>
      </c>
      <c r="D38" s="1033"/>
      <c r="E38" s="1029">
        <v>0.881944444444444</v>
      </c>
      <c r="F38" s="77">
        <f t="shared" ref="F38:U38" si="21">+E38+F18</f>
        <v>0.888888888888889</v>
      </c>
      <c r="G38" s="77">
        <f t="shared" si="21"/>
        <v>0.895833333333333</v>
      </c>
      <c r="H38" s="77">
        <f t="shared" si="21"/>
        <v>0.90625</v>
      </c>
      <c r="I38" s="77">
        <f t="shared" si="21"/>
        <v>0.913194444444444</v>
      </c>
      <c r="J38" s="77">
        <f t="shared" si="21"/>
        <v>0.920138888888889</v>
      </c>
      <c r="K38" s="77">
        <f t="shared" si="21"/>
        <v>0.923611111111111</v>
      </c>
      <c r="L38" s="77">
        <f t="shared" si="21"/>
        <v>0.927083333333333</v>
      </c>
      <c r="M38" s="77">
        <f t="shared" si="21"/>
        <v>0.934027777777778</v>
      </c>
      <c r="N38" s="77">
        <f t="shared" si="21"/>
        <v>0.9375</v>
      </c>
      <c r="O38" s="77">
        <f t="shared" si="21"/>
        <v>0.941666666666666</v>
      </c>
      <c r="P38" s="77">
        <f t="shared" si="21"/>
        <v>0.944444444444444</v>
      </c>
      <c r="Q38" s="77">
        <f t="shared" si="21"/>
        <v>0.951388888888889</v>
      </c>
      <c r="R38" s="77">
        <f t="shared" si="21"/>
        <v>0.958333333333333</v>
      </c>
      <c r="S38" s="77">
        <f t="shared" si="21"/>
        <v>0.96875</v>
      </c>
      <c r="T38" s="77">
        <f t="shared" si="21"/>
        <v>0.975694444444444</v>
      </c>
      <c r="U38" s="77">
        <f t="shared" si="21"/>
        <v>0.982638888888889</v>
      </c>
      <c r="V38" s="1041"/>
      <c r="W38" s="972">
        <f>+W33</f>
        <v>74.73</v>
      </c>
      <c r="X38" s="296">
        <f t="shared" si="1"/>
        <v>0.100694444444444</v>
      </c>
      <c r="Y38" s="301">
        <f t="shared" si="2"/>
        <v>30.9227586206898</v>
      </c>
      <c r="Z38" s="1045">
        <f t="shared" si="3"/>
        <v>0.0277777777777778</v>
      </c>
    </row>
    <row r="39" ht="15.75" customHeight="1" spans="2:26">
      <c r="B39" s="238"/>
      <c r="C39" s="684">
        <v>15</v>
      </c>
      <c r="D39" s="1034"/>
      <c r="E39" s="1035">
        <v>0.9375</v>
      </c>
      <c r="F39" s="106">
        <f t="shared" ref="F39:U39" si="22">+E39+F18</f>
        <v>0.944444444444444</v>
      </c>
      <c r="G39" s="106">
        <f t="shared" si="22"/>
        <v>0.951388888888889</v>
      </c>
      <c r="H39" s="106">
        <f t="shared" si="22"/>
        <v>0.961805555555555</v>
      </c>
      <c r="I39" s="106">
        <f t="shared" si="22"/>
        <v>0.96875</v>
      </c>
      <c r="J39" s="106">
        <f t="shared" si="22"/>
        <v>0.975694444444444</v>
      </c>
      <c r="K39" s="106">
        <f t="shared" si="22"/>
        <v>0.979166666666667</v>
      </c>
      <c r="L39" s="106">
        <f t="shared" si="22"/>
        <v>0.982638888888889</v>
      </c>
      <c r="M39" s="106">
        <f t="shared" si="22"/>
        <v>0.989583333333333</v>
      </c>
      <c r="N39" s="106">
        <f t="shared" si="22"/>
        <v>0.993055555555555</v>
      </c>
      <c r="O39" s="106">
        <f t="shared" si="22"/>
        <v>0.997222222222222</v>
      </c>
      <c r="P39" s="106">
        <f t="shared" si="22"/>
        <v>1</v>
      </c>
      <c r="Q39" s="106">
        <f t="shared" si="22"/>
        <v>1.00694444444444</v>
      </c>
      <c r="R39" s="106">
        <f t="shared" si="22"/>
        <v>1.01388888888889</v>
      </c>
      <c r="S39" s="106">
        <f t="shared" si="22"/>
        <v>1.02430555555556</v>
      </c>
      <c r="T39" s="106">
        <f t="shared" si="22"/>
        <v>1.03125</v>
      </c>
      <c r="U39" s="817">
        <f t="shared" si="22"/>
        <v>1.03819444444444</v>
      </c>
      <c r="V39" s="1044"/>
      <c r="W39" s="996">
        <f>+W34</f>
        <v>74.73</v>
      </c>
      <c r="X39" s="801">
        <f t="shared" si="1"/>
        <v>0.100694444444444</v>
      </c>
      <c r="Y39" s="902">
        <f t="shared" si="2"/>
        <v>30.9227586206897</v>
      </c>
      <c r="Z39" s="801">
        <f t="shared" si="3"/>
        <v>0.0555555555555556</v>
      </c>
    </row>
    <row r="40" spans="2:2">
      <c r="B40" s="83">
        <v>0.0208333333333333</v>
      </c>
    </row>
    <row r="41" spans="5:18">
      <c r="E41" s="1036"/>
      <c r="F41" s="1037"/>
      <c r="G41" s="1037"/>
      <c r="H41" s="1037"/>
      <c r="I41" s="1037"/>
      <c r="J41" s="1037"/>
      <c r="K41" s="1037"/>
      <c r="L41" s="1037"/>
      <c r="M41" s="1037"/>
      <c r="N41" s="1037"/>
      <c r="O41" s="1037"/>
      <c r="P41" s="1037"/>
      <c r="Q41" s="1037"/>
      <c r="R41" s="1037"/>
    </row>
    <row r="42" spans="3:10">
      <c r="C42" s="15" t="s">
        <v>36</v>
      </c>
      <c r="D42" s="15"/>
      <c r="E42" s="16"/>
      <c r="F42" s="16"/>
      <c r="G42" s="61"/>
      <c r="H42" s="61"/>
      <c r="I42" s="17">
        <v>13</v>
      </c>
      <c r="J42" s="16"/>
    </row>
    <row r="43" spans="3:10">
      <c r="C43" s="15" t="s">
        <v>37</v>
      </c>
      <c r="D43" s="15"/>
      <c r="E43" s="16"/>
      <c r="F43" s="16"/>
      <c r="G43" s="61"/>
      <c r="H43" s="61"/>
      <c r="I43" s="17">
        <v>2</v>
      </c>
      <c r="J43" s="16"/>
    </row>
    <row r="44" spans="3:10">
      <c r="C44" s="15" t="s">
        <v>38</v>
      </c>
      <c r="D44" s="15"/>
      <c r="E44" s="16"/>
      <c r="F44" s="16"/>
      <c r="G44" s="61"/>
      <c r="H44" s="61"/>
      <c r="I44" s="17">
        <v>15</v>
      </c>
      <c r="J44" s="16"/>
    </row>
    <row r="45" spans="3:11">
      <c r="C45" s="15" t="s">
        <v>39</v>
      </c>
      <c r="D45" s="15"/>
      <c r="E45" s="16"/>
      <c r="F45" s="16"/>
      <c r="G45" s="61"/>
      <c r="H45" s="61"/>
      <c r="I45" s="18">
        <f>+W23</f>
        <v>74.73</v>
      </c>
      <c r="K45" s="16" t="s">
        <v>40</v>
      </c>
    </row>
    <row r="46" spans="3:11">
      <c r="C46" s="19" t="s">
        <v>41</v>
      </c>
      <c r="D46" s="19"/>
      <c r="E46" s="20"/>
      <c r="F46" s="21"/>
      <c r="G46" s="21"/>
      <c r="H46" s="21"/>
      <c r="I46" s="18">
        <v>66</v>
      </c>
      <c r="K46" s="16" t="s">
        <v>40</v>
      </c>
    </row>
    <row r="50" ht="20.25" customHeight="1" spans="8:8">
      <c r="H50" s="978"/>
    </row>
  </sheetData>
  <mergeCells count="12">
    <mergeCell ref="B20:E20"/>
    <mergeCell ref="F20:R20"/>
    <mergeCell ref="B21:C21"/>
    <mergeCell ref="B22:D22"/>
    <mergeCell ref="B23:D23"/>
    <mergeCell ref="B24:Z24"/>
    <mergeCell ref="B25:B39"/>
    <mergeCell ref="W20:W22"/>
    <mergeCell ref="X20:X23"/>
    <mergeCell ref="Y20:Y23"/>
    <mergeCell ref="Z20:Z23"/>
    <mergeCell ref="B14:Z17"/>
  </mergeCells>
  <pageMargins left="0.7" right="0.7" top="0.75" bottom="0.75" header="0.3" footer="0.3"/>
  <pageSetup paperSize="9" scale="42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Z49"/>
  <sheetViews>
    <sheetView view="pageBreakPreview" zoomScale="60" zoomScaleNormal="60" topLeftCell="A7" workbookViewId="0">
      <selection activeCell="E8" sqref="E8"/>
    </sheetView>
  </sheetViews>
  <sheetFormatPr defaultColWidth="11" defaultRowHeight="15"/>
  <sheetData>
    <row r="4" spans="2:6">
      <c r="B4" s="5" t="s">
        <v>0</v>
      </c>
      <c r="C4" s="173"/>
      <c r="D4" s="21"/>
      <c r="E4" s="5" t="s">
        <v>1</v>
      </c>
      <c r="F4" s="21"/>
    </row>
    <row r="5" spans="2:6">
      <c r="B5" s="199"/>
      <c r="C5" s="173"/>
      <c r="D5" s="21"/>
      <c r="E5" s="32"/>
      <c r="F5" s="21"/>
    </row>
    <row r="6" spans="2:6">
      <c r="B6" s="31" t="s">
        <v>2</v>
      </c>
      <c r="C6" s="173"/>
      <c r="D6" s="21"/>
      <c r="E6" s="32">
        <v>200</v>
      </c>
      <c r="F6" s="21"/>
    </row>
    <row r="7" spans="2:6">
      <c r="B7" s="173"/>
      <c r="C7" s="173"/>
      <c r="D7" s="21"/>
      <c r="E7" s="32"/>
      <c r="F7" s="21"/>
    </row>
    <row r="8" spans="2:6">
      <c r="B8" s="173" t="s">
        <v>3</v>
      </c>
      <c r="C8" s="173"/>
      <c r="D8" s="21"/>
      <c r="E8" s="5" t="s">
        <v>4</v>
      </c>
      <c r="F8" s="21"/>
    </row>
    <row r="9" spans="2:6">
      <c r="B9" s="173" t="s">
        <v>5</v>
      </c>
      <c r="C9" s="173"/>
      <c r="D9" s="21"/>
      <c r="E9" s="32" t="s">
        <v>44</v>
      </c>
      <c r="F9" s="21"/>
    </row>
    <row r="10" spans="2:6">
      <c r="B10" s="173" t="s">
        <v>7</v>
      </c>
      <c r="C10" s="215"/>
      <c r="D10" s="216"/>
      <c r="E10" s="32">
        <v>221</v>
      </c>
      <c r="F10" s="21"/>
    </row>
    <row r="11" spans="2:6">
      <c r="B11" s="173" t="s">
        <v>8</v>
      </c>
      <c r="C11" s="173"/>
      <c r="D11" s="21"/>
      <c r="E11" s="5" t="s">
        <v>120</v>
      </c>
      <c r="F11" s="21"/>
    </row>
    <row r="12" spans="2:6">
      <c r="B12" s="173" t="s">
        <v>10</v>
      </c>
      <c r="C12" s="173"/>
      <c r="D12" s="21"/>
      <c r="E12" s="32">
        <v>221</v>
      </c>
      <c r="F12" s="21"/>
    </row>
    <row r="13" spans="2:6">
      <c r="B13" s="173" t="s">
        <v>11</v>
      </c>
      <c r="C13" s="215"/>
      <c r="D13" s="216"/>
      <c r="E13" s="5" t="s">
        <v>12</v>
      </c>
      <c r="F13" s="21"/>
    </row>
    <row r="14" ht="15.75" customHeight="1"/>
    <row r="15" ht="21" customHeight="1" spans="2:26">
      <c r="B15" s="1000" t="s">
        <v>121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55"/>
    </row>
    <row r="16" ht="21" customHeight="1" spans="2:26">
      <c r="B16" s="217"/>
      <c r="Z16" s="256"/>
    </row>
    <row r="17" ht="21" customHeight="1" spans="2:26">
      <c r="B17" s="217"/>
      <c r="Z17" s="256"/>
    </row>
    <row r="18" ht="53.25" customHeight="1" spans="2:26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57"/>
    </row>
    <row r="19" s="62" customFormat="1" spans="2:23">
      <c r="B19" s="622"/>
      <c r="C19" s="1001"/>
      <c r="D19" s="1001"/>
      <c r="E19" s="599">
        <v>0</v>
      </c>
      <c r="F19" s="599">
        <v>0.00694444444444444</v>
      </c>
      <c r="G19" s="599">
        <v>0.00694444444444444</v>
      </c>
      <c r="H19" s="599">
        <v>0.0104166666666667</v>
      </c>
      <c r="I19" s="599">
        <v>0.00694444444444444</v>
      </c>
      <c r="J19" s="599">
        <v>0.00694444444444444</v>
      </c>
      <c r="K19" s="599">
        <v>0.00347222222222222</v>
      </c>
      <c r="L19" s="599">
        <v>0.00347222222222222</v>
      </c>
      <c r="M19" s="599">
        <v>0.00694444444444444</v>
      </c>
      <c r="N19" s="599">
        <v>0.00347222222222222</v>
      </c>
      <c r="O19" s="599">
        <v>0.00416666666666667</v>
      </c>
      <c r="P19" s="599">
        <v>0.00277777777777778</v>
      </c>
      <c r="Q19" s="599">
        <v>0.00694444444444444</v>
      </c>
      <c r="R19" s="599">
        <v>0.00694444444444444</v>
      </c>
      <c r="S19" s="599">
        <v>0.0104166666666667</v>
      </c>
      <c r="T19" s="599">
        <v>0.00694444444444444</v>
      </c>
      <c r="U19" s="599">
        <v>0.00694444444444444</v>
      </c>
      <c r="V19" s="599">
        <f>SUM(E19:U19)</f>
        <v>0.100694444444444</v>
      </c>
      <c r="W19" s="599"/>
    </row>
    <row r="20" s="62" customFormat="1" spans="2:23">
      <c r="B20" s="622"/>
      <c r="C20" s="1001"/>
      <c r="D20" s="1001"/>
      <c r="E20" s="599"/>
      <c r="F20" s="599">
        <v>0.00833333333333333</v>
      </c>
      <c r="G20" s="599">
        <v>0.00694444444444444</v>
      </c>
      <c r="H20" s="599">
        <v>0.0104166666666667</v>
      </c>
      <c r="I20" s="599">
        <v>0.00694444444444444</v>
      </c>
      <c r="J20" s="599">
        <v>0.00694444444444444</v>
      </c>
      <c r="K20" s="599">
        <v>0.00347222222222222</v>
      </c>
      <c r="L20" s="599">
        <v>0.00347222222222222</v>
      </c>
      <c r="M20" s="599">
        <v>0.00694444444444444</v>
      </c>
      <c r="N20" s="599">
        <v>0.00347222222222222</v>
      </c>
      <c r="O20" s="599">
        <v>0.00416666666666667</v>
      </c>
      <c r="P20" s="599">
        <v>0.00277777777777778</v>
      </c>
      <c r="Q20" s="599">
        <v>0.00694444444444444</v>
      </c>
      <c r="R20" s="599">
        <v>0.00694444444444444</v>
      </c>
      <c r="S20" s="599">
        <v>0.0104166666666667</v>
      </c>
      <c r="T20" s="599">
        <v>0.00694444444444444</v>
      </c>
      <c r="U20" s="599">
        <v>0.00833333333333333</v>
      </c>
      <c r="V20" s="599">
        <f>SUM(E20:U20)</f>
        <v>0.103472222222222</v>
      </c>
      <c r="W20" s="599"/>
    </row>
    <row r="21" s="62" customFormat="1" ht="15.75" customHeight="1" spans="2:23">
      <c r="B21" s="242">
        <v>0.0451388888888889</v>
      </c>
      <c r="C21" s="1001"/>
      <c r="D21" s="1001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</row>
    <row r="22" ht="15.75" customHeight="1" spans="2:26">
      <c r="B22" s="286" t="s">
        <v>14</v>
      </c>
      <c r="C22" s="10"/>
      <c r="D22" s="10"/>
      <c r="E22" s="27"/>
      <c r="F22" s="404" t="s">
        <v>15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528"/>
      <c r="T22" s="528"/>
      <c r="U22" s="935" t="s">
        <v>16</v>
      </c>
      <c r="V22" s="935"/>
      <c r="W22" s="243" t="s">
        <v>29</v>
      </c>
      <c r="X22" s="226" t="s">
        <v>30</v>
      </c>
      <c r="Y22" s="391" t="s">
        <v>31</v>
      </c>
      <c r="Z22" s="391" t="s">
        <v>57</v>
      </c>
    </row>
    <row r="23" ht="95.3" customHeight="1" spans="1:26">
      <c r="A23" s="26">
        <v>0.0625</v>
      </c>
      <c r="B23" s="287" t="s">
        <v>122</v>
      </c>
      <c r="C23" s="27"/>
      <c r="D23" s="287" t="s">
        <v>123</v>
      </c>
      <c r="E23" s="1002" t="s">
        <v>124</v>
      </c>
      <c r="F23" s="1003" t="s">
        <v>125</v>
      </c>
      <c r="G23" s="1003" t="s">
        <v>126</v>
      </c>
      <c r="H23" s="1004" t="s">
        <v>127</v>
      </c>
      <c r="I23" s="1003" t="s">
        <v>128</v>
      </c>
      <c r="J23" s="1004" t="s">
        <v>129</v>
      </c>
      <c r="K23" s="1003" t="s">
        <v>130</v>
      </c>
      <c r="L23" s="1003" t="s">
        <v>131</v>
      </c>
      <c r="M23" s="1009" t="s">
        <v>132</v>
      </c>
      <c r="N23" s="1003" t="s">
        <v>133</v>
      </c>
      <c r="O23" s="1010" t="s">
        <v>134</v>
      </c>
      <c r="P23" s="1011" t="s">
        <v>129</v>
      </c>
      <c r="Q23" s="1003" t="s">
        <v>128</v>
      </c>
      <c r="R23" s="1003" t="s">
        <v>135</v>
      </c>
      <c r="S23" s="1003" t="s">
        <v>126</v>
      </c>
      <c r="T23" s="1003" t="s">
        <v>125</v>
      </c>
      <c r="U23" s="1012" t="s">
        <v>136</v>
      </c>
      <c r="V23" s="287" t="s">
        <v>137</v>
      </c>
      <c r="W23" s="232"/>
      <c r="X23" s="217"/>
      <c r="Y23" s="232"/>
      <c r="Z23" s="232"/>
    </row>
    <row r="24" ht="29.25" customHeight="1" spans="1:26">
      <c r="A24" s="26">
        <v>0.0729166666666667</v>
      </c>
      <c r="B24" s="286" t="s">
        <v>33</v>
      </c>
      <c r="C24" s="10"/>
      <c r="D24" s="27"/>
      <c r="E24" s="673">
        <v>11</v>
      </c>
      <c r="F24" s="507">
        <v>5.82</v>
      </c>
      <c r="G24" s="507">
        <v>5.81</v>
      </c>
      <c r="H24" s="507">
        <v>3.21</v>
      </c>
      <c r="I24" s="507">
        <v>3.5</v>
      </c>
      <c r="J24" s="507">
        <v>2</v>
      </c>
      <c r="K24" s="507">
        <v>3.19</v>
      </c>
      <c r="L24" s="507">
        <v>0.7</v>
      </c>
      <c r="M24" s="507">
        <v>1.2</v>
      </c>
      <c r="N24" s="507">
        <v>2.5</v>
      </c>
      <c r="O24" s="507">
        <v>2</v>
      </c>
      <c r="P24" s="507">
        <v>3.5</v>
      </c>
      <c r="Q24" s="507">
        <v>3.21</v>
      </c>
      <c r="R24" s="507">
        <v>5.81</v>
      </c>
      <c r="S24" s="507">
        <v>6.81</v>
      </c>
      <c r="T24" s="507">
        <v>7.81</v>
      </c>
      <c r="U24" s="736">
        <v>11</v>
      </c>
      <c r="V24" s="562"/>
      <c r="W24" s="238"/>
      <c r="X24" s="217"/>
      <c r="Y24" s="232"/>
      <c r="Z24" s="232"/>
    </row>
    <row r="25" ht="29.25" customHeight="1" spans="2:26">
      <c r="B25" s="243" t="s">
        <v>34</v>
      </c>
      <c r="C25" s="10"/>
      <c r="D25" s="27"/>
      <c r="E25" s="227">
        <f t="shared" ref="E25:U25" si="0">+E24</f>
        <v>11</v>
      </c>
      <c r="F25" s="674">
        <f t="shared" si="0"/>
        <v>5.82</v>
      </c>
      <c r="G25" s="674">
        <f t="shared" si="0"/>
        <v>5.81</v>
      </c>
      <c r="H25" s="674">
        <f t="shared" si="0"/>
        <v>3.21</v>
      </c>
      <c r="I25" s="674">
        <f t="shared" si="0"/>
        <v>3.5</v>
      </c>
      <c r="J25" s="674">
        <f t="shared" si="0"/>
        <v>2</v>
      </c>
      <c r="K25" s="674">
        <f t="shared" si="0"/>
        <v>3.19</v>
      </c>
      <c r="L25" s="674">
        <f t="shared" si="0"/>
        <v>0.7</v>
      </c>
      <c r="M25" s="674">
        <f t="shared" si="0"/>
        <v>1.2</v>
      </c>
      <c r="N25" s="674">
        <f t="shared" si="0"/>
        <v>2.5</v>
      </c>
      <c r="O25" s="674">
        <f t="shared" si="0"/>
        <v>2</v>
      </c>
      <c r="P25" s="674">
        <f t="shared" si="0"/>
        <v>3.5</v>
      </c>
      <c r="Q25" s="674">
        <f t="shared" si="0"/>
        <v>3.21</v>
      </c>
      <c r="R25" s="674">
        <f t="shared" si="0"/>
        <v>5.81</v>
      </c>
      <c r="S25" s="674">
        <f t="shared" si="0"/>
        <v>6.81</v>
      </c>
      <c r="T25" s="674">
        <f t="shared" si="0"/>
        <v>7.81</v>
      </c>
      <c r="U25" s="690">
        <f t="shared" si="0"/>
        <v>11</v>
      </c>
      <c r="V25" s="560"/>
      <c r="W25" s="1016">
        <v>74.96</v>
      </c>
      <c r="X25" s="217"/>
      <c r="Y25" s="232"/>
      <c r="Z25" s="232"/>
    </row>
    <row r="26" ht="15.75" customHeight="1" spans="1:26">
      <c r="A26" s="26">
        <v>0.0208333333333333</v>
      </c>
      <c r="B26" s="309" t="s">
        <v>56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255"/>
    </row>
    <row r="27" ht="15.75" spans="2:26">
      <c r="B27" s="530" t="s">
        <v>35</v>
      </c>
      <c r="C27" s="229">
        <v>1</v>
      </c>
      <c r="D27" s="834">
        <f>+E27-A26</f>
        <v>0.1875</v>
      </c>
      <c r="E27" s="446">
        <v>0.208333333333333</v>
      </c>
      <c r="F27" s="231">
        <f>+E27+$F$19</f>
        <v>0.215277777777778</v>
      </c>
      <c r="G27" s="231">
        <f>+F27+$G$19</f>
        <v>0.222222222222222</v>
      </c>
      <c r="H27" s="231">
        <f>+G27+$H$19</f>
        <v>0.232638888888889</v>
      </c>
      <c r="I27" s="231">
        <f>+H27+$I$19</f>
        <v>0.239583333333333</v>
      </c>
      <c r="J27" s="231">
        <f>+I27+$J$19</f>
        <v>0.246527777777778</v>
      </c>
      <c r="K27" s="231">
        <f>+J27+$K$19</f>
        <v>0.25</v>
      </c>
      <c r="L27" s="231">
        <f>+K27+$L$19</f>
        <v>0.253472222222222</v>
      </c>
      <c r="M27" s="231">
        <f>+L27+$M$19</f>
        <v>0.260416666666667</v>
      </c>
      <c r="N27" s="231">
        <f>+M27+$N$19</f>
        <v>0.263888888888889</v>
      </c>
      <c r="O27" s="231">
        <f>+N27+$O$19</f>
        <v>0.268055555555555</v>
      </c>
      <c r="P27" s="231">
        <f>+O27+$P$19</f>
        <v>0.270833333333333</v>
      </c>
      <c r="Q27" s="231">
        <f>+P27+$Q$19</f>
        <v>0.277777777777778</v>
      </c>
      <c r="R27" s="231">
        <f>+Q27+$R$19</f>
        <v>0.284722222222222</v>
      </c>
      <c r="S27" s="231">
        <f>+R27+$S$19</f>
        <v>0.295138888888889</v>
      </c>
      <c r="T27" s="231">
        <f>+S27+$T$19</f>
        <v>0.302083333333333</v>
      </c>
      <c r="U27" s="245">
        <f>+T27+$U$19</f>
        <v>0.309027777777778</v>
      </c>
      <c r="V27" s="1017"/>
      <c r="W27" s="1018">
        <f>+W25</f>
        <v>74.96</v>
      </c>
      <c r="X27" s="296">
        <f t="shared" ref="X27:X38" si="1">+U27-E27</f>
        <v>0.100694444444444</v>
      </c>
      <c r="Y27" s="652">
        <f t="shared" ref="Y27:Y38" si="2">60*$I$44/(X27*60*24)</f>
        <v>29.4331034482759</v>
      </c>
      <c r="Z27" s="259"/>
    </row>
    <row r="28" spans="2:26">
      <c r="B28" s="217"/>
      <c r="C28" s="233">
        <v>2</v>
      </c>
      <c r="D28" s="1014">
        <f>+E28-A26</f>
        <v>0.25</v>
      </c>
      <c r="E28" s="448">
        <f t="shared" ref="E28:E33" si="3">+E27+$A$23</f>
        <v>0.270833333333333</v>
      </c>
      <c r="F28" s="45">
        <f>+E28+$F$19</f>
        <v>0.277777777777778</v>
      </c>
      <c r="G28" s="45">
        <f>+F28+$G$19</f>
        <v>0.284722222222222</v>
      </c>
      <c r="H28" s="45">
        <f>+G28+$H$19</f>
        <v>0.295138888888889</v>
      </c>
      <c r="I28" s="45">
        <f>+H28+$I$19</f>
        <v>0.302083333333333</v>
      </c>
      <c r="J28" s="45">
        <f>+I28+$J$19</f>
        <v>0.309027777777778</v>
      </c>
      <c r="K28" s="45">
        <f>+J28+$K$19</f>
        <v>0.3125</v>
      </c>
      <c r="L28" s="45">
        <f>+K28+$L$19</f>
        <v>0.315972222222222</v>
      </c>
      <c r="M28" s="45">
        <f>+L28+$M$19</f>
        <v>0.322916666666666</v>
      </c>
      <c r="N28" s="45">
        <f>+M28+$N$19</f>
        <v>0.326388888888889</v>
      </c>
      <c r="O28" s="45">
        <f>+N28+$O$19</f>
        <v>0.330555555555555</v>
      </c>
      <c r="P28" s="45">
        <f>+O28+$P$19</f>
        <v>0.333333333333333</v>
      </c>
      <c r="Q28" s="45">
        <f>+P28+$Q$19</f>
        <v>0.340277777777778</v>
      </c>
      <c r="R28" s="45">
        <f>+Q28+$R$19</f>
        <v>0.347222222222222</v>
      </c>
      <c r="S28" s="45">
        <f>+R28+$S$19</f>
        <v>0.357638888888889</v>
      </c>
      <c r="T28" s="45">
        <f>+S28+$T$19</f>
        <v>0.364583333333333</v>
      </c>
      <c r="U28" s="46">
        <f>+T28+$U$19</f>
        <v>0.371527777777777</v>
      </c>
      <c r="V28" s="1019"/>
      <c r="W28" s="1020">
        <f>+W25</f>
        <v>74.96</v>
      </c>
      <c r="X28" s="298">
        <f t="shared" si="1"/>
        <v>0.100694444444444</v>
      </c>
      <c r="Y28" s="655">
        <f t="shared" si="2"/>
        <v>29.4331034482759</v>
      </c>
      <c r="Z28" s="261">
        <f t="shared" ref="Z28:Z38" si="4">+E28-E27</f>
        <v>0.0625</v>
      </c>
    </row>
    <row r="29" spans="2:26">
      <c r="B29" s="217"/>
      <c r="C29" s="233">
        <v>3</v>
      </c>
      <c r="D29" s="1015"/>
      <c r="E29" s="448">
        <f t="shared" si="3"/>
        <v>0.333333333333333</v>
      </c>
      <c r="F29" s="45">
        <f t="shared" ref="F29:F37" si="5">+E29+$F$20</f>
        <v>0.341666666666667</v>
      </c>
      <c r="G29" s="45">
        <f t="shared" ref="G29:G37" si="6">+F29+$G$20</f>
        <v>0.348611111111111</v>
      </c>
      <c r="H29" s="45">
        <f t="shared" ref="H29:H37" si="7">+G29+$H$20</f>
        <v>0.359027777777778</v>
      </c>
      <c r="I29" s="45">
        <f t="shared" ref="I29:I37" si="8">+H29+$I$20</f>
        <v>0.365972222222222</v>
      </c>
      <c r="J29" s="45">
        <f t="shared" ref="J29:J37" si="9">+I29+$J$20</f>
        <v>0.372916666666667</v>
      </c>
      <c r="K29" s="45">
        <f t="shared" ref="K29:K37" si="10">+J29+$K$20</f>
        <v>0.376388888888889</v>
      </c>
      <c r="L29" s="45">
        <f t="shared" ref="L29:L37" si="11">+K29+$L$20</f>
        <v>0.379861111111111</v>
      </c>
      <c r="M29" s="45">
        <f t="shared" ref="M29:M37" si="12">+L29+$M$20</f>
        <v>0.386805555555555</v>
      </c>
      <c r="N29" s="45">
        <f t="shared" ref="N29:N37" si="13">+M29+$N$20</f>
        <v>0.390277777777778</v>
      </c>
      <c r="O29" s="45">
        <f t="shared" ref="O29:O37" si="14">+N29+$O$20</f>
        <v>0.394444444444444</v>
      </c>
      <c r="P29" s="45">
        <f t="shared" ref="P29:P37" si="15">+O29+$P$20</f>
        <v>0.397222222222222</v>
      </c>
      <c r="Q29" s="45">
        <f t="shared" ref="Q29:Q37" si="16">+P29+$Q$20</f>
        <v>0.404166666666666</v>
      </c>
      <c r="R29" s="45">
        <f t="shared" ref="R29:R37" si="17">+Q29+$R$20</f>
        <v>0.411111111111111</v>
      </c>
      <c r="S29" s="45">
        <f t="shared" ref="S29:S37" si="18">+R29+$S$20</f>
        <v>0.421527777777778</v>
      </c>
      <c r="T29" s="45">
        <f t="shared" ref="T29:T37" si="19">+S29+$T$20</f>
        <v>0.428472222222222</v>
      </c>
      <c r="U29" s="46">
        <f t="shared" ref="U29:U37" si="20">+T29+$U$20</f>
        <v>0.436805555555555</v>
      </c>
      <c r="V29" s="1019"/>
      <c r="W29" s="1020">
        <f t="shared" ref="W29:W38" si="21">+W28</f>
        <v>74.96</v>
      </c>
      <c r="X29" s="298">
        <f t="shared" si="1"/>
        <v>0.103472222222222</v>
      </c>
      <c r="Y29" s="655">
        <f t="shared" si="2"/>
        <v>28.6429530201343</v>
      </c>
      <c r="Z29" s="261">
        <f t="shared" si="4"/>
        <v>0.0625</v>
      </c>
    </row>
    <row r="30" spans="2:26">
      <c r="B30" s="217"/>
      <c r="C30" s="233">
        <v>4</v>
      </c>
      <c r="D30" s="836"/>
      <c r="E30" s="448">
        <f t="shared" si="3"/>
        <v>0.395833333333333</v>
      </c>
      <c r="F30" s="45">
        <f t="shared" si="5"/>
        <v>0.404166666666667</v>
      </c>
      <c r="G30" s="45">
        <f t="shared" si="6"/>
        <v>0.411111111111111</v>
      </c>
      <c r="H30" s="45">
        <f t="shared" si="7"/>
        <v>0.421527777777778</v>
      </c>
      <c r="I30" s="45">
        <f t="shared" si="8"/>
        <v>0.428472222222222</v>
      </c>
      <c r="J30" s="45">
        <f t="shared" si="9"/>
        <v>0.435416666666667</v>
      </c>
      <c r="K30" s="45">
        <f t="shared" si="10"/>
        <v>0.438888888888889</v>
      </c>
      <c r="L30" s="45">
        <f t="shared" si="11"/>
        <v>0.442361111111111</v>
      </c>
      <c r="M30" s="45">
        <f t="shared" si="12"/>
        <v>0.449305555555555</v>
      </c>
      <c r="N30" s="45">
        <f t="shared" si="13"/>
        <v>0.452777777777778</v>
      </c>
      <c r="O30" s="45">
        <f t="shared" si="14"/>
        <v>0.456944444444444</v>
      </c>
      <c r="P30" s="45">
        <f t="shared" si="15"/>
        <v>0.459722222222222</v>
      </c>
      <c r="Q30" s="45">
        <f t="shared" si="16"/>
        <v>0.466666666666666</v>
      </c>
      <c r="R30" s="45">
        <f t="shared" si="17"/>
        <v>0.473611111111111</v>
      </c>
      <c r="S30" s="45">
        <f t="shared" si="18"/>
        <v>0.484027777777778</v>
      </c>
      <c r="T30" s="45">
        <f t="shared" si="19"/>
        <v>0.490972222222222</v>
      </c>
      <c r="U30" s="46">
        <f t="shared" si="20"/>
        <v>0.499305555555555</v>
      </c>
      <c r="V30" s="1019"/>
      <c r="W30" s="1020">
        <f t="shared" si="21"/>
        <v>74.96</v>
      </c>
      <c r="X30" s="298">
        <f t="shared" si="1"/>
        <v>0.103472222222222</v>
      </c>
      <c r="Y30" s="655">
        <f t="shared" si="2"/>
        <v>28.6429530201343</v>
      </c>
      <c r="Z30" s="261">
        <f t="shared" si="4"/>
        <v>0.0625</v>
      </c>
    </row>
    <row r="31" spans="2:26">
      <c r="B31" s="217"/>
      <c r="C31" s="233">
        <v>5</v>
      </c>
      <c r="D31" s="836"/>
      <c r="E31" s="448">
        <f t="shared" si="3"/>
        <v>0.458333333333333</v>
      </c>
      <c r="F31" s="45">
        <f t="shared" si="5"/>
        <v>0.466666666666667</v>
      </c>
      <c r="G31" s="45">
        <f t="shared" si="6"/>
        <v>0.473611111111111</v>
      </c>
      <c r="H31" s="45">
        <f t="shared" si="7"/>
        <v>0.484027777777778</v>
      </c>
      <c r="I31" s="45">
        <f t="shared" si="8"/>
        <v>0.490972222222222</v>
      </c>
      <c r="J31" s="45">
        <f t="shared" si="9"/>
        <v>0.497916666666667</v>
      </c>
      <c r="K31" s="45">
        <f t="shared" si="10"/>
        <v>0.501388888888889</v>
      </c>
      <c r="L31" s="45">
        <f t="shared" si="11"/>
        <v>0.504861111111111</v>
      </c>
      <c r="M31" s="45">
        <f t="shared" si="12"/>
        <v>0.511805555555555</v>
      </c>
      <c r="N31" s="45">
        <f t="shared" si="13"/>
        <v>0.515277777777778</v>
      </c>
      <c r="O31" s="45">
        <f t="shared" si="14"/>
        <v>0.519444444444444</v>
      </c>
      <c r="P31" s="45">
        <f t="shared" si="15"/>
        <v>0.522222222222222</v>
      </c>
      <c r="Q31" s="45">
        <f t="shared" si="16"/>
        <v>0.529166666666666</v>
      </c>
      <c r="R31" s="45">
        <f t="shared" si="17"/>
        <v>0.536111111111111</v>
      </c>
      <c r="S31" s="45">
        <f t="shared" si="18"/>
        <v>0.546527777777778</v>
      </c>
      <c r="T31" s="45">
        <f t="shared" si="19"/>
        <v>0.553472222222222</v>
      </c>
      <c r="U31" s="46">
        <f t="shared" si="20"/>
        <v>0.561805555555555</v>
      </c>
      <c r="V31" s="1019"/>
      <c r="W31" s="1020">
        <f t="shared" si="21"/>
        <v>74.96</v>
      </c>
      <c r="X31" s="298">
        <f t="shared" si="1"/>
        <v>0.103472222222222</v>
      </c>
      <c r="Y31" s="655">
        <f t="shared" si="2"/>
        <v>28.6429530201343</v>
      </c>
      <c r="Z31" s="261">
        <f t="shared" si="4"/>
        <v>0.0625</v>
      </c>
    </row>
    <row r="32" spans="2:26">
      <c r="B32" s="217"/>
      <c r="C32" s="233">
        <v>6</v>
      </c>
      <c r="D32" s="836"/>
      <c r="E32" s="448">
        <f t="shared" si="3"/>
        <v>0.520833333333333</v>
      </c>
      <c r="F32" s="45">
        <f t="shared" si="5"/>
        <v>0.529166666666667</v>
      </c>
      <c r="G32" s="45">
        <f t="shared" si="6"/>
        <v>0.536111111111111</v>
      </c>
      <c r="H32" s="45">
        <f t="shared" si="7"/>
        <v>0.546527777777778</v>
      </c>
      <c r="I32" s="45">
        <f t="shared" si="8"/>
        <v>0.553472222222222</v>
      </c>
      <c r="J32" s="45">
        <f t="shared" si="9"/>
        <v>0.560416666666666</v>
      </c>
      <c r="K32" s="45">
        <f t="shared" si="10"/>
        <v>0.563888888888889</v>
      </c>
      <c r="L32" s="45">
        <f t="shared" si="11"/>
        <v>0.567361111111111</v>
      </c>
      <c r="M32" s="45">
        <f t="shared" si="12"/>
        <v>0.574305555555555</v>
      </c>
      <c r="N32" s="45">
        <f t="shared" si="13"/>
        <v>0.577777777777778</v>
      </c>
      <c r="O32" s="45">
        <f t="shared" si="14"/>
        <v>0.581944444444444</v>
      </c>
      <c r="P32" s="45">
        <f t="shared" si="15"/>
        <v>0.584722222222222</v>
      </c>
      <c r="Q32" s="45">
        <f t="shared" si="16"/>
        <v>0.591666666666666</v>
      </c>
      <c r="R32" s="45">
        <f t="shared" si="17"/>
        <v>0.598611111111111</v>
      </c>
      <c r="S32" s="45">
        <f t="shared" si="18"/>
        <v>0.609027777777777</v>
      </c>
      <c r="T32" s="45">
        <f t="shared" si="19"/>
        <v>0.615972222222222</v>
      </c>
      <c r="U32" s="46">
        <f t="shared" si="20"/>
        <v>0.624305555555555</v>
      </c>
      <c r="V32" s="1019"/>
      <c r="W32" s="1020">
        <f t="shared" si="21"/>
        <v>74.96</v>
      </c>
      <c r="X32" s="298">
        <f t="shared" si="1"/>
        <v>0.103472222222222</v>
      </c>
      <c r="Y32" s="655">
        <f t="shared" si="2"/>
        <v>28.6429530201343</v>
      </c>
      <c r="Z32" s="261">
        <f t="shared" si="4"/>
        <v>0.0625</v>
      </c>
    </row>
    <row r="33" spans="2:26">
      <c r="B33" s="217"/>
      <c r="C33" s="233">
        <v>7</v>
      </c>
      <c r="D33" s="836"/>
      <c r="E33" s="448">
        <f t="shared" si="3"/>
        <v>0.583333333333333</v>
      </c>
      <c r="F33" s="45">
        <f t="shared" si="5"/>
        <v>0.591666666666667</v>
      </c>
      <c r="G33" s="45">
        <f t="shared" si="6"/>
        <v>0.598611111111111</v>
      </c>
      <c r="H33" s="45">
        <f t="shared" si="7"/>
        <v>0.609027777777778</v>
      </c>
      <c r="I33" s="45">
        <f t="shared" si="8"/>
        <v>0.615972222222222</v>
      </c>
      <c r="J33" s="45">
        <f t="shared" si="9"/>
        <v>0.622916666666666</v>
      </c>
      <c r="K33" s="45">
        <f t="shared" si="10"/>
        <v>0.626388888888889</v>
      </c>
      <c r="L33" s="45">
        <f t="shared" si="11"/>
        <v>0.629861111111111</v>
      </c>
      <c r="M33" s="45">
        <f t="shared" si="12"/>
        <v>0.636805555555555</v>
      </c>
      <c r="N33" s="45">
        <f t="shared" si="13"/>
        <v>0.640277777777778</v>
      </c>
      <c r="O33" s="45">
        <f t="shared" si="14"/>
        <v>0.644444444444444</v>
      </c>
      <c r="P33" s="45">
        <f t="shared" si="15"/>
        <v>0.647222222222222</v>
      </c>
      <c r="Q33" s="45">
        <f t="shared" si="16"/>
        <v>0.654166666666666</v>
      </c>
      <c r="R33" s="45">
        <f t="shared" si="17"/>
        <v>0.661111111111111</v>
      </c>
      <c r="S33" s="45">
        <f t="shared" si="18"/>
        <v>0.671527777777777</v>
      </c>
      <c r="T33" s="45">
        <f t="shared" si="19"/>
        <v>0.678472222222222</v>
      </c>
      <c r="U33" s="46">
        <f t="shared" si="20"/>
        <v>0.686805555555555</v>
      </c>
      <c r="V33" s="1019"/>
      <c r="W33" s="1020">
        <f t="shared" si="21"/>
        <v>74.96</v>
      </c>
      <c r="X33" s="298">
        <f t="shared" si="1"/>
        <v>0.103472222222222</v>
      </c>
      <c r="Y33" s="655">
        <f t="shared" si="2"/>
        <v>28.6429530201343</v>
      </c>
      <c r="Z33" s="261">
        <f t="shared" si="4"/>
        <v>0.0625</v>
      </c>
    </row>
    <row r="34" spans="2:26">
      <c r="B34" s="217"/>
      <c r="C34" s="233">
        <v>8</v>
      </c>
      <c r="D34" s="836"/>
      <c r="E34" s="448">
        <f>+E33+$A$24</f>
        <v>0.65625</v>
      </c>
      <c r="F34" s="45">
        <f t="shared" si="5"/>
        <v>0.664583333333333</v>
      </c>
      <c r="G34" s="45">
        <f t="shared" si="6"/>
        <v>0.671527777777778</v>
      </c>
      <c r="H34" s="45">
        <f t="shared" si="7"/>
        <v>0.681944444444444</v>
      </c>
      <c r="I34" s="45">
        <f t="shared" si="8"/>
        <v>0.688888888888889</v>
      </c>
      <c r="J34" s="45">
        <f t="shared" si="9"/>
        <v>0.695833333333333</v>
      </c>
      <c r="K34" s="45">
        <f t="shared" si="10"/>
        <v>0.699305555555555</v>
      </c>
      <c r="L34" s="45">
        <f t="shared" si="11"/>
        <v>0.702777777777778</v>
      </c>
      <c r="M34" s="45">
        <f t="shared" si="12"/>
        <v>0.709722222222222</v>
      </c>
      <c r="N34" s="45">
        <f t="shared" si="13"/>
        <v>0.713194444444444</v>
      </c>
      <c r="O34" s="45">
        <f t="shared" si="14"/>
        <v>0.717361111111111</v>
      </c>
      <c r="P34" s="45">
        <f t="shared" si="15"/>
        <v>0.720138888888889</v>
      </c>
      <c r="Q34" s="45">
        <f t="shared" si="16"/>
        <v>0.727083333333333</v>
      </c>
      <c r="R34" s="45">
        <f t="shared" si="17"/>
        <v>0.734027777777777</v>
      </c>
      <c r="S34" s="45">
        <f t="shared" si="18"/>
        <v>0.744444444444444</v>
      </c>
      <c r="T34" s="45">
        <f t="shared" si="19"/>
        <v>0.751388888888888</v>
      </c>
      <c r="U34" s="46">
        <f t="shared" si="20"/>
        <v>0.759722222222222</v>
      </c>
      <c r="V34" s="1019"/>
      <c r="W34" s="1020">
        <f t="shared" si="21"/>
        <v>74.96</v>
      </c>
      <c r="X34" s="298">
        <f t="shared" si="1"/>
        <v>0.103472222222222</v>
      </c>
      <c r="Y34" s="655">
        <f t="shared" si="2"/>
        <v>28.6429530201343</v>
      </c>
      <c r="Z34" s="261">
        <f t="shared" si="4"/>
        <v>0.0729166666666666</v>
      </c>
    </row>
    <row r="35" spans="2:26">
      <c r="B35" s="217"/>
      <c r="C35" s="233">
        <v>9</v>
      </c>
      <c r="D35" s="836"/>
      <c r="E35" s="448">
        <f>+E34+$A$24</f>
        <v>0.729166666666667</v>
      </c>
      <c r="F35" s="45">
        <f t="shared" si="5"/>
        <v>0.7375</v>
      </c>
      <c r="G35" s="45">
        <f t="shared" si="6"/>
        <v>0.744444444444444</v>
      </c>
      <c r="H35" s="45">
        <f t="shared" si="7"/>
        <v>0.754861111111111</v>
      </c>
      <c r="I35" s="45">
        <f t="shared" si="8"/>
        <v>0.761805555555555</v>
      </c>
      <c r="J35" s="45">
        <f t="shared" si="9"/>
        <v>0.76875</v>
      </c>
      <c r="K35" s="45">
        <f t="shared" si="10"/>
        <v>0.772222222222222</v>
      </c>
      <c r="L35" s="45">
        <f t="shared" si="11"/>
        <v>0.775694444444444</v>
      </c>
      <c r="M35" s="45">
        <f t="shared" si="12"/>
        <v>0.782638888888889</v>
      </c>
      <c r="N35" s="45">
        <f t="shared" si="13"/>
        <v>0.786111111111111</v>
      </c>
      <c r="O35" s="45">
        <f t="shared" si="14"/>
        <v>0.790277777777777</v>
      </c>
      <c r="P35" s="45">
        <f t="shared" si="15"/>
        <v>0.793055555555555</v>
      </c>
      <c r="Q35" s="45">
        <f t="shared" si="16"/>
        <v>0.8</v>
      </c>
      <c r="R35" s="45">
        <f t="shared" si="17"/>
        <v>0.806944444444444</v>
      </c>
      <c r="S35" s="45">
        <f t="shared" si="18"/>
        <v>0.817361111111111</v>
      </c>
      <c r="T35" s="45">
        <f t="shared" si="19"/>
        <v>0.824305555555555</v>
      </c>
      <c r="U35" s="46">
        <f t="shared" si="20"/>
        <v>0.832638888888888</v>
      </c>
      <c r="V35" s="1019"/>
      <c r="W35" s="1020">
        <f t="shared" si="21"/>
        <v>74.96</v>
      </c>
      <c r="X35" s="298">
        <f t="shared" si="1"/>
        <v>0.103472222222222</v>
      </c>
      <c r="Y35" s="655">
        <f t="shared" si="2"/>
        <v>28.6429530201343</v>
      </c>
      <c r="Z35" s="261">
        <f t="shared" si="4"/>
        <v>0.0729166666666666</v>
      </c>
    </row>
    <row r="36" spans="2:26">
      <c r="B36" s="217"/>
      <c r="C36" s="233">
        <v>10</v>
      </c>
      <c r="D36" s="836"/>
      <c r="E36" s="448">
        <f>+E35+$A$24</f>
        <v>0.802083333333333</v>
      </c>
      <c r="F36" s="45">
        <f t="shared" si="5"/>
        <v>0.810416666666666</v>
      </c>
      <c r="G36" s="45">
        <f t="shared" si="6"/>
        <v>0.817361111111111</v>
      </c>
      <c r="H36" s="45">
        <f t="shared" si="7"/>
        <v>0.827777777777778</v>
      </c>
      <c r="I36" s="45">
        <f t="shared" si="8"/>
        <v>0.834722222222222</v>
      </c>
      <c r="J36" s="45">
        <f t="shared" si="9"/>
        <v>0.841666666666666</v>
      </c>
      <c r="K36" s="45">
        <f t="shared" si="10"/>
        <v>0.845138888888889</v>
      </c>
      <c r="L36" s="45">
        <f t="shared" si="11"/>
        <v>0.848611111111111</v>
      </c>
      <c r="M36" s="45">
        <f t="shared" si="12"/>
        <v>0.855555555555555</v>
      </c>
      <c r="N36" s="45">
        <f t="shared" si="13"/>
        <v>0.859027777777777</v>
      </c>
      <c r="O36" s="45">
        <f t="shared" si="14"/>
        <v>0.863194444444444</v>
      </c>
      <c r="P36" s="45">
        <f t="shared" si="15"/>
        <v>0.865972222222222</v>
      </c>
      <c r="Q36" s="45">
        <f t="shared" si="16"/>
        <v>0.872916666666666</v>
      </c>
      <c r="R36" s="45">
        <f t="shared" si="17"/>
        <v>0.879861111111111</v>
      </c>
      <c r="S36" s="45">
        <f t="shared" si="18"/>
        <v>0.890277777777777</v>
      </c>
      <c r="T36" s="45">
        <f t="shared" si="19"/>
        <v>0.897222222222222</v>
      </c>
      <c r="U36" s="46">
        <f t="shared" si="20"/>
        <v>0.905555555555555</v>
      </c>
      <c r="V36" s="1019"/>
      <c r="W36" s="1020">
        <f t="shared" si="21"/>
        <v>74.96</v>
      </c>
      <c r="X36" s="298">
        <f t="shared" si="1"/>
        <v>0.103472222222222</v>
      </c>
      <c r="Y36" s="655">
        <f t="shared" si="2"/>
        <v>28.6429530201343</v>
      </c>
      <c r="Z36" s="261">
        <f t="shared" si="4"/>
        <v>0.0729166666666666</v>
      </c>
    </row>
    <row r="37" ht="15.75" customHeight="1" spans="2:26">
      <c r="B37" s="217"/>
      <c r="C37" s="235">
        <v>11</v>
      </c>
      <c r="D37" s="838"/>
      <c r="E37" s="450">
        <f>+E36+$A$24</f>
        <v>0.875</v>
      </c>
      <c r="F37" s="237">
        <f t="shared" si="5"/>
        <v>0.883333333333333</v>
      </c>
      <c r="G37" s="237">
        <f t="shared" si="6"/>
        <v>0.890277777777778</v>
      </c>
      <c r="H37" s="237">
        <f t="shared" si="7"/>
        <v>0.900694444444444</v>
      </c>
      <c r="I37" s="237">
        <f t="shared" si="8"/>
        <v>0.907638888888889</v>
      </c>
      <c r="J37" s="237">
        <f t="shared" si="9"/>
        <v>0.914583333333333</v>
      </c>
      <c r="K37" s="237">
        <f t="shared" si="10"/>
        <v>0.918055555555555</v>
      </c>
      <c r="L37" s="237">
        <f t="shared" si="11"/>
        <v>0.921527777777777</v>
      </c>
      <c r="M37" s="237">
        <f t="shared" si="12"/>
        <v>0.928472222222222</v>
      </c>
      <c r="N37" s="237">
        <f t="shared" si="13"/>
        <v>0.931944444444444</v>
      </c>
      <c r="O37" s="237">
        <f t="shared" si="14"/>
        <v>0.936111111111111</v>
      </c>
      <c r="P37" s="237">
        <f t="shared" si="15"/>
        <v>0.938888888888888</v>
      </c>
      <c r="Q37" s="237">
        <f t="shared" si="16"/>
        <v>0.945833333333333</v>
      </c>
      <c r="R37" s="237">
        <f t="shared" si="17"/>
        <v>0.952777777777777</v>
      </c>
      <c r="S37" s="237">
        <f t="shared" si="18"/>
        <v>0.963194444444444</v>
      </c>
      <c r="T37" s="237">
        <f t="shared" si="19"/>
        <v>0.970138888888888</v>
      </c>
      <c r="U37" s="250">
        <f t="shared" si="20"/>
        <v>0.978472222222222</v>
      </c>
      <c r="V37" s="1021">
        <f>+U37+A26</f>
        <v>0.999305555555555</v>
      </c>
      <c r="W37" s="1022">
        <f t="shared" si="21"/>
        <v>74.96</v>
      </c>
      <c r="X37" s="517">
        <f t="shared" si="1"/>
        <v>0.103472222222222</v>
      </c>
      <c r="Y37" s="727">
        <f t="shared" si="2"/>
        <v>28.6429530201343</v>
      </c>
      <c r="Z37" s="263">
        <f t="shared" si="4"/>
        <v>0.0729166666666666</v>
      </c>
    </row>
    <row r="38" ht="15.75" customHeight="1" spans="2:26">
      <c r="B38" s="218"/>
      <c r="C38" s="239">
        <v>12</v>
      </c>
      <c r="D38" s="839"/>
      <c r="E38" s="171">
        <v>0.9375</v>
      </c>
      <c r="F38" s="178">
        <f>+E38+$F$19</f>
        <v>0.944444444444444</v>
      </c>
      <c r="G38" s="178">
        <f>+F38+$G$19</f>
        <v>0.951388888888889</v>
      </c>
      <c r="H38" s="178">
        <f>+G38+$H$19</f>
        <v>0.961805555555555</v>
      </c>
      <c r="I38" s="178">
        <f>+H38+$I$19</f>
        <v>0.96875</v>
      </c>
      <c r="J38" s="178">
        <f>+I38+$J$19</f>
        <v>0.975694444444444</v>
      </c>
      <c r="K38" s="178">
        <f>+J38+$K$19</f>
        <v>0.979166666666667</v>
      </c>
      <c r="L38" s="178">
        <f>+K38+$L$19</f>
        <v>0.982638888888889</v>
      </c>
      <c r="M38" s="178">
        <f>+L38+$M$19</f>
        <v>0.989583333333333</v>
      </c>
      <c r="N38" s="178">
        <f>+M38+$N$19</f>
        <v>0.993055555555555</v>
      </c>
      <c r="O38" s="178">
        <f>+N38+$O$19</f>
        <v>0.997222222222222</v>
      </c>
      <c r="P38" s="178">
        <f>+O38+$P$19</f>
        <v>1</v>
      </c>
      <c r="Q38" s="178">
        <f>+P38+$Q$19</f>
        <v>1.00694444444444</v>
      </c>
      <c r="R38" s="178">
        <f>+Q38+$R$19</f>
        <v>1.01388888888889</v>
      </c>
      <c r="S38" s="178">
        <f>+R38+$S$19</f>
        <v>1.02430555555556</v>
      </c>
      <c r="T38" s="178">
        <f>+S38+$T$19</f>
        <v>1.03125</v>
      </c>
      <c r="U38" s="179">
        <f>+T38+$U$19</f>
        <v>1.03819444444444</v>
      </c>
      <c r="V38" s="1023">
        <f>+U38+A26</f>
        <v>1.05902777777778</v>
      </c>
      <c r="W38" s="1024">
        <f t="shared" si="21"/>
        <v>74.96</v>
      </c>
      <c r="X38" s="518">
        <f t="shared" si="1"/>
        <v>0.100694444444444</v>
      </c>
      <c r="Y38" s="730">
        <f t="shared" si="2"/>
        <v>29.4331034482759</v>
      </c>
      <c r="Z38" s="265">
        <f t="shared" si="4"/>
        <v>0.0625000000000002</v>
      </c>
    </row>
    <row r="39" spans="2:2">
      <c r="B39" s="83">
        <v>0.0208333333333333</v>
      </c>
    </row>
    <row r="41" spans="3:10">
      <c r="C41" s="15" t="s">
        <v>36</v>
      </c>
      <c r="D41" s="15"/>
      <c r="E41" s="16"/>
      <c r="F41" s="16"/>
      <c r="G41" s="61"/>
      <c r="H41" s="61"/>
      <c r="I41" s="17">
        <v>12</v>
      </c>
      <c r="J41" s="16"/>
    </row>
    <row r="42" spans="3:10">
      <c r="C42" s="15" t="s">
        <v>37</v>
      </c>
      <c r="D42" s="15"/>
      <c r="E42" s="16"/>
      <c r="F42" s="16"/>
      <c r="G42" s="61"/>
      <c r="H42" s="61"/>
      <c r="I42" s="17">
        <v>0</v>
      </c>
      <c r="J42" s="16"/>
    </row>
    <row r="43" spans="3:10">
      <c r="C43" s="15" t="s">
        <v>38</v>
      </c>
      <c r="D43" s="15"/>
      <c r="E43" s="16"/>
      <c r="F43" s="16"/>
      <c r="G43" s="61"/>
      <c r="H43" s="61"/>
      <c r="I43" s="17">
        <f>+I41+I42</f>
        <v>12</v>
      </c>
      <c r="J43" s="16"/>
    </row>
    <row r="44" spans="3:11">
      <c r="C44" s="15" t="s">
        <v>39</v>
      </c>
      <c r="D44" s="15"/>
      <c r="E44" s="16"/>
      <c r="F44" s="16"/>
      <c r="G44" s="61"/>
      <c r="H44" s="61"/>
      <c r="I44" s="18">
        <v>71.13</v>
      </c>
      <c r="K44" s="16" t="s">
        <v>40</v>
      </c>
    </row>
    <row r="45" spans="3:11">
      <c r="C45" s="19" t="s">
        <v>41</v>
      </c>
      <c r="D45" s="19"/>
      <c r="E45" s="20"/>
      <c r="F45" s="21"/>
      <c r="G45" s="21"/>
      <c r="H45" s="21"/>
      <c r="I45" s="18">
        <v>66</v>
      </c>
      <c r="K45" s="16" t="s">
        <v>40</v>
      </c>
    </row>
    <row r="49" ht="36" customHeight="1" spans="6:6">
      <c r="F49" s="978" t="s">
        <v>138</v>
      </c>
    </row>
  </sheetData>
  <mergeCells count="12">
    <mergeCell ref="B22:E22"/>
    <mergeCell ref="F22:R22"/>
    <mergeCell ref="B23:C23"/>
    <mergeCell ref="B24:D24"/>
    <mergeCell ref="B25:D25"/>
    <mergeCell ref="B26:Z26"/>
    <mergeCell ref="B27:B38"/>
    <mergeCell ref="W22:W24"/>
    <mergeCell ref="X22:X25"/>
    <mergeCell ref="Y22:Y25"/>
    <mergeCell ref="Z22:Z25"/>
    <mergeCell ref="B15:Z18"/>
  </mergeCells>
  <pageMargins left="0.7" right="0.7" top="0.75" bottom="0.75" header="0.3" footer="0.3"/>
  <pageSetup paperSize="9" scale="44" fitToHeight="0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A43"/>
  <sheetViews>
    <sheetView view="pageBreakPreview" zoomScale="60" zoomScaleNormal="60" workbookViewId="0">
      <selection activeCell="E7" sqref="E7"/>
    </sheetView>
  </sheetViews>
  <sheetFormatPr defaultColWidth="11" defaultRowHeight="15"/>
  <cols>
    <col min="6" max="20" width="11.4285714285714" customWidth="1"/>
  </cols>
  <sheetData>
    <row r="3" spans="2:5">
      <c r="B3" s="5" t="s">
        <v>0</v>
      </c>
      <c r="C3" s="173"/>
      <c r="D3" s="21"/>
      <c r="E3" s="5" t="s">
        <v>1</v>
      </c>
    </row>
    <row r="4" spans="2:5">
      <c r="B4" s="199"/>
      <c r="C4" s="173"/>
      <c r="D4" s="21"/>
      <c r="E4" s="32"/>
    </row>
    <row r="5" spans="2:5">
      <c r="B5" s="31" t="s">
        <v>2</v>
      </c>
      <c r="C5" s="173"/>
      <c r="D5" s="21"/>
      <c r="E5" s="32">
        <v>200</v>
      </c>
    </row>
    <row r="6" spans="2:5">
      <c r="B6" s="173"/>
      <c r="C6" s="173"/>
      <c r="D6" s="21"/>
      <c r="E6" s="32"/>
    </row>
    <row r="7" spans="2:5">
      <c r="B7" s="173" t="s">
        <v>3</v>
      </c>
      <c r="C7" s="173"/>
      <c r="D7" s="21"/>
      <c r="E7" s="5" t="s">
        <v>4</v>
      </c>
    </row>
    <row r="8" spans="2:5">
      <c r="B8" s="173" t="s">
        <v>5</v>
      </c>
      <c r="C8" s="173"/>
      <c r="D8" s="21"/>
      <c r="E8" s="5" t="s">
        <v>45</v>
      </c>
    </row>
    <row r="9" spans="2:5">
      <c r="B9" s="173" t="s">
        <v>7</v>
      </c>
      <c r="C9" s="215"/>
      <c r="D9" s="216"/>
      <c r="E9" s="32">
        <v>221</v>
      </c>
    </row>
    <row r="10" spans="2:5">
      <c r="B10" s="173" t="s">
        <v>8</v>
      </c>
      <c r="C10" s="173"/>
      <c r="D10" s="21"/>
      <c r="E10" s="5" t="s">
        <v>120</v>
      </c>
    </row>
    <row r="11" spans="2:5">
      <c r="B11" s="173" t="s">
        <v>10</v>
      </c>
      <c r="C11" s="173"/>
      <c r="D11" s="21"/>
      <c r="E11" s="32">
        <v>221</v>
      </c>
    </row>
    <row r="12" spans="2:5">
      <c r="B12" s="173" t="s">
        <v>11</v>
      </c>
      <c r="C12" s="215"/>
      <c r="D12" s="216"/>
      <c r="E12" s="5" t="s">
        <v>12</v>
      </c>
    </row>
    <row r="13" ht="15.75" customHeight="1"/>
    <row r="14" ht="23.25" customHeight="1" spans="2:27">
      <c r="B14" s="1000" t="s">
        <v>121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255"/>
      <c r="AA14" s="1013"/>
    </row>
    <row r="15" ht="23.25" customHeight="1" spans="2:27">
      <c r="B15" s="217"/>
      <c r="Z15" s="256"/>
      <c r="AA15" s="1013"/>
    </row>
    <row r="16" ht="23.25" customHeight="1" spans="2:27">
      <c r="B16" s="217"/>
      <c r="Z16" s="256"/>
      <c r="AA16" s="1013"/>
    </row>
    <row r="17" ht="44.25" customHeight="1" spans="2:27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57"/>
      <c r="AA17" s="1013"/>
    </row>
    <row r="18" s="62" customFormat="1" ht="15.75" customHeight="1" spans="2:24">
      <c r="B18" s="242">
        <v>0.0520833333333333</v>
      </c>
      <c r="C18" s="1001"/>
      <c r="D18" s="1001"/>
      <c r="E18" s="599">
        <v>0</v>
      </c>
      <c r="F18" s="599">
        <v>0.00694444444444444</v>
      </c>
      <c r="G18" s="599">
        <v>0.00694444444444444</v>
      </c>
      <c r="H18" s="599">
        <v>0.0104166666666667</v>
      </c>
      <c r="I18" s="599">
        <v>0.00694444444444444</v>
      </c>
      <c r="J18" s="599">
        <v>0.00694444444444444</v>
      </c>
      <c r="K18" s="599">
        <v>0.00347222222222222</v>
      </c>
      <c r="L18" s="599">
        <v>0.00347222222222222</v>
      </c>
      <c r="M18" s="599">
        <v>0.00694444444444444</v>
      </c>
      <c r="N18" s="599">
        <v>0.00347222222222222</v>
      </c>
      <c r="O18" s="599">
        <v>0.00416666666666667</v>
      </c>
      <c r="P18" s="599">
        <v>0.00277777777777778</v>
      </c>
      <c r="Q18" s="599">
        <v>0.00694444444444444</v>
      </c>
      <c r="R18" s="599">
        <v>0.00694444444444444</v>
      </c>
      <c r="S18" s="599">
        <v>0.0104166666666667</v>
      </c>
      <c r="T18" s="599">
        <v>0.00694444444444444</v>
      </c>
      <c r="U18" s="599">
        <v>0.00694444444444444</v>
      </c>
      <c r="V18" s="599"/>
      <c r="W18" s="599"/>
      <c r="X18" s="599">
        <f>SUM(E18:U18)</f>
        <v>0.100694444444444</v>
      </c>
    </row>
    <row r="19" ht="15.75" customHeight="1" spans="2:26">
      <c r="B19" s="286" t="s">
        <v>14</v>
      </c>
      <c r="C19" s="10"/>
      <c r="D19" s="10"/>
      <c r="E19" s="27"/>
      <c r="F19" s="404" t="s">
        <v>15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528"/>
      <c r="T19" s="528"/>
      <c r="U19" s="935" t="s">
        <v>16</v>
      </c>
      <c r="V19" s="935"/>
      <c r="W19" s="243" t="s">
        <v>29</v>
      </c>
      <c r="X19" s="226" t="s">
        <v>30</v>
      </c>
      <c r="Y19" s="391" t="s">
        <v>31</v>
      </c>
      <c r="Z19" s="391" t="s">
        <v>57</v>
      </c>
    </row>
    <row r="20" ht="95.3" customHeight="1" spans="2:26">
      <c r="B20" s="287" t="s">
        <v>122</v>
      </c>
      <c r="C20" s="27"/>
      <c r="D20" s="287" t="s">
        <v>123</v>
      </c>
      <c r="E20" s="1002" t="s">
        <v>124</v>
      </c>
      <c r="F20" s="1003" t="s">
        <v>125</v>
      </c>
      <c r="G20" s="1003" t="s">
        <v>126</v>
      </c>
      <c r="H20" s="1004" t="s">
        <v>127</v>
      </c>
      <c r="I20" s="1003" t="s">
        <v>128</v>
      </c>
      <c r="J20" s="1004" t="s">
        <v>129</v>
      </c>
      <c r="K20" s="1003" t="s">
        <v>130</v>
      </c>
      <c r="L20" s="1003" t="s">
        <v>131</v>
      </c>
      <c r="M20" s="1009" t="s">
        <v>132</v>
      </c>
      <c r="N20" s="1003" t="s">
        <v>133</v>
      </c>
      <c r="O20" s="1010" t="s">
        <v>134</v>
      </c>
      <c r="P20" s="1011" t="s">
        <v>129</v>
      </c>
      <c r="Q20" s="1003" t="s">
        <v>128</v>
      </c>
      <c r="R20" s="1003" t="s">
        <v>135</v>
      </c>
      <c r="S20" s="1003" t="s">
        <v>126</v>
      </c>
      <c r="T20" s="1003" t="s">
        <v>125</v>
      </c>
      <c r="U20" s="1012" t="s">
        <v>136</v>
      </c>
      <c r="V20" s="287" t="s">
        <v>137</v>
      </c>
      <c r="W20" s="232"/>
      <c r="X20" s="217"/>
      <c r="Y20" s="232"/>
      <c r="Z20" s="232"/>
    </row>
    <row r="21" ht="29.25" customHeight="1" spans="2:26">
      <c r="B21" s="286" t="s">
        <v>33</v>
      </c>
      <c r="C21" s="10"/>
      <c r="D21" s="27"/>
      <c r="E21" s="673">
        <v>11</v>
      </c>
      <c r="F21" s="507">
        <v>5.82</v>
      </c>
      <c r="G21" s="507">
        <v>5.81</v>
      </c>
      <c r="H21" s="507">
        <v>3.21</v>
      </c>
      <c r="I21" s="507">
        <v>3.5</v>
      </c>
      <c r="J21" s="507">
        <v>2</v>
      </c>
      <c r="K21" s="507">
        <v>3.19</v>
      </c>
      <c r="L21" s="507">
        <v>0.7</v>
      </c>
      <c r="M21" s="507">
        <v>1.2</v>
      </c>
      <c r="N21" s="507">
        <v>2.5</v>
      </c>
      <c r="O21" s="507">
        <v>2</v>
      </c>
      <c r="P21" s="507">
        <v>3.5</v>
      </c>
      <c r="Q21" s="507">
        <v>3.21</v>
      </c>
      <c r="R21" s="507">
        <v>5.81</v>
      </c>
      <c r="S21" s="507">
        <v>6.81</v>
      </c>
      <c r="T21" s="507">
        <v>7.81</v>
      </c>
      <c r="U21" s="736">
        <v>11</v>
      </c>
      <c r="V21" s="562"/>
      <c r="W21" s="238"/>
      <c r="X21" s="217"/>
      <c r="Y21" s="232"/>
      <c r="Z21" s="232"/>
    </row>
    <row r="22" ht="29.25" customHeight="1" spans="1:26">
      <c r="A22" s="26">
        <v>0.0798611111111111</v>
      </c>
      <c r="B22" s="243" t="s">
        <v>34</v>
      </c>
      <c r="C22" s="10"/>
      <c r="D22" s="27"/>
      <c r="E22" s="227">
        <f t="shared" ref="E22:U22" si="0">+E21</f>
        <v>11</v>
      </c>
      <c r="F22" s="674">
        <f t="shared" si="0"/>
        <v>5.82</v>
      </c>
      <c r="G22" s="674">
        <f t="shared" si="0"/>
        <v>5.81</v>
      </c>
      <c r="H22" s="674">
        <f t="shared" si="0"/>
        <v>3.21</v>
      </c>
      <c r="I22" s="674">
        <f t="shared" si="0"/>
        <v>3.5</v>
      </c>
      <c r="J22" s="674">
        <f t="shared" si="0"/>
        <v>2</v>
      </c>
      <c r="K22" s="674">
        <f t="shared" si="0"/>
        <v>3.19</v>
      </c>
      <c r="L22" s="674">
        <f t="shared" si="0"/>
        <v>0.7</v>
      </c>
      <c r="M22" s="674">
        <f t="shared" si="0"/>
        <v>1.2</v>
      </c>
      <c r="N22" s="674">
        <f t="shared" si="0"/>
        <v>2.5</v>
      </c>
      <c r="O22" s="674">
        <f t="shared" si="0"/>
        <v>2</v>
      </c>
      <c r="P22" s="674">
        <f t="shared" si="0"/>
        <v>3.5</v>
      </c>
      <c r="Q22" s="674">
        <f t="shared" si="0"/>
        <v>3.21</v>
      </c>
      <c r="R22" s="674">
        <f t="shared" si="0"/>
        <v>5.81</v>
      </c>
      <c r="S22" s="674">
        <f t="shared" si="0"/>
        <v>6.81</v>
      </c>
      <c r="T22" s="674">
        <f t="shared" si="0"/>
        <v>7.81</v>
      </c>
      <c r="U22" s="690">
        <f t="shared" si="0"/>
        <v>11</v>
      </c>
      <c r="V22" s="560"/>
      <c r="W22" s="516">
        <v>74.96</v>
      </c>
      <c r="X22" s="217"/>
      <c r="Y22" s="232"/>
      <c r="Z22" s="232"/>
    </row>
    <row r="23" ht="15.75" customHeight="1" spans="2:26"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7"/>
    </row>
    <row r="24" ht="15.75" spans="1:27">
      <c r="A24" s="26">
        <v>0.0208333333333333</v>
      </c>
      <c r="B24" s="228" t="s">
        <v>35</v>
      </c>
      <c r="C24" s="229">
        <v>1</v>
      </c>
      <c r="D24" s="708">
        <f>+E24-A24</f>
        <v>0.1875</v>
      </c>
      <c r="E24" s="1005">
        <v>0.208333333333333</v>
      </c>
      <c r="F24" s="77">
        <f t="shared" ref="F24:F33" si="1">+E24+$F$18</f>
        <v>0.215277777777778</v>
      </c>
      <c r="G24" s="77">
        <f t="shared" ref="G24:G33" si="2">+F24+$G$18</f>
        <v>0.222222222222222</v>
      </c>
      <c r="H24" s="77">
        <f t="shared" ref="H24:H33" si="3">+G24+$H$18</f>
        <v>0.232638888888889</v>
      </c>
      <c r="I24" s="77">
        <f t="shared" ref="I24:I33" si="4">+H24+$I$18</f>
        <v>0.239583333333333</v>
      </c>
      <c r="J24" s="77">
        <f t="shared" ref="J24:J33" si="5">+I24+$J$18</f>
        <v>0.246527777777778</v>
      </c>
      <c r="K24" s="77">
        <f t="shared" ref="K24:K33" si="6">+J24+$K$18</f>
        <v>0.25</v>
      </c>
      <c r="L24" s="77">
        <f t="shared" ref="L24:L33" si="7">+K24+$L$18</f>
        <v>0.253472222222222</v>
      </c>
      <c r="M24" s="77">
        <f t="shared" ref="M24:M33" si="8">+L24+$M$18</f>
        <v>0.260416666666667</v>
      </c>
      <c r="N24" s="77">
        <f t="shared" ref="N24:N33" si="9">+M24+$N$18</f>
        <v>0.263888888888889</v>
      </c>
      <c r="O24" s="77">
        <f t="shared" ref="O24:O33" si="10">+N24+$O$18</f>
        <v>0.268055555555555</v>
      </c>
      <c r="P24" s="77">
        <f t="shared" ref="P24:P33" si="11">+O24+$P$18</f>
        <v>0.270833333333333</v>
      </c>
      <c r="Q24" s="77">
        <f t="shared" ref="Q24:Q33" si="12">+P24+$Q$18</f>
        <v>0.277777777777778</v>
      </c>
      <c r="R24" s="77">
        <f t="shared" ref="R24:R33" si="13">+Q24+$R$18</f>
        <v>0.284722222222222</v>
      </c>
      <c r="S24" s="77">
        <f t="shared" ref="S24:S33" si="14">+R24+$S$18</f>
        <v>0.295138888888889</v>
      </c>
      <c r="T24" s="77">
        <f t="shared" ref="T24:T33" si="15">+S24+$T$18</f>
        <v>0.302083333333333</v>
      </c>
      <c r="U24" s="78">
        <f t="shared" ref="U24:U33" si="16">+T24+$U$18</f>
        <v>0.309027777777778</v>
      </c>
      <c r="V24" s="708"/>
      <c r="W24" s="329">
        <f>+W22</f>
        <v>74.96</v>
      </c>
      <c r="X24" s="296">
        <f t="shared" ref="X24:X33" si="17">+U24-E24</f>
        <v>0.100694444444444</v>
      </c>
      <c r="Y24" s="652">
        <f t="shared" ref="Y24:Y33" si="18">60*$I$39/(X24*60*24)</f>
        <v>29.4331034482759</v>
      </c>
      <c r="Z24" s="259"/>
      <c r="AA24">
        <v>1</v>
      </c>
    </row>
    <row r="25" spans="2:27">
      <c r="B25" s="232"/>
      <c r="C25" s="233">
        <v>2</v>
      </c>
      <c r="D25" s="709">
        <f>+E25-A24</f>
        <v>0.267361111111111</v>
      </c>
      <c r="E25" s="1006">
        <f t="shared" ref="E25:E32" si="19">+E24+$A$22</f>
        <v>0.288194444444444</v>
      </c>
      <c r="F25" s="80">
        <f t="shared" si="1"/>
        <v>0.295138888888889</v>
      </c>
      <c r="G25" s="80">
        <f t="shared" si="2"/>
        <v>0.302083333333333</v>
      </c>
      <c r="H25" s="80">
        <f t="shared" si="3"/>
        <v>0.3125</v>
      </c>
      <c r="I25" s="80">
        <f t="shared" si="4"/>
        <v>0.319444444444444</v>
      </c>
      <c r="J25" s="80">
        <f t="shared" si="5"/>
        <v>0.326388888888889</v>
      </c>
      <c r="K25" s="80">
        <f t="shared" si="6"/>
        <v>0.329861111111111</v>
      </c>
      <c r="L25" s="80">
        <f t="shared" si="7"/>
        <v>0.333333333333333</v>
      </c>
      <c r="M25" s="80">
        <f t="shared" si="8"/>
        <v>0.340277777777778</v>
      </c>
      <c r="N25" s="80">
        <f t="shared" si="9"/>
        <v>0.34375</v>
      </c>
      <c r="O25" s="80">
        <f t="shared" si="10"/>
        <v>0.347916666666666</v>
      </c>
      <c r="P25" s="80">
        <f t="shared" si="11"/>
        <v>0.350694444444444</v>
      </c>
      <c r="Q25" s="80">
        <f t="shared" si="12"/>
        <v>0.357638888888889</v>
      </c>
      <c r="R25" s="80">
        <f t="shared" si="13"/>
        <v>0.364583333333333</v>
      </c>
      <c r="S25" s="80">
        <f t="shared" si="14"/>
        <v>0.375</v>
      </c>
      <c r="T25" s="80">
        <f t="shared" si="15"/>
        <v>0.381944444444444</v>
      </c>
      <c r="U25" s="81">
        <f t="shared" si="16"/>
        <v>0.388888888888889</v>
      </c>
      <c r="V25" s="709"/>
      <c r="W25" s="331">
        <f>+W22</f>
        <v>74.96</v>
      </c>
      <c r="X25" s="298">
        <f t="shared" si="17"/>
        <v>0.100694444444444</v>
      </c>
      <c r="Y25" s="655">
        <f t="shared" si="18"/>
        <v>29.4331034482759</v>
      </c>
      <c r="Z25" s="261">
        <f t="shared" ref="Z25:Z33" si="20">+E25-E24</f>
        <v>0.0798611111111111</v>
      </c>
      <c r="AA25">
        <v>2</v>
      </c>
    </row>
    <row r="26" spans="2:26">
      <c r="B26" s="232"/>
      <c r="C26" s="233">
        <v>3</v>
      </c>
      <c r="D26" s="784"/>
      <c r="E26" s="1006">
        <f t="shared" si="19"/>
        <v>0.368055555555556</v>
      </c>
      <c r="F26" s="80">
        <f t="shared" si="1"/>
        <v>0.375</v>
      </c>
      <c r="G26" s="80">
        <f t="shared" si="2"/>
        <v>0.381944444444444</v>
      </c>
      <c r="H26" s="80">
        <f t="shared" si="3"/>
        <v>0.392361111111111</v>
      </c>
      <c r="I26" s="80">
        <f t="shared" si="4"/>
        <v>0.399305555555555</v>
      </c>
      <c r="J26" s="80">
        <f t="shared" si="5"/>
        <v>0.40625</v>
      </c>
      <c r="K26" s="80">
        <f t="shared" si="6"/>
        <v>0.409722222222222</v>
      </c>
      <c r="L26" s="80">
        <f t="shared" si="7"/>
        <v>0.413194444444444</v>
      </c>
      <c r="M26" s="80">
        <f t="shared" si="8"/>
        <v>0.420138888888889</v>
      </c>
      <c r="N26" s="80">
        <f t="shared" si="9"/>
        <v>0.423611111111111</v>
      </c>
      <c r="O26" s="80">
        <f t="shared" si="10"/>
        <v>0.427777777777778</v>
      </c>
      <c r="P26" s="80">
        <f t="shared" si="11"/>
        <v>0.430555555555555</v>
      </c>
      <c r="Q26" s="80">
        <f t="shared" si="12"/>
        <v>0.4375</v>
      </c>
      <c r="R26" s="80">
        <f t="shared" si="13"/>
        <v>0.444444444444444</v>
      </c>
      <c r="S26" s="80">
        <f t="shared" si="14"/>
        <v>0.454861111111111</v>
      </c>
      <c r="T26" s="80">
        <f t="shared" si="15"/>
        <v>0.461805555555555</v>
      </c>
      <c r="U26" s="81">
        <f t="shared" si="16"/>
        <v>0.46875</v>
      </c>
      <c r="V26" s="784"/>
      <c r="W26" s="331">
        <f t="shared" ref="W26:W33" si="21">+W25</f>
        <v>74.96</v>
      </c>
      <c r="X26" s="298">
        <f t="shared" si="17"/>
        <v>0.100694444444444</v>
      </c>
      <c r="Y26" s="655">
        <f t="shared" si="18"/>
        <v>29.4331034482759</v>
      </c>
      <c r="Z26" s="261">
        <f t="shared" si="20"/>
        <v>0.0798611111111111</v>
      </c>
    </row>
    <row r="27" spans="2:26">
      <c r="B27" s="232"/>
      <c r="C27" s="233">
        <v>4</v>
      </c>
      <c r="D27" s="784"/>
      <c r="E27" s="1006">
        <f t="shared" si="19"/>
        <v>0.447916666666667</v>
      </c>
      <c r="F27" s="80">
        <f t="shared" si="1"/>
        <v>0.454861111111111</v>
      </c>
      <c r="G27" s="80">
        <f t="shared" si="2"/>
        <v>0.461805555555555</v>
      </c>
      <c r="H27" s="80">
        <f t="shared" si="3"/>
        <v>0.472222222222222</v>
      </c>
      <c r="I27" s="80">
        <f t="shared" si="4"/>
        <v>0.479166666666667</v>
      </c>
      <c r="J27" s="80">
        <f t="shared" si="5"/>
        <v>0.486111111111111</v>
      </c>
      <c r="K27" s="80">
        <f t="shared" si="6"/>
        <v>0.489583333333333</v>
      </c>
      <c r="L27" s="80">
        <f t="shared" si="7"/>
        <v>0.493055555555555</v>
      </c>
      <c r="M27" s="80">
        <f t="shared" si="8"/>
        <v>0.5</v>
      </c>
      <c r="N27" s="80">
        <f t="shared" si="9"/>
        <v>0.503472222222222</v>
      </c>
      <c r="O27" s="80">
        <f t="shared" si="10"/>
        <v>0.507638888888889</v>
      </c>
      <c r="P27" s="80">
        <f t="shared" si="11"/>
        <v>0.510416666666667</v>
      </c>
      <c r="Q27" s="80">
        <f t="shared" si="12"/>
        <v>0.517361111111111</v>
      </c>
      <c r="R27" s="80">
        <f t="shared" si="13"/>
        <v>0.524305555555555</v>
      </c>
      <c r="S27" s="80">
        <f t="shared" si="14"/>
        <v>0.534722222222222</v>
      </c>
      <c r="T27" s="80">
        <f t="shared" si="15"/>
        <v>0.541666666666666</v>
      </c>
      <c r="U27" s="81">
        <f t="shared" si="16"/>
        <v>0.548611111111111</v>
      </c>
      <c r="V27" s="784"/>
      <c r="W27" s="331">
        <f t="shared" si="21"/>
        <v>74.96</v>
      </c>
      <c r="X27" s="298">
        <f t="shared" si="17"/>
        <v>0.100694444444444</v>
      </c>
      <c r="Y27" s="655">
        <f t="shared" si="18"/>
        <v>29.4331034482759</v>
      </c>
      <c r="Z27" s="261">
        <f t="shared" si="20"/>
        <v>0.0798611111111111</v>
      </c>
    </row>
    <row r="28" spans="2:26">
      <c r="B28" s="232"/>
      <c r="C28" s="233">
        <v>5</v>
      </c>
      <c r="D28" s="784"/>
      <c r="E28" s="1006">
        <f t="shared" si="19"/>
        <v>0.527777777777778</v>
      </c>
      <c r="F28" s="80">
        <f t="shared" si="1"/>
        <v>0.534722222222222</v>
      </c>
      <c r="G28" s="80">
        <f t="shared" si="2"/>
        <v>0.541666666666667</v>
      </c>
      <c r="H28" s="80">
        <f t="shared" si="3"/>
        <v>0.552083333333333</v>
      </c>
      <c r="I28" s="80">
        <f t="shared" si="4"/>
        <v>0.559027777777778</v>
      </c>
      <c r="J28" s="80">
        <f t="shared" si="5"/>
        <v>0.565972222222222</v>
      </c>
      <c r="K28" s="80">
        <f t="shared" si="6"/>
        <v>0.569444444444444</v>
      </c>
      <c r="L28" s="80">
        <f t="shared" si="7"/>
        <v>0.572916666666666</v>
      </c>
      <c r="M28" s="80">
        <f t="shared" si="8"/>
        <v>0.579861111111111</v>
      </c>
      <c r="N28" s="80">
        <f t="shared" si="9"/>
        <v>0.583333333333333</v>
      </c>
      <c r="O28" s="80">
        <f t="shared" si="10"/>
        <v>0.5875</v>
      </c>
      <c r="P28" s="80">
        <f t="shared" si="11"/>
        <v>0.590277777777777</v>
      </c>
      <c r="Q28" s="80">
        <f t="shared" si="12"/>
        <v>0.597222222222222</v>
      </c>
      <c r="R28" s="80">
        <f t="shared" si="13"/>
        <v>0.604166666666666</v>
      </c>
      <c r="S28" s="80">
        <f t="shared" si="14"/>
        <v>0.614583333333333</v>
      </c>
      <c r="T28" s="80">
        <f t="shared" si="15"/>
        <v>0.621527777777777</v>
      </c>
      <c r="U28" s="81">
        <f t="shared" si="16"/>
        <v>0.628472222222222</v>
      </c>
      <c r="V28" s="784"/>
      <c r="W28" s="331">
        <f t="shared" si="21"/>
        <v>74.96</v>
      </c>
      <c r="X28" s="298">
        <f t="shared" si="17"/>
        <v>0.100694444444444</v>
      </c>
      <c r="Y28" s="655">
        <f t="shared" si="18"/>
        <v>29.433103448276</v>
      </c>
      <c r="Z28" s="261">
        <f t="shared" si="20"/>
        <v>0.079861111111111</v>
      </c>
    </row>
    <row r="29" spans="2:26">
      <c r="B29" s="232"/>
      <c r="C29" s="233">
        <v>6</v>
      </c>
      <c r="D29" s="784"/>
      <c r="E29" s="1006">
        <f t="shared" si="19"/>
        <v>0.607638888888889</v>
      </c>
      <c r="F29" s="80">
        <f t="shared" si="1"/>
        <v>0.614583333333333</v>
      </c>
      <c r="G29" s="80">
        <f t="shared" si="2"/>
        <v>0.621527777777778</v>
      </c>
      <c r="H29" s="80">
        <f t="shared" si="3"/>
        <v>0.631944444444444</v>
      </c>
      <c r="I29" s="80">
        <f t="shared" si="4"/>
        <v>0.638888888888889</v>
      </c>
      <c r="J29" s="80">
        <f t="shared" si="5"/>
        <v>0.645833333333333</v>
      </c>
      <c r="K29" s="80">
        <f t="shared" si="6"/>
        <v>0.649305555555555</v>
      </c>
      <c r="L29" s="80">
        <f t="shared" si="7"/>
        <v>0.652777777777778</v>
      </c>
      <c r="M29" s="80">
        <f t="shared" si="8"/>
        <v>0.659722222222222</v>
      </c>
      <c r="N29" s="80">
        <f t="shared" si="9"/>
        <v>0.663194444444444</v>
      </c>
      <c r="O29" s="80">
        <f t="shared" si="10"/>
        <v>0.667361111111111</v>
      </c>
      <c r="P29" s="80">
        <f t="shared" si="11"/>
        <v>0.670138888888889</v>
      </c>
      <c r="Q29" s="80">
        <f t="shared" si="12"/>
        <v>0.677083333333333</v>
      </c>
      <c r="R29" s="80">
        <f t="shared" si="13"/>
        <v>0.684027777777777</v>
      </c>
      <c r="S29" s="80">
        <f t="shared" si="14"/>
        <v>0.694444444444444</v>
      </c>
      <c r="T29" s="80">
        <f t="shared" si="15"/>
        <v>0.701388888888889</v>
      </c>
      <c r="U29" s="81">
        <f t="shared" si="16"/>
        <v>0.708333333333333</v>
      </c>
      <c r="V29" s="784"/>
      <c r="W29" s="331">
        <f t="shared" si="21"/>
        <v>74.96</v>
      </c>
      <c r="X29" s="298">
        <f t="shared" si="17"/>
        <v>0.100694444444444</v>
      </c>
      <c r="Y29" s="655">
        <f t="shared" si="18"/>
        <v>29.433103448276</v>
      </c>
      <c r="Z29" s="261">
        <f t="shared" si="20"/>
        <v>0.0798611111111112</v>
      </c>
    </row>
    <row r="30" spans="2:26">
      <c r="B30" s="232"/>
      <c r="C30" s="233">
        <v>7</v>
      </c>
      <c r="D30" s="784"/>
      <c r="E30" s="1006">
        <f t="shared" si="19"/>
        <v>0.6875</v>
      </c>
      <c r="F30" s="80">
        <f t="shared" si="1"/>
        <v>0.694444444444444</v>
      </c>
      <c r="G30" s="80">
        <f t="shared" si="2"/>
        <v>0.701388888888889</v>
      </c>
      <c r="H30" s="80">
        <f t="shared" si="3"/>
        <v>0.711805555555555</v>
      </c>
      <c r="I30" s="80">
        <f t="shared" si="4"/>
        <v>0.71875</v>
      </c>
      <c r="J30" s="80">
        <f t="shared" si="5"/>
        <v>0.725694444444444</v>
      </c>
      <c r="K30" s="80">
        <f t="shared" si="6"/>
        <v>0.729166666666667</v>
      </c>
      <c r="L30" s="80">
        <f t="shared" si="7"/>
        <v>0.732638888888889</v>
      </c>
      <c r="M30" s="80">
        <f t="shared" si="8"/>
        <v>0.739583333333333</v>
      </c>
      <c r="N30" s="80">
        <f t="shared" si="9"/>
        <v>0.743055555555555</v>
      </c>
      <c r="O30" s="80">
        <f t="shared" si="10"/>
        <v>0.747222222222222</v>
      </c>
      <c r="P30" s="80">
        <f t="shared" si="11"/>
        <v>0.75</v>
      </c>
      <c r="Q30" s="80">
        <f t="shared" si="12"/>
        <v>0.756944444444444</v>
      </c>
      <c r="R30" s="80">
        <f t="shared" si="13"/>
        <v>0.763888888888889</v>
      </c>
      <c r="S30" s="80">
        <f t="shared" si="14"/>
        <v>0.774305555555555</v>
      </c>
      <c r="T30" s="80">
        <f t="shared" si="15"/>
        <v>0.78125</v>
      </c>
      <c r="U30" s="81">
        <f t="shared" si="16"/>
        <v>0.788194444444444</v>
      </c>
      <c r="V30" s="784"/>
      <c r="W30" s="331">
        <f t="shared" si="21"/>
        <v>74.96</v>
      </c>
      <c r="X30" s="298">
        <f t="shared" si="17"/>
        <v>0.100694444444444</v>
      </c>
      <c r="Y30" s="655">
        <f t="shared" si="18"/>
        <v>29.433103448276</v>
      </c>
      <c r="Z30" s="261">
        <f t="shared" si="20"/>
        <v>0.0798611111111112</v>
      </c>
    </row>
    <row r="31" spans="2:26">
      <c r="B31" s="232"/>
      <c r="C31" s="233">
        <v>8</v>
      </c>
      <c r="D31" s="784"/>
      <c r="E31" s="1006">
        <f t="shared" si="19"/>
        <v>0.767361111111111</v>
      </c>
      <c r="F31" s="80">
        <f t="shared" si="1"/>
        <v>0.774305555555556</v>
      </c>
      <c r="G31" s="80">
        <f t="shared" si="2"/>
        <v>0.78125</v>
      </c>
      <c r="H31" s="80">
        <f t="shared" si="3"/>
        <v>0.791666666666667</v>
      </c>
      <c r="I31" s="80">
        <f t="shared" si="4"/>
        <v>0.798611111111111</v>
      </c>
      <c r="J31" s="80">
        <f t="shared" si="5"/>
        <v>0.805555555555555</v>
      </c>
      <c r="K31" s="80">
        <f t="shared" si="6"/>
        <v>0.809027777777778</v>
      </c>
      <c r="L31" s="80">
        <f t="shared" si="7"/>
        <v>0.8125</v>
      </c>
      <c r="M31" s="80">
        <f t="shared" si="8"/>
        <v>0.819444444444444</v>
      </c>
      <c r="N31" s="80">
        <f t="shared" si="9"/>
        <v>0.822916666666667</v>
      </c>
      <c r="O31" s="80">
        <f t="shared" si="10"/>
        <v>0.827083333333333</v>
      </c>
      <c r="P31" s="80">
        <f t="shared" si="11"/>
        <v>0.829861111111111</v>
      </c>
      <c r="Q31" s="80">
        <f t="shared" si="12"/>
        <v>0.836805555555555</v>
      </c>
      <c r="R31" s="80">
        <f t="shared" si="13"/>
        <v>0.84375</v>
      </c>
      <c r="S31" s="80">
        <f t="shared" si="14"/>
        <v>0.854166666666666</v>
      </c>
      <c r="T31" s="80">
        <f t="shared" si="15"/>
        <v>0.861111111111111</v>
      </c>
      <c r="U31" s="81">
        <f t="shared" si="16"/>
        <v>0.868055555555555</v>
      </c>
      <c r="V31" s="784"/>
      <c r="W31" s="331">
        <f t="shared" si="21"/>
        <v>74.96</v>
      </c>
      <c r="X31" s="298">
        <f t="shared" si="17"/>
        <v>0.100694444444444</v>
      </c>
      <c r="Y31" s="655">
        <f t="shared" si="18"/>
        <v>29.433103448276</v>
      </c>
      <c r="Z31" s="261">
        <f t="shared" si="20"/>
        <v>0.0798611111111112</v>
      </c>
    </row>
    <row r="32" ht="15.75" customHeight="1" spans="2:26">
      <c r="B32" s="232"/>
      <c r="C32" s="235">
        <v>9</v>
      </c>
      <c r="D32" s="933"/>
      <c r="E32" s="1007">
        <f t="shared" si="19"/>
        <v>0.847222222222222</v>
      </c>
      <c r="F32" s="283">
        <f t="shared" si="1"/>
        <v>0.854166666666667</v>
      </c>
      <c r="G32" s="283">
        <f t="shared" si="2"/>
        <v>0.861111111111111</v>
      </c>
      <c r="H32" s="283">
        <f t="shared" si="3"/>
        <v>0.871527777777778</v>
      </c>
      <c r="I32" s="283">
        <f t="shared" si="4"/>
        <v>0.878472222222222</v>
      </c>
      <c r="J32" s="283">
        <f t="shared" si="5"/>
        <v>0.885416666666667</v>
      </c>
      <c r="K32" s="283">
        <f t="shared" si="6"/>
        <v>0.888888888888889</v>
      </c>
      <c r="L32" s="283">
        <f t="shared" si="7"/>
        <v>0.892361111111111</v>
      </c>
      <c r="M32" s="283">
        <f t="shared" si="8"/>
        <v>0.899305555555555</v>
      </c>
      <c r="N32" s="283">
        <f t="shared" si="9"/>
        <v>0.902777777777778</v>
      </c>
      <c r="O32" s="283">
        <f t="shared" si="10"/>
        <v>0.906944444444444</v>
      </c>
      <c r="P32" s="283">
        <f t="shared" si="11"/>
        <v>0.909722222222222</v>
      </c>
      <c r="Q32" s="283">
        <f t="shared" si="12"/>
        <v>0.916666666666667</v>
      </c>
      <c r="R32" s="283">
        <f t="shared" si="13"/>
        <v>0.923611111111111</v>
      </c>
      <c r="S32" s="283">
        <f t="shared" si="14"/>
        <v>0.934027777777778</v>
      </c>
      <c r="T32" s="283">
        <f t="shared" si="15"/>
        <v>0.940972222222222</v>
      </c>
      <c r="U32" s="285">
        <f t="shared" si="16"/>
        <v>0.947916666666666</v>
      </c>
      <c r="V32" s="845">
        <f>+U32+A24</f>
        <v>0.96875</v>
      </c>
      <c r="W32" s="333">
        <f t="shared" si="21"/>
        <v>74.96</v>
      </c>
      <c r="X32" s="517">
        <f t="shared" si="17"/>
        <v>0.100694444444444</v>
      </c>
      <c r="Y32" s="727">
        <f t="shared" si="18"/>
        <v>29.433103448276</v>
      </c>
      <c r="Z32" s="263">
        <f t="shared" si="20"/>
        <v>0.0798611111111112</v>
      </c>
    </row>
    <row r="33" ht="15.75" customHeight="1" spans="2:26">
      <c r="B33" s="238"/>
      <c r="C33" s="239">
        <v>10</v>
      </c>
      <c r="D33" s="934"/>
      <c r="E33" s="1008">
        <v>0.9375</v>
      </c>
      <c r="F33" s="98">
        <f t="shared" si="1"/>
        <v>0.944444444444444</v>
      </c>
      <c r="G33" s="98">
        <f t="shared" si="2"/>
        <v>0.951388888888889</v>
      </c>
      <c r="H33" s="98">
        <f t="shared" si="3"/>
        <v>0.961805555555555</v>
      </c>
      <c r="I33" s="98">
        <f t="shared" si="4"/>
        <v>0.96875</v>
      </c>
      <c r="J33" s="98">
        <f t="shared" si="5"/>
        <v>0.975694444444444</v>
      </c>
      <c r="K33" s="98">
        <f t="shared" si="6"/>
        <v>0.979166666666667</v>
      </c>
      <c r="L33" s="98">
        <f t="shared" si="7"/>
        <v>0.982638888888889</v>
      </c>
      <c r="M33" s="98">
        <f t="shared" si="8"/>
        <v>0.989583333333333</v>
      </c>
      <c r="N33" s="98">
        <f t="shared" si="9"/>
        <v>0.993055555555555</v>
      </c>
      <c r="O33" s="98">
        <f t="shared" si="10"/>
        <v>0.997222222222222</v>
      </c>
      <c r="P33" s="98">
        <f t="shared" si="11"/>
        <v>1</v>
      </c>
      <c r="Q33" s="98">
        <f t="shared" si="12"/>
        <v>1.00694444444444</v>
      </c>
      <c r="R33" s="98">
        <f t="shared" si="13"/>
        <v>1.01388888888889</v>
      </c>
      <c r="S33" s="98">
        <f t="shared" si="14"/>
        <v>1.02430555555556</v>
      </c>
      <c r="T33" s="98">
        <f t="shared" si="15"/>
        <v>1.03125</v>
      </c>
      <c r="U33" s="133">
        <f t="shared" si="16"/>
        <v>1.03819444444444</v>
      </c>
      <c r="V33" s="848">
        <f>+U33+A24</f>
        <v>1.05902777777778</v>
      </c>
      <c r="W33" s="244">
        <f t="shared" si="21"/>
        <v>74.96</v>
      </c>
      <c r="X33" s="518">
        <f t="shared" si="17"/>
        <v>0.100694444444444</v>
      </c>
      <c r="Y33" s="730">
        <f t="shared" si="18"/>
        <v>29.4331034482759</v>
      </c>
      <c r="Z33" s="265">
        <f t="shared" si="20"/>
        <v>0.0902777777777777</v>
      </c>
    </row>
    <row r="34" spans="2:5">
      <c r="B34" s="26"/>
      <c r="E34" s="115"/>
    </row>
    <row r="36" spans="3:10">
      <c r="C36" s="15" t="s">
        <v>36</v>
      </c>
      <c r="D36" s="15"/>
      <c r="E36" s="16"/>
      <c r="F36" s="16"/>
      <c r="G36" s="61"/>
      <c r="H36" s="61"/>
      <c r="I36" s="17">
        <v>9</v>
      </c>
      <c r="J36" s="16"/>
    </row>
    <row r="37" spans="3:10">
      <c r="C37" s="15" t="s">
        <v>37</v>
      </c>
      <c r="D37" s="15"/>
      <c r="E37" s="16"/>
      <c r="F37" s="16"/>
      <c r="G37" s="61"/>
      <c r="H37" s="61"/>
      <c r="I37" s="17">
        <v>1</v>
      </c>
      <c r="J37" s="16"/>
    </row>
    <row r="38" spans="3:10">
      <c r="C38" s="15" t="s">
        <v>38</v>
      </c>
      <c r="D38" s="15"/>
      <c r="E38" s="16"/>
      <c r="F38" s="16"/>
      <c r="G38" s="61"/>
      <c r="H38" s="61"/>
      <c r="I38" s="17">
        <f>+I36+I37</f>
        <v>10</v>
      </c>
      <c r="J38" s="16"/>
    </row>
    <row r="39" spans="3:11">
      <c r="C39" s="15" t="s">
        <v>39</v>
      </c>
      <c r="D39" s="15"/>
      <c r="E39" s="16"/>
      <c r="F39" s="16"/>
      <c r="G39" s="61"/>
      <c r="H39" s="61"/>
      <c r="I39" s="18">
        <v>71.13</v>
      </c>
      <c r="K39" s="16" t="s">
        <v>40</v>
      </c>
    </row>
    <row r="40" spans="3:11">
      <c r="C40" s="19" t="s">
        <v>41</v>
      </c>
      <c r="D40" s="19"/>
      <c r="E40" s="20"/>
      <c r="F40" s="21"/>
      <c r="G40" s="21"/>
      <c r="H40" s="21"/>
      <c r="I40" s="18">
        <v>66</v>
      </c>
      <c r="K40" s="16" t="s">
        <v>40</v>
      </c>
    </row>
    <row r="43" ht="36" customHeight="1" spans="7:7">
      <c r="G43" s="978" t="s">
        <v>138</v>
      </c>
    </row>
  </sheetData>
  <mergeCells count="12">
    <mergeCell ref="B19:E19"/>
    <mergeCell ref="F19:R19"/>
    <mergeCell ref="B20:C20"/>
    <mergeCell ref="B21:D21"/>
    <mergeCell ref="B22:D22"/>
    <mergeCell ref="B23:Z23"/>
    <mergeCell ref="B24:B33"/>
    <mergeCell ref="W19:W21"/>
    <mergeCell ref="X19:X22"/>
    <mergeCell ref="Y19:Y22"/>
    <mergeCell ref="Z19:Z22"/>
    <mergeCell ref="B14:Z17"/>
  </mergeCells>
  <pageMargins left="0.7" right="0.7" top="0.75" bottom="0.75" header="0.3" footer="0.3"/>
  <pageSetup paperSize="9" scale="41" fitToHeight="0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X71"/>
  <sheetViews>
    <sheetView view="pageBreakPreview" zoomScale="70" zoomScaleNormal="60" workbookViewId="0">
      <selection activeCell="F7" sqref="F7"/>
    </sheetView>
  </sheetViews>
  <sheetFormatPr defaultColWidth="11" defaultRowHeight="15"/>
  <cols>
    <col min="4" max="4" width="9" customWidth="1"/>
  </cols>
  <sheetData>
    <row r="3" spans="2:6">
      <c r="B3" s="5" t="s">
        <v>0</v>
      </c>
      <c r="C3" s="173"/>
      <c r="D3" s="21"/>
      <c r="E3" s="21"/>
      <c r="F3" s="5" t="s">
        <v>1</v>
      </c>
    </row>
    <row r="4" spans="2:6">
      <c r="B4" s="199"/>
      <c r="C4" s="173"/>
      <c r="D4" s="21"/>
      <c r="E4" s="21"/>
      <c r="F4" s="32"/>
    </row>
    <row r="5" spans="2:6">
      <c r="B5" s="31" t="s">
        <v>2</v>
      </c>
      <c r="C5" s="173"/>
      <c r="D5" s="21"/>
      <c r="E5" s="21"/>
      <c r="F5" s="32">
        <v>200</v>
      </c>
    </row>
    <row r="6" spans="2:6">
      <c r="B6" s="173"/>
      <c r="C6" s="173"/>
      <c r="D6" s="21"/>
      <c r="E6" s="21"/>
      <c r="F6" s="32"/>
    </row>
    <row r="7" spans="2:6">
      <c r="B7" s="173" t="s">
        <v>3</v>
      </c>
      <c r="C7" s="173"/>
      <c r="D7" s="21"/>
      <c r="E7" s="21"/>
      <c r="F7" s="5" t="s">
        <v>4</v>
      </c>
    </row>
    <row r="8" spans="2:6">
      <c r="B8" s="173" t="s">
        <v>5</v>
      </c>
      <c r="C8" s="173"/>
      <c r="D8" s="21"/>
      <c r="E8" s="21"/>
      <c r="F8" s="32" t="s">
        <v>6</v>
      </c>
    </row>
    <row r="9" spans="2:6">
      <c r="B9" s="173" t="s">
        <v>7</v>
      </c>
      <c r="C9" s="215"/>
      <c r="D9" s="216"/>
      <c r="E9" s="21"/>
      <c r="F9" s="32">
        <v>230</v>
      </c>
    </row>
    <row r="10" spans="2:6">
      <c r="B10" s="173" t="s">
        <v>8</v>
      </c>
      <c r="C10" s="173"/>
      <c r="D10" s="21"/>
      <c r="E10" s="21"/>
      <c r="F10" s="5" t="s">
        <v>139</v>
      </c>
    </row>
    <row r="11" spans="2:6">
      <c r="B11" s="173" t="s">
        <v>10</v>
      </c>
      <c r="C11" s="173"/>
      <c r="D11" s="21"/>
      <c r="E11" s="21"/>
      <c r="F11" s="32">
        <v>230</v>
      </c>
    </row>
    <row r="12" spans="2:6">
      <c r="B12" s="173" t="s">
        <v>11</v>
      </c>
      <c r="C12" s="215"/>
      <c r="D12" s="216"/>
      <c r="E12" s="216"/>
      <c r="F12" s="5" t="s">
        <v>12</v>
      </c>
    </row>
    <row r="13" ht="15.75" customHeight="1"/>
    <row r="14" ht="15.75" spans="2:24">
      <c r="B14" s="96" t="s">
        <v>140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255"/>
    </row>
    <row r="15" spans="2:24">
      <c r="B15" s="217"/>
      <c r="X15" s="256"/>
    </row>
    <row r="16" spans="2:24">
      <c r="B16" s="217"/>
      <c r="X16" s="256"/>
    </row>
    <row r="17" spans="2:24">
      <c r="B17" s="217"/>
      <c r="X17" s="256"/>
    </row>
    <row r="18" ht="15.75" customHeight="1" spans="2:24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257"/>
    </row>
    <row r="19" s="62" customFormat="1" spans="2:21">
      <c r="B19" s="977"/>
      <c r="C19" s="977"/>
      <c r="D19" s="977"/>
      <c r="E19" s="599">
        <v>0</v>
      </c>
      <c r="F19" s="958">
        <v>0.00833333333333333</v>
      </c>
      <c r="G19" s="958">
        <v>0.0104166666666667</v>
      </c>
      <c r="H19" s="958">
        <v>0.00416666666666667</v>
      </c>
      <c r="I19" s="958">
        <v>0.00486111111111111</v>
      </c>
      <c r="J19" s="958">
        <v>0.00347222222222222</v>
      </c>
      <c r="K19" s="958">
        <v>0.00486111111111111</v>
      </c>
      <c r="L19" s="958">
        <v>0.00763888888888889</v>
      </c>
      <c r="M19" s="958">
        <v>0.00347222222222222</v>
      </c>
      <c r="N19" s="958">
        <v>0.00416666666666667</v>
      </c>
      <c r="O19" s="958">
        <v>0.00347222222222222</v>
      </c>
      <c r="P19" s="958">
        <v>0.00486111111111111</v>
      </c>
      <c r="Q19" s="958">
        <v>0.00347222222222222</v>
      </c>
      <c r="R19" s="958">
        <v>0.0104166666666667</v>
      </c>
      <c r="S19" s="958">
        <v>0.00694444444444444</v>
      </c>
      <c r="T19" s="958"/>
      <c r="U19" s="83">
        <f>SUM(E19:S19)</f>
        <v>0.0805555555555556</v>
      </c>
    </row>
    <row r="20" s="62" customFormat="1" spans="2:21">
      <c r="B20" s="670">
        <v>0.0277777777777778</v>
      </c>
      <c r="C20" s="670">
        <v>0.0347222222222222</v>
      </c>
      <c r="D20" s="308"/>
      <c r="E20" s="599">
        <v>0</v>
      </c>
      <c r="F20" s="958">
        <v>0.00694444444444444</v>
      </c>
      <c r="G20" s="958">
        <v>0.00972222222222222</v>
      </c>
      <c r="H20" s="958">
        <v>0.00416666666666667</v>
      </c>
      <c r="I20" s="958">
        <v>0.00416666666666667</v>
      </c>
      <c r="J20" s="958">
        <v>0.00347222222222222</v>
      </c>
      <c r="K20" s="958">
        <v>0.00347222222222222</v>
      </c>
      <c r="L20" s="958">
        <v>0.00625</v>
      </c>
      <c r="M20" s="958">
        <v>0.00277777777777778</v>
      </c>
      <c r="N20" s="958">
        <v>0.00347222222222222</v>
      </c>
      <c r="O20" s="958">
        <v>0.00277777777777778</v>
      </c>
      <c r="P20" s="958">
        <v>0.00347222222222222</v>
      </c>
      <c r="Q20" s="958">
        <v>0.00347222222222222</v>
      </c>
      <c r="R20" s="958">
        <v>0.00972222222222222</v>
      </c>
      <c r="S20" s="958">
        <v>0.00555555555555556</v>
      </c>
      <c r="T20" s="958"/>
      <c r="U20" s="83">
        <f>SUM(E20:S20)</f>
        <v>0.0694444444444444</v>
      </c>
    </row>
    <row r="21" s="62" customFormat="1" ht="15.75" customHeight="1" spans="2:2">
      <c r="B21" s="83">
        <v>0.0416666666666667</v>
      </c>
    </row>
    <row r="22" ht="15.75" customHeight="1" spans="2:24">
      <c r="B22" s="804" t="s">
        <v>14</v>
      </c>
      <c r="C22" s="88"/>
      <c r="D22" s="88"/>
      <c r="E22" s="255"/>
      <c r="F22" s="73" t="s">
        <v>15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7"/>
      <c r="S22" s="945" t="s">
        <v>16</v>
      </c>
      <c r="T22" s="945"/>
      <c r="U22" s="243" t="s">
        <v>29</v>
      </c>
      <c r="V22" s="226" t="s">
        <v>30</v>
      </c>
      <c r="W22" s="391" t="s">
        <v>31</v>
      </c>
      <c r="X22" s="391" t="s">
        <v>57</v>
      </c>
    </row>
    <row r="23" ht="95.3" customHeight="1" spans="2:24">
      <c r="B23" s="287" t="s">
        <v>17</v>
      </c>
      <c r="C23" s="10"/>
      <c r="D23" s="27"/>
      <c r="E23" s="287" t="s">
        <v>141</v>
      </c>
      <c r="F23" s="959" t="s">
        <v>126</v>
      </c>
      <c r="G23" s="811" t="s">
        <v>127</v>
      </c>
      <c r="H23" s="959" t="s">
        <v>128</v>
      </c>
      <c r="I23" s="959" t="s">
        <v>129</v>
      </c>
      <c r="J23" s="959" t="s">
        <v>130</v>
      </c>
      <c r="K23" s="959" t="s">
        <v>142</v>
      </c>
      <c r="L23" s="970" t="s">
        <v>132</v>
      </c>
      <c r="M23" s="959" t="s">
        <v>143</v>
      </c>
      <c r="N23" s="971" t="s">
        <v>134</v>
      </c>
      <c r="O23" s="959" t="s">
        <v>129</v>
      </c>
      <c r="P23" s="959" t="s">
        <v>128</v>
      </c>
      <c r="Q23" s="811" t="s">
        <v>127</v>
      </c>
      <c r="R23" s="959" t="s">
        <v>126</v>
      </c>
      <c r="S23" s="287" t="s">
        <v>144</v>
      </c>
      <c r="T23" s="287" t="s">
        <v>145</v>
      </c>
      <c r="U23" s="232"/>
      <c r="V23" s="217"/>
      <c r="W23" s="232"/>
      <c r="X23" s="232"/>
    </row>
    <row r="24" ht="29.25" customHeight="1" spans="2:24">
      <c r="B24" s="286" t="s">
        <v>33</v>
      </c>
      <c r="C24" s="10"/>
      <c r="D24" s="27"/>
      <c r="E24" s="673">
        <v>11</v>
      </c>
      <c r="F24" s="507">
        <v>5.82</v>
      </c>
      <c r="G24" s="507">
        <v>5.81</v>
      </c>
      <c r="H24" s="507">
        <v>3.21</v>
      </c>
      <c r="I24" s="507">
        <v>3.5</v>
      </c>
      <c r="J24" s="507">
        <v>2</v>
      </c>
      <c r="K24" s="507">
        <v>3.19</v>
      </c>
      <c r="L24" s="507">
        <v>0.7</v>
      </c>
      <c r="M24" s="507">
        <v>1.2</v>
      </c>
      <c r="N24" s="507">
        <v>2.5</v>
      </c>
      <c r="O24" s="507">
        <v>2</v>
      </c>
      <c r="P24" s="507">
        <v>3.5</v>
      </c>
      <c r="Q24" s="507">
        <v>3.21</v>
      </c>
      <c r="R24" s="507">
        <v>5.81</v>
      </c>
      <c r="S24" s="736">
        <v>11</v>
      </c>
      <c r="T24" s="562"/>
      <c r="U24" s="238"/>
      <c r="V24" s="217"/>
      <c r="W24" s="232"/>
      <c r="X24" s="232"/>
    </row>
    <row r="25" ht="29.25" customHeight="1" spans="2:24">
      <c r="B25" s="243" t="s">
        <v>34</v>
      </c>
      <c r="C25" s="10"/>
      <c r="D25" s="27"/>
      <c r="E25" s="227">
        <f t="shared" ref="E25:S25" si="0">+E24</f>
        <v>11</v>
      </c>
      <c r="F25" s="674">
        <f t="shared" si="0"/>
        <v>5.82</v>
      </c>
      <c r="G25" s="674">
        <f t="shared" si="0"/>
        <v>5.81</v>
      </c>
      <c r="H25" s="674">
        <f t="shared" si="0"/>
        <v>3.21</v>
      </c>
      <c r="I25" s="674">
        <f t="shared" si="0"/>
        <v>3.5</v>
      </c>
      <c r="J25" s="674">
        <f t="shared" si="0"/>
        <v>2</v>
      </c>
      <c r="K25" s="674">
        <f t="shared" si="0"/>
        <v>3.19</v>
      </c>
      <c r="L25" s="674">
        <f t="shared" si="0"/>
        <v>0.7</v>
      </c>
      <c r="M25" s="674">
        <f t="shared" si="0"/>
        <v>1.2</v>
      </c>
      <c r="N25" s="674">
        <f t="shared" si="0"/>
        <v>2.5</v>
      </c>
      <c r="O25" s="674">
        <f t="shared" si="0"/>
        <v>2</v>
      </c>
      <c r="P25" s="674">
        <f t="shared" si="0"/>
        <v>3.5</v>
      </c>
      <c r="Q25" s="674">
        <f t="shared" si="0"/>
        <v>3.21</v>
      </c>
      <c r="R25" s="674">
        <f t="shared" si="0"/>
        <v>5.81</v>
      </c>
      <c r="S25" s="690">
        <f t="shared" si="0"/>
        <v>11</v>
      </c>
      <c r="T25" s="560"/>
      <c r="U25" s="516">
        <v>47.48</v>
      </c>
      <c r="V25" s="217"/>
      <c r="W25" s="232"/>
      <c r="X25" s="232"/>
    </row>
    <row r="26" ht="15.75" customHeight="1" spans="2:24">
      <c r="B26" s="101" t="s">
        <v>56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27"/>
    </row>
    <row r="27" ht="15.75" spans="1:24">
      <c r="A27" s="26"/>
      <c r="B27" s="228" t="s">
        <v>35</v>
      </c>
      <c r="C27" s="229">
        <v>1</v>
      </c>
      <c r="D27" s="708">
        <f>+E27-$A$27</f>
        <v>0.173611111111111</v>
      </c>
      <c r="E27" s="230">
        <v>0.173611111111111</v>
      </c>
      <c r="F27" s="42">
        <v>0.180555555555556</v>
      </c>
      <c r="G27" s="42">
        <v>0.190277777777778</v>
      </c>
      <c r="H27" s="42">
        <v>0.194444444444444</v>
      </c>
      <c r="I27" s="42">
        <v>0.198611111111111</v>
      </c>
      <c r="J27" s="42">
        <v>0.202083333333333</v>
      </c>
      <c r="K27" s="42">
        <v>0.205555555555555</v>
      </c>
      <c r="L27" s="42">
        <v>0.211805555555556</v>
      </c>
      <c r="M27" s="42">
        <v>0.214583333333333</v>
      </c>
      <c r="N27" s="42">
        <v>0.218055555555556</v>
      </c>
      <c r="O27" s="42">
        <v>0.220833333333333</v>
      </c>
      <c r="P27" s="42">
        <v>0.224305555555556</v>
      </c>
      <c r="Q27" s="42">
        <v>0.227777777777778</v>
      </c>
      <c r="R27" s="42">
        <v>0.2375</v>
      </c>
      <c r="S27" s="43">
        <v>0.243055555555556</v>
      </c>
      <c r="T27" s="897"/>
      <c r="U27" s="340">
        <f>+U25</f>
        <v>47.48</v>
      </c>
      <c r="V27" s="296">
        <f t="shared" ref="V27:V58" si="1">+S27-E27</f>
        <v>0.0694444444444445</v>
      </c>
      <c r="W27" s="985">
        <f t="shared" ref="W27:W58" si="2">60*$I$64/(V27*60*24)</f>
        <v>28.488</v>
      </c>
      <c r="X27" s="986"/>
    </row>
    <row r="28" spans="2:24">
      <c r="B28" s="232"/>
      <c r="C28" s="233">
        <v>2</v>
      </c>
      <c r="D28" s="709">
        <f>+E28-$A$27</f>
        <v>0.201388888888889</v>
      </c>
      <c r="E28" s="234">
        <v>0.201388888888889</v>
      </c>
      <c r="F28" s="891">
        <v>0.209722222222222</v>
      </c>
      <c r="G28" s="891">
        <v>0.220138888888889</v>
      </c>
      <c r="H28" s="891">
        <v>0.224305555555556</v>
      </c>
      <c r="I28" s="891">
        <v>0.229166666666667</v>
      </c>
      <c r="J28" s="891">
        <v>0.232638888888889</v>
      </c>
      <c r="K28" s="891">
        <v>0.2375</v>
      </c>
      <c r="L28" s="891">
        <v>0.245138888888889</v>
      </c>
      <c r="M28" s="891">
        <v>0.248611111111111</v>
      </c>
      <c r="N28" s="891">
        <v>0.252777777777778</v>
      </c>
      <c r="O28" s="891">
        <v>0.25625</v>
      </c>
      <c r="P28" s="891">
        <v>0.261111111111111</v>
      </c>
      <c r="Q28" s="891">
        <v>0.264583333333333</v>
      </c>
      <c r="R28" s="891">
        <v>0.275</v>
      </c>
      <c r="S28" s="891">
        <v>0.281944444444444</v>
      </c>
      <c r="T28" s="898"/>
      <c r="U28" s="341">
        <f t="shared" ref="U28:U58" si="3">+U27</f>
        <v>47.48</v>
      </c>
      <c r="V28" s="298">
        <f t="shared" si="1"/>
        <v>0.0805555555555555</v>
      </c>
      <c r="W28" s="987">
        <f t="shared" si="2"/>
        <v>24.5586206896552</v>
      </c>
      <c r="X28" s="81">
        <f t="shared" ref="X28:X58" si="4">+E28-E27</f>
        <v>0.0277777777777778</v>
      </c>
    </row>
    <row r="29" spans="2:24">
      <c r="B29" s="232"/>
      <c r="C29" s="233">
        <v>3</v>
      </c>
      <c r="D29" s="709"/>
      <c r="E29" s="234">
        <v>0.225694444444444</v>
      </c>
      <c r="F29" s="891">
        <v>0.234027777777778</v>
      </c>
      <c r="G29" s="891">
        <v>0.244444444444444</v>
      </c>
      <c r="H29" s="891">
        <v>0.248611111111111</v>
      </c>
      <c r="I29" s="891">
        <v>0.253472222222222</v>
      </c>
      <c r="J29" s="891">
        <v>0.256944444444444</v>
      </c>
      <c r="K29" s="891">
        <v>0.261805555555556</v>
      </c>
      <c r="L29" s="891">
        <v>0.269444444444444</v>
      </c>
      <c r="M29" s="891">
        <v>0.272916666666667</v>
      </c>
      <c r="N29" s="891">
        <v>0.277083333333333</v>
      </c>
      <c r="O29" s="891">
        <v>0.280555555555556</v>
      </c>
      <c r="P29" s="891">
        <v>0.285416666666667</v>
      </c>
      <c r="Q29" s="891">
        <v>0.288888888888889</v>
      </c>
      <c r="R29" s="891">
        <v>0.299305555555555</v>
      </c>
      <c r="S29" s="891">
        <v>0.30625</v>
      </c>
      <c r="T29" s="898"/>
      <c r="U29" s="341">
        <f t="shared" si="3"/>
        <v>47.48</v>
      </c>
      <c r="V29" s="298">
        <f t="shared" si="1"/>
        <v>0.0805555555555556</v>
      </c>
      <c r="W29" s="987">
        <f t="shared" si="2"/>
        <v>24.5586206896552</v>
      </c>
      <c r="X29" s="81">
        <f t="shared" si="4"/>
        <v>0.0243055555555555</v>
      </c>
    </row>
    <row r="30" spans="2:24">
      <c r="B30" s="232"/>
      <c r="C30" s="233">
        <v>4</v>
      </c>
      <c r="D30" s="709"/>
      <c r="E30" s="234">
        <v>0.25</v>
      </c>
      <c r="F30" s="891">
        <v>0.258333333333333</v>
      </c>
      <c r="G30" s="891">
        <v>0.26875</v>
      </c>
      <c r="H30" s="891">
        <v>0.272916666666667</v>
      </c>
      <c r="I30" s="891">
        <v>0.277777777777778</v>
      </c>
      <c r="J30" s="891">
        <v>0.28125</v>
      </c>
      <c r="K30" s="891">
        <v>0.286111111111111</v>
      </c>
      <c r="L30" s="891">
        <v>0.29375</v>
      </c>
      <c r="M30" s="891">
        <v>0.297222222222222</v>
      </c>
      <c r="N30" s="891">
        <v>0.301388888888889</v>
      </c>
      <c r="O30" s="891">
        <v>0.304861111111111</v>
      </c>
      <c r="P30" s="891">
        <v>0.309722222222222</v>
      </c>
      <c r="Q30" s="891">
        <v>0.313194444444444</v>
      </c>
      <c r="R30" s="891">
        <v>0.323611111111111</v>
      </c>
      <c r="S30" s="891">
        <v>0.330555555555555</v>
      </c>
      <c r="T30" s="898"/>
      <c r="U30" s="341">
        <f t="shared" si="3"/>
        <v>47.48</v>
      </c>
      <c r="V30" s="298">
        <f t="shared" si="1"/>
        <v>0.0805555555555555</v>
      </c>
      <c r="W30" s="987">
        <f t="shared" si="2"/>
        <v>24.5586206896552</v>
      </c>
      <c r="X30" s="81">
        <f t="shared" si="4"/>
        <v>0.0243055555555556</v>
      </c>
    </row>
    <row r="31" spans="2:24">
      <c r="B31" s="232"/>
      <c r="C31" s="233">
        <v>5</v>
      </c>
      <c r="D31" s="709"/>
      <c r="E31" s="234">
        <v>0.274305555555556</v>
      </c>
      <c r="F31" s="891">
        <v>0.282638888888889</v>
      </c>
      <c r="G31" s="891">
        <v>0.293055555555556</v>
      </c>
      <c r="H31" s="891">
        <v>0.297222222222222</v>
      </c>
      <c r="I31" s="891">
        <v>0.302083333333333</v>
      </c>
      <c r="J31" s="891">
        <v>0.305555555555556</v>
      </c>
      <c r="K31" s="891">
        <v>0.310416666666667</v>
      </c>
      <c r="L31" s="891">
        <v>0.318055555555555</v>
      </c>
      <c r="M31" s="891">
        <v>0.321527777777778</v>
      </c>
      <c r="N31" s="891">
        <v>0.325694444444445</v>
      </c>
      <c r="O31" s="891">
        <v>0.329166666666667</v>
      </c>
      <c r="P31" s="891">
        <v>0.334027777777778</v>
      </c>
      <c r="Q31" s="891">
        <v>0.3375</v>
      </c>
      <c r="R31" s="891">
        <v>0.347916666666667</v>
      </c>
      <c r="S31" s="891">
        <v>0.354861111111111</v>
      </c>
      <c r="T31" s="898"/>
      <c r="U31" s="341">
        <f t="shared" si="3"/>
        <v>47.48</v>
      </c>
      <c r="V31" s="298">
        <f t="shared" si="1"/>
        <v>0.0805555555555555</v>
      </c>
      <c r="W31" s="987">
        <f t="shared" si="2"/>
        <v>24.5586206896552</v>
      </c>
      <c r="X31" s="81">
        <f t="shared" si="4"/>
        <v>0.0243055555555556</v>
      </c>
    </row>
    <row r="32" spans="2:24">
      <c r="B32" s="232"/>
      <c r="C32" s="233">
        <v>6</v>
      </c>
      <c r="D32" s="709"/>
      <c r="E32" s="234">
        <v>0.298611111111111</v>
      </c>
      <c r="F32" s="891">
        <v>0.306944444444445</v>
      </c>
      <c r="G32" s="891">
        <v>0.317361111111111</v>
      </c>
      <c r="H32" s="891">
        <v>0.321527777777778</v>
      </c>
      <c r="I32" s="891">
        <v>0.326388888888889</v>
      </c>
      <c r="J32" s="891">
        <v>0.329861111111111</v>
      </c>
      <c r="K32" s="891">
        <v>0.334722222222222</v>
      </c>
      <c r="L32" s="891">
        <v>0.342361111111111</v>
      </c>
      <c r="M32" s="891">
        <v>0.345833333333333</v>
      </c>
      <c r="N32" s="891">
        <v>0.35</v>
      </c>
      <c r="O32" s="891">
        <v>0.353472222222222</v>
      </c>
      <c r="P32" s="891">
        <v>0.358333333333333</v>
      </c>
      <c r="Q32" s="891">
        <v>0.361805555555555</v>
      </c>
      <c r="R32" s="891">
        <v>0.372222222222222</v>
      </c>
      <c r="S32" s="891">
        <v>0.379166666666667</v>
      </c>
      <c r="T32" s="898"/>
      <c r="U32" s="341">
        <f t="shared" si="3"/>
        <v>47.48</v>
      </c>
      <c r="V32" s="298">
        <f t="shared" si="1"/>
        <v>0.0805555555555556</v>
      </c>
      <c r="W32" s="987">
        <f t="shared" si="2"/>
        <v>24.5586206896552</v>
      </c>
      <c r="X32" s="81">
        <f t="shared" si="4"/>
        <v>0.0243055555555555</v>
      </c>
    </row>
    <row r="33" spans="2:24">
      <c r="B33" s="232"/>
      <c r="C33" s="233">
        <v>7</v>
      </c>
      <c r="D33" s="867"/>
      <c r="E33" s="234">
        <v>0.322916666666667</v>
      </c>
      <c r="F33" s="891">
        <v>0.33125</v>
      </c>
      <c r="G33" s="891">
        <v>0.341666666666667</v>
      </c>
      <c r="H33" s="891">
        <v>0.345833333333333</v>
      </c>
      <c r="I33" s="891">
        <v>0.350694444444444</v>
      </c>
      <c r="J33" s="891">
        <v>0.354166666666667</v>
      </c>
      <c r="K33" s="891">
        <v>0.359027777777778</v>
      </c>
      <c r="L33" s="891">
        <v>0.366666666666667</v>
      </c>
      <c r="M33" s="891">
        <v>0.370138888888889</v>
      </c>
      <c r="N33" s="891">
        <v>0.374305555555556</v>
      </c>
      <c r="O33" s="891">
        <v>0.377777777777778</v>
      </c>
      <c r="P33" s="891">
        <v>0.382638888888889</v>
      </c>
      <c r="Q33" s="891">
        <v>0.386111111111111</v>
      </c>
      <c r="R33" s="891">
        <v>0.396527777777778</v>
      </c>
      <c r="S33" s="891">
        <v>0.403472222222222</v>
      </c>
      <c r="T33" s="898"/>
      <c r="U33" s="341">
        <f t="shared" si="3"/>
        <v>47.48</v>
      </c>
      <c r="V33" s="298">
        <f t="shared" si="1"/>
        <v>0.0805555555555555</v>
      </c>
      <c r="W33" s="987">
        <f t="shared" si="2"/>
        <v>24.5586206896552</v>
      </c>
      <c r="X33" s="81">
        <f t="shared" si="4"/>
        <v>0.0243055555555556</v>
      </c>
    </row>
    <row r="34" spans="2:24">
      <c r="B34" s="232"/>
      <c r="C34" s="233">
        <v>8</v>
      </c>
      <c r="D34" s="867"/>
      <c r="E34" s="234">
        <v>0.347222222222222</v>
      </c>
      <c r="F34" s="891">
        <v>0.355555555555556</v>
      </c>
      <c r="G34" s="891">
        <v>0.365972222222222</v>
      </c>
      <c r="H34" s="891">
        <v>0.370138888888889</v>
      </c>
      <c r="I34" s="891">
        <v>0.375</v>
      </c>
      <c r="J34" s="891">
        <v>0.378472222222222</v>
      </c>
      <c r="K34" s="891">
        <v>0.383333333333333</v>
      </c>
      <c r="L34" s="891">
        <v>0.390972222222222</v>
      </c>
      <c r="M34" s="891">
        <v>0.394444444444444</v>
      </c>
      <c r="N34" s="891">
        <v>0.398611111111111</v>
      </c>
      <c r="O34" s="891">
        <v>0.402083333333333</v>
      </c>
      <c r="P34" s="891">
        <v>0.406944444444444</v>
      </c>
      <c r="Q34" s="891">
        <v>0.410416666666667</v>
      </c>
      <c r="R34" s="891">
        <v>0.420833333333333</v>
      </c>
      <c r="S34" s="891">
        <v>0.427777777777778</v>
      </c>
      <c r="T34" s="898"/>
      <c r="U34" s="341">
        <f t="shared" si="3"/>
        <v>47.48</v>
      </c>
      <c r="V34" s="298">
        <f t="shared" si="1"/>
        <v>0.0805555555555556</v>
      </c>
      <c r="W34" s="987">
        <f t="shared" si="2"/>
        <v>24.5586206896552</v>
      </c>
      <c r="X34" s="81">
        <f t="shared" si="4"/>
        <v>0.0243055555555555</v>
      </c>
    </row>
    <row r="35" spans="2:24">
      <c r="B35" s="232"/>
      <c r="C35" s="233">
        <v>9</v>
      </c>
      <c r="D35" s="867"/>
      <c r="E35" s="234">
        <v>0.371527777777778</v>
      </c>
      <c r="F35" s="891">
        <v>0.379861111111111</v>
      </c>
      <c r="G35" s="891">
        <v>0.390277777777778</v>
      </c>
      <c r="H35" s="891">
        <v>0.394444444444444</v>
      </c>
      <c r="I35" s="891">
        <v>0.399305555555556</v>
      </c>
      <c r="J35" s="891">
        <v>0.402777777777778</v>
      </c>
      <c r="K35" s="891">
        <v>0.407638888888889</v>
      </c>
      <c r="L35" s="891">
        <v>0.415277777777778</v>
      </c>
      <c r="M35" s="891">
        <v>0.41875</v>
      </c>
      <c r="N35" s="891">
        <v>0.422916666666667</v>
      </c>
      <c r="O35" s="891">
        <v>0.426388888888889</v>
      </c>
      <c r="P35" s="891">
        <v>0.43125</v>
      </c>
      <c r="Q35" s="891">
        <v>0.434722222222222</v>
      </c>
      <c r="R35" s="891">
        <v>0.445138888888889</v>
      </c>
      <c r="S35" s="891">
        <v>0.452083333333333</v>
      </c>
      <c r="T35" s="898"/>
      <c r="U35" s="341">
        <f t="shared" si="3"/>
        <v>47.48</v>
      </c>
      <c r="V35" s="298">
        <f t="shared" si="1"/>
        <v>0.0805555555555555</v>
      </c>
      <c r="W35" s="987">
        <f t="shared" si="2"/>
        <v>24.5586206896552</v>
      </c>
      <c r="X35" s="81">
        <f t="shared" si="4"/>
        <v>0.0243055555555556</v>
      </c>
    </row>
    <row r="36" spans="2:24">
      <c r="B36" s="232"/>
      <c r="C36" s="233">
        <v>10</v>
      </c>
      <c r="D36" s="867"/>
      <c r="E36" s="234">
        <v>0.395833333333333</v>
      </c>
      <c r="F36" s="891">
        <v>0.404166666666667</v>
      </c>
      <c r="G36" s="891">
        <v>0.414583333333333</v>
      </c>
      <c r="H36" s="891">
        <v>0.41875</v>
      </c>
      <c r="I36" s="891">
        <v>0.423611111111111</v>
      </c>
      <c r="J36" s="891">
        <v>0.427083333333333</v>
      </c>
      <c r="K36" s="891">
        <v>0.431944444444445</v>
      </c>
      <c r="L36" s="891">
        <v>0.439583333333333</v>
      </c>
      <c r="M36" s="891">
        <v>0.443055555555555</v>
      </c>
      <c r="N36" s="891">
        <v>0.447222222222222</v>
      </c>
      <c r="O36" s="891">
        <v>0.450694444444445</v>
      </c>
      <c r="P36" s="891">
        <v>0.455555555555555</v>
      </c>
      <c r="Q36" s="891">
        <v>0.459027777777778</v>
      </c>
      <c r="R36" s="891">
        <v>0.469444444444444</v>
      </c>
      <c r="S36" s="891">
        <v>0.476388888888889</v>
      </c>
      <c r="T36" s="898"/>
      <c r="U36" s="341">
        <f t="shared" si="3"/>
        <v>47.48</v>
      </c>
      <c r="V36" s="298">
        <f t="shared" si="1"/>
        <v>0.0805555555555556</v>
      </c>
      <c r="W36" s="987">
        <f t="shared" si="2"/>
        <v>24.5586206896552</v>
      </c>
      <c r="X36" s="81">
        <f t="shared" si="4"/>
        <v>0.0243055555555555</v>
      </c>
    </row>
    <row r="37" spans="2:24">
      <c r="B37" s="232"/>
      <c r="C37" s="233">
        <v>11</v>
      </c>
      <c r="D37" s="867"/>
      <c r="E37" s="234">
        <v>0.420138888888889</v>
      </c>
      <c r="F37" s="891">
        <v>0.428472222222222</v>
      </c>
      <c r="G37" s="891">
        <v>0.438888888888889</v>
      </c>
      <c r="H37" s="891">
        <v>0.443055555555555</v>
      </c>
      <c r="I37" s="891">
        <v>0.447916666666667</v>
      </c>
      <c r="J37" s="891">
        <v>0.451388888888889</v>
      </c>
      <c r="K37" s="891">
        <v>0.45625</v>
      </c>
      <c r="L37" s="891">
        <v>0.463888888888889</v>
      </c>
      <c r="M37" s="891">
        <v>0.467361111111111</v>
      </c>
      <c r="N37" s="891">
        <v>0.471527777777778</v>
      </c>
      <c r="O37" s="891">
        <v>0.475</v>
      </c>
      <c r="P37" s="891">
        <v>0.479861111111111</v>
      </c>
      <c r="Q37" s="891">
        <v>0.483333333333333</v>
      </c>
      <c r="R37" s="891">
        <v>0.49375</v>
      </c>
      <c r="S37" s="891">
        <v>0.500694444444444</v>
      </c>
      <c r="T37" s="898"/>
      <c r="U37" s="341">
        <f t="shared" si="3"/>
        <v>47.48</v>
      </c>
      <c r="V37" s="298">
        <f t="shared" si="1"/>
        <v>0.0805555555555555</v>
      </c>
      <c r="W37" s="987">
        <f t="shared" si="2"/>
        <v>24.5586206896552</v>
      </c>
      <c r="X37" s="81">
        <f t="shared" si="4"/>
        <v>0.0243055555555556</v>
      </c>
    </row>
    <row r="38" spans="2:24">
      <c r="B38" s="232"/>
      <c r="C38" s="233">
        <v>12</v>
      </c>
      <c r="D38" s="867"/>
      <c r="E38" s="234">
        <v>0.444444444444444</v>
      </c>
      <c r="F38" s="891">
        <v>0.452777777777778</v>
      </c>
      <c r="G38" s="891">
        <v>0.463194444444445</v>
      </c>
      <c r="H38" s="891">
        <v>0.467361111111111</v>
      </c>
      <c r="I38" s="891">
        <v>0.472222222222222</v>
      </c>
      <c r="J38" s="891">
        <v>0.475694444444444</v>
      </c>
      <c r="K38" s="891">
        <v>0.480555555555556</v>
      </c>
      <c r="L38" s="891">
        <v>0.488194444444444</v>
      </c>
      <c r="M38" s="891">
        <v>0.491666666666667</v>
      </c>
      <c r="N38" s="891">
        <v>0.495833333333333</v>
      </c>
      <c r="O38" s="891">
        <v>0.499305555555556</v>
      </c>
      <c r="P38" s="891">
        <v>0.504166666666667</v>
      </c>
      <c r="Q38" s="891">
        <v>0.507638888888889</v>
      </c>
      <c r="R38" s="891">
        <v>0.518055555555556</v>
      </c>
      <c r="S38" s="891">
        <v>0.525</v>
      </c>
      <c r="T38" s="898"/>
      <c r="U38" s="341">
        <f t="shared" si="3"/>
        <v>47.48</v>
      </c>
      <c r="V38" s="298">
        <f t="shared" si="1"/>
        <v>0.0805555555555556</v>
      </c>
      <c r="W38" s="987">
        <f t="shared" si="2"/>
        <v>24.5586206896552</v>
      </c>
      <c r="X38" s="81">
        <f t="shared" si="4"/>
        <v>0.0243055555555555</v>
      </c>
    </row>
    <row r="39" spans="2:24">
      <c r="B39" s="232"/>
      <c r="C39" s="233">
        <v>13</v>
      </c>
      <c r="D39" s="867"/>
      <c r="E39" s="234">
        <v>0.46875</v>
      </c>
      <c r="F39" s="891">
        <v>0.477083333333333</v>
      </c>
      <c r="G39" s="891">
        <v>0.4875</v>
      </c>
      <c r="H39" s="891">
        <v>0.491666666666667</v>
      </c>
      <c r="I39" s="891">
        <v>0.496527777777778</v>
      </c>
      <c r="J39" s="891">
        <v>0.5</v>
      </c>
      <c r="K39" s="891">
        <v>0.504861111111111</v>
      </c>
      <c r="L39" s="891">
        <v>0.5125</v>
      </c>
      <c r="M39" s="891">
        <v>0.515972222222222</v>
      </c>
      <c r="N39" s="891">
        <v>0.520138888888889</v>
      </c>
      <c r="O39" s="891">
        <v>0.523611111111111</v>
      </c>
      <c r="P39" s="891">
        <v>0.528472222222222</v>
      </c>
      <c r="Q39" s="891">
        <v>0.531944444444444</v>
      </c>
      <c r="R39" s="891">
        <v>0.542361111111111</v>
      </c>
      <c r="S39" s="891">
        <v>0.549305555555556</v>
      </c>
      <c r="T39" s="898"/>
      <c r="U39" s="341">
        <f t="shared" si="3"/>
        <v>47.48</v>
      </c>
      <c r="V39" s="298">
        <f t="shared" si="1"/>
        <v>0.0805555555555556</v>
      </c>
      <c r="W39" s="987">
        <f t="shared" si="2"/>
        <v>24.5586206896552</v>
      </c>
      <c r="X39" s="81">
        <f t="shared" si="4"/>
        <v>0.0243055555555556</v>
      </c>
    </row>
    <row r="40" spans="2:24">
      <c r="B40" s="232"/>
      <c r="C40" s="233">
        <v>14</v>
      </c>
      <c r="D40" s="867"/>
      <c r="E40" s="234">
        <v>0.493055555555556</v>
      </c>
      <c r="F40" s="891">
        <v>0.501388888888889</v>
      </c>
      <c r="G40" s="891">
        <v>0.511805555555556</v>
      </c>
      <c r="H40" s="891">
        <v>0.515972222222222</v>
      </c>
      <c r="I40" s="891">
        <v>0.520833333333333</v>
      </c>
      <c r="J40" s="891">
        <v>0.524305555555556</v>
      </c>
      <c r="K40" s="891">
        <v>0.529166666666667</v>
      </c>
      <c r="L40" s="891">
        <v>0.536805555555556</v>
      </c>
      <c r="M40" s="891">
        <v>0.540277777777778</v>
      </c>
      <c r="N40" s="891">
        <v>0.544444444444444</v>
      </c>
      <c r="O40" s="891">
        <v>0.547916666666667</v>
      </c>
      <c r="P40" s="891">
        <v>0.552777777777778</v>
      </c>
      <c r="Q40" s="891">
        <v>0.55625</v>
      </c>
      <c r="R40" s="891">
        <v>0.566666666666667</v>
      </c>
      <c r="S40" s="891">
        <v>0.573611111111111</v>
      </c>
      <c r="T40" s="898"/>
      <c r="U40" s="341">
        <f t="shared" si="3"/>
        <v>47.48</v>
      </c>
      <c r="V40" s="298">
        <f t="shared" si="1"/>
        <v>0.0805555555555555</v>
      </c>
      <c r="W40" s="987">
        <f t="shared" si="2"/>
        <v>24.5586206896552</v>
      </c>
      <c r="X40" s="81">
        <f t="shared" si="4"/>
        <v>0.0243055555555556</v>
      </c>
    </row>
    <row r="41" spans="2:24">
      <c r="B41" s="232"/>
      <c r="C41" s="233">
        <v>15</v>
      </c>
      <c r="D41" s="867"/>
      <c r="E41" s="234">
        <v>0.517361111111111</v>
      </c>
      <c r="F41" s="891">
        <v>0.525694444444444</v>
      </c>
      <c r="G41" s="891">
        <v>0.536111111111111</v>
      </c>
      <c r="H41" s="891">
        <v>0.540277777777778</v>
      </c>
      <c r="I41" s="891">
        <v>0.545138888888889</v>
      </c>
      <c r="J41" s="891">
        <v>0.548611111111111</v>
      </c>
      <c r="K41" s="891">
        <v>0.553472222222222</v>
      </c>
      <c r="L41" s="891">
        <v>0.561111111111111</v>
      </c>
      <c r="M41" s="891">
        <v>0.564583333333333</v>
      </c>
      <c r="N41" s="891">
        <v>0.56875</v>
      </c>
      <c r="O41" s="891">
        <v>0.572222222222222</v>
      </c>
      <c r="P41" s="891">
        <v>0.577083333333333</v>
      </c>
      <c r="Q41" s="891">
        <v>0.580555555555556</v>
      </c>
      <c r="R41" s="891">
        <v>0.590972222222222</v>
      </c>
      <c r="S41" s="891">
        <v>0.597916666666667</v>
      </c>
      <c r="T41" s="898"/>
      <c r="U41" s="341">
        <f t="shared" si="3"/>
        <v>47.48</v>
      </c>
      <c r="V41" s="298">
        <f t="shared" si="1"/>
        <v>0.0805555555555555</v>
      </c>
      <c r="W41" s="987">
        <f t="shared" si="2"/>
        <v>24.5586206896552</v>
      </c>
      <c r="X41" s="81">
        <f t="shared" si="4"/>
        <v>0.0243055555555556</v>
      </c>
    </row>
    <row r="42" spans="2:24">
      <c r="B42" s="232"/>
      <c r="C42" s="233">
        <v>16</v>
      </c>
      <c r="D42" s="867"/>
      <c r="E42" s="234">
        <v>0.541666666666667</v>
      </c>
      <c r="F42" s="891">
        <v>0.55</v>
      </c>
      <c r="G42" s="891">
        <v>0.560416666666667</v>
      </c>
      <c r="H42" s="891">
        <v>0.564583333333333</v>
      </c>
      <c r="I42" s="891">
        <v>0.569444444444444</v>
      </c>
      <c r="J42" s="891">
        <v>0.572916666666667</v>
      </c>
      <c r="K42" s="891">
        <v>0.577777777777778</v>
      </c>
      <c r="L42" s="891">
        <v>0.585416666666667</v>
      </c>
      <c r="M42" s="891">
        <v>0.588888888888889</v>
      </c>
      <c r="N42" s="891">
        <v>0.593055555555556</v>
      </c>
      <c r="O42" s="891">
        <v>0.596527777777778</v>
      </c>
      <c r="P42" s="891">
        <v>0.601388888888889</v>
      </c>
      <c r="Q42" s="891">
        <v>0.604861111111111</v>
      </c>
      <c r="R42" s="891">
        <v>0.615277777777778</v>
      </c>
      <c r="S42" s="891">
        <v>0.622222222222222</v>
      </c>
      <c r="T42" s="898"/>
      <c r="U42" s="341">
        <f t="shared" si="3"/>
        <v>47.48</v>
      </c>
      <c r="V42" s="298">
        <f t="shared" si="1"/>
        <v>0.0805555555555556</v>
      </c>
      <c r="W42" s="987">
        <f t="shared" si="2"/>
        <v>24.5586206896552</v>
      </c>
      <c r="X42" s="81">
        <f t="shared" si="4"/>
        <v>0.0243055555555555</v>
      </c>
    </row>
    <row r="43" spans="2:24">
      <c r="B43" s="232"/>
      <c r="C43" s="233">
        <v>17</v>
      </c>
      <c r="D43" s="867"/>
      <c r="E43" s="234">
        <v>0.565972222222222</v>
      </c>
      <c r="F43" s="891">
        <v>0.574305555555556</v>
      </c>
      <c r="G43" s="891">
        <v>0.584722222222222</v>
      </c>
      <c r="H43" s="891">
        <v>0.588888888888889</v>
      </c>
      <c r="I43" s="891">
        <v>0.59375</v>
      </c>
      <c r="J43" s="891">
        <v>0.597222222222222</v>
      </c>
      <c r="K43" s="891">
        <v>0.602083333333333</v>
      </c>
      <c r="L43" s="891">
        <v>0.609722222222222</v>
      </c>
      <c r="M43" s="891">
        <v>0.613194444444444</v>
      </c>
      <c r="N43" s="891">
        <v>0.617361111111111</v>
      </c>
      <c r="O43" s="891">
        <v>0.620833333333333</v>
      </c>
      <c r="P43" s="891">
        <v>0.625694444444444</v>
      </c>
      <c r="Q43" s="891">
        <v>0.629166666666667</v>
      </c>
      <c r="R43" s="891">
        <v>0.639583333333333</v>
      </c>
      <c r="S43" s="891">
        <v>0.646527777777778</v>
      </c>
      <c r="T43" s="898"/>
      <c r="U43" s="341">
        <f t="shared" si="3"/>
        <v>47.48</v>
      </c>
      <c r="V43" s="298">
        <f t="shared" si="1"/>
        <v>0.0805555555555556</v>
      </c>
      <c r="W43" s="987">
        <f t="shared" si="2"/>
        <v>24.5586206896552</v>
      </c>
      <c r="X43" s="81">
        <f t="shared" si="4"/>
        <v>0.0243055555555556</v>
      </c>
    </row>
    <row r="44" spans="2:24">
      <c r="B44" s="232"/>
      <c r="C44" s="233">
        <v>18</v>
      </c>
      <c r="D44" s="867"/>
      <c r="E44" s="234">
        <v>0.590277777777778</v>
      </c>
      <c r="F44" s="891">
        <v>0.598611111111111</v>
      </c>
      <c r="G44" s="891">
        <v>0.609027777777778</v>
      </c>
      <c r="H44" s="891">
        <v>0.613194444444444</v>
      </c>
      <c r="I44" s="891">
        <v>0.618055555555556</v>
      </c>
      <c r="J44" s="891">
        <v>0.621527777777778</v>
      </c>
      <c r="K44" s="891">
        <v>0.626388888888889</v>
      </c>
      <c r="L44" s="891">
        <v>0.634027777777778</v>
      </c>
      <c r="M44" s="891">
        <v>0.6375</v>
      </c>
      <c r="N44" s="891">
        <v>0.641666666666667</v>
      </c>
      <c r="O44" s="891">
        <v>0.645138888888889</v>
      </c>
      <c r="P44" s="891">
        <v>0.65</v>
      </c>
      <c r="Q44" s="891">
        <v>0.653472222222222</v>
      </c>
      <c r="R44" s="891">
        <v>0.663888888888889</v>
      </c>
      <c r="S44" s="891">
        <v>0.670833333333333</v>
      </c>
      <c r="T44" s="898"/>
      <c r="U44" s="341">
        <f t="shared" si="3"/>
        <v>47.48</v>
      </c>
      <c r="V44" s="298">
        <f t="shared" si="1"/>
        <v>0.0805555555555555</v>
      </c>
      <c r="W44" s="987">
        <f t="shared" si="2"/>
        <v>24.5586206896552</v>
      </c>
      <c r="X44" s="81">
        <f t="shared" si="4"/>
        <v>0.0243055555555556</v>
      </c>
    </row>
    <row r="45" spans="2:24">
      <c r="B45" s="232"/>
      <c r="C45" s="233">
        <v>19</v>
      </c>
      <c r="D45" s="867"/>
      <c r="E45" s="234">
        <v>0.614583333333333</v>
      </c>
      <c r="F45" s="891">
        <v>0.622916666666667</v>
      </c>
      <c r="G45" s="891">
        <v>0.633333333333333</v>
      </c>
      <c r="H45" s="891">
        <v>0.6375</v>
      </c>
      <c r="I45" s="891">
        <v>0.642361111111111</v>
      </c>
      <c r="J45" s="891">
        <v>0.645833333333333</v>
      </c>
      <c r="K45" s="891">
        <v>0.650694444444444</v>
      </c>
      <c r="L45" s="891">
        <v>0.658333333333333</v>
      </c>
      <c r="M45" s="891">
        <v>0.661805555555556</v>
      </c>
      <c r="N45" s="891">
        <v>0.665972222222222</v>
      </c>
      <c r="O45" s="891">
        <v>0.669444444444444</v>
      </c>
      <c r="P45" s="891">
        <v>0.674305555555556</v>
      </c>
      <c r="Q45" s="891">
        <v>0.677777777777778</v>
      </c>
      <c r="R45" s="891">
        <v>0.688194444444444</v>
      </c>
      <c r="S45" s="891">
        <v>0.695138888888889</v>
      </c>
      <c r="T45" s="898"/>
      <c r="U45" s="341">
        <f t="shared" si="3"/>
        <v>47.48</v>
      </c>
      <c r="V45" s="298">
        <f t="shared" si="1"/>
        <v>0.0805555555555555</v>
      </c>
      <c r="W45" s="987">
        <f t="shared" si="2"/>
        <v>24.5586206896552</v>
      </c>
      <c r="X45" s="81">
        <f t="shared" si="4"/>
        <v>0.0243055555555556</v>
      </c>
    </row>
    <row r="46" spans="2:24">
      <c r="B46" s="232"/>
      <c r="C46" s="233">
        <v>20</v>
      </c>
      <c r="D46" s="867"/>
      <c r="E46" s="234">
        <v>0.638888888888889</v>
      </c>
      <c r="F46" s="891">
        <v>0.647222222222222</v>
      </c>
      <c r="G46" s="891">
        <v>0.657638888888889</v>
      </c>
      <c r="H46" s="891">
        <v>0.661805555555556</v>
      </c>
      <c r="I46" s="891">
        <v>0.666666666666667</v>
      </c>
      <c r="J46" s="891">
        <v>0.670138888888889</v>
      </c>
      <c r="K46" s="891">
        <v>0.675</v>
      </c>
      <c r="L46" s="891">
        <v>0.682638888888889</v>
      </c>
      <c r="M46" s="891">
        <v>0.686111111111111</v>
      </c>
      <c r="N46" s="891">
        <v>0.690277777777778</v>
      </c>
      <c r="O46" s="891">
        <v>0.69375</v>
      </c>
      <c r="P46" s="891">
        <v>0.698611111111111</v>
      </c>
      <c r="Q46" s="891">
        <v>0.702083333333333</v>
      </c>
      <c r="R46" s="891">
        <v>0.7125</v>
      </c>
      <c r="S46" s="891">
        <v>0.719444444444444</v>
      </c>
      <c r="T46" s="898"/>
      <c r="U46" s="341">
        <f t="shared" si="3"/>
        <v>47.48</v>
      </c>
      <c r="V46" s="298">
        <f t="shared" si="1"/>
        <v>0.0805555555555556</v>
      </c>
      <c r="W46" s="987">
        <f t="shared" si="2"/>
        <v>24.5586206896552</v>
      </c>
      <c r="X46" s="81">
        <f t="shared" si="4"/>
        <v>0.0243055555555555</v>
      </c>
    </row>
    <row r="47" spans="2:24">
      <c r="B47" s="232"/>
      <c r="C47" s="233">
        <v>21</v>
      </c>
      <c r="D47" s="867"/>
      <c r="E47" s="234">
        <v>0.663194444444444</v>
      </c>
      <c r="F47" s="891">
        <v>0.671527777777778</v>
      </c>
      <c r="G47" s="891">
        <v>0.681944444444444</v>
      </c>
      <c r="H47" s="891">
        <v>0.686111111111111</v>
      </c>
      <c r="I47" s="891">
        <v>0.690972222222222</v>
      </c>
      <c r="J47" s="891">
        <v>0.694444444444444</v>
      </c>
      <c r="K47" s="891">
        <v>0.699305555555556</v>
      </c>
      <c r="L47" s="891">
        <v>0.706944444444444</v>
      </c>
      <c r="M47" s="891">
        <v>0.710416666666667</v>
      </c>
      <c r="N47" s="891">
        <v>0.714583333333333</v>
      </c>
      <c r="O47" s="891">
        <v>0.718055555555556</v>
      </c>
      <c r="P47" s="891">
        <v>0.722916666666667</v>
      </c>
      <c r="Q47" s="891">
        <v>0.726388888888889</v>
      </c>
      <c r="R47" s="891">
        <v>0.736805555555556</v>
      </c>
      <c r="S47" s="891">
        <v>0.74375</v>
      </c>
      <c r="T47" s="898"/>
      <c r="U47" s="341">
        <f t="shared" si="3"/>
        <v>47.48</v>
      </c>
      <c r="V47" s="298">
        <f t="shared" si="1"/>
        <v>0.0805555555555556</v>
      </c>
      <c r="W47" s="987">
        <f t="shared" si="2"/>
        <v>24.5586206896552</v>
      </c>
      <c r="X47" s="81">
        <f t="shared" si="4"/>
        <v>0.0243055555555556</v>
      </c>
    </row>
    <row r="48" spans="2:24">
      <c r="B48" s="232"/>
      <c r="C48" s="233">
        <v>22</v>
      </c>
      <c r="D48" s="867"/>
      <c r="E48" s="234">
        <v>0.6875</v>
      </c>
      <c r="F48" s="891">
        <v>0.695833333333333</v>
      </c>
      <c r="G48" s="891">
        <v>0.70625</v>
      </c>
      <c r="H48" s="891">
        <v>0.710416666666667</v>
      </c>
      <c r="I48" s="891">
        <v>0.715277777777778</v>
      </c>
      <c r="J48" s="891">
        <v>0.71875</v>
      </c>
      <c r="K48" s="891">
        <v>0.723611111111111</v>
      </c>
      <c r="L48" s="891">
        <v>0.73125</v>
      </c>
      <c r="M48" s="891">
        <v>0.734722222222222</v>
      </c>
      <c r="N48" s="891">
        <v>0.738888888888889</v>
      </c>
      <c r="O48" s="891">
        <v>0.742361111111111</v>
      </c>
      <c r="P48" s="891">
        <v>0.747222222222222</v>
      </c>
      <c r="Q48" s="891">
        <v>0.750694444444444</v>
      </c>
      <c r="R48" s="891">
        <v>0.761111111111111</v>
      </c>
      <c r="S48" s="891">
        <v>0.768055555555556</v>
      </c>
      <c r="T48" s="898"/>
      <c r="U48" s="341">
        <f t="shared" si="3"/>
        <v>47.48</v>
      </c>
      <c r="V48" s="298">
        <f t="shared" si="1"/>
        <v>0.0805555555555556</v>
      </c>
      <c r="W48" s="987">
        <f t="shared" si="2"/>
        <v>24.5586206896552</v>
      </c>
      <c r="X48" s="81">
        <f t="shared" si="4"/>
        <v>0.0243055555555556</v>
      </c>
    </row>
    <row r="49" spans="2:24">
      <c r="B49" s="232"/>
      <c r="C49" s="233">
        <v>23</v>
      </c>
      <c r="D49" s="867"/>
      <c r="E49" s="234">
        <v>0.711805555555556</v>
      </c>
      <c r="F49" s="891">
        <v>0.720138888888889</v>
      </c>
      <c r="G49" s="891">
        <v>0.730555555555556</v>
      </c>
      <c r="H49" s="891">
        <v>0.734722222222222</v>
      </c>
      <c r="I49" s="891">
        <v>0.739583333333333</v>
      </c>
      <c r="J49" s="891">
        <v>0.743055555555556</v>
      </c>
      <c r="K49" s="891">
        <v>0.747916666666667</v>
      </c>
      <c r="L49" s="891">
        <v>0.755555555555556</v>
      </c>
      <c r="M49" s="891">
        <v>0.759027777777778</v>
      </c>
      <c r="N49" s="891">
        <v>0.763194444444444</v>
      </c>
      <c r="O49" s="891">
        <v>0.766666666666667</v>
      </c>
      <c r="P49" s="891">
        <v>0.771527777777778</v>
      </c>
      <c r="Q49" s="891">
        <v>0.775</v>
      </c>
      <c r="R49" s="891">
        <v>0.785416666666667</v>
      </c>
      <c r="S49" s="891">
        <v>0.792361111111111</v>
      </c>
      <c r="T49" s="898"/>
      <c r="U49" s="341">
        <f t="shared" si="3"/>
        <v>47.48</v>
      </c>
      <c r="V49" s="298">
        <f t="shared" si="1"/>
        <v>0.0805555555555555</v>
      </c>
      <c r="W49" s="987">
        <f t="shared" si="2"/>
        <v>24.5586206896552</v>
      </c>
      <c r="X49" s="81">
        <f t="shared" si="4"/>
        <v>0.0243055555555556</v>
      </c>
    </row>
    <row r="50" spans="2:24">
      <c r="B50" s="232"/>
      <c r="C50" s="233">
        <v>24</v>
      </c>
      <c r="D50" s="867"/>
      <c r="E50" s="234">
        <v>0.736111111111111</v>
      </c>
      <c r="F50" s="891">
        <v>0.744444444444444</v>
      </c>
      <c r="G50" s="891">
        <v>0.754861111111111</v>
      </c>
      <c r="H50" s="891">
        <v>0.759027777777778</v>
      </c>
      <c r="I50" s="891">
        <v>0.763888888888889</v>
      </c>
      <c r="J50" s="891">
        <v>0.767361111111111</v>
      </c>
      <c r="K50" s="891">
        <v>0.772222222222222</v>
      </c>
      <c r="L50" s="891">
        <v>0.779861111111111</v>
      </c>
      <c r="M50" s="891">
        <v>0.783333333333333</v>
      </c>
      <c r="N50" s="891">
        <v>0.7875</v>
      </c>
      <c r="O50" s="891">
        <v>0.790972222222222</v>
      </c>
      <c r="P50" s="891">
        <v>0.795833333333333</v>
      </c>
      <c r="Q50" s="891">
        <v>0.799305555555556</v>
      </c>
      <c r="R50" s="891">
        <v>0.809722222222222</v>
      </c>
      <c r="S50" s="988">
        <v>0.816666666666667</v>
      </c>
      <c r="T50" s="898"/>
      <c r="U50" s="341">
        <f t="shared" si="3"/>
        <v>47.48</v>
      </c>
      <c r="V50" s="298">
        <f t="shared" si="1"/>
        <v>0.0805555555555555</v>
      </c>
      <c r="W50" s="987">
        <f t="shared" si="2"/>
        <v>24.5586206896552</v>
      </c>
      <c r="X50" s="81">
        <f t="shared" si="4"/>
        <v>0.0243055555555556</v>
      </c>
    </row>
    <row r="51" spans="2:24">
      <c r="B51" s="232"/>
      <c r="C51" s="233">
        <v>25</v>
      </c>
      <c r="D51" s="867"/>
      <c r="E51" s="234">
        <v>0.763888888888889</v>
      </c>
      <c r="F51" s="891">
        <v>0.772222222222222</v>
      </c>
      <c r="G51" s="891">
        <v>0.782638888888889</v>
      </c>
      <c r="H51" s="891">
        <v>0.786805555555556</v>
      </c>
      <c r="I51" s="891">
        <v>0.791666666666667</v>
      </c>
      <c r="J51" s="891">
        <v>0.795138888888889</v>
      </c>
      <c r="K51" s="891">
        <v>0.8</v>
      </c>
      <c r="L51" s="891">
        <v>0.807638888888889</v>
      </c>
      <c r="M51" s="891">
        <v>0.811111111111111</v>
      </c>
      <c r="N51" s="891">
        <v>0.815277777777778</v>
      </c>
      <c r="O51" s="891">
        <v>0.81875</v>
      </c>
      <c r="P51" s="891">
        <v>0.823611111111111</v>
      </c>
      <c r="Q51" s="891">
        <v>0.827083333333333</v>
      </c>
      <c r="R51" s="891">
        <v>0.8375</v>
      </c>
      <c r="S51" s="988">
        <v>0.844444444444444</v>
      </c>
      <c r="T51" s="898"/>
      <c r="U51" s="341">
        <f t="shared" si="3"/>
        <v>47.48</v>
      </c>
      <c r="V51" s="298">
        <f t="shared" si="1"/>
        <v>0.0805555555555556</v>
      </c>
      <c r="W51" s="987">
        <f t="shared" si="2"/>
        <v>24.5586206896552</v>
      </c>
      <c r="X51" s="81">
        <f t="shared" si="4"/>
        <v>0.0277777777777777</v>
      </c>
    </row>
    <row r="52" spans="2:24">
      <c r="B52" s="232"/>
      <c r="C52" s="233">
        <v>26</v>
      </c>
      <c r="D52" s="867"/>
      <c r="E52" s="234">
        <v>0.791666666666667</v>
      </c>
      <c r="F52" s="891">
        <v>0.8</v>
      </c>
      <c r="G52" s="891">
        <v>0.810416666666667</v>
      </c>
      <c r="H52" s="891">
        <v>0.814583333333333</v>
      </c>
      <c r="I52" s="891">
        <v>0.819444444444444</v>
      </c>
      <c r="J52" s="891">
        <v>0.822916666666667</v>
      </c>
      <c r="K52" s="891">
        <v>0.827777777777778</v>
      </c>
      <c r="L52" s="891">
        <v>0.835416666666667</v>
      </c>
      <c r="M52" s="891">
        <v>0.838888888888889</v>
      </c>
      <c r="N52" s="891">
        <v>0.843055555555556</v>
      </c>
      <c r="O52" s="891">
        <v>0.846527777777778</v>
      </c>
      <c r="P52" s="891">
        <v>0.851388888888889</v>
      </c>
      <c r="Q52" s="891">
        <v>0.854861111111111</v>
      </c>
      <c r="R52" s="891">
        <v>0.865277777777778</v>
      </c>
      <c r="S52" s="988">
        <v>0.872222222222222</v>
      </c>
      <c r="T52" s="898"/>
      <c r="U52" s="341">
        <f t="shared" si="3"/>
        <v>47.48</v>
      </c>
      <c r="V52" s="298">
        <f t="shared" si="1"/>
        <v>0.0805555555555556</v>
      </c>
      <c r="W52" s="987">
        <f t="shared" si="2"/>
        <v>24.5586206896552</v>
      </c>
      <c r="X52" s="81">
        <f t="shared" si="4"/>
        <v>0.0277777777777778</v>
      </c>
    </row>
    <row r="53" spans="2:24">
      <c r="B53" s="232"/>
      <c r="C53" s="233">
        <v>27</v>
      </c>
      <c r="D53" s="981"/>
      <c r="E53" s="234">
        <v>0.819444444444444</v>
      </c>
      <c r="F53" s="891">
        <v>0.827777777777778</v>
      </c>
      <c r="G53" s="891">
        <v>0.838194444444444</v>
      </c>
      <c r="H53" s="891">
        <v>0.842361111111111</v>
      </c>
      <c r="I53" s="891">
        <v>0.847222222222222</v>
      </c>
      <c r="J53" s="891">
        <v>0.850694444444444</v>
      </c>
      <c r="K53" s="891">
        <v>0.855555555555556</v>
      </c>
      <c r="L53" s="891">
        <v>0.863194444444444</v>
      </c>
      <c r="M53" s="891">
        <v>0.866666666666667</v>
      </c>
      <c r="N53" s="891">
        <v>0.870833333333333</v>
      </c>
      <c r="O53" s="891">
        <v>0.874305555555556</v>
      </c>
      <c r="P53" s="891">
        <v>0.879166666666667</v>
      </c>
      <c r="Q53" s="891">
        <v>0.882638888888889</v>
      </c>
      <c r="R53" s="891">
        <v>0.893055555555556</v>
      </c>
      <c r="S53" s="988">
        <v>0.9</v>
      </c>
      <c r="T53" s="898"/>
      <c r="U53" s="341">
        <f t="shared" si="3"/>
        <v>47.48</v>
      </c>
      <c r="V53" s="298">
        <f t="shared" si="1"/>
        <v>0.0805555555555556</v>
      </c>
      <c r="W53" s="987">
        <f t="shared" si="2"/>
        <v>24.5586206896552</v>
      </c>
      <c r="X53" s="81">
        <f t="shared" si="4"/>
        <v>0.0277777777777778</v>
      </c>
    </row>
    <row r="54" ht="15.75" customHeight="1" spans="2:24">
      <c r="B54" s="232"/>
      <c r="C54" s="235">
        <v>28</v>
      </c>
      <c r="D54" s="870"/>
      <c r="E54" s="236">
        <v>0.847222222222222</v>
      </c>
      <c r="F54" s="942">
        <v>0.855555555555556</v>
      </c>
      <c r="G54" s="942">
        <v>0.865972222222222</v>
      </c>
      <c r="H54" s="942">
        <v>0.870138888888889</v>
      </c>
      <c r="I54" s="942">
        <v>0.875</v>
      </c>
      <c r="J54" s="942">
        <v>0.878472222222222</v>
      </c>
      <c r="K54" s="942">
        <v>0.883333333333333</v>
      </c>
      <c r="L54" s="942">
        <v>0.890972222222222</v>
      </c>
      <c r="M54" s="942">
        <v>0.894444444444444</v>
      </c>
      <c r="N54" s="942">
        <v>0.898611111111111</v>
      </c>
      <c r="O54" s="942">
        <v>0.902083333333333</v>
      </c>
      <c r="P54" s="942">
        <v>0.906944444444444</v>
      </c>
      <c r="Q54" s="942">
        <v>0.910416666666667</v>
      </c>
      <c r="R54" s="942">
        <v>0.920833333333333</v>
      </c>
      <c r="S54" s="989">
        <v>0.927777777777778</v>
      </c>
      <c r="T54" s="990"/>
      <c r="U54" s="342">
        <f t="shared" si="3"/>
        <v>47.48</v>
      </c>
      <c r="V54" s="517">
        <f t="shared" si="1"/>
        <v>0.0805555555555556</v>
      </c>
      <c r="W54" s="991">
        <f t="shared" si="2"/>
        <v>24.5586206896552</v>
      </c>
      <c r="X54" s="285">
        <f t="shared" si="4"/>
        <v>0.0277777777777778</v>
      </c>
    </row>
    <row r="55" spans="2:24">
      <c r="B55" s="232"/>
      <c r="C55" s="229">
        <v>29</v>
      </c>
      <c r="D55" s="982"/>
      <c r="E55" s="230">
        <v>0.875</v>
      </c>
      <c r="F55" s="42">
        <v>0.882638888888889</v>
      </c>
      <c r="G55" s="42">
        <v>0.893055555555556</v>
      </c>
      <c r="H55" s="42">
        <v>0.897222222222222</v>
      </c>
      <c r="I55" s="42">
        <v>0.902083333333333</v>
      </c>
      <c r="J55" s="42">
        <v>0.905555555555556</v>
      </c>
      <c r="K55" s="42">
        <v>0.910416666666667</v>
      </c>
      <c r="L55" s="42">
        <v>0.918055555555556</v>
      </c>
      <c r="M55" s="42">
        <v>0.921527777777778</v>
      </c>
      <c r="N55" s="42">
        <v>0.925694444444444</v>
      </c>
      <c r="O55" s="42">
        <v>0.929166666666667</v>
      </c>
      <c r="P55" s="42">
        <v>0.934027777777778</v>
      </c>
      <c r="Q55" s="42">
        <v>0.9375</v>
      </c>
      <c r="R55" s="42">
        <v>0.947916666666667</v>
      </c>
      <c r="S55" s="43">
        <v>0.954861111111111</v>
      </c>
      <c r="T55" s="992"/>
      <c r="U55" s="972">
        <f t="shared" si="3"/>
        <v>47.48</v>
      </c>
      <c r="V55" s="296">
        <f t="shared" si="1"/>
        <v>0.0798611111111112</v>
      </c>
      <c r="W55" s="301">
        <f t="shared" si="2"/>
        <v>24.7721739130435</v>
      </c>
      <c r="X55" s="296">
        <f t="shared" si="4"/>
        <v>0.0277777777777778</v>
      </c>
    </row>
    <row r="56" spans="2:24">
      <c r="B56" s="232"/>
      <c r="C56" s="233">
        <v>30</v>
      </c>
      <c r="D56" s="983"/>
      <c r="E56" s="234">
        <v>0.902777777777778</v>
      </c>
      <c r="F56" s="891">
        <v>0.911111111111111</v>
      </c>
      <c r="G56" s="891">
        <v>0.921527777777778</v>
      </c>
      <c r="H56" s="891">
        <v>0.925694444444444</v>
      </c>
      <c r="I56" s="891">
        <v>0.930555555555556</v>
      </c>
      <c r="J56" s="891">
        <v>0.934027777777778</v>
      </c>
      <c r="K56" s="891">
        <v>0.938888888888889</v>
      </c>
      <c r="L56" s="891">
        <v>0.946527777777778</v>
      </c>
      <c r="M56" s="891">
        <v>0.95</v>
      </c>
      <c r="N56" s="891">
        <v>0.954166666666667</v>
      </c>
      <c r="O56" s="891">
        <v>0.957638888888889</v>
      </c>
      <c r="P56" s="891">
        <v>0.9625</v>
      </c>
      <c r="Q56" s="891">
        <v>0.965972222222222</v>
      </c>
      <c r="R56" s="891">
        <v>0.976388888888889</v>
      </c>
      <c r="S56" s="988">
        <v>0.983333333333333</v>
      </c>
      <c r="T56" s="993"/>
      <c r="U56" s="974">
        <f t="shared" si="3"/>
        <v>47.48</v>
      </c>
      <c r="V56" s="298">
        <f t="shared" si="1"/>
        <v>0.0805555555555555</v>
      </c>
      <c r="W56" s="303">
        <f t="shared" si="2"/>
        <v>24.5586206896552</v>
      </c>
      <c r="X56" s="298">
        <f t="shared" si="4"/>
        <v>0.0277777777777778</v>
      </c>
    </row>
    <row r="57" spans="2:24">
      <c r="B57" s="232"/>
      <c r="C57" s="233">
        <v>31</v>
      </c>
      <c r="D57" s="983"/>
      <c r="E57" s="234">
        <v>0.930555555555556</v>
      </c>
      <c r="F57" s="891">
        <v>0.938888888888889</v>
      </c>
      <c r="G57" s="891">
        <v>0.949305555555556</v>
      </c>
      <c r="H57" s="891">
        <v>0.953472222222222</v>
      </c>
      <c r="I57" s="891">
        <v>0.958333333333333</v>
      </c>
      <c r="J57" s="891">
        <v>0.961805555555556</v>
      </c>
      <c r="K57" s="891">
        <v>0.966666666666667</v>
      </c>
      <c r="L57" s="891">
        <v>0.974305555555556</v>
      </c>
      <c r="M57" s="891">
        <v>0.977777777777778</v>
      </c>
      <c r="N57" s="891">
        <v>0.981944444444444</v>
      </c>
      <c r="O57" s="891">
        <v>0.985416666666667</v>
      </c>
      <c r="P57" s="891">
        <v>0.990277777777778</v>
      </c>
      <c r="Q57" s="891">
        <v>0.99375</v>
      </c>
      <c r="R57" s="891">
        <v>1.00416666666667</v>
      </c>
      <c r="S57" s="988">
        <v>1.01111111111111</v>
      </c>
      <c r="T57" s="993"/>
      <c r="U57" s="974">
        <f t="shared" si="3"/>
        <v>47.48</v>
      </c>
      <c r="V57" s="298">
        <f t="shared" si="1"/>
        <v>0.0805555555555555</v>
      </c>
      <c r="W57" s="303">
        <f t="shared" si="2"/>
        <v>24.5586206896552</v>
      </c>
      <c r="X57" s="298">
        <f t="shared" si="4"/>
        <v>0.0277777777777778</v>
      </c>
    </row>
    <row r="58" ht="15.75" customHeight="1" spans="2:24">
      <c r="B58" s="238"/>
      <c r="C58" s="684">
        <v>32</v>
      </c>
      <c r="D58" s="984"/>
      <c r="E58" s="292">
        <v>0.958333333333333</v>
      </c>
      <c r="F58" s="892">
        <v>0.966666666666667</v>
      </c>
      <c r="G58" s="892">
        <v>0.977083333333333</v>
      </c>
      <c r="H58" s="892">
        <v>0.98125</v>
      </c>
      <c r="I58" s="892">
        <v>0.986111111111111</v>
      </c>
      <c r="J58" s="892">
        <v>0.989583333333333</v>
      </c>
      <c r="K58" s="892">
        <v>0.994444444444444</v>
      </c>
      <c r="L58" s="892">
        <v>1.00208333333333</v>
      </c>
      <c r="M58" s="892">
        <v>1.00555555555556</v>
      </c>
      <c r="N58" s="892">
        <v>1.00972222222222</v>
      </c>
      <c r="O58" s="892">
        <v>1.01319444444444</v>
      </c>
      <c r="P58" s="892">
        <v>1.01805555555556</v>
      </c>
      <c r="Q58" s="892">
        <v>1.02152777777778</v>
      </c>
      <c r="R58" s="892">
        <v>1.03194444444444</v>
      </c>
      <c r="S58" s="994">
        <v>1.03888888888889</v>
      </c>
      <c r="T58" s="995"/>
      <c r="U58" s="996">
        <f t="shared" si="3"/>
        <v>47.48</v>
      </c>
      <c r="V58" s="801">
        <f t="shared" si="1"/>
        <v>0.0805555555555556</v>
      </c>
      <c r="W58" s="902">
        <f t="shared" si="2"/>
        <v>24.5586206896552</v>
      </c>
      <c r="X58" s="801">
        <f t="shared" si="4"/>
        <v>0.0277777777777778</v>
      </c>
    </row>
    <row r="59" spans="2:2">
      <c r="B59" s="83">
        <v>0.0208333333333333</v>
      </c>
    </row>
    <row r="61" spans="3:10">
      <c r="C61" s="15" t="s">
        <v>36</v>
      </c>
      <c r="D61" s="15"/>
      <c r="E61" s="16"/>
      <c r="F61" s="16"/>
      <c r="G61" s="61"/>
      <c r="H61" s="61"/>
      <c r="I61" s="17">
        <v>28</v>
      </c>
      <c r="J61" s="16"/>
    </row>
    <row r="62" spans="3:10">
      <c r="C62" s="15" t="s">
        <v>37</v>
      </c>
      <c r="D62" s="15"/>
      <c r="E62" s="16"/>
      <c r="F62" s="16"/>
      <c r="G62" s="61"/>
      <c r="H62" s="61"/>
      <c r="I62" s="17">
        <v>4</v>
      </c>
      <c r="J62" s="16"/>
    </row>
    <row r="63" spans="3:10">
      <c r="C63" s="15" t="s">
        <v>38</v>
      </c>
      <c r="D63" s="15"/>
      <c r="E63" s="16"/>
      <c r="F63" s="16"/>
      <c r="G63" s="61"/>
      <c r="H63" s="61"/>
      <c r="I63" s="17">
        <f>+I61+I62</f>
        <v>32</v>
      </c>
      <c r="J63" s="16"/>
    </row>
    <row r="64" spans="3:11">
      <c r="C64" s="15" t="s">
        <v>39</v>
      </c>
      <c r="D64" s="15"/>
      <c r="E64" s="16"/>
      <c r="F64" s="16"/>
      <c r="G64" s="61"/>
      <c r="H64" s="61"/>
      <c r="I64" s="18">
        <v>47.48</v>
      </c>
      <c r="K64" s="16" t="s">
        <v>40</v>
      </c>
    </row>
    <row r="65" spans="3:11">
      <c r="C65" s="19" t="s">
        <v>41</v>
      </c>
      <c r="D65" s="19"/>
      <c r="E65" s="20"/>
      <c r="F65" s="21"/>
      <c r="G65" s="21"/>
      <c r="H65" s="21"/>
      <c r="I65" s="18">
        <v>66</v>
      </c>
      <c r="K65" s="16" t="s">
        <v>40</v>
      </c>
    </row>
    <row r="68" ht="36" customHeight="1" spans="7:7">
      <c r="G68" s="978"/>
    </row>
    <row r="70" spans="3:20">
      <c r="C70" s="997"/>
      <c r="D70" s="998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</row>
    <row r="71" spans="3:20">
      <c r="C71" s="998"/>
      <c r="D71" s="998"/>
      <c r="E71" s="999"/>
      <c r="F71" s="999"/>
      <c r="G71" s="999"/>
      <c r="H71" s="999"/>
      <c r="I71" s="999"/>
      <c r="J71" s="999"/>
      <c r="K71" s="999"/>
      <c r="L71" s="999"/>
      <c r="M71" s="999"/>
      <c r="N71" s="999"/>
      <c r="O71" s="999"/>
      <c r="P71" s="999"/>
      <c r="Q71" s="999"/>
      <c r="R71" s="999"/>
      <c r="S71" s="999"/>
      <c r="T71" s="999"/>
    </row>
  </sheetData>
  <mergeCells count="12">
    <mergeCell ref="B22:E22"/>
    <mergeCell ref="F22:R22"/>
    <mergeCell ref="B23:D23"/>
    <mergeCell ref="B24:D24"/>
    <mergeCell ref="B25:D25"/>
    <mergeCell ref="B26:X26"/>
    <mergeCell ref="B27:B58"/>
    <mergeCell ref="U22:U24"/>
    <mergeCell ref="V22:V25"/>
    <mergeCell ref="W22:W25"/>
    <mergeCell ref="X22:X25"/>
    <mergeCell ref="B14:X18"/>
  </mergeCells>
  <pageMargins left="0.7" right="0.7" top="0.75" bottom="0.75" header="0.3" footer="0.3"/>
  <pageSetup paperSize="9" scale="45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X49"/>
  <sheetViews>
    <sheetView view="pageBreakPreview" zoomScale="60" zoomScaleNormal="60" topLeftCell="A7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173"/>
      <c r="D3" s="21"/>
      <c r="E3" s="21"/>
      <c r="F3" s="5" t="s">
        <v>1</v>
      </c>
    </row>
    <row r="4" spans="2:6">
      <c r="B4" s="199"/>
      <c r="C4" s="173"/>
      <c r="D4" s="21"/>
      <c r="E4" s="21"/>
      <c r="F4" s="32"/>
    </row>
    <row r="5" spans="2:6">
      <c r="B5" s="31" t="s">
        <v>2</v>
      </c>
      <c r="C5" s="173"/>
      <c r="D5" s="21"/>
      <c r="E5" s="21"/>
      <c r="F5" s="32">
        <v>200</v>
      </c>
    </row>
    <row r="6" spans="2:6">
      <c r="B6" s="173"/>
      <c r="C6" s="173"/>
      <c r="D6" s="21"/>
      <c r="E6" s="21"/>
      <c r="F6" s="32"/>
    </row>
    <row r="7" spans="2:6">
      <c r="B7" s="173" t="s">
        <v>3</v>
      </c>
      <c r="C7" s="173"/>
      <c r="D7" s="21"/>
      <c r="E7" s="21"/>
      <c r="F7" s="5" t="s">
        <v>4</v>
      </c>
    </row>
    <row r="8" spans="2:6">
      <c r="B8" s="173" t="s">
        <v>5</v>
      </c>
      <c r="C8" s="173"/>
      <c r="D8" s="21"/>
      <c r="E8" s="21"/>
      <c r="F8" s="32" t="s">
        <v>65</v>
      </c>
    </row>
    <row r="9" spans="2:6">
      <c r="B9" s="173" t="s">
        <v>7</v>
      </c>
      <c r="C9" s="215"/>
      <c r="D9" s="216"/>
      <c r="E9" s="21"/>
      <c r="F9" s="32">
        <v>230</v>
      </c>
    </row>
    <row r="10" spans="2:6">
      <c r="B10" s="173" t="s">
        <v>8</v>
      </c>
      <c r="C10" s="173"/>
      <c r="D10" s="21"/>
      <c r="E10" s="21"/>
      <c r="F10" s="5" t="s">
        <v>139</v>
      </c>
    </row>
    <row r="11" spans="2:6">
      <c r="B11" s="173" t="s">
        <v>10</v>
      </c>
      <c r="C11" s="173"/>
      <c r="D11" s="21"/>
      <c r="E11" s="21"/>
      <c r="F11" s="32">
        <v>230</v>
      </c>
    </row>
    <row r="12" spans="2:6">
      <c r="B12" s="173" t="s">
        <v>11</v>
      </c>
      <c r="C12" s="215"/>
      <c r="D12" s="216"/>
      <c r="E12" s="216"/>
      <c r="F12" s="5" t="s">
        <v>12</v>
      </c>
    </row>
    <row r="13" ht="15.75" customHeight="1"/>
    <row r="14" ht="15.75" spans="2:24">
      <c r="B14" s="96" t="s">
        <v>140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255"/>
    </row>
    <row r="15" spans="2:24">
      <c r="B15" s="217"/>
      <c r="X15" s="256"/>
    </row>
    <row r="16" spans="2:24">
      <c r="B16" s="217"/>
      <c r="X16" s="256"/>
    </row>
    <row r="17" spans="2:24">
      <c r="B17" s="217"/>
      <c r="X17" s="256"/>
    </row>
    <row r="18" ht="15.75" customHeight="1" spans="2:24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257"/>
    </row>
    <row r="19" s="62" customFormat="1" spans="2:21">
      <c r="B19" s="977"/>
      <c r="C19" s="977"/>
      <c r="D19" s="977"/>
      <c r="E19" s="599">
        <v>0</v>
      </c>
      <c r="F19" s="958">
        <v>0.00833333333333333</v>
      </c>
      <c r="G19" s="958">
        <v>0.0104166666666667</v>
      </c>
      <c r="H19" s="958">
        <v>0.00416666666666667</v>
      </c>
      <c r="I19" s="958">
        <v>0.00486111111111111</v>
      </c>
      <c r="J19" s="958">
        <v>0.00347222222222222</v>
      </c>
      <c r="K19" s="958">
        <v>0.00486111111111111</v>
      </c>
      <c r="L19" s="958">
        <v>0.00763888888888889</v>
      </c>
      <c r="M19" s="958">
        <v>0.00347222222222222</v>
      </c>
      <c r="N19" s="958">
        <v>0.00416666666666667</v>
      </c>
      <c r="O19" s="958">
        <v>0.00347222222222222</v>
      </c>
      <c r="P19" s="958">
        <v>0.00486111111111111</v>
      </c>
      <c r="Q19" s="958">
        <v>0.00347222222222222</v>
      </c>
      <c r="R19" s="958">
        <v>0.0104166666666667</v>
      </c>
      <c r="S19" s="958">
        <v>0.00694444444444444</v>
      </c>
      <c r="T19" s="958"/>
      <c r="U19" s="83">
        <f>SUM(E19:S19)</f>
        <v>0.0805555555555556</v>
      </c>
    </row>
    <row r="20" s="62" customFormat="1" ht="15.75" customHeight="1" spans="2:21">
      <c r="B20" s="670">
        <v>0.0381944444444444</v>
      </c>
      <c r="C20" s="670">
        <v>0.0416666666666667</v>
      </c>
      <c r="D20" s="308"/>
      <c r="E20" s="599">
        <v>0</v>
      </c>
      <c r="F20" s="958">
        <v>0.00694444444444444</v>
      </c>
      <c r="G20" s="958">
        <v>0.00972222222222222</v>
      </c>
      <c r="H20" s="958">
        <v>0.00416666666666667</v>
      </c>
      <c r="I20" s="958">
        <v>0.00416666666666667</v>
      </c>
      <c r="J20" s="958">
        <v>0.00347222222222222</v>
      </c>
      <c r="K20" s="958">
        <v>0.00347222222222222</v>
      </c>
      <c r="L20" s="958">
        <v>0.00625</v>
      </c>
      <c r="M20" s="958">
        <v>0.00277777777777778</v>
      </c>
      <c r="N20" s="958">
        <v>0.00347222222222222</v>
      </c>
      <c r="O20" s="958">
        <v>0.00277777777777778</v>
      </c>
      <c r="P20" s="958">
        <v>0.00347222222222222</v>
      </c>
      <c r="Q20" s="958">
        <v>0.00347222222222222</v>
      </c>
      <c r="R20" s="958">
        <v>0.00972222222222222</v>
      </c>
      <c r="S20" s="958">
        <v>0.00555555555555556</v>
      </c>
      <c r="T20" s="958"/>
      <c r="U20" s="83">
        <f>SUM(E20:S20)</f>
        <v>0.0694444444444444</v>
      </c>
    </row>
    <row r="21" ht="15.75" customHeight="1" spans="2:24">
      <c r="B21" s="505" t="s">
        <v>14</v>
      </c>
      <c r="C21" s="88"/>
      <c r="D21" s="88"/>
      <c r="E21" s="255"/>
      <c r="F21" s="404" t="s">
        <v>15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528"/>
      <c r="T21" s="935" t="s">
        <v>16</v>
      </c>
      <c r="U21" s="243" t="s">
        <v>29</v>
      </c>
      <c r="V21" s="226" t="s">
        <v>30</v>
      </c>
      <c r="W21" s="391" t="s">
        <v>31</v>
      </c>
      <c r="X21" s="391" t="s">
        <v>57</v>
      </c>
    </row>
    <row r="22" ht="95.3" customHeight="1" spans="2:24">
      <c r="B22" s="287" t="s">
        <v>17</v>
      </c>
      <c r="C22" s="10"/>
      <c r="D22" s="27"/>
      <c r="E22" s="287" t="s">
        <v>141</v>
      </c>
      <c r="F22" s="959" t="s">
        <v>126</v>
      </c>
      <c r="G22" s="811" t="s">
        <v>127</v>
      </c>
      <c r="H22" s="959" t="s">
        <v>128</v>
      </c>
      <c r="I22" s="959" t="s">
        <v>129</v>
      </c>
      <c r="J22" s="959" t="s">
        <v>130</v>
      </c>
      <c r="K22" s="959" t="s">
        <v>142</v>
      </c>
      <c r="L22" s="970" t="s">
        <v>132</v>
      </c>
      <c r="M22" s="959" t="s">
        <v>143</v>
      </c>
      <c r="N22" s="971" t="s">
        <v>134</v>
      </c>
      <c r="O22" s="959" t="s">
        <v>129</v>
      </c>
      <c r="P22" s="959" t="s">
        <v>128</v>
      </c>
      <c r="Q22" s="811" t="s">
        <v>127</v>
      </c>
      <c r="R22" s="959" t="s">
        <v>126</v>
      </c>
      <c r="S22" s="287" t="s">
        <v>144</v>
      </c>
      <c r="T22" s="936" t="s">
        <v>68</v>
      </c>
      <c r="U22" s="232"/>
      <c r="V22" s="217"/>
      <c r="W22" s="232"/>
      <c r="X22" s="232"/>
    </row>
    <row r="23" ht="29.25" customHeight="1" spans="2:24">
      <c r="B23" s="286" t="s">
        <v>33</v>
      </c>
      <c r="C23" s="10"/>
      <c r="D23" s="27"/>
      <c r="E23" s="673">
        <v>11</v>
      </c>
      <c r="F23" s="507">
        <v>5.82</v>
      </c>
      <c r="G23" s="507">
        <v>5.81</v>
      </c>
      <c r="H23" s="507">
        <v>3.21</v>
      </c>
      <c r="I23" s="507">
        <v>3.5</v>
      </c>
      <c r="J23" s="507">
        <v>2</v>
      </c>
      <c r="K23" s="507">
        <v>3.19</v>
      </c>
      <c r="L23" s="507">
        <v>0.7</v>
      </c>
      <c r="M23" s="507">
        <v>1.2</v>
      </c>
      <c r="N23" s="507">
        <v>2.5</v>
      </c>
      <c r="O23" s="507">
        <v>2</v>
      </c>
      <c r="P23" s="507">
        <v>3.5</v>
      </c>
      <c r="Q23" s="507">
        <v>3.21</v>
      </c>
      <c r="R23" s="507">
        <v>5.81</v>
      </c>
      <c r="S23" s="507">
        <v>6.81</v>
      </c>
      <c r="T23" s="736">
        <v>11</v>
      </c>
      <c r="U23" s="238"/>
      <c r="V23" s="217"/>
      <c r="W23" s="232"/>
      <c r="X23" s="232"/>
    </row>
    <row r="24" ht="29.25" customHeight="1" spans="2:24">
      <c r="B24" s="243" t="s">
        <v>34</v>
      </c>
      <c r="C24" s="10"/>
      <c r="D24" s="27"/>
      <c r="E24" s="227">
        <f t="shared" ref="E24:T24" si="0">+E23</f>
        <v>11</v>
      </c>
      <c r="F24" s="674">
        <f t="shared" si="0"/>
        <v>5.82</v>
      </c>
      <c r="G24" s="674">
        <f t="shared" si="0"/>
        <v>5.81</v>
      </c>
      <c r="H24" s="674">
        <f t="shared" si="0"/>
        <v>3.21</v>
      </c>
      <c r="I24" s="674">
        <f t="shared" si="0"/>
        <v>3.5</v>
      </c>
      <c r="J24" s="674">
        <f t="shared" si="0"/>
        <v>2</v>
      </c>
      <c r="K24" s="674">
        <f t="shared" si="0"/>
        <v>3.19</v>
      </c>
      <c r="L24" s="674">
        <f t="shared" si="0"/>
        <v>0.7</v>
      </c>
      <c r="M24" s="674">
        <f t="shared" si="0"/>
        <v>1.2</v>
      </c>
      <c r="N24" s="674">
        <f t="shared" si="0"/>
        <v>2.5</v>
      </c>
      <c r="O24" s="674">
        <f t="shared" si="0"/>
        <v>2</v>
      </c>
      <c r="P24" s="674">
        <f t="shared" si="0"/>
        <v>3.5</v>
      </c>
      <c r="Q24" s="674">
        <f t="shared" si="0"/>
        <v>3.21</v>
      </c>
      <c r="R24" s="674">
        <f t="shared" si="0"/>
        <v>5.81</v>
      </c>
      <c r="S24" s="674">
        <f t="shared" si="0"/>
        <v>6.81</v>
      </c>
      <c r="T24" s="690">
        <f t="shared" si="0"/>
        <v>11</v>
      </c>
      <c r="U24" s="516">
        <v>47.48</v>
      </c>
      <c r="V24" s="217"/>
      <c r="W24" s="232"/>
      <c r="X24" s="232"/>
    </row>
    <row r="25" ht="15.75" customHeight="1" spans="2:24">
      <c r="B25" s="101" t="s">
        <v>56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27"/>
    </row>
    <row r="26" ht="15.75" spans="2:24">
      <c r="B26" s="228" t="s">
        <v>35</v>
      </c>
      <c r="C26" s="549">
        <v>1</v>
      </c>
      <c r="D26" s="834"/>
      <c r="E26" s="230">
        <v>0.173611111111111</v>
      </c>
      <c r="F26" s="42">
        <f t="shared" ref="F26:S26" si="1">+E26+F20</f>
        <v>0.180555555555556</v>
      </c>
      <c r="G26" s="42">
        <f t="shared" si="1"/>
        <v>0.190277777777778</v>
      </c>
      <c r="H26" s="42">
        <f t="shared" si="1"/>
        <v>0.194444444444444</v>
      </c>
      <c r="I26" s="42">
        <f t="shared" si="1"/>
        <v>0.198611111111111</v>
      </c>
      <c r="J26" s="42">
        <f t="shared" si="1"/>
        <v>0.202083333333333</v>
      </c>
      <c r="K26" s="42">
        <f t="shared" si="1"/>
        <v>0.205555555555556</v>
      </c>
      <c r="L26" s="42">
        <f t="shared" si="1"/>
        <v>0.211805555555556</v>
      </c>
      <c r="M26" s="42">
        <f t="shared" si="1"/>
        <v>0.214583333333333</v>
      </c>
      <c r="N26" s="42">
        <f t="shared" si="1"/>
        <v>0.218055555555556</v>
      </c>
      <c r="O26" s="42">
        <f t="shared" si="1"/>
        <v>0.220833333333333</v>
      </c>
      <c r="P26" s="42">
        <f t="shared" si="1"/>
        <v>0.224305555555556</v>
      </c>
      <c r="Q26" s="42">
        <f t="shared" si="1"/>
        <v>0.227777777777778</v>
      </c>
      <c r="R26" s="42">
        <f t="shared" si="1"/>
        <v>0.2375</v>
      </c>
      <c r="S26" s="42">
        <f t="shared" si="1"/>
        <v>0.243055555555555</v>
      </c>
      <c r="T26" s="937"/>
      <c r="U26" s="329">
        <f>+U24</f>
        <v>47.48</v>
      </c>
      <c r="V26" s="296">
        <f t="shared" ref="V26:V41" si="2">+S26-E26</f>
        <v>0.0694444444444444</v>
      </c>
      <c r="W26" s="652">
        <f t="shared" ref="W26:W41" si="3">60*$I$47/(V26*60*24)</f>
        <v>28.488</v>
      </c>
      <c r="X26" s="259"/>
    </row>
    <row r="27" spans="2:24">
      <c r="B27" s="232"/>
      <c r="C27" s="233">
        <v>2</v>
      </c>
      <c r="D27" s="835"/>
      <c r="E27" s="234">
        <v>0.225694444444444</v>
      </c>
      <c r="F27" s="891">
        <f t="shared" ref="F27:F39" si="4">+E27+$F$19</f>
        <v>0.234027777777778</v>
      </c>
      <c r="G27" s="891">
        <f t="shared" ref="G27:G39" si="5">+F27+$G$19</f>
        <v>0.244444444444444</v>
      </c>
      <c r="H27" s="891">
        <f t="shared" ref="H27:H39" si="6">+G27+$H$19</f>
        <v>0.248611111111111</v>
      </c>
      <c r="I27" s="891">
        <f t="shared" ref="I27:I39" si="7">+H27+$I$19</f>
        <v>0.253472222222222</v>
      </c>
      <c r="J27" s="891">
        <f t="shared" ref="J27:J39" si="8">+I27+$J$19</f>
        <v>0.256944444444444</v>
      </c>
      <c r="K27" s="891">
        <f t="shared" ref="K27:K39" si="9">+J27+$K$19</f>
        <v>0.261805555555555</v>
      </c>
      <c r="L27" s="891">
        <f t="shared" ref="L27:L39" si="10">+K27+$L$19</f>
        <v>0.269444444444444</v>
      </c>
      <c r="M27" s="891">
        <f t="shared" ref="M27:M39" si="11">+L27+$M$19</f>
        <v>0.272916666666667</v>
      </c>
      <c r="N27" s="891">
        <f t="shared" ref="N27:N39" si="12">+M27+$N$19</f>
        <v>0.277083333333333</v>
      </c>
      <c r="O27" s="891">
        <f t="shared" ref="O27:O39" si="13">+N27+$O$19</f>
        <v>0.280555555555555</v>
      </c>
      <c r="P27" s="891">
        <f t="shared" ref="P27:P39" si="14">+O27+$P$19</f>
        <v>0.285416666666666</v>
      </c>
      <c r="Q27" s="891">
        <f t="shared" ref="Q27:Q39" si="15">+P27+$Q$19</f>
        <v>0.288888888888889</v>
      </c>
      <c r="R27" s="891">
        <f t="shared" ref="R27:R39" si="16">+Q27+$R$19</f>
        <v>0.299305555555555</v>
      </c>
      <c r="S27" s="891">
        <f t="shared" ref="S27:S39" si="17">+R27+$S$19</f>
        <v>0.30625</v>
      </c>
      <c r="T27" s="938"/>
      <c r="U27" s="331">
        <f>+U24</f>
        <v>47.48</v>
      </c>
      <c r="V27" s="298">
        <f t="shared" si="2"/>
        <v>0.0805555555555554</v>
      </c>
      <c r="W27" s="655">
        <f t="shared" si="3"/>
        <v>24.5586206896552</v>
      </c>
      <c r="X27" s="261">
        <f t="shared" ref="X27:X41" si="18">+E27-E26</f>
        <v>0.0520833333333333</v>
      </c>
    </row>
    <row r="28" spans="2:24">
      <c r="B28" s="232"/>
      <c r="C28" s="233">
        <v>3</v>
      </c>
      <c r="D28" s="835"/>
      <c r="E28" s="234">
        <v>0.277777777777778</v>
      </c>
      <c r="F28" s="891">
        <f t="shared" si="4"/>
        <v>0.286111111111111</v>
      </c>
      <c r="G28" s="891">
        <f t="shared" si="5"/>
        <v>0.296527777777778</v>
      </c>
      <c r="H28" s="891">
        <f t="shared" si="6"/>
        <v>0.300694444444444</v>
      </c>
      <c r="I28" s="891">
        <f t="shared" si="7"/>
        <v>0.305555555555556</v>
      </c>
      <c r="J28" s="891">
        <f t="shared" si="8"/>
        <v>0.309027777777778</v>
      </c>
      <c r="K28" s="891">
        <f t="shared" si="9"/>
        <v>0.313888888888889</v>
      </c>
      <c r="L28" s="891">
        <f t="shared" si="10"/>
        <v>0.321527777777778</v>
      </c>
      <c r="M28" s="891">
        <f t="shared" si="11"/>
        <v>0.325</v>
      </c>
      <c r="N28" s="891">
        <f t="shared" si="12"/>
        <v>0.329166666666667</v>
      </c>
      <c r="O28" s="891">
        <f t="shared" si="13"/>
        <v>0.332638888888889</v>
      </c>
      <c r="P28" s="891">
        <f t="shared" si="14"/>
        <v>0.3375</v>
      </c>
      <c r="Q28" s="891">
        <f t="shared" si="15"/>
        <v>0.340972222222222</v>
      </c>
      <c r="R28" s="891">
        <f t="shared" si="16"/>
        <v>0.351388888888889</v>
      </c>
      <c r="S28" s="891">
        <f t="shared" si="17"/>
        <v>0.358333333333333</v>
      </c>
      <c r="T28" s="938"/>
      <c r="U28" s="331">
        <f t="shared" ref="U28:U41" si="19">+U27</f>
        <v>47.48</v>
      </c>
      <c r="V28" s="298">
        <f t="shared" si="2"/>
        <v>0.0805555555555554</v>
      </c>
      <c r="W28" s="655">
        <f t="shared" si="3"/>
        <v>24.5586206896552</v>
      </c>
      <c r="X28" s="261">
        <f t="shared" si="18"/>
        <v>0.0520833333333334</v>
      </c>
    </row>
    <row r="29" spans="2:24">
      <c r="B29" s="232"/>
      <c r="C29" s="233">
        <v>4</v>
      </c>
      <c r="D29" s="836"/>
      <c r="E29" s="234">
        <v>0.329861111111111</v>
      </c>
      <c r="F29" s="891">
        <f t="shared" si="4"/>
        <v>0.338194444444444</v>
      </c>
      <c r="G29" s="891">
        <f t="shared" si="5"/>
        <v>0.348611111111111</v>
      </c>
      <c r="H29" s="891">
        <f t="shared" si="6"/>
        <v>0.352777777777778</v>
      </c>
      <c r="I29" s="891">
        <f t="shared" si="7"/>
        <v>0.357638888888889</v>
      </c>
      <c r="J29" s="891">
        <f t="shared" si="8"/>
        <v>0.361111111111111</v>
      </c>
      <c r="K29" s="891">
        <f t="shared" si="9"/>
        <v>0.365972222222222</v>
      </c>
      <c r="L29" s="891">
        <f t="shared" si="10"/>
        <v>0.373611111111111</v>
      </c>
      <c r="M29" s="891">
        <f t="shared" si="11"/>
        <v>0.377083333333333</v>
      </c>
      <c r="N29" s="891">
        <f t="shared" si="12"/>
        <v>0.38125</v>
      </c>
      <c r="O29" s="891">
        <f t="shared" si="13"/>
        <v>0.384722222222222</v>
      </c>
      <c r="P29" s="891">
        <f t="shared" si="14"/>
        <v>0.389583333333333</v>
      </c>
      <c r="Q29" s="891">
        <f t="shared" si="15"/>
        <v>0.393055555555555</v>
      </c>
      <c r="R29" s="891">
        <f t="shared" si="16"/>
        <v>0.403472222222222</v>
      </c>
      <c r="S29" s="891">
        <f t="shared" si="17"/>
        <v>0.410416666666667</v>
      </c>
      <c r="T29" s="938"/>
      <c r="U29" s="331">
        <f t="shared" si="19"/>
        <v>47.48</v>
      </c>
      <c r="V29" s="298">
        <f t="shared" si="2"/>
        <v>0.0805555555555554</v>
      </c>
      <c r="W29" s="655">
        <f t="shared" si="3"/>
        <v>24.5586206896552</v>
      </c>
      <c r="X29" s="261">
        <f t="shared" si="18"/>
        <v>0.0520833333333333</v>
      </c>
    </row>
    <row r="30" spans="2:24">
      <c r="B30" s="232"/>
      <c r="C30" s="233">
        <v>5</v>
      </c>
      <c r="D30" s="836"/>
      <c r="E30" s="234">
        <v>0.381944444444444</v>
      </c>
      <c r="F30" s="891">
        <f t="shared" si="4"/>
        <v>0.390277777777778</v>
      </c>
      <c r="G30" s="891">
        <f t="shared" si="5"/>
        <v>0.400694444444444</v>
      </c>
      <c r="H30" s="891">
        <f t="shared" si="6"/>
        <v>0.404861111111111</v>
      </c>
      <c r="I30" s="891">
        <f t="shared" si="7"/>
        <v>0.409722222222222</v>
      </c>
      <c r="J30" s="891">
        <f t="shared" si="8"/>
        <v>0.413194444444444</v>
      </c>
      <c r="K30" s="891">
        <f t="shared" si="9"/>
        <v>0.418055555555556</v>
      </c>
      <c r="L30" s="891">
        <f t="shared" si="10"/>
        <v>0.425694444444444</v>
      </c>
      <c r="M30" s="891">
        <f t="shared" si="11"/>
        <v>0.429166666666667</v>
      </c>
      <c r="N30" s="891">
        <f t="shared" si="12"/>
        <v>0.433333333333333</v>
      </c>
      <c r="O30" s="891">
        <f t="shared" si="13"/>
        <v>0.436805555555555</v>
      </c>
      <c r="P30" s="891">
        <f t="shared" si="14"/>
        <v>0.441666666666667</v>
      </c>
      <c r="Q30" s="891">
        <f t="shared" si="15"/>
        <v>0.445138888888889</v>
      </c>
      <c r="R30" s="891">
        <f t="shared" si="16"/>
        <v>0.455555555555555</v>
      </c>
      <c r="S30" s="891">
        <f t="shared" si="17"/>
        <v>0.4625</v>
      </c>
      <c r="T30" s="938"/>
      <c r="U30" s="331">
        <f t="shared" si="19"/>
        <v>47.48</v>
      </c>
      <c r="V30" s="298">
        <f t="shared" si="2"/>
        <v>0.0805555555555554</v>
      </c>
      <c r="W30" s="655">
        <f t="shared" si="3"/>
        <v>24.5586206896552</v>
      </c>
      <c r="X30" s="261">
        <f t="shared" si="18"/>
        <v>0.0520833333333333</v>
      </c>
    </row>
    <row r="31" spans="2:24">
      <c r="B31" s="232"/>
      <c r="C31" s="233">
        <v>6</v>
      </c>
      <c r="D31" s="836"/>
      <c r="E31" s="234">
        <v>0.434027777777778</v>
      </c>
      <c r="F31" s="891">
        <f t="shared" si="4"/>
        <v>0.442361111111111</v>
      </c>
      <c r="G31" s="891">
        <f t="shared" si="5"/>
        <v>0.452777777777778</v>
      </c>
      <c r="H31" s="891">
        <f t="shared" si="6"/>
        <v>0.456944444444444</v>
      </c>
      <c r="I31" s="891">
        <f t="shared" si="7"/>
        <v>0.461805555555556</v>
      </c>
      <c r="J31" s="891">
        <f t="shared" si="8"/>
        <v>0.465277777777778</v>
      </c>
      <c r="K31" s="891">
        <f t="shared" si="9"/>
        <v>0.470138888888889</v>
      </c>
      <c r="L31" s="891">
        <f t="shared" si="10"/>
        <v>0.477777777777778</v>
      </c>
      <c r="M31" s="891">
        <f t="shared" si="11"/>
        <v>0.48125</v>
      </c>
      <c r="N31" s="891">
        <f t="shared" si="12"/>
        <v>0.485416666666667</v>
      </c>
      <c r="O31" s="891">
        <f t="shared" si="13"/>
        <v>0.488888888888889</v>
      </c>
      <c r="P31" s="891">
        <f t="shared" si="14"/>
        <v>0.49375</v>
      </c>
      <c r="Q31" s="891">
        <f t="shared" si="15"/>
        <v>0.497222222222222</v>
      </c>
      <c r="R31" s="891">
        <f t="shared" si="16"/>
        <v>0.507638888888889</v>
      </c>
      <c r="S31" s="891">
        <f t="shared" si="17"/>
        <v>0.514583333333333</v>
      </c>
      <c r="T31" s="938"/>
      <c r="U31" s="331">
        <f t="shared" si="19"/>
        <v>47.48</v>
      </c>
      <c r="V31" s="298">
        <f t="shared" si="2"/>
        <v>0.0805555555555554</v>
      </c>
      <c r="W31" s="655">
        <f t="shared" si="3"/>
        <v>24.5586206896552</v>
      </c>
      <c r="X31" s="261">
        <f t="shared" si="18"/>
        <v>0.0520833333333334</v>
      </c>
    </row>
    <row r="32" spans="2:24">
      <c r="B32" s="232"/>
      <c r="C32" s="233">
        <v>7</v>
      </c>
      <c r="D32" s="836"/>
      <c r="E32" s="234">
        <v>0.486111111111111</v>
      </c>
      <c r="F32" s="891">
        <f t="shared" si="4"/>
        <v>0.494444444444444</v>
      </c>
      <c r="G32" s="891">
        <f t="shared" si="5"/>
        <v>0.504861111111111</v>
      </c>
      <c r="H32" s="891">
        <f t="shared" si="6"/>
        <v>0.509027777777778</v>
      </c>
      <c r="I32" s="891">
        <f t="shared" si="7"/>
        <v>0.513888888888889</v>
      </c>
      <c r="J32" s="891">
        <f t="shared" si="8"/>
        <v>0.517361111111111</v>
      </c>
      <c r="K32" s="891">
        <f t="shared" si="9"/>
        <v>0.522222222222222</v>
      </c>
      <c r="L32" s="891">
        <f t="shared" si="10"/>
        <v>0.529861111111111</v>
      </c>
      <c r="M32" s="891">
        <f t="shared" si="11"/>
        <v>0.533333333333333</v>
      </c>
      <c r="N32" s="891">
        <f t="shared" si="12"/>
        <v>0.5375</v>
      </c>
      <c r="O32" s="891">
        <f t="shared" si="13"/>
        <v>0.540972222222222</v>
      </c>
      <c r="P32" s="891">
        <f t="shared" si="14"/>
        <v>0.545833333333333</v>
      </c>
      <c r="Q32" s="891">
        <f t="shared" si="15"/>
        <v>0.549305555555555</v>
      </c>
      <c r="R32" s="891">
        <f t="shared" si="16"/>
        <v>0.559722222222222</v>
      </c>
      <c r="S32" s="891">
        <f t="shared" si="17"/>
        <v>0.566666666666666</v>
      </c>
      <c r="T32" s="938"/>
      <c r="U32" s="331">
        <f t="shared" si="19"/>
        <v>47.48</v>
      </c>
      <c r="V32" s="298">
        <f t="shared" si="2"/>
        <v>0.0805555555555553</v>
      </c>
      <c r="W32" s="655">
        <f t="shared" si="3"/>
        <v>24.5586206896552</v>
      </c>
      <c r="X32" s="261">
        <f t="shared" si="18"/>
        <v>0.0520833333333333</v>
      </c>
    </row>
    <row r="33" spans="2:24">
      <c r="B33" s="232"/>
      <c r="C33" s="233">
        <v>8</v>
      </c>
      <c r="D33" s="836"/>
      <c r="E33" s="234">
        <v>0.538194444444444</v>
      </c>
      <c r="F33" s="891">
        <f t="shared" si="4"/>
        <v>0.546527777777778</v>
      </c>
      <c r="G33" s="891">
        <f t="shared" si="5"/>
        <v>0.556944444444444</v>
      </c>
      <c r="H33" s="891">
        <f t="shared" si="6"/>
        <v>0.561111111111111</v>
      </c>
      <c r="I33" s="891">
        <f t="shared" si="7"/>
        <v>0.565972222222222</v>
      </c>
      <c r="J33" s="891">
        <f t="shared" si="8"/>
        <v>0.569444444444444</v>
      </c>
      <c r="K33" s="891">
        <f t="shared" si="9"/>
        <v>0.574305555555555</v>
      </c>
      <c r="L33" s="891">
        <f t="shared" si="10"/>
        <v>0.581944444444444</v>
      </c>
      <c r="M33" s="891">
        <f t="shared" si="11"/>
        <v>0.585416666666666</v>
      </c>
      <c r="N33" s="891">
        <f t="shared" si="12"/>
        <v>0.589583333333333</v>
      </c>
      <c r="O33" s="891">
        <f t="shared" si="13"/>
        <v>0.593055555555555</v>
      </c>
      <c r="P33" s="891">
        <f t="shared" si="14"/>
        <v>0.597916666666666</v>
      </c>
      <c r="Q33" s="891">
        <f t="shared" si="15"/>
        <v>0.601388888888889</v>
      </c>
      <c r="R33" s="891">
        <f t="shared" si="16"/>
        <v>0.611805555555555</v>
      </c>
      <c r="S33" s="891">
        <f t="shared" si="17"/>
        <v>0.61875</v>
      </c>
      <c r="T33" s="938"/>
      <c r="U33" s="331">
        <f t="shared" si="19"/>
        <v>47.48</v>
      </c>
      <c r="V33" s="298">
        <f t="shared" si="2"/>
        <v>0.0805555555555553</v>
      </c>
      <c r="W33" s="655">
        <f t="shared" si="3"/>
        <v>24.5586206896553</v>
      </c>
      <c r="X33" s="261">
        <f t="shared" si="18"/>
        <v>0.0520833333333333</v>
      </c>
    </row>
    <row r="34" spans="2:24">
      <c r="B34" s="232"/>
      <c r="C34" s="233">
        <v>9</v>
      </c>
      <c r="D34" s="836"/>
      <c r="E34" s="234">
        <v>0.590277777777778</v>
      </c>
      <c r="F34" s="891">
        <f t="shared" si="4"/>
        <v>0.598611111111111</v>
      </c>
      <c r="G34" s="891">
        <f t="shared" si="5"/>
        <v>0.609027777777778</v>
      </c>
      <c r="H34" s="891">
        <f t="shared" si="6"/>
        <v>0.613194444444444</v>
      </c>
      <c r="I34" s="891">
        <f t="shared" si="7"/>
        <v>0.618055555555555</v>
      </c>
      <c r="J34" s="891">
        <f t="shared" si="8"/>
        <v>0.621527777777778</v>
      </c>
      <c r="K34" s="891">
        <f t="shared" si="9"/>
        <v>0.626388888888889</v>
      </c>
      <c r="L34" s="891">
        <f t="shared" si="10"/>
        <v>0.634027777777778</v>
      </c>
      <c r="M34" s="891">
        <f t="shared" si="11"/>
        <v>0.6375</v>
      </c>
      <c r="N34" s="891">
        <f t="shared" si="12"/>
        <v>0.641666666666666</v>
      </c>
      <c r="O34" s="891">
        <f t="shared" si="13"/>
        <v>0.645138888888889</v>
      </c>
      <c r="P34" s="891">
        <f t="shared" si="14"/>
        <v>0.65</v>
      </c>
      <c r="Q34" s="891">
        <f t="shared" si="15"/>
        <v>0.653472222222222</v>
      </c>
      <c r="R34" s="891">
        <f t="shared" si="16"/>
        <v>0.663888888888889</v>
      </c>
      <c r="S34" s="891">
        <f t="shared" si="17"/>
        <v>0.670833333333333</v>
      </c>
      <c r="T34" s="938"/>
      <c r="U34" s="331">
        <f t="shared" si="19"/>
        <v>47.48</v>
      </c>
      <c r="V34" s="298">
        <f t="shared" si="2"/>
        <v>0.0805555555555553</v>
      </c>
      <c r="W34" s="655">
        <f t="shared" si="3"/>
        <v>24.5586206896553</v>
      </c>
      <c r="X34" s="261">
        <f t="shared" si="18"/>
        <v>0.0520833333333334</v>
      </c>
    </row>
    <row r="35" spans="2:24">
      <c r="B35" s="232"/>
      <c r="C35" s="233">
        <v>10</v>
      </c>
      <c r="D35" s="836"/>
      <c r="E35" s="234">
        <v>0.642361111111111</v>
      </c>
      <c r="F35" s="891">
        <f t="shared" si="4"/>
        <v>0.650694444444444</v>
      </c>
      <c r="G35" s="891">
        <f t="shared" si="5"/>
        <v>0.661111111111111</v>
      </c>
      <c r="H35" s="891">
        <f t="shared" si="6"/>
        <v>0.665277777777778</v>
      </c>
      <c r="I35" s="891">
        <f t="shared" si="7"/>
        <v>0.670138888888889</v>
      </c>
      <c r="J35" s="891">
        <f t="shared" si="8"/>
        <v>0.673611111111111</v>
      </c>
      <c r="K35" s="891">
        <f t="shared" si="9"/>
        <v>0.678472222222222</v>
      </c>
      <c r="L35" s="891">
        <f t="shared" si="10"/>
        <v>0.686111111111111</v>
      </c>
      <c r="M35" s="891">
        <f t="shared" si="11"/>
        <v>0.689583333333333</v>
      </c>
      <c r="N35" s="891">
        <f t="shared" si="12"/>
        <v>0.69375</v>
      </c>
      <c r="O35" s="891">
        <f t="shared" si="13"/>
        <v>0.697222222222222</v>
      </c>
      <c r="P35" s="891">
        <f t="shared" si="14"/>
        <v>0.702083333333333</v>
      </c>
      <c r="Q35" s="891">
        <f t="shared" si="15"/>
        <v>0.705555555555555</v>
      </c>
      <c r="R35" s="891">
        <f t="shared" si="16"/>
        <v>0.715972222222222</v>
      </c>
      <c r="S35" s="891">
        <f t="shared" si="17"/>
        <v>0.722916666666666</v>
      </c>
      <c r="T35" s="938"/>
      <c r="U35" s="331">
        <f t="shared" si="19"/>
        <v>47.48</v>
      </c>
      <c r="V35" s="298">
        <f t="shared" si="2"/>
        <v>0.0805555555555553</v>
      </c>
      <c r="W35" s="655">
        <f t="shared" si="3"/>
        <v>24.5586206896553</v>
      </c>
      <c r="X35" s="261">
        <f t="shared" si="18"/>
        <v>0.0520833333333334</v>
      </c>
    </row>
    <row r="36" spans="2:24">
      <c r="B36" s="232"/>
      <c r="C36" s="233">
        <v>11</v>
      </c>
      <c r="D36" s="836"/>
      <c r="E36" s="234">
        <v>0.694444444444444</v>
      </c>
      <c r="F36" s="891">
        <f t="shared" si="4"/>
        <v>0.702777777777778</v>
      </c>
      <c r="G36" s="891">
        <f t="shared" si="5"/>
        <v>0.713194444444444</v>
      </c>
      <c r="H36" s="891">
        <f t="shared" si="6"/>
        <v>0.717361111111111</v>
      </c>
      <c r="I36" s="891">
        <f t="shared" si="7"/>
        <v>0.722222222222222</v>
      </c>
      <c r="J36" s="891">
        <f t="shared" si="8"/>
        <v>0.725694444444444</v>
      </c>
      <c r="K36" s="891">
        <f t="shared" si="9"/>
        <v>0.730555555555555</v>
      </c>
      <c r="L36" s="891">
        <f t="shared" si="10"/>
        <v>0.738194444444444</v>
      </c>
      <c r="M36" s="891">
        <f t="shared" si="11"/>
        <v>0.741666666666666</v>
      </c>
      <c r="N36" s="891">
        <f t="shared" si="12"/>
        <v>0.745833333333333</v>
      </c>
      <c r="O36" s="891">
        <f t="shared" si="13"/>
        <v>0.749305555555555</v>
      </c>
      <c r="P36" s="891">
        <f t="shared" si="14"/>
        <v>0.754166666666666</v>
      </c>
      <c r="Q36" s="891">
        <f t="shared" si="15"/>
        <v>0.757638888888889</v>
      </c>
      <c r="R36" s="891">
        <f t="shared" si="16"/>
        <v>0.768055555555555</v>
      </c>
      <c r="S36" s="891">
        <f t="shared" si="17"/>
        <v>0.775</v>
      </c>
      <c r="T36" s="938"/>
      <c r="U36" s="331">
        <f t="shared" si="19"/>
        <v>47.48</v>
      </c>
      <c r="V36" s="298">
        <f t="shared" si="2"/>
        <v>0.0805555555555553</v>
      </c>
      <c r="W36" s="655">
        <f t="shared" si="3"/>
        <v>24.5586206896553</v>
      </c>
      <c r="X36" s="261">
        <f t="shared" si="18"/>
        <v>0.0520833333333333</v>
      </c>
    </row>
    <row r="37" spans="2:24">
      <c r="B37" s="232"/>
      <c r="C37" s="233">
        <v>12</v>
      </c>
      <c r="D37" s="836"/>
      <c r="E37" s="234">
        <v>0.746527777777778</v>
      </c>
      <c r="F37" s="891">
        <f t="shared" si="4"/>
        <v>0.754861111111111</v>
      </c>
      <c r="G37" s="891">
        <f t="shared" si="5"/>
        <v>0.765277777777778</v>
      </c>
      <c r="H37" s="891">
        <f t="shared" si="6"/>
        <v>0.769444444444444</v>
      </c>
      <c r="I37" s="891">
        <f t="shared" si="7"/>
        <v>0.774305555555555</v>
      </c>
      <c r="J37" s="891">
        <f t="shared" si="8"/>
        <v>0.777777777777778</v>
      </c>
      <c r="K37" s="891">
        <f t="shared" si="9"/>
        <v>0.782638888888889</v>
      </c>
      <c r="L37" s="891">
        <f t="shared" si="10"/>
        <v>0.790277777777778</v>
      </c>
      <c r="M37" s="891">
        <f t="shared" si="11"/>
        <v>0.79375</v>
      </c>
      <c r="N37" s="891">
        <f t="shared" si="12"/>
        <v>0.797916666666666</v>
      </c>
      <c r="O37" s="891">
        <f t="shared" si="13"/>
        <v>0.801388888888889</v>
      </c>
      <c r="P37" s="891">
        <f t="shared" si="14"/>
        <v>0.80625</v>
      </c>
      <c r="Q37" s="891">
        <f t="shared" si="15"/>
        <v>0.809722222222222</v>
      </c>
      <c r="R37" s="891">
        <f t="shared" si="16"/>
        <v>0.820138888888889</v>
      </c>
      <c r="S37" s="891">
        <f t="shared" si="17"/>
        <v>0.827083333333333</v>
      </c>
      <c r="T37" s="938"/>
      <c r="U37" s="331">
        <f t="shared" si="19"/>
        <v>47.48</v>
      </c>
      <c r="V37" s="298">
        <f t="shared" si="2"/>
        <v>0.0805555555555553</v>
      </c>
      <c r="W37" s="655">
        <f t="shared" si="3"/>
        <v>24.5586206896553</v>
      </c>
      <c r="X37" s="261">
        <f t="shared" si="18"/>
        <v>0.0520833333333334</v>
      </c>
    </row>
    <row r="38" spans="2:24">
      <c r="B38" s="232"/>
      <c r="C38" s="233">
        <v>13</v>
      </c>
      <c r="D38" s="836"/>
      <c r="E38" s="234">
        <v>0.798611111111111</v>
      </c>
      <c r="F38" s="891">
        <f t="shared" si="4"/>
        <v>0.806944444444444</v>
      </c>
      <c r="G38" s="891">
        <f t="shared" si="5"/>
        <v>0.817361111111111</v>
      </c>
      <c r="H38" s="891">
        <f t="shared" si="6"/>
        <v>0.821527777777778</v>
      </c>
      <c r="I38" s="891">
        <f t="shared" si="7"/>
        <v>0.826388888888889</v>
      </c>
      <c r="J38" s="891">
        <f t="shared" si="8"/>
        <v>0.829861111111111</v>
      </c>
      <c r="K38" s="891">
        <f t="shared" si="9"/>
        <v>0.834722222222222</v>
      </c>
      <c r="L38" s="891">
        <f t="shared" si="10"/>
        <v>0.842361111111111</v>
      </c>
      <c r="M38" s="891">
        <f t="shared" si="11"/>
        <v>0.845833333333333</v>
      </c>
      <c r="N38" s="891">
        <f t="shared" si="12"/>
        <v>0.85</v>
      </c>
      <c r="O38" s="891">
        <f t="shared" si="13"/>
        <v>0.853472222222222</v>
      </c>
      <c r="P38" s="891">
        <f t="shared" si="14"/>
        <v>0.858333333333333</v>
      </c>
      <c r="Q38" s="891">
        <f t="shared" si="15"/>
        <v>0.861805555555555</v>
      </c>
      <c r="R38" s="891">
        <f t="shared" si="16"/>
        <v>0.872222222222222</v>
      </c>
      <c r="S38" s="891">
        <f t="shared" si="17"/>
        <v>0.879166666666666</v>
      </c>
      <c r="T38" s="938"/>
      <c r="U38" s="331">
        <f t="shared" si="19"/>
        <v>47.48</v>
      </c>
      <c r="V38" s="298">
        <f t="shared" si="2"/>
        <v>0.0805555555555553</v>
      </c>
      <c r="W38" s="655">
        <f t="shared" si="3"/>
        <v>24.5586206896553</v>
      </c>
      <c r="X38" s="261">
        <f t="shared" si="18"/>
        <v>0.0520833333333334</v>
      </c>
    </row>
    <row r="39" ht="15.75" customHeight="1" spans="2:24">
      <c r="B39" s="232"/>
      <c r="C39" s="235">
        <v>14</v>
      </c>
      <c r="D39" s="838"/>
      <c r="E39" s="236">
        <v>0.850694444444444</v>
      </c>
      <c r="F39" s="891">
        <f t="shared" si="4"/>
        <v>0.859027777777778</v>
      </c>
      <c r="G39" s="891">
        <f t="shared" si="5"/>
        <v>0.869444444444444</v>
      </c>
      <c r="H39" s="891">
        <f t="shared" si="6"/>
        <v>0.873611111111111</v>
      </c>
      <c r="I39" s="891">
        <f t="shared" si="7"/>
        <v>0.878472222222222</v>
      </c>
      <c r="J39" s="891">
        <f t="shared" si="8"/>
        <v>0.881944444444444</v>
      </c>
      <c r="K39" s="891">
        <f t="shared" si="9"/>
        <v>0.886805555555555</v>
      </c>
      <c r="L39" s="891">
        <f t="shared" si="10"/>
        <v>0.894444444444444</v>
      </c>
      <c r="M39" s="891">
        <f t="shared" si="11"/>
        <v>0.897916666666666</v>
      </c>
      <c r="N39" s="891">
        <f t="shared" si="12"/>
        <v>0.902083333333333</v>
      </c>
      <c r="O39" s="891">
        <f t="shared" si="13"/>
        <v>0.905555555555555</v>
      </c>
      <c r="P39" s="891">
        <f t="shared" si="14"/>
        <v>0.910416666666666</v>
      </c>
      <c r="Q39" s="891">
        <f t="shared" si="15"/>
        <v>0.913888888888889</v>
      </c>
      <c r="R39" s="891">
        <f t="shared" si="16"/>
        <v>0.924305555555555</v>
      </c>
      <c r="S39" s="891">
        <f t="shared" si="17"/>
        <v>0.93125</v>
      </c>
      <c r="T39" s="979"/>
      <c r="U39" s="333">
        <f t="shared" si="19"/>
        <v>47.48</v>
      </c>
      <c r="V39" s="517">
        <f t="shared" si="2"/>
        <v>0.0805555555555553</v>
      </c>
      <c r="W39" s="727">
        <f t="shared" si="3"/>
        <v>24.5586206896553</v>
      </c>
      <c r="X39" s="263">
        <f t="shared" si="18"/>
        <v>0.0520833333333333</v>
      </c>
    </row>
    <row r="40" spans="2:24">
      <c r="B40" s="232"/>
      <c r="C40" s="229">
        <v>15</v>
      </c>
      <c r="D40" s="868"/>
      <c r="E40" s="230">
        <v>0.902777777777778</v>
      </c>
      <c r="F40" s="42">
        <f t="shared" ref="F40:S40" si="20">+E40+F20</f>
        <v>0.909722222222222</v>
      </c>
      <c r="G40" s="42">
        <f t="shared" si="20"/>
        <v>0.919444444444444</v>
      </c>
      <c r="H40" s="42">
        <f t="shared" si="20"/>
        <v>0.923611111111111</v>
      </c>
      <c r="I40" s="42">
        <f t="shared" si="20"/>
        <v>0.927777777777778</v>
      </c>
      <c r="J40" s="42">
        <f t="shared" si="20"/>
        <v>0.93125</v>
      </c>
      <c r="K40" s="42">
        <f t="shared" si="20"/>
        <v>0.934722222222222</v>
      </c>
      <c r="L40" s="42">
        <f t="shared" si="20"/>
        <v>0.940972222222222</v>
      </c>
      <c r="M40" s="42">
        <f t="shared" si="20"/>
        <v>0.94375</v>
      </c>
      <c r="N40" s="42">
        <f t="shared" si="20"/>
        <v>0.947222222222222</v>
      </c>
      <c r="O40" s="42">
        <f t="shared" si="20"/>
        <v>0.95</v>
      </c>
      <c r="P40" s="42">
        <f t="shared" si="20"/>
        <v>0.953472222222222</v>
      </c>
      <c r="Q40" s="42">
        <f t="shared" si="20"/>
        <v>0.956944444444444</v>
      </c>
      <c r="R40" s="42">
        <f t="shared" si="20"/>
        <v>0.966666666666666</v>
      </c>
      <c r="S40" s="42">
        <f t="shared" si="20"/>
        <v>0.972222222222222</v>
      </c>
      <c r="T40" s="937"/>
      <c r="U40" s="329">
        <f t="shared" si="19"/>
        <v>47.48</v>
      </c>
      <c r="V40" s="296">
        <f t="shared" si="2"/>
        <v>0.0694444444444442</v>
      </c>
      <c r="W40" s="652">
        <f t="shared" si="3"/>
        <v>28.4880000000001</v>
      </c>
      <c r="X40" s="651">
        <f t="shared" si="18"/>
        <v>0.0520833333333334</v>
      </c>
    </row>
    <row r="41" ht="15.75" customHeight="1" spans="2:24">
      <c r="B41" s="238"/>
      <c r="C41" s="684">
        <v>16</v>
      </c>
      <c r="D41" s="874"/>
      <c r="E41" s="292">
        <v>0.958333333333333</v>
      </c>
      <c r="F41" s="892">
        <f t="shared" ref="F41:S41" si="21">+E41+F20</f>
        <v>0.965277777777778</v>
      </c>
      <c r="G41" s="892">
        <f t="shared" si="21"/>
        <v>0.975</v>
      </c>
      <c r="H41" s="892">
        <f t="shared" si="21"/>
        <v>0.979166666666667</v>
      </c>
      <c r="I41" s="892">
        <f t="shared" si="21"/>
        <v>0.983333333333333</v>
      </c>
      <c r="J41" s="892">
        <f t="shared" si="21"/>
        <v>0.986805555555555</v>
      </c>
      <c r="K41" s="892">
        <f t="shared" si="21"/>
        <v>0.990277777777778</v>
      </c>
      <c r="L41" s="892">
        <f t="shared" si="21"/>
        <v>0.996527777777778</v>
      </c>
      <c r="M41" s="892">
        <f t="shared" si="21"/>
        <v>0.999305555555555</v>
      </c>
      <c r="N41" s="892">
        <f t="shared" si="21"/>
        <v>1.00277777777778</v>
      </c>
      <c r="O41" s="892">
        <f t="shared" si="21"/>
        <v>1.00555555555556</v>
      </c>
      <c r="P41" s="892">
        <f t="shared" si="21"/>
        <v>1.00902777777778</v>
      </c>
      <c r="Q41" s="892">
        <f t="shared" si="21"/>
        <v>1.0125</v>
      </c>
      <c r="R41" s="892">
        <f t="shared" si="21"/>
        <v>1.02222222222222</v>
      </c>
      <c r="S41" s="892">
        <f t="shared" si="21"/>
        <v>1.02777777777778</v>
      </c>
      <c r="T41" s="980"/>
      <c r="U41" s="547">
        <f t="shared" si="19"/>
        <v>47.48</v>
      </c>
      <c r="V41" s="801">
        <f t="shared" si="2"/>
        <v>0.0694444444444445</v>
      </c>
      <c r="W41" s="659">
        <f t="shared" si="3"/>
        <v>28.488</v>
      </c>
      <c r="X41" s="316">
        <f t="shared" si="18"/>
        <v>0.0555555555555556</v>
      </c>
    </row>
    <row r="42" spans="2:2">
      <c r="B42" s="26"/>
    </row>
    <row r="44" spans="3:10">
      <c r="C44" s="15" t="s">
        <v>36</v>
      </c>
      <c r="D44" s="15"/>
      <c r="E44" s="16"/>
      <c r="F44" s="16"/>
      <c r="G44" s="61"/>
      <c r="H44" s="61"/>
      <c r="I44" s="17">
        <v>14</v>
      </c>
      <c r="J44" s="16"/>
    </row>
    <row r="45" spans="3:10">
      <c r="C45" s="15" t="s">
        <v>37</v>
      </c>
      <c r="D45" s="15"/>
      <c r="E45" s="16"/>
      <c r="F45" s="16"/>
      <c r="G45" s="61"/>
      <c r="H45" s="61"/>
      <c r="I45" s="17">
        <v>2</v>
      </c>
      <c r="J45" s="16"/>
    </row>
    <row r="46" spans="3:10">
      <c r="C46" s="15" t="s">
        <v>38</v>
      </c>
      <c r="D46" s="15"/>
      <c r="E46" s="16"/>
      <c r="F46" s="16"/>
      <c r="G46" s="61"/>
      <c r="H46" s="61"/>
      <c r="I46" s="17">
        <f>+I44+I45</f>
        <v>16</v>
      </c>
      <c r="J46" s="16"/>
    </row>
    <row r="47" spans="3:11">
      <c r="C47" s="15" t="s">
        <v>39</v>
      </c>
      <c r="D47" s="15"/>
      <c r="E47" s="16"/>
      <c r="F47" s="16"/>
      <c r="G47" s="61"/>
      <c r="H47" s="61"/>
      <c r="I47" s="18">
        <f>+U24</f>
        <v>47.48</v>
      </c>
      <c r="K47" s="16" t="s">
        <v>40</v>
      </c>
    </row>
    <row r="48" spans="3:11">
      <c r="C48" s="19" t="s">
        <v>41</v>
      </c>
      <c r="D48" s="19"/>
      <c r="E48" s="20"/>
      <c r="F48" s="21"/>
      <c r="G48" s="21"/>
      <c r="H48" s="21"/>
      <c r="I48" s="18">
        <v>66</v>
      </c>
      <c r="K48" s="16" t="s">
        <v>40</v>
      </c>
    </row>
    <row r="49" ht="36" customHeight="1" spans="8:8">
      <c r="H49" s="978"/>
    </row>
  </sheetData>
  <mergeCells count="12">
    <mergeCell ref="B21:E21"/>
    <mergeCell ref="F21:R21"/>
    <mergeCell ref="B22:D22"/>
    <mergeCell ref="B23:D23"/>
    <mergeCell ref="B24:D24"/>
    <mergeCell ref="B25:X25"/>
    <mergeCell ref="B26:B41"/>
    <mergeCell ref="U21:U23"/>
    <mergeCell ref="V21:V24"/>
    <mergeCell ref="W21:W24"/>
    <mergeCell ref="X21:X24"/>
    <mergeCell ref="B14:X18"/>
  </mergeCells>
  <pageMargins left="0.708661417322835" right="0.708661417322835" top="0.748031496062992" bottom="0.748031496062992" header="0.31496062992126" footer="0.31496062992126"/>
  <pageSetup paperSize="9" scale="4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X44"/>
  <sheetViews>
    <sheetView view="pageBreakPreview" zoomScale="60" zoomScaleNormal="60" topLeftCell="A4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173"/>
      <c r="D3" s="21"/>
      <c r="E3" s="21"/>
      <c r="F3" s="5" t="s">
        <v>1</v>
      </c>
    </row>
    <row r="4" spans="2:6">
      <c r="B4" s="199"/>
      <c r="C4" s="173"/>
      <c r="D4" s="21"/>
      <c r="E4" s="21"/>
      <c r="F4" s="32"/>
    </row>
    <row r="5" spans="2:6">
      <c r="B5" s="31" t="s">
        <v>2</v>
      </c>
      <c r="C5" s="173"/>
      <c r="D5" s="21"/>
      <c r="E5" s="21"/>
      <c r="F5" s="32">
        <v>200</v>
      </c>
    </row>
    <row r="6" spans="2:6">
      <c r="B6" s="173"/>
      <c r="C6" s="173"/>
      <c r="D6" s="21"/>
      <c r="E6" s="21"/>
      <c r="F6" s="32"/>
    </row>
    <row r="7" spans="2:6">
      <c r="B7" s="173" t="s">
        <v>3</v>
      </c>
      <c r="C7" s="173"/>
      <c r="D7" s="21"/>
      <c r="E7" s="21"/>
      <c r="F7" s="5" t="s">
        <v>4</v>
      </c>
    </row>
    <row r="8" spans="2:6">
      <c r="B8" s="173" t="s">
        <v>5</v>
      </c>
      <c r="C8" s="173"/>
      <c r="D8" s="21"/>
      <c r="E8" s="21"/>
      <c r="F8" s="5" t="s">
        <v>45</v>
      </c>
    </row>
    <row r="9" spans="2:6">
      <c r="B9" s="173" t="s">
        <v>7</v>
      </c>
      <c r="C9" s="215"/>
      <c r="D9" s="216"/>
      <c r="E9" s="21"/>
      <c r="F9" s="32">
        <v>230</v>
      </c>
    </row>
    <row r="10" spans="2:6">
      <c r="B10" s="173" t="s">
        <v>8</v>
      </c>
      <c r="C10" s="173"/>
      <c r="D10" s="21"/>
      <c r="E10" s="21"/>
      <c r="F10" s="5" t="s">
        <v>139</v>
      </c>
    </row>
    <row r="11" spans="2:6">
      <c r="B11" s="173" t="s">
        <v>10</v>
      </c>
      <c r="C11" s="173"/>
      <c r="D11" s="21"/>
      <c r="E11" s="21"/>
      <c r="F11" s="32">
        <v>230</v>
      </c>
    </row>
    <row r="12" spans="2:6">
      <c r="B12" s="173" t="s">
        <v>11</v>
      </c>
      <c r="C12" s="215"/>
      <c r="D12" s="216"/>
      <c r="E12" s="216"/>
      <c r="F12" s="5" t="s">
        <v>12</v>
      </c>
    </row>
    <row r="13" ht="15.75" customHeight="1"/>
    <row r="14" ht="15.75" spans="2:24">
      <c r="B14" s="305" t="s">
        <v>140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255"/>
    </row>
    <row r="15" spans="2:24">
      <c r="B15" s="217"/>
      <c r="X15" s="256"/>
    </row>
    <row r="16" spans="2:24">
      <c r="B16" s="217"/>
      <c r="X16" s="256"/>
    </row>
    <row r="17" spans="2:24">
      <c r="B17" s="217"/>
      <c r="X17" s="256"/>
    </row>
    <row r="18" ht="15.75" customHeight="1" spans="2:24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257"/>
    </row>
    <row r="19" s="62" customFormat="1" ht="15.75" customHeight="1" spans="2:20">
      <c r="B19" s="670">
        <v>0.0833333333333333</v>
      </c>
      <c r="C19" s="670"/>
      <c r="D19" s="308"/>
      <c r="E19" s="599">
        <v>0</v>
      </c>
      <c r="F19" s="958">
        <v>0.00694444444444444</v>
      </c>
      <c r="G19" s="958">
        <v>0.00972222222222222</v>
      </c>
      <c r="H19" s="958">
        <v>0.00416666666666667</v>
      </c>
      <c r="I19" s="958">
        <v>0.00416666666666667</v>
      </c>
      <c r="J19" s="958">
        <v>0.00347222222222222</v>
      </c>
      <c r="K19" s="958">
        <v>0.00347222222222222</v>
      </c>
      <c r="L19" s="958">
        <v>0.00625</v>
      </c>
      <c r="M19" s="958">
        <v>0.00277777777777778</v>
      </c>
      <c r="N19" s="958">
        <v>0.00347222222222222</v>
      </c>
      <c r="O19" s="958">
        <v>0.00277777777777778</v>
      </c>
      <c r="P19" s="958">
        <v>0.00347222222222222</v>
      </c>
      <c r="Q19" s="958">
        <v>0.00347222222222222</v>
      </c>
      <c r="R19" s="958">
        <v>0.00972222222222222</v>
      </c>
      <c r="S19" s="958">
        <v>0.00555555555555556</v>
      </c>
      <c r="T19" s="83">
        <f>SUM(E19:S19)</f>
        <v>0.0694444444444444</v>
      </c>
    </row>
    <row r="20" ht="15.75" customHeight="1" spans="2:24">
      <c r="B20" s="505" t="s">
        <v>14</v>
      </c>
      <c r="C20" s="88"/>
      <c r="D20" s="88"/>
      <c r="E20" s="255"/>
      <c r="F20" s="404" t="s">
        <v>15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528"/>
      <c r="T20" s="935" t="s">
        <v>16</v>
      </c>
      <c r="U20" s="243" t="s">
        <v>29</v>
      </c>
      <c r="V20" s="226" t="s">
        <v>30</v>
      </c>
      <c r="W20" s="391" t="s">
        <v>31</v>
      </c>
      <c r="X20" s="391" t="s">
        <v>57</v>
      </c>
    </row>
    <row r="21" ht="95.3" customHeight="1" spans="2:24">
      <c r="B21" s="287" t="s">
        <v>17</v>
      </c>
      <c r="C21" s="10"/>
      <c r="D21" s="27"/>
      <c r="E21" s="287" t="s">
        <v>141</v>
      </c>
      <c r="F21" s="959" t="s">
        <v>126</v>
      </c>
      <c r="G21" s="811" t="s">
        <v>127</v>
      </c>
      <c r="H21" s="959" t="s">
        <v>128</v>
      </c>
      <c r="I21" s="959" t="s">
        <v>129</v>
      </c>
      <c r="J21" s="959" t="s">
        <v>130</v>
      </c>
      <c r="K21" s="959" t="s">
        <v>142</v>
      </c>
      <c r="L21" s="970" t="s">
        <v>132</v>
      </c>
      <c r="M21" s="959" t="s">
        <v>143</v>
      </c>
      <c r="N21" s="971" t="s">
        <v>134</v>
      </c>
      <c r="O21" s="959" t="s">
        <v>129</v>
      </c>
      <c r="P21" s="959" t="s">
        <v>128</v>
      </c>
      <c r="Q21" s="811" t="s">
        <v>127</v>
      </c>
      <c r="R21" s="959" t="s">
        <v>126</v>
      </c>
      <c r="S21" s="287" t="s">
        <v>144</v>
      </c>
      <c r="T21" s="936" t="s">
        <v>68</v>
      </c>
      <c r="U21" s="232"/>
      <c r="V21" s="217"/>
      <c r="W21" s="232"/>
      <c r="X21" s="232"/>
    </row>
    <row r="22" ht="29.25" customHeight="1" spans="2:24">
      <c r="B22" s="286" t="s">
        <v>33</v>
      </c>
      <c r="C22" s="10"/>
      <c r="D22" s="27"/>
      <c r="E22" s="673">
        <v>11</v>
      </c>
      <c r="F22" s="507">
        <v>5.82</v>
      </c>
      <c r="G22" s="507">
        <v>5.81</v>
      </c>
      <c r="H22" s="507">
        <v>3.21</v>
      </c>
      <c r="I22" s="507">
        <v>3.5</v>
      </c>
      <c r="J22" s="507">
        <v>2</v>
      </c>
      <c r="K22" s="507">
        <v>3.19</v>
      </c>
      <c r="L22" s="507">
        <v>0.7</v>
      </c>
      <c r="M22" s="507">
        <v>1.2</v>
      </c>
      <c r="N22" s="507">
        <v>2.5</v>
      </c>
      <c r="O22" s="507">
        <v>2</v>
      </c>
      <c r="P22" s="507">
        <v>3.5</v>
      </c>
      <c r="Q22" s="507">
        <v>3.21</v>
      </c>
      <c r="R22" s="507">
        <v>5.81</v>
      </c>
      <c r="S22" s="507">
        <v>6.81</v>
      </c>
      <c r="T22" s="736">
        <v>11</v>
      </c>
      <c r="U22" s="238"/>
      <c r="V22" s="217"/>
      <c r="W22" s="232"/>
      <c r="X22" s="232"/>
    </row>
    <row r="23" ht="29.25" customHeight="1" spans="2:24">
      <c r="B23" s="243" t="s">
        <v>34</v>
      </c>
      <c r="C23" s="10"/>
      <c r="D23" s="27"/>
      <c r="E23" s="227">
        <f t="shared" ref="E23:T23" si="0">+E22</f>
        <v>11</v>
      </c>
      <c r="F23" s="674">
        <f t="shared" si="0"/>
        <v>5.82</v>
      </c>
      <c r="G23" s="674">
        <f t="shared" si="0"/>
        <v>5.81</v>
      </c>
      <c r="H23" s="674">
        <f t="shared" si="0"/>
        <v>3.21</v>
      </c>
      <c r="I23" s="674">
        <f t="shared" si="0"/>
        <v>3.5</v>
      </c>
      <c r="J23" s="674">
        <f t="shared" si="0"/>
        <v>2</v>
      </c>
      <c r="K23" s="674">
        <f t="shared" si="0"/>
        <v>3.19</v>
      </c>
      <c r="L23" s="674">
        <f t="shared" si="0"/>
        <v>0.7</v>
      </c>
      <c r="M23" s="674">
        <f t="shared" si="0"/>
        <v>1.2</v>
      </c>
      <c r="N23" s="674">
        <f t="shared" si="0"/>
        <v>2.5</v>
      </c>
      <c r="O23" s="674">
        <f t="shared" si="0"/>
        <v>2</v>
      </c>
      <c r="P23" s="674">
        <f t="shared" si="0"/>
        <v>3.5</v>
      </c>
      <c r="Q23" s="674">
        <f t="shared" si="0"/>
        <v>3.21</v>
      </c>
      <c r="R23" s="674">
        <f t="shared" si="0"/>
        <v>5.81</v>
      </c>
      <c r="S23" s="674">
        <f t="shared" si="0"/>
        <v>6.81</v>
      </c>
      <c r="T23" s="690">
        <f t="shared" si="0"/>
        <v>11</v>
      </c>
      <c r="U23" s="516">
        <v>47.48</v>
      </c>
      <c r="V23" s="217"/>
      <c r="W23" s="232"/>
      <c r="X23" s="232"/>
    </row>
    <row r="24" ht="15.75" customHeight="1" spans="2:24">
      <c r="B24" s="309" t="s">
        <v>56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255"/>
    </row>
    <row r="25" spans="2:24">
      <c r="B25" s="960" t="s">
        <v>35</v>
      </c>
      <c r="C25" s="289">
        <v>1</v>
      </c>
      <c r="D25" s="961"/>
      <c r="E25" s="962">
        <v>0.208333333333333</v>
      </c>
      <c r="F25" s="77">
        <f t="shared" ref="F25:F34" si="1">+E25+$F$19</f>
        <v>0.215277777777778</v>
      </c>
      <c r="G25" s="77">
        <f t="shared" ref="G25:G34" si="2">+F25+$G$19</f>
        <v>0.225</v>
      </c>
      <c r="H25" s="77">
        <f t="shared" ref="H25:H34" si="3">+G25+$H$19</f>
        <v>0.229166666666667</v>
      </c>
      <c r="I25" s="77">
        <f t="shared" ref="I25:I34" si="4">+H25+$I$19</f>
        <v>0.233333333333333</v>
      </c>
      <c r="J25" s="77">
        <f t="shared" ref="J25:J34" si="5">+I25+$J$19</f>
        <v>0.236805555555556</v>
      </c>
      <c r="K25" s="77">
        <f t="shared" ref="K25:K34" si="6">+J25+$K$19</f>
        <v>0.240277777777778</v>
      </c>
      <c r="L25" s="77">
        <f t="shared" ref="L25:L34" si="7">+K25+$L$19</f>
        <v>0.246527777777778</v>
      </c>
      <c r="M25" s="77">
        <f t="shared" ref="M25:M34" si="8">+L25+$M$19</f>
        <v>0.249305555555556</v>
      </c>
      <c r="N25" s="77">
        <f t="shared" ref="N25:N34" si="9">+M25+$N$19</f>
        <v>0.252777777777778</v>
      </c>
      <c r="O25" s="77">
        <f t="shared" ref="O25:O34" si="10">+N25+$O$19</f>
        <v>0.255555555555555</v>
      </c>
      <c r="P25" s="77">
        <f t="shared" ref="P25:P34" si="11">+O25+$P$19</f>
        <v>0.259027777777778</v>
      </c>
      <c r="Q25" s="77">
        <f t="shared" ref="Q25:Q34" si="12">+P25+$Q$19</f>
        <v>0.2625</v>
      </c>
      <c r="R25" s="77">
        <f t="shared" ref="R25:R34" si="13">+Q25+$R$19</f>
        <v>0.272222222222222</v>
      </c>
      <c r="S25" s="815">
        <f t="shared" ref="S25:S34" si="14">+R25+$S$19</f>
        <v>0.277777777777778</v>
      </c>
      <c r="T25" s="871"/>
      <c r="U25" s="972">
        <f>+U23</f>
        <v>47.48</v>
      </c>
      <c r="V25" s="296">
        <f t="shared" ref="V25:V34" si="15">+S25-E25</f>
        <v>0.0694444444444444</v>
      </c>
      <c r="W25" s="301">
        <f t="shared" ref="W25:W34" si="16">60*$I$40/(V25*60*24)</f>
        <v>28.488</v>
      </c>
      <c r="X25" s="973"/>
    </row>
    <row r="26" spans="2:24">
      <c r="B26" s="217"/>
      <c r="C26" s="290">
        <v>2</v>
      </c>
      <c r="D26" s="963"/>
      <c r="E26" s="964">
        <v>0.291666666666667</v>
      </c>
      <c r="F26" s="80">
        <f t="shared" si="1"/>
        <v>0.298611111111111</v>
      </c>
      <c r="G26" s="80">
        <f t="shared" si="2"/>
        <v>0.308333333333333</v>
      </c>
      <c r="H26" s="80">
        <f t="shared" si="3"/>
        <v>0.3125</v>
      </c>
      <c r="I26" s="80">
        <f t="shared" si="4"/>
        <v>0.316666666666667</v>
      </c>
      <c r="J26" s="80">
        <f t="shared" si="5"/>
        <v>0.320138888888889</v>
      </c>
      <c r="K26" s="80">
        <f t="shared" si="6"/>
        <v>0.323611111111111</v>
      </c>
      <c r="L26" s="80">
        <f t="shared" si="7"/>
        <v>0.329861111111111</v>
      </c>
      <c r="M26" s="80">
        <f t="shared" si="8"/>
        <v>0.332638888888889</v>
      </c>
      <c r="N26" s="80">
        <f t="shared" si="9"/>
        <v>0.336111111111111</v>
      </c>
      <c r="O26" s="80">
        <f t="shared" si="10"/>
        <v>0.338888888888889</v>
      </c>
      <c r="P26" s="80">
        <f t="shared" si="11"/>
        <v>0.342361111111111</v>
      </c>
      <c r="Q26" s="80">
        <f t="shared" si="12"/>
        <v>0.345833333333333</v>
      </c>
      <c r="R26" s="80">
        <f t="shared" si="13"/>
        <v>0.355555555555555</v>
      </c>
      <c r="S26" s="816">
        <f t="shared" si="14"/>
        <v>0.361111111111111</v>
      </c>
      <c r="T26" s="784"/>
      <c r="U26" s="974">
        <f>+U23</f>
        <v>47.48</v>
      </c>
      <c r="V26" s="298">
        <f t="shared" si="15"/>
        <v>0.0694444444444443</v>
      </c>
      <c r="W26" s="303">
        <f t="shared" si="16"/>
        <v>28.488</v>
      </c>
      <c r="X26" s="298">
        <f t="shared" ref="X26:X34" si="17">+E26-E25</f>
        <v>0.0833333333333334</v>
      </c>
    </row>
    <row r="27" spans="2:24">
      <c r="B27" s="217"/>
      <c r="C27" s="290">
        <v>3</v>
      </c>
      <c r="D27" s="963"/>
      <c r="E27" s="964">
        <v>0.375</v>
      </c>
      <c r="F27" s="80">
        <f t="shared" si="1"/>
        <v>0.381944444444444</v>
      </c>
      <c r="G27" s="80">
        <f t="shared" si="2"/>
        <v>0.391666666666667</v>
      </c>
      <c r="H27" s="80">
        <f t="shared" si="3"/>
        <v>0.395833333333333</v>
      </c>
      <c r="I27" s="80">
        <f t="shared" si="4"/>
        <v>0.4</v>
      </c>
      <c r="J27" s="80">
        <f t="shared" si="5"/>
        <v>0.403472222222222</v>
      </c>
      <c r="K27" s="80">
        <f t="shared" si="6"/>
        <v>0.406944444444444</v>
      </c>
      <c r="L27" s="80">
        <f t="shared" si="7"/>
        <v>0.413194444444444</v>
      </c>
      <c r="M27" s="80">
        <f t="shared" si="8"/>
        <v>0.415972222222222</v>
      </c>
      <c r="N27" s="80">
        <f t="shared" si="9"/>
        <v>0.419444444444444</v>
      </c>
      <c r="O27" s="80">
        <f t="shared" si="10"/>
        <v>0.422222222222222</v>
      </c>
      <c r="P27" s="80">
        <f t="shared" si="11"/>
        <v>0.425694444444444</v>
      </c>
      <c r="Q27" s="80">
        <f t="shared" si="12"/>
        <v>0.429166666666667</v>
      </c>
      <c r="R27" s="80">
        <f t="shared" si="13"/>
        <v>0.438888888888889</v>
      </c>
      <c r="S27" s="816">
        <f t="shared" si="14"/>
        <v>0.444444444444444</v>
      </c>
      <c r="T27" s="784"/>
      <c r="U27" s="974">
        <f t="shared" ref="U27:U34" si="18">+U26</f>
        <v>47.48</v>
      </c>
      <c r="V27" s="298">
        <f t="shared" si="15"/>
        <v>0.0694444444444443</v>
      </c>
      <c r="W27" s="303">
        <f t="shared" si="16"/>
        <v>28.488</v>
      </c>
      <c r="X27" s="298">
        <f t="shared" si="17"/>
        <v>0.0833333333333333</v>
      </c>
    </row>
    <row r="28" spans="2:24">
      <c r="B28" s="217"/>
      <c r="C28" s="290">
        <v>4</v>
      </c>
      <c r="D28" s="965"/>
      <c r="E28" s="964">
        <v>0.458333333333333</v>
      </c>
      <c r="F28" s="80">
        <f t="shared" si="1"/>
        <v>0.465277777777778</v>
      </c>
      <c r="G28" s="80">
        <f t="shared" si="2"/>
        <v>0.475</v>
      </c>
      <c r="H28" s="80">
        <f t="shared" si="3"/>
        <v>0.479166666666667</v>
      </c>
      <c r="I28" s="80">
        <f t="shared" si="4"/>
        <v>0.483333333333333</v>
      </c>
      <c r="J28" s="80">
        <f t="shared" si="5"/>
        <v>0.486805555555555</v>
      </c>
      <c r="K28" s="80">
        <f t="shared" si="6"/>
        <v>0.490277777777778</v>
      </c>
      <c r="L28" s="80">
        <f t="shared" si="7"/>
        <v>0.496527777777778</v>
      </c>
      <c r="M28" s="80">
        <f t="shared" si="8"/>
        <v>0.499305555555555</v>
      </c>
      <c r="N28" s="80">
        <f t="shared" si="9"/>
        <v>0.502777777777778</v>
      </c>
      <c r="O28" s="80">
        <f t="shared" si="10"/>
        <v>0.505555555555555</v>
      </c>
      <c r="P28" s="80">
        <f t="shared" si="11"/>
        <v>0.509027777777778</v>
      </c>
      <c r="Q28" s="80">
        <f t="shared" si="12"/>
        <v>0.5125</v>
      </c>
      <c r="R28" s="80">
        <f t="shared" si="13"/>
        <v>0.522222222222222</v>
      </c>
      <c r="S28" s="816">
        <f t="shared" si="14"/>
        <v>0.527777777777778</v>
      </c>
      <c r="T28" s="784"/>
      <c r="U28" s="974">
        <f t="shared" si="18"/>
        <v>47.48</v>
      </c>
      <c r="V28" s="298">
        <f t="shared" si="15"/>
        <v>0.0694444444444443</v>
      </c>
      <c r="W28" s="303">
        <f t="shared" si="16"/>
        <v>28.4880000000001</v>
      </c>
      <c r="X28" s="298">
        <f t="shared" si="17"/>
        <v>0.0833333333333333</v>
      </c>
    </row>
    <row r="29" spans="2:24">
      <c r="B29" s="217"/>
      <c r="C29" s="290">
        <v>5</v>
      </c>
      <c r="D29" s="965"/>
      <c r="E29" s="964">
        <v>0.541666666666667</v>
      </c>
      <c r="F29" s="80">
        <f t="shared" si="1"/>
        <v>0.548611111111111</v>
      </c>
      <c r="G29" s="80">
        <f t="shared" si="2"/>
        <v>0.558333333333333</v>
      </c>
      <c r="H29" s="80">
        <f t="shared" si="3"/>
        <v>0.5625</v>
      </c>
      <c r="I29" s="80">
        <f t="shared" si="4"/>
        <v>0.566666666666667</v>
      </c>
      <c r="J29" s="80">
        <f t="shared" si="5"/>
        <v>0.570138888888889</v>
      </c>
      <c r="K29" s="80">
        <f t="shared" si="6"/>
        <v>0.573611111111111</v>
      </c>
      <c r="L29" s="80">
        <f t="shared" si="7"/>
        <v>0.579861111111111</v>
      </c>
      <c r="M29" s="80">
        <f t="shared" si="8"/>
        <v>0.582638888888889</v>
      </c>
      <c r="N29" s="80">
        <f t="shared" si="9"/>
        <v>0.586111111111111</v>
      </c>
      <c r="O29" s="80">
        <f t="shared" si="10"/>
        <v>0.588888888888889</v>
      </c>
      <c r="P29" s="80">
        <f t="shared" si="11"/>
        <v>0.592361111111111</v>
      </c>
      <c r="Q29" s="80">
        <f t="shared" si="12"/>
        <v>0.595833333333333</v>
      </c>
      <c r="R29" s="80">
        <f t="shared" si="13"/>
        <v>0.605555555555555</v>
      </c>
      <c r="S29" s="816">
        <f t="shared" si="14"/>
        <v>0.611111111111111</v>
      </c>
      <c r="T29" s="784"/>
      <c r="U29" s="974">
        <f t="shared" si="18"/>
        <v>47.48</v>
      </c>
      <c r="V29" s="298">
        <f t="shared" si="15"/>
        <v>0.0694444444444442</v>
      </c>
      <c r="W29" s="303">
        <f t="shared" si="16"/>
        <v>28.4880000000001</v>
      </c>
      <c r="X29" s="298">
        <f t="shared" si="17"/>
        <v>0.0833333333333333</v>
      </c>
    </row>
    <row r="30" spans="2:24">
      <c r="B30" s="217"/>
      <c r="C30" s="290">
        <v>6</v>
      </c>
      <c r="D30" s="965"/>
      <c r="E30" s="964">
        <v>0.625</v>
      </c>
      <c r="F30" s="80">
        <f t="shared" si="1"/>
        <v>0.631944444444444</v>
      </c>
      <c r="G30" s="80">
        <f t="shared" si="2"/>
        <v>0.641666666666667</v>
      </c>
      <c r="H30" s="80">
        <f t="shared" si="3"/>
        <v>0.645833333333333</v>
      </c>
      <c r="I30" s="80">
        <f t="shared" si="4"/>
        <v>0.65</v>
      </c>
      <c r="J30" s="80">
        <f t="shared" si="5"/>
        <v>0.653472222222222</v>
      </c>
      <c r="K30" s="80">
        <f t="shared" si="6"/>
        <v>0.656944444444444</v>
      </c>
      <c r="L30" s="80">
        <f t="shared" si="7"/>
        <v>0.663194444444444</v>
      </c>
      <c r="M30" s="80">
        <f t="shared" si="8"/>
        <v>0.665972222222222</v>
      </c>
      <c r="N30" s="80">
        <f t="shared" si="9"/>
        <v>0.669444444444444</v>
      </c>
      <c r="O30" s="80">
        <f t="shared" si="10"/>
        <v>0.672222222222222</v>
      </c>
      <c r="P30" s="80">
        <f t="shared" si="11"/>
        <v>0.675694444444444</v>
      </c>
      <c r="Q30" s="80">
        <f t="shared" si="12"/>
        <v>0.679166666666666</v>
      </c>
      <c r="R30" s="80">
        <f t="shared" si="13"/>
        <v>0.688888888888889</v>
      </c>
      <c r="S30" s="816">
        <f t="shared" si="14"/>
        <v>0.694444444444444</v>
      </c>
      <c r="T30" s="784"/>
      <c r="U30" s="974">
        <f t="shared" si="18"/>
        <v>47.48</v>
      </c>
      <c r="V30" s="298">
        <f t="shared" si="15"/>
        <v>0.0694444444444442</v>
      </c>
      <c r="W30" s="303">
        <f t="shared" si="16"/>
        <v>28.4880000000001</v>
      </c>
      <c r="X30" s="298">
        <f t="shared" si="17"/>
        <v>0.0833333333333334</v>
      </c>
    </row>
    <row r="31" spans="2:24">
      <c r="B31" s="217"/>
      <c r="C31" s="290">
        <v>7</v>
      </c>
      <c r="D31" s="965"/>
      <c r="E31" s="964">
        <v>0.708333333333333</v>
      </c>
      <c r="F31" s="80">
        <f t="shared" si="1"/>
        <v>0.715277777777778</v>
      </c>
      <c r="G31" s="80">
        <f t="shared" si="2"/>
        <v>0.725</v>
      </c>
      <c r="H31" s="80">
        <f t="shared" si="3"/>
        <v>0.729166666666667</v>
      </c>
      <c r="I31" s="80">
        <f t="shared" si="4"/>
        <v>0.733333333333333</v>
      </c>
      <c r="J31" s="80">
        <f t="shared" si="5"/>
        <v>0.736805555555555</v>
      </c>
      <c r="K31" s="80">
        <f t="shared" si="6"/>
        <v>0.740277777777778</v>
      </c>
      <c r="L31" s="80">
        <f t="shared" si="7"/>
        <v>0.746527777777778</v>
      </c>
      <c r="M31" s="80">
        <f t="shared" si="8"/>
        <v>0.749305555555555</v>
      </c>
      <c r="N31" s="80">
        <f t="shared" si="9"/>
        <v>0.752777777777778</v>
      </c>
      <c r="O31" s="80">
        <f t="shared" si="10"/>
        <v>0.755555555555555</v>
      </c>
      <c r="P31" s="80">
        <f t="shared" si="11"/>
        <v>0.759027777777778</v>
      </c>
      <c r="Q31" s="80">
        <f t="shared" si="12"/>
        <v>0.7625</v>
      </c>
      <c r="R31" s="80">
        <f t="shared" si="13"/>
        <v>0.772222222222222</v>
      </c>
      <c r="S31" s="816">
        <f t="shared" si="14"/>
        <v>0.777777777777778</v>
      </c>
      <c r="T31" s="784"/>
      <c r="U31" s="974">
        <f t="shared" si="18"/>
        <v>47.48</v>
      </c>
      <c r="V31" s="298">
        <f t="shared" si="15"/>
        <v>0.0694444444444442</v>
      </c>
      <c r="W31" s="303">
        <f t="shared" si="16"/>
        <v>28.4880000000001</v>
      </c>
      <c r="X31" s="298">
        <f t="shared" si="17"/>
        <v>0.0833333333333334</v>
      </c>
    </row>
    <row r="32" spans="2:24">
      <c r="B32" s="217"/>
      <c r="C32" s="290">
        <v>8</v>
      </c>
      <c r="D32" s="965"/>
      <c r="E32" s="964">
        <v>0.791666666666667</v>
      </c>
      <c r="F32" s="80">
        <f t="shared" si="1"/>
        <v>0.798611111111111</v>
      </c>
      <c r="G32" s="80">
        <f t="shared" si="2"/>
        <v>0.808333333333333</v>
      </c>
      <c r="H32" s="80">
        <f t="shared" si="3"/>
        <v>0.8125</v>
      </c>
      <c r="I32" s="80">
        <f t="shared" si="4"/>
        <v>0.816666666666667</v>
      </c>
      <c r="J32" s="80">
        <f t="shared" si="5"/>
        <v>0.820138888888889</v>
      </c>
      <c r="K32" s="80">
        <f t="shared" si="6"/>
        <v>0.823611111111111</v>
      </c>
      <c r="L32" s="80">
        <f t="shared" si="7"/>
        <v>0.829861111111111</v>
      </c>
      <c r="M32" s="80">
        <f t="shared" si="8"/>
        <v>0.832638888888889</v>
      </c>
      <c r="N32" s="80">
        <f t="shared" si="9"/>
        <v>0.836111111111111</v>
      </c>
      <c r="O32" s="80">
        <f t="shared" si="10"/>
        <v>0.838888888888889</v>
      </c>
      <c r="P32" s="80">
        <f t="shared" si="11"/>
        <v>0.842361111111111</v>
      </c>
      <c r="Q32" s="80">
        <f t="shared" si="12"/>
        <v>0.845833333333333</v>
      </c>
      <c r="R32" s="80">
        <f t="shared" si="13"/>
        <v>0.855555555555555</v>
      </c>
      <c r="S32" s="816">
        <f t="shared" si="14"/>
        <v>0.861111111111111</v>
      </c>
      <c r="T32" s="784"/>
      <c r="U32" s="974">
        <f t="shared" si="18"/>
        <v>47.48</v>
      </c>
      <c r="V32" s="298">
        <f t="shared" si="15"/>
        <v>0.0694444444444442</v>
      </c>
      <c r="W32" s="303">
        <f t="shared" si="16"/>
        <v>28.4880000000001</v>
      </c>
      <c r="X32" s="298">
        <f t="shared" si="17"/>
        <v>0.0833333333333333</v>
      </c>
    </row>
    <row r="33" ht="15.75" customHeight="1" spans="2:24">
      <c r="B33" s="217"/>
      <c r="C33" s="337">
        <v>9</v>
      </c>
      <c r="D33" s="966"/>
      <c r="E33" s="967">
        <v>0.874305555555556</v>
      </c>
      <c r="F33" s="283">
        <f t="shared" si="1"/>
        <v>0.88125</v>
      </c>
      <c r="G33" s="283">
        <f t="shared" si="2"/>
        <v>0.890972222222222</v>
      </c>
      <c r="H33" s="283">
        <f t="shared" si="3"/>
        <v>0.895138888888889</v>
      </c>
      <c r="I33" s="283">
        <f t="shared" si="4"/>
        <v>0.899305555555555</v>
      </c>
      <c r="J33" s="283">
        <f t="shared" si="5"/>
        <v>0.902777777777778</v>
      </c>
      <c r="K33" s="283">
        <f t="shared" si="6"/>
        <v>0.90625</v>
      </c>
      <c r="L33" s="283">
        <f t="shared" si="7"/>
        <v>0.9125</v>
      </c>
      <c r="M33" s="283">
        <f t="shared" si="8"/>
        <v>0.915277777777778</v>
      </c>
      <c r="N33" s="283">
        <f t="shared" si="9"/>
        <v>0.91875</v>
      </c>
      <c r="O33" s="283">
        <f t="shared" si="10"/>
        <v>0.921527777777778</v>
      </c>
      <c r="P33" s="283">
        <f t="shared" si="11"/>
        <v>0.925</v>
      </c>
      <c r="Q33" s="283">
        <f t="shared" si="12"/>
        <v>0.928472222222222</v>
      </c>
      <c r="R33" s="283">
        <f t="shared" si="13"/>
        <v>0.938194444444444</v>
      </c>
      <c r="S33" s="844">
        <f t="shared" si="14"/>
        <v>0.94375</v>
      </c>
      <c r="T33" s="845"/>
      <c r="U33" s="975">
        <f t="shared" si="18"/>
        <v>47.48</v>
      </c>
      <c r="V33" s="517">
        <f t="shared" si="15"/>
        <v>0.0694444444444442</v>
      </c>
      <c r="W33" s="900">
        <f t="shared" si="16"/>
        <v>28.4880000000001</v>
      </c>
      <c r="X33" s="517">
        <f t="shared" si="17"/>
        <v>0.0826388888888889</v>
      </c>
    </row>
    <row r="34" ht="15.75" customHeight="1" spans="2:24">
      <c r="B34" s="881"/>
      <c r="C34" s="338">
        <v>10</v>
      </c>
      <c r="D34" s="968"/>
      <c r="E34" s="969">
        <v>0.958333333333333</v>
      </c>
      <c r="F34" s="98">
        <f t="shared" si="1"/>
        <v>0.965277777777778</v>
      </c>
      <c r="G34" s="98">
        <f t="shared" si="2"/>
        <v>0.975</v>
      </c>
      <c r="H34" s="98">
        <f t="shared" si="3"/>
        <v>0.979166666666667</v>
      </c>
      <c r="I34" s="98">
        <f t="shared" si="4"/>
        <v>0.983333333333333</v>
      </c>
      <c r="J34" s="98">
        <f t="shared" si="5"/>
        <v>0.986805555555555</v>
      </c>
      <c r="K34" s="98">
        <f t="shared" si="6"/>
        <v>0.990277777777778</v>
      </c>
      <c r="L34" s="98">
        <f t="shared" si="7"/>
        <v>0.996527777777778</v>
      </c>
      <c r="M34" s="98">
        <f t="shared" si="8"/>
        <v>0.999305555555555</v>
      </c>
      <c r="N34" s="98">
        <f t="shared" si="9"/>
        <v>1.00277777777778</v>
      </c>
      <c r="O34" s="98">
        <f t="shared" si="10"/>
        <v>1.00555555555556</v>
      </c>
      <c r="P34" s="98">
        <f t="shared" si="11"/>
        <v>1.00902777777778</v>
      </c>
      <c r="Q34" s="98">
        <f t="shared" si="12"/>
        <v>1.0125</v>
      </c>
      <c r="R34" s="98">
        <f t="shared" si="13"/>
        <v>1.02222222222222</v>
      </c>
      <c r="S34" s="847">
        <f t="shared" si="14"/>
        <v>1.02777777777778</v>
      </c>
      <c r="T34" s="848"/>
      <c r="U34" s="244">
        <f t="shared" si="18"/>
        <v>47.48</v>
      </c>
      <c r="V34" s="518">
        <f t="shared" si="15"/>
        <v>0.0694444444444445</v>
      </c>
      <c r="W34" s="976">
        <f t="shared" si="16"/>
        <v>28.488</v>
      </c>
      <c r="X34" s="518">
        <f t="shared" si="17"/>
        <v>0.0840277777777778</v>
      </c>
    </row>
    <row r="35" spans="2:2">
      <c r="B35" s="26">
        <v>0.0208333333333333</v>
      </c>
    </row>
    <row r="37" spans="3:10">
      <c r="C37" s="15" t="s">
        <v>36</v>
      </c>
      <c r="D37" s="15"/>
      <c r="E37" s="16"/>
      <c r="F37" s="16"/>
      <c r="G37" s="61"/>
      <c r="H37" s="61"/>
      <c r="I37" s="17">
        <v>9</v>
      </c>
      <c r="J37" s="16"/>
    </row>
    <row r="38" spans="3:10">
      <c r="C38" s="15" t="s">
        <v>37</v>
      </c>
      <c r="D38" s="15"/>
      <c r="E38" s="16"/>
      <c r="F38" s="16"/>
      <c r="G38" s="61"/>
      <c r="H38" s="61"/>
      <c r="I38" s="17">
        <v>1</v>
      </c>
      <c r="J38" s="16"/>
    </row>
    <row r="39" spans="3:10">
      <c r="C39" s="15" t="s">
        <v>38</v>
      </c>
      <c r="D39" s="15"/>
      <c r="E39" s="16"/>
      <c r="F39" s="16"/>
      <c r="G39" s="61"/>
      <c r="H39" s="61"/>
      <c r="I39" s="17">
        <v>10</v>
      </c>
      <c r="J39" s="16"/>
    </row>
    <row r="40" spans="3:11">
      <c r="C40" s="15" t="s">
        <v>39</v>
      </c>
      <c r="D40" s="15"/>
      <c r="E40" s="16"/>
      <c r="F40" s="16"/>
      <c r="G40" s="61"/>
      <c r="H40" s="61"/>
      <c r="I40" s="18">
        <f>+U23</f>
        <v>47.48</v>
      </c>
      <c r="K40" s="16" t="s">
        <v>40</v>
      </c>
    </row>
    <row r="41" spans="3:11">
      <c r="C41" s="19" t="s">
        <v>41</v>
      </c>
      <c r="D41" s="19"/>
      <c r="E41" s="20"/>
      <c r="F41" s="21"/>
      <c r="G41" s="21"/>
      <c r="H41" s="21"/>
      <c r="I41" s="18">
        <v>66</v>
      </c>
      <c r="K41" s="16" t="s">
        <v>40</v>
      </c>
    </row>
    <row r="44" ht="46.5" customHeight="1" spans="8:8">
      <c r="H44" s="893"/>
    </row>
  </sheetData>
  <mergeCells count="12">
    <mergeCell ref="B20:E20"/>
    <mergeCell ref="F20:R20"/>
    <mergeCell ref="B21:D21"/>
    <mergeCell ref="B22:D22"/>
    <mergeCell ref="B23:D23"/>
    <mergeCell ref="B24:X24"/>
    <mergeCell ref="B25:B34"/>
    <mergeCell ref="U20:U22"/>
    <mergeCell ref="V20:V23"/>
    <mergeCell ref="W20:W23"/>
    <mergeCell ref="X20:X23"/>
    <mergeCell ref="B14:X18"/>
  </mergeCells>
  <pageMargins left="0.708661417322835" right="0.708661417322835" top="0.748031496062992" bottom="0.748031496062992" header="0.31496062992126" footer="0.31496062992126"/>
  <pageSetup paperSize="9" scale="4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V50"/>
  <sheetViews>
    <sheetView view="pageBreakPreview" zoomScale="70" zoomScaleNormal="70" workbookViewId="0">
      <selection activeCell="F7" sqref="F7"/>
    </sheetView>
  </sheetViews>
  <sheetFormatPr defaultColWidth="11" defaultRowHeight="15"/>
  <sheetData>
    <row r="3" spans="2:7">
      <c r="B3" s="5" t="s">
        <v>0</v>
      </c>
      <c r="C3" s="173"/>
      <c r="D3" s="21"/>
      <c r="E3" s="21"/>
      <c r="F3" s="5" t="s">
        <v>1</v>
      </c>
      <c r="G3" s="21"/>
    </row>
    <row r="4" spans="2:7">
      <c r="B4" s="199"/>
      <c r="C4" s="173"/>
      <c r="D4" s="21"/>
      <c r="E4" s="21"/>
      <c r="F4" s="32"/>
      <c r="G4" s="21"/>
    </row>
    <row r="5" spans="2:7">
      <c r="B5" s="31" t="s">
        <v>2</v>
      </c>
      <c r="C5" s="173"/>
      <c r="D5" s="21"/>
      <c r="E5" s="21"/>
      <c r="F5" s="32">
        <v>200</v>
      </c>
      <c r="G5" s="21"/>
    </row>
    <row r="6" spans="2:7">
      <c r="B6" s="173"/>
      <c r="C6" s="173"/>
      <c r="D6" s="21"/>
      <c r="E6" s="21"/>
      <c r="F6" s="32"/>
      <c r="G6" s="21"/>
    </row>
    <row r="7" spans="2:7">
      <c r="B7" s="173" t="s">
        <v>3</v>
      </c>
      <c r="C7" s="173"/>
      <c r="D7" s="21"/>
      <c r="E7" s="21"/>
      <c r="F7" s="5" t="s">
        <v>4</v>
      </c>
      <c r="G7" s="21"/>
    </row>
    <row r="8" spans="2:7">
      <c r="B8" s="173" t="s">
        <v>5</v>
      </c>
      <c r="C8" s="173"/>
      <c r="D8" s="21"/>
      <c r="E8" s="21"/>
      <c r="F8" s="32" t="s">
        <v>6</v>
      </c>
      <c r="G8" s="21"/>
    </row>
    <row r="9" spans="2:7">
      <c r="B9" s="173" t="s">
        <v>7</v>
      </c>
      <c r="C9" s="215"/>
      <c r="D9" s="216"/>
      <c r="E9" s="21"/>
      <c r="F9" s="32">
        <v>232</v>
      </c>
      <c r="G9" s="21"/>
    </row>
    <row r="10" spans="2:7">
      <c r="B10" s="173" t="s">
        <v>8</v>
      </c>
      <c r="C10" s="173"/>
      <c r="D10" s="21"/>
      <c r="E10" s="21"/>
      <c r="F10" s="31" t="s">
        <v>146</v>
      </c>
      <c r="G10" s="21"/>
    </row>
    <row r="11" spans="2:7">
      <c r="B11" s="173" t="s">
        <v>10</v>
      </c>
      <c r="C11" s="173"/>
      <c r="D11" s="21"/>
      <c r="E11" s="21"/>
      <c r="F11" s="32">
        <v>232</v>
      </c>
      <c r="G11" s="21"/>
    </row>
    <row r="12" spans="2:7">
      <c r="B12" s="173" t="s">
        <v>11</v>
      </c>
      <c r="C12" s="215"/>
      <c r="D12" s="216"/>
      <c r="E12" s="216"/>
      <c r="F12" s="5" t="s">
        <v>12</v>
      </c>
      <c r="G12" s="21"/>
    </row>
    <row r="13" ht="15.75" customHeight="1"/>
    <row r="14" s="949" customFormat="1" ht="27" customHeight="1" spans="2:22">
      <c r="B14" s="96" t="s">
        <v>147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255"/>
    </row>
    <row r="15" spans="2:22">
      <c r="B15" s="217"/>
      <c r="V15" s="256"/>
    </row>
    <row r="16" s="62" customFormat="1" ht="12.75" customHeight="1" spans="1:22">
      <c r="A16" s="99"/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257"/>
    </row>
    <row r="17" s="99" customFormat="1" spans="2:22">
      <c r="B17" s="950"/>
      <c r="C17" s="219"/>
      <c r="D17" s="219"/>
      <c r="E17" s="219"/>
      <c r="F17" s="599">
        <v>0.0222222222222222</v>
      </c>
      <c r="G17" s="599">
        <v>0.00486111111111111</v>
      </c>
      <c r="H17" s="599">
        <v>0.00138888888888889</v>
      </c>
      <c r="I17" s="599">
        <v>0.00347222222222222</v>
      </c>
      <c r="J17" s="599">
        <v>0.00347222222222222</v>
      </c>
      <c r="K17" s="599">
        <v>0.00625</v>
      </c>
      <c r="L17" s="599">
        <v>0.00347222222222222</v>
      </c>
      <c r="M17" s="599">
        <v>0.00486111111111111</v>
      </c>
      <c r="N17" s="599">
        <v>0.00347222222222222</v>
      </c>
      <c r="O17" s="599">
        <v>0.00347222222222222</v>
      </c>
      <c r="P17" s="599">
        <v>0.00486111111111111</v>
      </c>
      <c r="Q17" s="599">
        <v>0.0222222222222222</v>
      </c>
      <c r="R17" s="599">
        <f>SUM(F17:Q17)</f>
        <v>0.0840277777777778</v>
      </c>
      <c r="S17" s="956"/>
      <c r="T17" s="956"/>
      <c r="U17" s="956"/>
      <c r="V17" s="956"/>
    </row>
    <row r="18" s="99" customFormat="1" ht="15.75" customHeight="1" spans="2:18">
      <c r="B18" s="930">
        <v>0.0208333333333333</v>
      </c>
      <c r="C18" s="670">
        <v>0.0277777777777778</v>
      </c>
      <c r="D18" s="308"/>
      <c r="E18" s="62"/>
      <c r="F18" s="599">
        <v>0.0208333333333333</v>
      </c>
      <c r="G18" s="599">
        <v>0.00347222222222222</v>
      </c>
      <c r="H18" s="599">
        <v>0.00138888888888889</v>
      </c>
      <c r="I18" s="599">
        <v>0.00347222222222222</v>
      </c>
      <c r="J18" s="599">
        <v>0.00347222222222222</v>
      </c>
      <c r="K18" s="599">
        <v>0.00347222222222222</v>
      </c>
      <c r="L18" s="599">
        <v>0.00347222222222222</v>
      </c>
      <c r="M18" s="599">
        <v>0.00416666666666667</v>
      </c>
      <c r="N18" s="599">
        <v>0.00347222222222222</v>
      </c>
      <c r="O18" s="599">
        <v>0.00277777777777778</v>
      </c>
      <c r="P18" s="599">
        <v>0.00347222222222222</v>
      </c>
      <c r="Q18" s="599">
        <v>0.0208333333333333</v>
      </c>
      <c r="R18" s="599">
        <f>SUM(F18:Q18)</f>
        <v>0.0743055555555555</v>
      </c>
    </row>
    <row r="19" ht="15.75" customHeight="1" spans="2:22">
      <c r="B19" s="391" t="s">
        <v>14</v>
      </c>
      <c r="C19" s="88"/>
      <c r="D19" s="88"/>
      <c r="E19" s="255"/>
      <c r="F19" s="226" t="s">
        <v>15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936" t="s">
        <v>16</v>
      </c>
      <c r="S19" s="243" t="s">
        <v>29</v>
      </c>
      <c r="T19" s="226" t="s">
        <v>30</v>
      </c>
      <c r="U19" s="391" t="s">
        <v>31</v>
      </c>
      <c r="V19" s="391" t="s">
        <v>57</v>
      </c>
    </row>
    <row r="20" ht="106.55" customHeight="1" spans="2:22">
      <c r="B20" s="287" t="s">
        <v>17</v>
      </c>
      <c r="C20" s="10"/>
      <c r="D20" s="27"/>
      <c r="E20" s="287" t="s">
        <v>141</v>
      </c>
      <c r="F20" s="951" t="s">
        <v>148</v>
      </c>
      <c r="G20" s="952" t="s">
        <v>149</v>
      </c>
      <c r="H20" s="952" t="s">
        <v>150</v>
      </c>
      <c r="I20" s="952" t="s">
        <v>19</v>
      </c>
      <c r="J20" s="952" t="s">
        <v>20</v>
      </c>
      <c r="K20" s="952" t="s">
        <v>151</v>
      </c>
      <c r="L20" s="952" t="s">
        <v>152</v>
      </c>
      <c r="M20" s="952" t="s">
        <v>20</v>
      </c>
      <c r="N20" s="952" t="s">
        <v>19</v>
      </c>
      <c r="O20" s="952" t="s">
        <v>150</v>
      </c>
      <c r="P20" s="952" t="s">
        <v>148</v>
      </c>
      <c r="Q20" s="287" t="s">
        <v>144</v>
      </c>
      <c r="R20" s="936" t="s">
        <v>68</v>
      </c>
      <c r="S20" s="232"/>
      <c r="T20" s="217"/>
      <c r="U20" s="232"/>
      <c r="V20" s="232"/>
    </row>
    <row r="21" ht="29.25" customHeight="1" spans="2:22">
      <c r="B21" s="243" t="s">
        <v>33</v>
      </c>
      <c r="C21" s="10"/>
      <c r="D21" s="27"/>
      <c r="E21" s="953">
        <v>11</v>
      </c>
      <c r="F21" s="954">
        <v>5.82</v>
      </c>
      <c r="G21" s="954">
        <v>5.81</v>
      </c>
      <c r="H21" s="954">
        <v>3.21</v>
      </c>
      <c r="I21" s="954">
        <v>3.5</v>
      </c>
      <c r="J21" s="954">
        <v>2</v>
      </c>
      <c r="K21" s="954">
        <v>3.19</v>
      </c>
      <c r="L21" s="954">
        <v>0.7</v>
      </c>
      <c r="M21" s="954">
        <v>1.2</v>
      </c>
      <c r="N21" s="954">
        <v>2.5</v>
      </c>
      <c r="O21" s="954">
        <v>2</v>
      </c>
      <c r="P21" s="954">
        <v>3.5</v>
      </c>
      <c r="Q21" s="954">
        <v>3.21</v>
      </c>
      <c r="R21" s="957">
        <v>11</v>
      </c>
      <c r="S21" s="238"/>
      <c r="T21" s="217"/>
      <c r="U21" s="232"/>
      <c r="V21" s="232"/>
    </row>
    <row r="22" ht="29.25" customHeight="1" spans="2:22">
      <c r="B22" s="243" t="s">
        <v>34</v>
      </c>
      <c r="C22" s="10"/>
      <c r="D22" s="27"/>
      <c r="E22" s="227">
        <f t="shared" ref="E22:R22" si="0">+E21</f>
        <v>11</v>
      </c>
      <c r="F22" s="674">
        <f t="shared" si="0"/>
        <v>5.82</v>
      </c>
      <c r="G22" s="674">
        <f t="shared" si="0"/>
        <v>5.81</v>
      </c>
      <c r="H22" s="674">
        <f t="shared" si="0"/>
        <v>3.21</v>
      </c>
      <c r="I22" s="674">
        <f t="shared" si="0"/>
        <v>3.5</v>
      </c>
      <c r="J22" s="674">
        <f t="shared" si="0"/>
        <v>2</v>
      </c>
      <c r="K22" s="674">
        <f t="shared" si="0"/>
        <v>3.19</v>
      </c>
      <c r="L22" s="674">
        <f t="shared" si="0"/>
        <v>0.7</v>
      </c>
      <c r="M22" s="674">
        <f t="shared" si="0"/>
        <v>1.2</v>
      </c>
      <c r="N22" s="674">
        <f t="shared" si="0"/>
        <v>2.5</v>
      </c>
      <c r="O22" s="674">
        <f t="shared" si="0"/>
        <v>2</v>
      </c>
      <c r="P22" s="674">
        <f t="shared" si="0"/>
        <v>3.5</v>
      </c>
      <c r="Q22" s="674">
        <f t="shared" si="0"/>
        <v>3.21</v>
      </c>
      <c r="R22" s="690">
        <f t="shared" si="0"/>
        <v>11</v>
      </c>
      <c r="S22" s="516">
        <v>47.93</v>
      </c>
      <c r="T22" s="217"/>
      <c r="U22" s="232"/>
      <c r="V22" s="232"/>
    </row>
    <row r="23" ht="15.75" customHeight="1" spans="2:22">
      <c r="B23" s="309" t="s">
        <v>56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255"/>
    </row>
    <row r="24" ht="15.75" spans="1:22">
      <c r="A24" s="26">
        <v>0.0208333333333333</v>
      </c>
      <c r="B24" s="228" t="s">
        <v>35</v>
      </c>
      <c r="C24" s="289">
        <v>1</v>
      </c>
      <c r="D24" s="641">
        <f>+E24-A24</f>
        <v>0.192361111111111</v>
      </c>
      <c r="E24" s="351">
        <v>0.213194444444444</v>
      </c>
      <c r="F24" s="231">
        <f t="shared" ref="F24:Q24" si="1">+E24+F18</f>
        <v>0.234027777777778</v>
      </c>
      <c r="G24" s="231">
        <f t="shared" si="1"/>
        <v>0.2375</v>
      </c>
      <c r="H24" s="231">
        <f t="shared" si="1"/>
        <v>0.238888888888889</v>
      </c>
      <c r="I24" s="231">
        <f t="shared" si="1"/>
        <v>0.242361111111111</v>
      </c>
      <c r="J24" s="231">
        <f t="shared" si="1"/>
        <v>0.245833333333333</v>
      </c>
      <c r="K24" s="231">
        <f t="shared" si="1"/>
        <v>0.249305555555555</v>
      </c>
      <c r="L24" s="231">
        <f t="shared" si="1"/>
        <v>0.252777777777778</v>
      </c>
      <c r="M24" s="231">
        <f t="shared" si="1"/>
        <v>0.256944444444444</v>
      </c>
      <c r="N24" s="231">
        <f t="shared" si="1"/>
        <v>0.260416666666667</v>
      </c>
      <c r="O24" s="231">
        <f t="shared" si="1"/>
        <v>0.263194444444444</v>
      </c>
      <c r="P24" s="231">
        <f t="shared" si="1"/>
        <v>0.266666666666666</v>
      </c>
      <c r="Q24" s="245">
        <f t="shared" si="1"/>
        <v>0.2875</v>
      </c>
      <c r="R24" s="955"/>
      <c r="S24" s="329">
        <f>+S22</f>
        <v>47.93</v>
      </c>
      <c r="T24" s="296">
        <f t="shared" ref="T24:T41" si="2">+Q24-E24</f>
        <v>0.0743055555555554</v>
      </c>
      <c r="U24" s="301">
        <f t="shared" ref="U24:U41" si="3">60*$I$47/(T24*60*24)</f>
        <v>26.8766355140188</v>
      </c>
      <c r="V24" s="296"/>
    </row>
    <row r="25" spans="2:22">
      <c r="B25" s="232"/>
      <c r="C25" s="290">
        <v>2</v>
      </c>
      <c r="D25" s="644">
        <f>+E25-A24</f>
        <v>0.234027777777778</v>
      </c>
      <c r="E25" s="353">
        <v>0.254861111111111</v>
      </c>
      <c r="F25" s="45">
        <f t="shared" ref="F25:Q25" si="4">+E25+F18</f>
        <v>0.275694444444444</v>
      </c>
      <c r="G25" s="45">
        <f t="shared" si="4"/>
        <v>0.279166666666667</v>
      </c>
      <c r="H25" s="45">
        <f t="shared" si="4"/>
        <v>0.280555555555556</v>
      </c>
      <c r="I25" s="45">
        <f t="shared" si="4"/>
        <v>0.284027777777778</v>
      </c>
      <c r="J25" s="45">
        <f t="shared" si="4"/>
        <v>0.2875</v>
      </c>
      <c r="K25" s="45">
        <f t="shared" si="4"/>
        <v>0.290972222222222</v>
      </c>
      <c r="L25" s="45">
        <f t="shared" si="4"/>
        <v>0.294444444444444</v>
      </c>
      <c r="M25" s="45">
        <f t="shared" si="4"/>
        <v>0.298611111111111</v>
      </c>
      <c r="N25" s="45">
        <f t="shared" si="4"/>
        <v>0.302083333333333</v>
      </c>
      <c r="O25" s="45">
        <f t="shared" si="4"/>
        <v>0.304861111111111</v>
      </c>
      <c r="P25" s="45">
        <f t="shared" si="4"/>
        <v>0.308333333333333</v>
      </c>
      <c r="Q25" s="46">
        <f t="shared" si="4"/>
        <v>0.329166666666666</v>
      </c>
      <c r="R25" s="784"/>
      <c r="S25" s="331">
        <f>+S22</f>
        <v>47.93</v>
      </c>
      <c r="T25" s="298">
        <f t="shared" si="2"/>
        <v>0.0743055555555554</v>
      </c>
      <c r="U25" s="303">
        <f t="shared" si="3"/>
        <v>26.8766355140188</v>
      </c>
      <c r="V25" s="298">
        <f t="shared" ref="V25:V41" si="5">+E25-E24</f>
        <v>0.0416666666666667</v>
      </c>
    </row>
    <row r="26" spans="2:22">
      <c r="B26" s="232"/>
      <c r="C26" s="290">
        <v>3</v>
      </c>
      <c r="D26" s="644">
        <f>+E26-A24</f>
        <v>0.275694444444444</v>
      </c>
      <c r="E26" s="353">
        <v>0.296527777777778</v>
      </c>
      <c r="F26" s="45">
        <f t="shared" ref="F26:F39" si="6">+E26+$F$17</f>
        <v>0.31875</v>
      </c>
      <c r="G26" s="45">
        <f t="shared" ref="G26:G39" si="7">+F26+$G$17</f>
        <v>0.323611111111111</v>
      </c>
      <c r="H26" s="45">
        <f t="shared" ref="H26:H39" si="8">+G26+$H$17</f>
        <v>0.325</v>
      </c>
      <c r="I26" s="45">
        <f t="shared" ref="I26:I39" si="9">+H26+$I$17</f>
        <v>0.328472222222222</v>
      </c>
      <c r="J26" s="45">
        <f t="shared" ref="J26:J39" si="10">+I26+$J$17</f>
        <v>0.331944444444444</v>
      </c>
      <c r="K26" s="45">
        <f t="shared" ref="K26:K39" si="11">+J26+$K$17</f>
        <v>0.338194444444444</v>
      </c>
      <c r="L26" s="45">
        <f t="shared" ref="L26:L39" si="12">+K26+$L$17</f>
        <v>0.341666666666667</v>
      </c>
      <c r="M26" s="45">
        <f t="shared" ref="M26:M39" si="13">+L26+$M$17</f>
        <v>0.346527777777778</v>
      </c>
      <c r="N26" s="45">
        <f t="shared" ref="N26:N39" si="14">+M26+$N$17</f>
        <v>0.35</v>
      </c>
      <c r="O26" s="45">
        <f t="shared" ref="O26:O39" si="15">+N26+$O$17</f>
        <v>0.353472222222222</v>
      </c>
      <c r="P26" s="45">
        <f t="shared" ref="P26:P39" si="16">+O26+$P$17</f>
        <v>0.358333333333333</v>
      </c>
      <c r="Q26" s="46">
        <f t="shared" ref="Q26:Q39" si="17">+P26+$Q$17</f>
        <v>0.380555555555555</v>
      </c>
      <c r="R26" s="784"/>
      <c r="S26" s="331">
        <f t="shared" ref="S26:S41" si="18">+S25</f>
        <v>47.93</v>
      </c>
      <c r="T26" s="298">
        <f t="shared" si="2"/>
        <v>0.0840277777777776</v>
      </c>
      <c r="U26" s="303">
        <f t="shared" si="3"/>
        <v>23.7669421487604</v>
      </c>
      <c r="V26" s="298">
        <f t="shared" si="5"/>
        <v>0.0416666666666667</v>
      </c>
    </row>
    <row r="27" spans="2:22">
      <c r="B27" s="232"/>
      <c r="C27" s="290">
        <v>4</v>
      </c>
      <c r="D27" s="709"/>
      <c r="E27" s="353">
        <v>0.338194444444445</v>
      </c>
      <c r="F27" s="45">
        <f t="shared" si="6"/>
        <v>0.360416666666667</v>
      </c>
      <c r="G27" s="45">
        <f t="shared" si="7"/>
        <v>0.365277777777778</v>
      </c>
      <c r="H27" s="45">
        <f t="shared" si="8"/>
        <v>0.366666666666667</v>
      </c>
      <c r="I27" s="45">
        <f t="shared" si="9"/>
        <v>0.370138888888889</v>
      </c>
      <c r="J27" s="45">
        <f t="shared" si="10"/>
        <v>0.373611111111111</v>
      </c>
      <c r="K27" s="45">
        <f t="shared" si="11"/>
        <v>0.379861111111111</v>
      </c>
      <c r="L27" s="45">
        <f t="shared" si="12"/>
        <v>0.383333333333333</v>
      </c>
      <c r="M27" s="45">
        <f t="shared" si="13"/>
        <v>0.388194444444444</v>
      </c>
      <c r="N27" s="45">
        <f t="shared" si="14"/>
        <v>0.391666666666667</v>
      </c>
      <c r="O27" s="45">
        <f t="shared" si="15"/>
        <v>0.395138888888889</v>
      </c>
      <c r="P27" s="45">
        <f t="shared" si="16"/>
        <v>0.4</v>
      </c>
      <c r="Q27" s="46">
        <f t="shared" si="17"/>
        <v>0.422222222222222</v>
      </c>
      <c r="R27" s="784"/>
      <c r="S27" s="331">
        <f t="shared" si="18"/>
        <v>47.93</v>
      </c>
      <c r="T27" s="298">
        <f t="shared" si="2"/>
        <v>0.0840277777777776</v>
      </c>
      <c r="U27" s="303">
        <f t="shared" si="3"/>
        <v>23.7669421487604</v>
      </c>
      <c r="V27" s="298">
        <f t="shared" si="5"/>
        <v>0.0416666666666667</v>
      </c>
    </row>
    <row r="28" spans="2:22">
      <c r="B28" s="232"/>
      <c r="C28" s="290">
        <v>5</v>
      </c>
      <c r="D28" s="709"/>
      <c r="E28" s="353">
        <v>0.379861111111111</v>
      </c>
      <c r="F28" s="45">
        <f t="shared" si="6"/>
        <v>0.402083333333333</v>
      </c>
      <c r="G28" s="45">
        <f t="shared" si="7"/>
        <v>0.406944444444444</v>
      </c>
      <c r="H28" s="45">
        <f t="shared" si="8"/>
        <v>0.408333333333333</v>
      </c>
      <c r="I28" s="45">
        <f t="shared" si="9"/>
        <v>0.411805555555555</v>
      </c>
      <c r="J28" s="45">
        <f t="shared" si="10"/>
        <v>0.415277777777778</v>
      </c>
      <c r="K28" s="45">
        <f t="shared" si="11"/>
        <v>0.421527777777778</v>
      </c>
      <c r="L28" s="45">
        <f t="shared" si="12"/>
        <v>0.425</v>
      </c>
      <c r="M28" s="45">
        <f t="shared" si="13"/>
        <v>0.429861111111111</v>
      </c>
      <c r="N28" s="45">
        <f t="shared" si="14"/>
        <v>0.433333333333333</v>
      </c>
      <c r="O28" s="45">
        <f t="shared" si="15"/>
        <v>0.436805555555555</v>
      </c>
      <c r="P28" s="45">
        <f t="shared" si="16"/>
        <v>0.441666666666666</v>
      </c>
      <c r="Q28" s="46">
        <f t="shared" si="17"/>
        <v>0.463888888888889</v>
      </c>
      <c r="R28" s="784"/>
      <c r="S28" s="331">
        <f t="shared" si="18"/>
        <v>47.93</v>
      </c>
      <c r="T28" s="298">
        <f t="shared" si="2"/>
        <v>0.0840277777777776</v>
      </c>
      <c r="U28" s="303">
        <f t="shared" si="3"/>
        <v>23.7669421487604</v>
      </c>
      <c r="V28" s="298">
        <f t="shared" si="5"/>
        <v>0.0416666666666666</v>
      </c>
    </row>
    <row r="29" spans="2:22">
      <c r="B29" s="232"/>
      <c r="C29" s="290">
        <v>6</v>
      </c>
      <c r="D29" s="784"/>
      <c r="E29" s="353">
        <v>0.421527777777778</v>
      </c>
      <c r="F29" s="45">
        <f t="shared" si="6"/>
        <v>0.44375</v>
      </c>
      <c r="G29" s="45">
        <f t="shared" si="7"/>
        <v>0.448611111111111</v>
      </c>
      <c r="H29" s="45">
        <f t="shared" si="8"/>
        <v>0.45</v>
      </c>
      <c r="I29" s="45">
        <f t="shared" si="9"/>
        <v>0.453472222222222</v>
      </c>
      <c r="J29" s="45">
        <f t="shared" si="10"/>
        <v>0.456944444444444</v>
      </c>
      <c r="K29" s="45">
        <f t="shared" si="11"/>
        <v>0.463194444444444</v>
      </c>
      <c r="L29" s="45">
        <f t="shared" si="12"/>
        <v>0.466666666666667</v>
      </c>
      <c r="M29" s="45">
        <f t="shared" si="13"/>
        <v>0.471527777777778</v>
      </c>
      <c r="N29" s="45">
        <f t="shared" si="14"/>
        <v>0.475</v>
      </c>
      <c r="O29" s="45">
        <f t="shared" si="15"/>
        <v>0.478472222222222</v>
      </c>
      <c r="P29" s="45">
        <f t="shared" si="16"/>
        <v>0.483333333333333</v>
      </c>
      <c r="Q29" s="46">
        <f t="shared" si="17"/>
        <v>0.505555555555555</v>
      </c>
      <c r="R29" s="784"/>
      <c r="S29" s="331">
        <f t="shared" si="18"/>
        <v>47.93</v>
      </c>
      <c r="T29" s="298">
        <f t="shared" si="2"/>
        <v>0.0840277777777776</v>
      </c>
      <c r="U29" s="303">
        <f t="shared" si="3"/>
        <v>23.7669421487604</v>
      </c>
      <c r="V29" s="298">
        <f t="shared" si="5"/>
        <v>0.0416666666666667</v>
      </c>
    </row>
    <row r="30" spans="2:22">
      <c r="B30" s="232"/>
      <c r="C30" s="290">
        <v>7</v>
      </c>
      <c r="D30" s="784"/>
      <c r="E30" s="353">
        <v>0.463194444444445</v>
      </c>
      <c r="F30" s="45">
        <f t="shared" si="6"/>
        <v>0.485416666666667</v>
      </c>
      <c r="G30" s="45">
        <f t="shared" si="7"/>
        <v>0.490277777777778</v>
      </c>
      <c r="H30" s="45">
        <f t="shared" si="8"/>
        <v>0.491666666666667</v>
      </c>
      <c r="I30" s="45">
        <f t="shared" si="9"/>
        <v>0.495138888888889</v>
      </c>
      <c r="J30" s="45">
        <f t="shared" si="10"/>
        <v>0.498611111111111</v>
      </c>
      <c r="K30" s="45">
        <f t="shared" si="11"/>
        <v>0.504861111111111</v>
      </c>
      <c r="L30" s="45">
        <f t="shared" si="12"/>
        <v>0.508333333333333</v>
      </c>
      <c r="M30" s="45">
        <f t="shared" si="13"/>
        <v>0.513194444444444</v>
      </c>
      <c r="N30" s="45">
        <f t="shared" si="14"/>
        <v>0.516666666666667</v>
      </c>
      <c r="O30" s="45">
        <f t="shared" si="15"/>
        <v>0.520138888888889</v>
      </c>
      <c r="P30" s="45">
        <f t="shared" si="16"/>
        <v>0.525</v>
      </c>
      <c r="Q30" s="46">
        <f t="shared" si="17"/>
        <v>0.547222222222222</v>
      </c>
      <c r="R30" s="784"/>
      <c r="S30" s="331">
        <f t="shared" si="18"/>
        <v>47.93</v>
      </c>
      <c r="T30" s="298">
        <f t="shared" si="2"/>
        <v>0.0840277777777776</v>
      </c>
      <c r="U30" s="303">
        <f t="shared" si="3"/>
        <v>23.7669421487604</v>
      </c>
      <c r="V30" s="298">
        <f t="shared" si="5"/>
        <v>0.0416666666666667</v>
      </c>
    </row>
    <row r="31" spans="2:22">
      <c r="B31" s="232"/>
      <c r="C31" s="290">
        <v>8</v>
      </c>
      <c r="D31" s="784"/>
      <c r="E31" s="353">
        <v>0.504861111111111</v>
      </c>
      <c r="F31" s="45">
        <f t="shared" si="6"/>
        <v>0.527083333333333</v>
      </c>
      <c r="G31" s="45">
        <f t="shared" si="7"/>
        <v>0.531944444444444</v>
      </c>
      <c r="H31" s="45">
        <f t="shared" si="8"/>
        <v>0.533333333333333</v>
      </c>
      <c r="I31" s="45">
        <f t="shared" si="9"/>
        <v>0.536805555555556</v>
      </c>
      <c r="J31" s="45">
        <f t="shared" si="10"/>
        <v>0.540277777777778</v>
      </c>
      <c r="K31" s="45">
        <f t="shared" si="11"/>
        <v>0.546527777777778</v>
      </c>
      <c r="L31" s="45">
        <f t="shared" si="12"/>
        <v>0.55</v>
      </c>
      <c r="M31" s="45">
        <f t="shared" si="13"/>
        <v>0.554861111111111</v>
      </c>
      <c r="N31" s="45">
        <f t="shared" si="14"/>
        <v>0.558333333333333</v>
      </c>
      <c r="O31" s="45">
        <f t="shared" si="15"/>
        <v>0.561805555555555</v>
      </c>
      <c r="P31" s="45">
        <f t="shared" si="16"/>
        <v>0.566666666666667</v>
      </c>
      <c r="Q31" s="46">
        <f t="shared" si="17"/>
        <v>0.588888888888889</v>
      </c>
      <c r="R31" s="784"/>
      <c r="S31" s="331">
        <f t="shared" si="18"/>
        <v>47.93</v>
      </c>
      <c r="T31" s="298">
        <f t="shared" si="2"/>
        <v>0.0840277777777777</v>
      </c>
      <c r="U31" s="303">
        <f t="shared" si="3"/>
        <v>23.7669421487604</v>
      </c>
      <c r="V31" s="298">
        <f t="shared" si="5"/>
        <v>0.0416666666666666</v>
      </c>
    </row>
    <row r="32" spans="2:22">
      <c r="B32" s="232"/>
      <c r="C32" s="290">
        <v>9</v>
      </c>
      <c r="D32" s="784"/>
      <c r="E32" s="353">
        <v>0.546527777777778</v>
      </c>
      <c r="F32" s="45">
        <f t="shared" si="6"/>
        <v>0.56875</v>
      </c>
      <c r="G32" s="45">
        <f t="shared" si="7"/>
        <v>0.573611111111111</v>
      </c>
      <c r="H32" s="45">
        <f t="shared" si="8"/>
        <v>0.575</v>
      </c>
      <c r="I32" s="45">
        <f t="shared" si="9"/>
        <v>0.578472222222222</v>
      </c>
      <c r="J32" s="45">
        <f t="shared" si="10"/>
        <v>0.581944444444444</v>
      </c>
      <c r="K32" s="45">
        <f t="shared" si="11"/>
        <v>0.588194444444444</v>
      </c>
      <c r="L32" s="45">
        <f t="shared" si="12"/>
        <v>0.591666666666667</v>
      </c>
      <c r="M32" s="45">
        <f t="shared" si="13"/>
        <v>0.596527777777778</v>
      </c>
      <c r="N32" s="45">
        <f t="shared" si="14"/>
        <v>0.6</v>
      </c>
      <c r="O32" s="45">
        <f t="shared" si="15"/>
        <v>0.603472222222222</v>
      </c>
      <c r="P32" s="45">
        <f t="shared" si="16"/>
        <v>0.608333333333333</v>
      </c>
      <c r="Q32" s="46">
        <f t="shared" si="17"/>
        <v>0.630555555555555</v>
      </c>
      <c r="R32" s="784"/>
      <c r="S32" s="331">
        <f t="shared" si="18"/>
        <v>47.93</v>
      </c>
      <c r="T32" s="298">
        <f t="shared" si="2"/>
        <v>0.0840277777777777</v>
      </c>
      <c r="U32" s="303">
        <f t="shared" si="3"/>
        <v>23.7669421487604</v>
      </c>
      <c r="V32" s="298">
        <f t="shared" si="5"/>
        <v>0.0416666666666666</v>
      </c>
    </row>
    <row r="33" spans="2:22">
      <c r="B33" s="232"/>
      <c r="C33" s="290">
        <v>10</v>
      </c>
      <c r="D33" s="784"/>
      <c r="E33" s="353">
        <v>0.588194444444444</v>
      </c>
      <c r="F33" s="45">
        <f t="shared" si="6"/>
        <v>0.610416666666667</v>
      </c>
      <c r="G33" s="45">
        <f t="shared" si="7"/>
        <v>0.615277777777778</v>
      </c>
      <c r="H33" s="45">
        <f t="shared" si="8"/>
        <v>0.616666666666667</v>
      </c>
      <c r="I33" s="45">
        <f t="shared" si="9"/>
        <v>0.620138888888889</v>
      </c>
      <c r="J33" s="45">
        <f t="shared" si="10"/>
        <v>0.623611111111111</v>
      </c>
      <c r="K33" s="45">
        <f t="shared" si="11"/>
        <v>0.629861111111111</v>
      </c>
      <c r="L33" s="45">
        <f t="shared" si="12"/>
        <v>0.633333333333333</v>
      </c>
      <c r="M33" s="45">
        <f t="shared" si="13"/>
        <v>0.638194444444444</v>
      </c>
      <c r="N33" s="45">
        <f t="shared" si="14"/>
        <v>0.641666666666667</v>
      </c>
      <c r="O33" s="45">
        <f t="shared" si="15"/>
        <v>0.645138888888889</v>
      </c>
      <c r="P33" s="45">
        <f t="shared" si="16"/>
        <v>0.65</v>
      </c>
      <c r="Q33" s="46">
        <f t="shared" si="17"/>
        <v>0.672222222222222</v>
      </c>
      <c r="R33" s="784"/>
      <c r="S33" s="331">
        <f t="shared" si="18"/>
        <v>47.93</v>
      </c>
      <c r="T33" s="298">
        <f t="shared" si="2"/>
        <v>0.0840277777777777</v>
      </c>
      <c r="U33" s="303">
        <f t="shared" si="3"/>
        <v>23.7669421487604</v>
      </c>
      <c r="V33" s="298">
        <f t="shared" si="5"/>
        <v>0.0416666666666667</v>
      </c>
    </row>
    <row r="34" spans="2:22">
      <c r="B34" s="232"/>
      <c r="C34" s="290">
        <v>11</v>
      </c>
      <c r="D34" s="784"/>
      <c r="E34" s="353">
        <v>0.629861111111111</v>
      </c>
      <c r="F34" s="45">
        <f t="shared" si="6"/>
        <v>0.652083333333333</v>
      </c>
      <c r="G34" s="45">
        <f t="shared" si="7"/>
        <v>0.656944444444444</v>
      </c>
      <c r="H34" s="45">
        <f t="shared" si="8"/>
        <v>0.658333333333333</v>
      </c>
      <c r="I34" s="45">
        <f t="shared" si="9"/>
        <v>0.661805555555556</v>
      </c>
      <c r="J34" s="45">
        <f t="shared" si="10"/>
        <v>0.665277777777778</v>
      </c>
      <c r="K34" s="45">
        <f t="shared" si="11"/>
        <v>0.671527777777778</v>
      </c>
      <c r="L34" s="45">
        <f t="shared" si="12"/>
        <v>0.675</v>
      </c>
      <c r="M34" s="45">
        <f t="shared" si="13"/>
        <v>0.679861111111111</v>
      </c>
      <c r="N34" s="45">
        <f t="shared" si="14"/>
        <v>0.683333333333333</v>
      </c>
      <c r="O34" s="45">
        <f t="shared" si="15"/>
        <v>0.686805555555555</v>
      </c>
      <c r="P34" s="45">
        <f t="shared" si="16"/>
        <v>0.691666666666667</v>
      </c>
      <c r="Q34" s="46">
        <f t="shared" si="17"/>
        <v>0.713888888888889</v>
      </c>
      <c r="R34" s="784"/>
      <c r="S34" s="331">
        <f t="shared" si="18"/>
        <v>47.93</v>
      </c>
      <c r="T34" s="298">
        <f t="shared" si="2"/>
        <v>0.0840277777777777</v>
      </c>
      <c r="U34" s="303">
        <f t="shared" si="3"/>
        <v>23.7669421487604</v>
      </c>
      <c r="V34" s="298">
        <f t="shared" si="5"/>
        <v>0.0416666666666666</v>
      </c>
    </row>
    <row r="35" spans="2:22">
      <c r="B35" s="232"/>
      <c r="C35" s="290">
        <v>12</v>
      </c>
      <c r="D35" s="784"/>
      <c r="E35" s="353">
        <v>0.671527777777778</v>
      </c>
      <c r="F35" s="45">
        <f t="shared" si="6"/>
        <v>0.69375</v>
      </c>
      <c r="G35" s="45">
        <f t="shared" si="7"/>
        <v>0.698611111111111</v>
      </c>
      <c r="H35" s="45">
        <f t="shared" si="8"/>
        <v>0.7</v>
      </c>
      <c r="I35" s="45">
        <f t="shared" si="9"/>
        <v>0.703472222222222</v>
      </c>
      <c r="J35" s="45">
        <f t="shared" si="10"/>
        <v>0.706944444444444</v>
      </c>
      <c r="K35" s="45">
        <f t="shared" si="11"/>
        <v>0.713194444444444</v>
      </c>
      <c r="L35" s="45">
        <f t="shared" si="12"/>
        <v>0.716666666666667</v>
      </c>
      <c r="M35" s="45">
        <f t="shared" si="13"/>
        <v>0.721527777777778</v>
      </c>
      <c r="N35" s="45">
        <f t="shared" si="14"/>
        <v>0.725</v>
      </c>
      <c r="O35" s="45">
        <f t="shared" si="15"/>
        <v>0.728472222222222</v>
      </c>
      <c r="P35" s="45">
        <f t="shared" si="16"/>
        <v>0.733333333333333</v>
      </c>
      <c r="Q35" s="46">
        <f t="shared" si="17"/>
        <v>0.755555555555555</v>
      </c>
      <c r="R35" s="784"/>
      <c r="S35" s="331">
        <f t="shared" si="18"/>
        <v>47.93</v>
      </c>
      <c r="T35" s="298">
        <f t="shared" si="2"/>
        <v>0.0840277777777777</v>
      </c>
      <c r="U35" s="303">
        <f t="shared" si="3"/>
        <v>23.7669421487604</v>
      </c>
      <c r="V35" s="298">
        <f t="shared" si="5"/>
        <v>0.0416666666666666</v>
      </c>
    </row>
    <row r="36" spans="2:22">
      <c r="B36" s="232"/>
      <c r="C36" s="290">
        <v>13</v>
      </c>
      <c r="D36" s="784"/>
      <c r="E36" s="353">
        <v>0.713194444444444</v>
      </c>
      <c r="F36" s="45">
        <f t="shared" si="6"/>
        <v>0.735416666666667</v>
      </c>
      <c r="G36" s="45">
        <f t="shared" si="7"/>
        <v>0.740277777777778</v>
      </c>
      <c r="H36" s="45">
        <f t="shared" si="8"/>
        <v>0.741666666666667</v>
      </c>
      <c r="I36" s="45">
        <f t="shared" si="9"/>
        <v>0.745138888888889</v>
      </c>
      <c r="J36" s="45">
        <f t="shared" si="10"/>
        <v>0.748611111111111</v>
      </c>
      <c r="K36" s="45">
        <f t="shared" si="11"/>
        <v>0.754861111111111</v>
      </c>
      <c r="L36" s="45">
        <f t="shared" si="12"/>
        <v>0.758333333333333</v>
      </c>
      <c r="M36" s="45">
        <f t="shared" si="13"/>
        <v>0.763194444444444</v>
      </c>
      <c r="N36" s="45">
        <f t="shared" si="14"/>
        <v>0.766666666666667</v>
      </c>
      <c r="O36" s="45">
        <f t="shared" si="15"/>
        <v>0.770138888888889</v>
      </c>
      <c r="P36" s="45">
        <f t="shared" si="16"/>
        <v>0.775</v>
      </c>
      <c r="Q36" s="46">
        <f t="shared" si="17"/>
        <v>0.797222222222222</v>
      </c>
      <c r="R36" s="784"/>
      <c r="S36" s="331">
        <f t="shared" si="18"/>
        <v>47.93</v>
      </c>
      <c r="T36" s="298">
        <f t="shared" si="2"/>
        <v>0.0840277777777777</v>
      </c>
      <c r="U36" s="303">
        <f t="shared" si="3"/>
        <v>23.7669421487604</v>
      </c>
      <c r="V36" s="298">
        <f t="shared" si="5"/>
        <v>0.0416666666666667</v>
      </c>
    </row>
    <row r="37" spans="2:22">
      <c r="B37" s="232"/>
      <c r="C37" s="290">
        <v>14</v>
      </c>
      <c r="D37" s="784"/>
      <c r="E37" s="353">
        <v>0.754861111111111</v>
      </c>
      <c r="F37" s="45">
        <f t="shared" si="6"/>
        <v>0.777083333333333</v>
      </c>
      <c r="G37" s="45">
        <f t="shared" si="7"/>
        <v>0.781944444444444</v>
      </c>
      <c r="H37" s="45">
        <f t="shared" si="8"/>
        <v>0.783333333333333</v>
      </c>
      <c r="I37" s="45">
        <f t="shared" si="9"/>
        <v>0.786805555555556</v>
      </c>
      <c r="J37" s="45">
        <f t="shared" si="10"/>
        <v>0.790277777777778</v>
      </c>
      <c r="K37" s="45">
        <f t="shared" si="11"/>
        <v>0.796527777777778</v>
      </c>
      <c r="L37" s="45">
        <f t="shared" si="12"/>
        <v>0.8</v>
      </c>
      <c r="M37" s="45">
        <f t="shared" si="13"/>
        <v>0.804861111111111</v>
      </c>
      <c r="N37" s="45">
        <f t="shared" si="14"/>
        <v>0.808333333333333</v>
      </c>
      <c r="O37" s="45">
        <f t="shared" si="15"/>
        <v>0.811805555555555</v>
      </c>
      <c r="P37" s="45">
        <f t="shared" si="16"/>
        <v>0.816666666666667</v>
      </c>
      <c r="Q37" s="46">
        <f t="shared" si="17"/>
        <v>0.838888888888889</v>
      </c>
      <c r="R37" s="784"/>
      <c r="S37" s="331">
        <f t="shared" si="18"/>
        <v>47.93</v>
      </c>
      <c r="T37" s="298">
        <f t="shared" si="2"/>
        <v>0.0840277777777777</v>
      </c>
      <c r="U37" s="303">
        <f t="shared" si="3"/>
        <v>23.7669421487604</v>
      </c>
      <c r="V37" s="298">
        <f t="shared" si="5"/>
        <v>0.0416666666666666</v>
      </c>
    </row>
    <row r="38" spans="2:22">
      <c r="B38" s="232"/>
      <c r="C38" s="290">
        <v>15</v>
      </c>
      <c r="D38" s="784"/>
      <c r="E38" s="353">
        <v>0.796527777777778</v>
      </c>
      <c r="F38" s="45">
        <f t="shared" si="6"/>
        <v>0.81875</v>
      </c>
      <c r="G38" s="45">
        <f t="shared" si="7"/>
        <v>0.823611111111111</v>
      </c>
      <c r="H38" s="45">
        <f t="shared" si="8"/>
        <v>0.825</v>
      </c>
      <c r="I38" s="45">
        <f t="shared" si="9"/>
        <v>0.828472222222222</v>
      </c>
      <c r="J38" s="45">
        <f t="shared" si="10"/>
        <v>0.831944444444444</v>
      </c>
      <c r="K38" s="45">
        <f t="shared" si="11"/>
        <v>0.838194444444444</v>
      </c>
      <c r="L38" s="45">
        <f t="shared" si="12"/>
        <v>0.841666666666667</v>
      </c>
      <c r="M38" s="45">
        <f t="shared" si="13"/>
        <v>0.846527777777778</v>
      </c>
      <c r="N38" s="45">
        <f t="shared" si="14"/>
        <v>0.85</v>
      </c>
      <c r="O38" s="45">
        <f t="shared" si="15"/>
        <v>0.853472222222222</v>
      </c>
      <c r="P38" s="45">
        <f t="shared" si="16"/>
        <v>0.858333333333333</v>
      </c>
      <c r="Q38" s="46">
        <f t="shared" si="17"/>
        <v>0.880555555555555</v>
      </c>
      <c r="R38" s="784"/>
      <c r="S38" s="331">
        <f t="shared" si="18"/>
        <v>47.93</v>
      </c>
      <c r="T38" s="298">
        <f t="shared" si="2"/>
        <v>0.0840277777777777</v>
      </c>
      <c r="U38" s="303">
        <f t="shared" si="3"/>
        <v>23.7669421487604</v>
      </c>
      <c r="V38" s="298">
        <f t="shared" si="5"/>
        <v>0.0416666666666666</v>
      </c>
    </row>
    <row r="39" ht="15.75" customHeight="1" spans="2:22">
      <c r="B39" s="232"/>
      <c r="C39" s="337">
        <v>16</v>
      </c>
      <c r="D39" s="933"/>
      <c r="E39" s="372">
        <v>0.848611111111111</v>
      </c>
      <c r="F39" s="237">
        <f t="shared" si="6"/>
        <v>0.870833333333333</v>
      </c>
      <c r="G39" s="237">
        <f t="shared" si="7"/>
        <v>0.875694444444444</v>
      </c>
      <c r="H39" s="237">
        <f t="shared" si="8"/>
        <v>0.877083333333333</v>
      </c>
      <c r="I39" s="237">
        <f t="shared" si="9"/>
        <v>0.880555555555556</v>
      </c>
      <c r="J39" s="237">
        <f t="shared" si="10"/>
        <v>0.884027777777778</v>
      </c>
      <c r="K39" s="237">
        <f t="shared" si="11"/>
        <v>0.890277777777778</v>
      </c>
      <c r="L39" s="237">
        <f t="shared" si="12"/>
        <v>0.89375</v>
      </c>
      <c r="M39" s="237">
        <f t="shared" si="13"/>
        <v>0.898611111111111</v>
      </c>
      <c r="N39" s="237">
        <f t="shared" si="14"/>
        <v>0.902083333333333</v>
      </c>
      <c r="O39" s="237">
        <f t="shared" si="15"/>
        <v>0.905555555555555</v>
      </c>
      <c r="P39" s="237">
        <f t="shared" si="16"/>
        <v>0.910416666666667</v>
      </c>
      <c r="Q39" s="250">
        <f t="shared" si="17"/>
        <v>0.932638888888889</v>
      </c>
      <c r="R39" s="845">
        <f>+Q39+A24</f>
        <v>0.953472222222222</v>
      </c>
      <c r="S39" s="333">
        <f t="shared" si="18"/>
        <v>47.93</v>
      </c>
      <c r="T39" s="517">
        <f t="shared" si="2"/>
        <v>0.0840277777777777</v>
      </c>
      <c r="U39" s="900">
        <f t="shared" si="3"/>
        <v>23.7669421487604</v>
      </c>
      <c r="V39" s="517">
        <f t="shared" si="5"/>
        <v>0.0520833333333334</v>
      </c>
    </row>
    <row r="40" spans="2:22">
      <c r="B40" s="232"/>
      <c r="C40" s="289">
        <v>17</v>
      </c>
      <c r="D40" s="955"/>
      <c r="E40" s="351">
        <v>0.900694444444444</v>
      </c>
      <c r="F40" s="231">
        <f t="shared" ref="F40:Q40" si="19">+E40+F18</f>
        <v>0.921527777777778</v>
      </c>
      <c r="G40" s="231">
        <f t="shared" si="19"/>
        <v>0.925</v>
      </c>
      <c r="H40" s="231">
        <f t="shared" si="19"/>
        <v>0.926388888888889</v>
      </c>
      <c r="I40" s="231">
        <f t="shared" si="19"/>
        <v>0.929861111111111</v>
      </c>
      <c r="J40" s="231">
        <f t="shared" si="19"/>
        <v>0.933333333333333</v>
      </c>
      <c r="K40" s="231">
        <f t="shared" si="19"/>
        <v>0.936805555555556</v>
      </c>
      <c r="L40" s="231">
        <f t="shared" si="19"/>
        <v>0.940277777777778</v>
      </c>
      <c r="M40" s="231">
        <f t="shared" si="19"/>
        <v>0.944444444444444</v>
      </c>
      <c r="N40" s="231">
        <f t="shared" si="19"/>
        <v>0.947916666666667</v>
      </c>
      <c r="O40" s="231">
        <f t="shared" si="19"/>
        <v>0.950694444444444</v>
      </c>
      <c r="P40" s="231">
        <f t="shared" si="19"/>
        <v>0.954166666666667</v>
      </c>
      <c r="Q40" s="245">
        <f t="shared" si="19"/>
        <v>0.975</v>
      </c>
      <c r="R40" s="708">
        <f>+Q40+A24</f>
        <v>0.995833333333333</v>
      </c>
      <c r="S40" s="329">
        <f t="shared" si="18"/>
        <v>47.93</v>
      </c>
      <c r="T40" s="296">
        <f t="shared" si="2"/>
        <v>0.0743055555555555</v>
      </c>
      <c r="U40" s="301">
        <f t="shared" si="3"/>
        <v>26.8766355140187</v>
      </c>
      <c r="V40" s="296">
        <f t="shared" si="5"/>
        <v>0.0520833333333334</v>
      </c>
    </row>
    <row r="41" ht="15.75" customHeight="1" spans="2:22">
      <c r="B41" s="238"/>
      <c r="C41" s="310">
        <v>18</v>
      </c>
      <c r="D41" s="786"/>
      <c r="E41" s="47">
        <v>0.95625</v>
      </c>
      <c r="F41" s="48">
        <f t="shared" ref="F41:Q41" si="20">+E41+F18</f>
        <v>0.977083333333333</v>
      </c>
      <c r="G41" s="48">
        <f t="shared" si="20"/>
        <v>0.980555555555556</v>
      </c>
      <c r="H41" s="48">
        <f t="shared" si="20"/>
        <v>0.981944444444445</v>
      </c>
      <c r="I41" s="48">
        <f t="shared" si="20"/>
        <v>0.985416666666667</v>
      </c>
      <c r="J41" s="48">
        <f t="shared" si="20"/>
        <v>0.988888888888889</v>
      </c>
      <c r="K41" s="48">
        <f t="shared" si="20"/>
        <v>0.992361111111111</v>
      </c>
      <c r="L41" s="48">
        <f t="shared" si="20"/>
        <v>0.995833333333333</v>
      </c>
      <c r="M41" s="48">
        <f t="shared" si="20"/>
        <v>1</v>
      </c>
      <c r="N41" s="48">
        <f t="shared" si="20"/>
        <v>1.00347222222222</v>
      </c>
      <c r="O41" s="48">
        <f t="shared" si="20"/>
        <v>1.00625</v>
      </c>
      <c r="P41" s="48">
        <f t="shared" si="20"/>
        <v>1.00972222222222</v>
      </c>
      <c r="Q41" s="49">
        <f t="shared" si="20"/>
        <v>1.03055555555556</v>
      </c>
      <c r="R41" s="710">
        <f>+Q41+A24</f>
        <v>1.05138888888889</v>
      </c>
      <c r="S41" s="547">
        <f t="shared" si="18"/>
        <v>47.93</v>
      </c>
      <c r="T41" s="801">
        <f t="shared" si="2"/>
        <v>0.0743055555555556</v>
      </c>
      <c r="U41" s="902">
        <f t="shared" si="3"/>
        <v>26.8766355140187</v>
      </c>
      <c r="V41" s="801">
        <f t="shared" si="5"/>
        <v>0.0555555555555556</v>
      </c>
    </row>
    <row r="42" spans="2:2">
      <c r="B42" s="26"/>
    </row>
    <row r="44" spans="3:10">
      <c r="C44" s="15" t="s">
        <v>36</v>
      </c>
      <c r="D44" s="15"/>
      <c r="E44" s="16"/>
      <c r="F44" s="16"/>
      <c r="G44" s="61"/>
      <c r="H44" s="61"/>
      <c r="I44" s="17">
        <v>16</v>
      </c>
      <c r="J44" s="16"/>
    </row>
    <row r="45" spans="3:10">
      <c r="C45" s="15" t="s">
        <v>37</v>
      </c>
      <c r="D45" s="15"/>
      <c r="E45" s="16"/>
      <c r="F45" s="16"/>
      <c r="G45" s="61"/>
      <c r="H45" s="61"/>
      <c r="I45" s="17">
        <v>2</v>
      </c>
      <c r="J45" s="16"/>
    </row>
    <row r="46" spans="3:10">
      <c r="C46" s="15" t="s">
        <v>38</v>
      </c>
      <c r="D46" s="15"/>
      <c r="E46" s="16"/>
      <c r="F46" s="16"/>
      <c r="G46" s="61"/>
      <c r="H46" s="61"/>
      <c r="I46" s="17">
        <f>+I44+I45</f>
        <v>18</v>
      </c>
      <c r="J46" s="16"/>
    </row>
    <row r="47" spans="3:11">
      <c r="C47" s="15" t="s">
        <v>39</v>
      </c>
      <c r="D47" s="15"/>
      <c r="E47" s="16"/>
      <c r="F47" s="16"/>
      <c r="G47" s="61"/>
      <c r="H47" s="61"/>
      <c r="I47" s="18">
        <f>+S22</f>
        <v>47.93</v>
      </c>
      <c r="K47" s="16" t="s">
        <v>40</v>
      </c>
    </row>
    <row r="48" spans="3:11">
      <c r="C48" s="19" t="s">
        <v>41</v>
      </c>
      <c r="D48" s="19"/>
      <c r="E48" s="20"/>
      <c r="F48" s="21"/>
      <c r="G48" s="21"/>
      <c r="H48" s="21"/>
      <c r="I48" s="18">
        <v>66</v>
      </c>
      <c r="K48" s="16" t="s">
        <v>40</v>
      </c>
    </row>
    <row r="50" ht="46.5" customHeight="1" spans="7:7">
      <c r="G50" s="893"/>
    </row>
  </sheetData>
  <mergeCells count="12">
    <mergeCell ref="B19:E19"/>
    <mergeCell ref="F19:Q19"/>
    <mergeCell ref="B20:D20"/>
    <mergeCell ref="B21:D21"/>
    <mergeCell ref="B22:D22"/>
    <mergeCell ref="B23:V23"/>
    <mergeCell ref="B24:B41"/>
    <mergeCell ref="S19:S21"/>
    <mergeCell ref="T19:T22"/>
    <mergeCell ref="U19:U22"/>
    <mergeCell ref="V19:V22"/>
    <mergeCell ref="B14:V16"/>
  </mergeCells>
  <pageMargins left="0.708661417322835" right="0.708661417322835" top="0.748031496062992" bottom="0.748031496062992" header="0.31496062992126" footer="0.31496062992126"/>
  <pageSetup paperSize="9" scale="54" fitToHeight="0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46"/>
  <sheetViews>
    <sheetView view="pageBreakPreview" zoomScale="60" zoomScaleNormal="75" workbookViewId="0">
      <selection activeCell="F7" sqref="F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3" t="s">
        <v>65</v>
      </c>
      <c r="G8" s="64"/>
    </row>
    <row r="9" spans="2:7">
      <c r="B9" s="63" t="s">
        <v>7</v>
      </c>
      <c r="C9" s="66"/>
      <c r="D9" s="67"/>
      <c r="E9" s="64"/>
      <c r="F9" s="3">
        <v>232</v>
      </c>
      <c r="G9" s="64"/>
    </row>
    <row r="10" spans="2:7">
      <c r="B10" s="63" t="s">
        <v>8</v>
      </c>
      <c r="C10" s="63"/>
      <c r="D10" s="64"/>
      <c r="E10" s="64"/>
      <c r="F10" s="2" t="s">
        <v>146</v>
      </c>
      <c r="G10" s="64"/>
    </row>
    <row r="11" spans="2:7">
      <c r="B11" s="63" t="s">
        <v>10</v>
      </c>
      <c r="C11" s="63"/>
      <c r="D11" s="64"/>
      <c r="E11" s="64"/>
      <c r="F11" s="3">
        <v>232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22">
      <c r="B14" s="96" t="s">
        <v>147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255"/>
    </row>
    <row r="15" spans="2:22">
      <c r="B15" s="217"/>
      <c r="V15" s="256"/>
    </row>
    <row r="16" ht="15.75" customHeight="1" spans="2:22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257"/>
    </row>
    <row r="17" s="62" customFormat="1" spans="2:18">
      <c r="B17" s="266"/>
      <c r="C17" s="266"/>
      <c r="D17" s="266"/>
      <c r="E17" s="791"/>
      <c r="F17" s="599">
        <v>0.0222222222222222</v>
      </c>
      <c r="G17" s="599">
        <v>0.00486111111111111</v>
      </c>
      <c r="H17" s="599">
        <v>0.00138888888888889</v>
      </c>
      <c r="I17" s="599">
        <v>0.00347222222222222</v>
      </c>
      <c r="J17" s="599">
        <v>0.00347222222222222</v>
      </c>
      <c r="K17" s="599">
        <v>0.00625</v>
      </c>
      <c r="L17" s="599">
        <v>0.00347222222222222</v>
      </c>
      <c r="M17" s="599">
        <v>0.00486111111111111</v>
      </c>
      <c r="N17" s="599">
        <v>0.00347222222222222</v>
      </c>
      <c r="O17" s="599">
        <v>0.00347222222222222</v>
      </c>
      <c r="P17" s="599">
        <v>0.00486111111111111</v>
      </c>
      <c r="Q17" s="599">
        <v>0.0222222222222222</v>
      </c>
      <c r="R17" s="599">
        <f>SUM(F17:Q17)</f>
        <v>0.0840277777777778</v>
      </c>
    </row>
    <row r="18" s="62" customFormat="1" ht="15.75" customHeight="1" spans="2:18">
      <c r="B18" s="670">
        <v>0.0291666666666667</v>
      </c>
      <c r="C18" s="670"/>
      <c r="D18" s="308"/>
      <c r="E18" s="345"/>
      <c r="F18" s="599">
        <v>0.0208333333333333</v>
      </c>
      <c r="G18" s="599">
        <v>0.00347222222222222</v>
      </c>
      <c r="H18" s="599">
        <v>0.00138888888888889</v>
      </c>
      <c r="I18" s="599">
        <v>0.00347222222222222</v>
      </c>
      <c r="J18" s="599">
        <v>0.00347222222222222</v>
      </c>
      <c r="K18" s="599">
        <v>0.00347222222222222</v>
      </c>
      <c r="L18" s="599">
        <v>0.00347222222222222</v>
      </c>
      <c r="M18" s="599">
        <v>0.00416666666666667</v>
      </c>
      <c r="N18" s="599">
        <v>0.00347222222222222</v>
      </c>
      <c r="O18" s="599">
        <v>0.00277777777777778</v>
      </c>
      <c r="P18" s="599">
        <v>0.00347222222222222</v>
      </c>
      <c r="Q18" s="599">
        <v>0.0208333333333333</v>
      </c>
      <c r="R18" s="599">
        <f>SUM(F18:Q18)</f>
        <v>0.0743055555555555</v>
      </c>
    </row>
    <row r="19" ht="15.75" customHeight="1" spans="2:22">
      <c r="B19" s="804" t="s">
        <v>14</v>
      </c>
      <c r="C19" s="88"/>
      <c r="D19" s="88"/>
      <c r="E19" s="255"/>
      <c r="F19" s="221" t="s">
        <v>15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945" t="s">
        <v>16</v>
      </c>
      <c r="S19" s="96" t="s">
        <v>29</v>
      </c>
      <c r="T19" s="274" t="s">
        <v>30</v>
      </c>
      <c r="U19" s="163" t="s">
        <v>31</v>
      </c>
      <c r="V19" s="163" t="s">
        <v>57</v>
      </c>
    </row>
    <row r="20" ht="75.8" customHeight="1" spans="2:22">
      <c r="B20" s="96" t="s">
        <v>17</v>
      </c>
      <c r="C20" s="10"/>
      <c r="D20" s="27"/>
      <c r="E20" s="96" t="s">
        <v>141</v>
      </c>
      <c r="F20" s="941" t="s">
        <v>148</v>
      </c>
      <c r="G20" s="223" t="s">
        <v>149</v>
      </c>
      <c r="H20" s="941" t="s">
        <v>150</v>
      </c>
      <c r="I20" s="941" t="s">
        <v>19</v>
      </c>
      <c r="J20" s="941" t="s">
        <v>20</v>
      </c>
      <c r="K20" s="223" t="s">
        <v>153</v>
      </c>
      <c r="L20" s="223" t="s">
        <v>152</v>
      </c>
      <c r="M20" s="941" t="s">
        <v>20</v>
      </c>
      <c r="N20" s="941" t="s">
        <v>19</v>
      </c>
      <c r="O20" s="941" t="s">
        <v>150</v>
      </c>
      <c r="P20" s="941" t="s">
        <v>148</v>
      </c>
      <c r="Q20" s="96" t="s">
        <v>144</v>
      </c>
      <c r="R20" s="856" t="s">
        <v>68</v>
      </c>
      <c r="S20" s="232"/>
      <c r="T20" s="217"/>
      <c r="U20" s="232"/>
      <c r="V20" s="232"/>
    </row>
    <row r="21" ht="29.25" customHeight="1" spans="2:22">
      <c r="B21" s="73" t="s">
        <v>33</v>
      </c>
      <c r="C21" s="10"/>
      <c r="D21" s="27"/>
      <c r="E21" s="853">
        <v>11</v>
      </c>
      <c r="F21" s="568">
        <v>5.82</v>
      </c>
      <c r="G21" s="568">
        <v>5.81</v>
      </c>
      <c r="H21" s="568">
        <v>3.21</v>
      </c>
      <c r="I21" s="568">
        <v>3.5</v>
      </c>
      <c r="J21" s="568">
        <v>2</v>
      </c>
      <c r="K21" s="568">
        <v>3.19</v>
      </c>
      <c r="L21" s="568">
        <v>0.7</v>
      </c>
      <c r="M21" s="568">
        <v>1.2</v>
      </c>
      <c r="N21" s="568">
        <v>2.5</v>
      </c>
      <c r="O21" s="568">
        <v>2</v>
      </c>
      <c r="P21" s="568">
        <v>3.5</v>
      </c>
      <c r="Q21" s="568">
        <v>3.21</v>
      </c>
      <c r="R21" s="857">
        <v>11</v>
      </c>
      <c r="S21" s="238"/>
      <c r="T21" s="217"/>
      <c r="U21" s="232"/>
      <c r="V21" s="232"/>
    </row>
    <row r="22" ht="29.25" customHeight="1" spans="2:22">
      <c r="B22" s="96" t="s">
        <v>34</v>
      </c>
      <c r="C22" s="10"/>
      <c r="D22" s="27"/>
      <c r="E22" s="275">
        <f t="shared" ref="E22:R22" si="0">+E21</f>
        <v>11</v>
      </c>
      <c r="F22" s="776">
        <f t="shared" si="0"/>
        <v>5.82</v>
      </c>
      <c r="G22" s="776">
        <f t="shared" si="0"/>
        <v>5.81</v>
      </c>
      <c r="H22" s="776">
        <f t="shared" si="0"/>
        <v>3.21</v>
      </c>
      <c r="I22" s="776">
        <f t="shared" si="0"/>
        <v>3.5</v>
      </c>
      <c r="J22" s="776">
        <f t="shared" si="0"/>
        <v>2</v>
      </c>
      <c r="K22" s="776">
        <f t="shared" si="0"/>
        <v>3.19</v>
      </c>
      <c r="L22" s="776">
        <f t="shared" si="0"/>
        <v>0.7</v>
      </c>
      <c r="M22" s="776">
        <f t="shared" si="0"/>
        <v>1.2</v>
      </c>
      <c r="N22" s="776">
        <f t="shared" si="0"/>
        <v>2.5</v>
      </c>
      <c r="O22" s="776">
        <f t="shared" si="0"/>
        <v>2</v>
      </c>
      <c r="P22" s="776">
        <f t="shared" si="0"/>
        <v>3.5</v>
      </c>
      <c r="Q22" s="776">
        <f t="shared" si="0"/>
        <v>3.21</v>
      </c>
      <c r="R22" s="841">
        <f t="shared" si="0"/>
        <v>11</v>
      </c>
      <c r="S22" s="588">
        <v>47.93</v>
      </c>
      <c r="T22" s="217"/>
      <c r="U22" s="232"/>
      <c r="V22" s="232"/>
    </row>
    <row r="23" ht="15.75" customHeight="1" spans="2:22"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7"/>
    </row>
    <row r="24" ht="15.75" spans="1:22">
      <c r="A24" s="26">
        <v>0.0555555555555556</v>
      </c>
      <c r="B24" s="349" t="s">
        <v>35</v>
      </c>
      <c r="C24" s="350">
        <v>1</v>
      </c>
      <c r="D24" s="708">
        <f>+E24-A24</f>
        <v>0.157638888888889</v>
      </c>
      <c r="E24" s="80">
        <v>0.213194444444444</v>
      </c>
      <c r="F24" s="42">
        <f t="shared" ref="F24:Q24" si="1">+E24+F18</f>
        <v>0.234027777777778</v>
      </c>
      <c r="G24" s="42">
        <f t="shared" si="1"/>
        <v>0.2375</v>
      </c>
      <c r="H24" s="42">
        <f t="shared" si="1"/>
        <v>0.238888888888889</v>
      </c>
      <c r="I24" s="42">
        <f t="shared" si="1"/>
        <v>0.242361111111111</v>
      </c>
      <c r="J24" s="42">
        <f t="shared" si="1"/>
        <v>0.245833333333333</v>
      </c>
      <c r="K24" s="42">
        <f t="shared" si="1"/>
        <v>0.249305555555555</v>
      </c>
      <c r="L24" s="42">
        <f t="shared" si="1"/>
        <v>0.252777777777778</v>
      </c>
      <c r="M24" s="42">
        <f t="shared" si="1"/>
        <v>0.256944444444444</v>
      </c>
      <c r="N24" s="42">
        <f t="shared" si="1"/>
        <v>0.260416666666667</v>
      </c>
      <c r="O24" s="42">
        <f t="shared" si="1"/>
        <v>0.263194444444444</v>
      </c>
      <c r="P24" s="42">
        <f t="shared" si="1"/>
        <v>0.266666666666666</v>
      </c>
      <c r="Q24" s="42">
        <f t="shared" si="1"/>
        <v>0.2875</v>
      </c>
      <c r="R24" s="868"/>
      <c r="S24" s="246">
        <f>+S22</f>
        <v>47.93</v>
      </c>
      <c r="T24" s="269">
        <f t="shared" ref="T24:T37" si="2">+Q24-E24</f>
        <v>0.0743055555555554</v>
      </c>
      <c r="U24" s="258">
        <f t="shared" ref="U24:U37" si="3">60*$I$43/(T24*60*24)</f>
        <v>26.8766355140188</v>
      </c>
      <c r="V24" s="590"/>
    </row>
    <row r="25" spans="2:22">
      <c r="B25" s="232"/>
      <c r="C25" s="352">
        <v>2</v>
      </c>
      <c r="D25" s="709">
        <f>+E25-A24</f>
        <v>0.213194444444444</v>
      </c>
      <c r="E25" s="80">
        <f t="shared" ref="E25:E37" si="4">+E24+$A$24</f>
        <v>0.26875</v>
      </c>
      <c r="F25" s="891">
        <f t="shared" ref="F25:F36" si="5">+E25+$F$17</f>
        <v>0.290972222222222</v>
      </c>
      <c r="G25" s="891">
        <f t="shared" ref="G25:G36" si="6">+F25+$G$17</f>
        <v>0.295833333333333</v>
      </c>
      <c r="H25" s="891">
        <f t="shared" ref="H25:H36" si="7">+G25+$H$17</f>
        <v>0.297222222222222</v>
      </c>
      <c r="I25" s="891">
        <f t="shared" ref="I25:I36" si="8">+H25+$I$17</f>
        <v>0.300694444444444</v>
      </c>
      <c r="J25" s="891">
        <f t="shared" ref="J25:J36" si="9">+I25+$J$17</f>
        <v>0.304166666666667</v>
      </c>
      <c r="K25" s="891">
        <f t="shared" ref="K25:K36" si="10">+J25+$K$17</f>
        <v>0.310416666666667</v>
      </c>
      <c r="L25" s="891">
        <f t="shared" ref="L25:L36" si="11">+K25+$L$17</f>
        <v>0.313888888888889</v>
      </c>
      <c r="M25" s="891">
        <f t="shared" ref="M25:M36" si="12">+L25+$M$17</f>
        <v>0.31875</v>
      </c>
      <c r="N25" s="891">
        <f t="shared" ref="N25:N36" si="13">+M25+$N$17</f>
        <v>0.322222222222222</v>
      </c>
      <c r="O25" s="891">
        <f t="shared" ref="O25:O36" si="14">+N25+$O$17</f>
        <v>0.325694444444444</v>
      </c>
      <c r="P25" s="891">
        <f t="shared" ref="P25:P36" si="15">+O25+$P$17</f>
        <v>0.330555555555555</v>
      </c>
      <c r="Q25" s="891">
        <f t="shared" ref="Q25:Q36" si="16">+P25+$Q$17</f>
        <v>0.352777777777778</v>
      </c>
      <c r="R25" s="869"/>
      <c r="S25" s="248">
        <f>+S22</f>
        <v>47.93</v>
      </c>
      <c r="T25" s="270">
        <f t="shared" si="2"/>
        <v>0.0840277777777776</v>
      </c>
      <c r="U25" s="260">
        <f t="shared" si="3"/>
        <v>23.7669421487604</v>
      </c>
      <c r="V25" s="261">
        <f t="shared" ref="V25:V37" si="17">+E25-E24</f>
        <v>0.0555555555555555</v>
      </c>
    </row>
    <row r="26" spans="2:22">
      <c r="B26" s="232"/>
      <c r="C26" s="352">
        <v>3</v>
      </c>
      <c r="D26" s="709"/>
      <c r="E26" s="80">
        <f t="shared" si="4"/>
        <v>0.324305555555556</v>
      </c>
      <c r="F26" s="891">
        <f t="shared" si="5"/>
        <v>0.346527777777778</v>
      </c>
      <c r="G26" s="891">
        <f t="shared" si="6"/>
        <v>0.351388888888889</v>
      </c>
      <c r="H26" s="891">
        <f t="shared" si="7"/>
        <v>0.352777777777778</v>
      </c>
      <c r="I26" s="891">
        <f t="shared" si="8"/>
        <v>0.35625</v>
      </c>
      <c r="J26" s="891">
        <f t="shared" si="9"/>
        <v>0.359722222222222</v>
      </c>
      <c r="K26" s="891">
        <f t="shared" si="10"/>
        <v>0.365972222222222</v>
      </c>
      <c r="L26" s="891">
        <f t="shared" si="11"/>
        <v>0.369444444444444</v>
      </c>
      <c r="M26" s="891">
        <f t="shared" si="12"/>
        <v>0.374305555555555</v>
      </c>
      <c r="N26" s="891">
        <f t="shared" si="13"/>
        <v>0.377777777777778</v>
      </c>
      <c r="O26" s="891">
        <f t="shared" si="14"/>
        <v>0.38125</v>
      </c>
      <c r="P26" s="891">
        <f t="shared" si="15"/>
        <v>0.386111111111111</v>
      </c>
      <c r="Q26" s="891">
        <f t="shared" si="16"/>
        <v>0.408333333333333</v>
      </c>
      <c r="R26" s="869"/>
      <c r="S26" s="248">
        <f t="shared" ref="S26:S37" si="18">+S25</f>
        <v>47.93</v>
      </c>
      <c r="T26" s="270">
        <f t="shared" si="2"/>
        <v>0.0840277777777776</v>
      </c>
      <c r="U26" s="260">
        <f t="shared" si="3"/>
        <v>23.7669421487604</v>
      </c>
      <c r="V26" s="261">
        <f t="shared" si="17"/>
        <v>0.0555555555555556</v>
      </c>
    </row>
    <row r="27" spans="2:22">
      <c r="B27" s="232"/>
      <c r="C27" s="352">
        <v>4</v>
      </c>
      <c r="D27" s="709"/>
      <c r="E27" s="80">
        <f t="shared" si="4"/>
        <v>0.379861111111111</v>
      </c>
      <c r="F27" s="891">
        <f t="shared" si="5"/>
        <v>0.402083333333333</v>
      </c>
      <c r="G27" s="891">
        <f t="shared" si="6"/>
        <v>0.406944444444444</v>
      </c>
      <c r="H27" s="891">
        <f t="shared" si="7"/>
        <v>0.408333333333333</v>
      </c>
      <c r="I27" s="891">
        <f t="shared" si="8"/>
        <v>0.411805555555555</v>
      </c>
      <c r="J27" s="891">
        <f t="shared" si="9"/>
        <v>0.415277777777778</v>
      </c>
      <c r="K27" s="891">
        <f t="shared" si="10"/>
        <v>0.421527777777778</v>
      </c>
      <c r="L27" s="891">
        <f t="shared" si="11"/>
        <v>0.425</v>
      </c>
      <c r="M27" s="891">
        <f t="shared" si="12"/>
        <v>0.429861111111111</v>
      </c>
      <c r="N27" s="891">
        <f t="shared" si="13"/>
        <v>0.433333333333333</v>
      </c>
      <c r="O27" s="891">
        <f t="shared" si="14"/>
        <v>0.436805555555555</v>
      </c>
      <c r="P27" s="891">
        <f t="shared" si="15"/>
        <v>0.441666666666666</v>
      </c>
      <c r="Q27" s="891">
        <f t="shared" si="16"/>
        <v>0.463888888888889</v>
      </c>
      <c r="R27" s="869"/>
      <c r="S27" s="248">
        <f t="shared" si="18"/>
        <v>47.93</v>
      </c>
      <c r="T27" s="270">
        <f t="shared" si="2"/>
        <v>0.0840277777777776</v>
      </c>
      <c r="U27" s="260">
        <f t="shared" si="3"/>
        <v>23.7669421487604</v>
      </c>
      <c r="V27" s="261">
        <f t="shared" si="17"/>
        <v>0.0555555555555556</v>
      </c>
    </row>
    <row r="28" spans="2:22">
      <c r="B28" s="232"/>
      <c r="C28" s="352">
        <v>5</v>
      </c>
      <c r="D28" s="867"/>
      <c r="E28" s="80">
        <f t="shared" si="4"/>
        <v>0.435416666666667</v>
      </c>
      <c r="F28" s="891">
        <f t="shared" si="5"/>
        <v>0.457638888888889</v>
      </c>
      <c r="G28" s="891">
        <f t="shared" si="6"/>
        <v>0.4625</v>
      </c>
      <c r="H28" s="891">
        <f t="shared" si="7"/>
        <v>0.463888888888889</v>
      </c>
      <c r="I28" s="891">
        <f t="shared" si="8"/>
        <v>0.467361111111111</v>
      </c>
      <c r="J28" s="891">
        <f t="shared" si="9"/>
        <v>0.470833333333333</v>
      </c>
      <c r="K28" s="891">
        <f t="shared" si="10"/>
        <v>0.477083333333333</v>
      </c>
      <c r="L28" s="891">
        <f t="shared" si="11"/>
        <v>0.480555555555555</v>
      </c>
      <c r="M28" s="891">
        <f t="shared" si="12"/>
        <v>0.485416666666667</v>
      </c>
      <c r="N28" s="891">
        <f t="shared" si="13"/>
        <v>0.488888888888889</v>
      </c>
      <c r="O28" s="891">
        <f t="shared" si="14"/>
        <v>0.492361111111111</v>
      </c>
      <c r="P28" s="891">
        <f t="shared" si="15"/>
        <v>0.497222222222222</v>
      </c>
      <c r="Q28" s="891">
        <f t="shared" si="16"/>
        <v>0.519444444444444</v>
      </c>
      <c r="R28" s="869"/>
      <c r="S28" s="248">
        <f t="shared" si="18"/>
        <v>47.93</v>
      </c>
      <c r="T28" s="270">
        <f t="shared" si="2"/>
        <v>0.0840277777777776</v>
      </c>
      <c r="U28" s="260">
        <f t="shared" si="3"/>
        <v>23.7669421487604</v>
      </c>
      <c r="V28" s="261">
        <f t="shared" si="17"/>
        <v>0.0555555555555556</v>
      </c>
    </row>
    <row r="29" spans="2:22">
      <c r="B29" s="232"/>
      <c r="C29" s="352">
        <v>6</v>
      </c>
      <c r="D29" s="867"/>
      <c r="E29" s="80">
        <f t="shared" si="4"/>
        <v>0.490972222222222</v>
      </c>
      <c r="F29" s="891">
        <f t="shared" si="5"/>
        <v>0.513194444444445</v>
      </c>
      <c r="G29" s="891">
        <f t="shared" si="6"/>
        <v>0.518055555555556</v>
      </c>
      <c r="H29" s="891">
        <f t="shared" si="7"/>
        <v>0.519444444444444</v>
      </c>
      <c r="I29" s="891">
        <f t="shared" si="8"/>
        <v>0.522916666666667</v>
      </c>
      <c r="J29" s="891">
        <f t="shared" si="9"/>
        <v>0.526388888888889</v>
      </c>
      <c r="K29" s="891">
        <f t="shared" si="10"/>
        <v>0.532638888888889</v>
      </c>
      <c r="L29" s="891">
        <f t="shared" si="11"/>
        <v>0.536111111111111</v>
      </c>
      <c r="M29" s="891">
        <f t="shared" si="12"/>
        <v>0.540972222222222</v>
      </c>
      <c r="N29" s="891">
        <f t="shared" si="13"/>
        <v>0.544444444444444</v>
      </c>
      <c r="O29" s="891">
        <f t="shared" si="14"/>
        <v>0.547916666666667</v>
      </c>
      <c r="P29" s="891">
        <f t="shared" si="15"/>
        <v>0.552777777777778</v>
      </c>
      <c r="Q29" s="891">
        <f t="shared" si="16"/>
        <v>0.575</v>
      </c>
      <c r="R29" s="869"/>
      <c r="S29" s="248">
        <f t="shared" si="18"/>
        <v>47.93</v>
      </c>
      <c r="T29" s="270">
        <f t="shared" si="2"/>
        <v>0.0840277777777777</v>
      </c>
      <c r="U29" s="260">
        <f t="shared" si="3"/>
        <v>23.7669421487604</v>
      </c>
      <c r="V29" s="261">
        <f t="shared" si="17"/>
        <v>0.0555555555555556</v>
      </c>
    </row>
    <row r="30" spans="2:22">
      <c r="B30" s="232"/>
      <c r="C30" s="352">
        <v>7</v>
      </c>
      <c r="D30" s="867"/>
      <c r="E30" s="80">
        <f t="shared" si="4"/>
        <v>0.546527777777778</v>
      </c>
      <c r="F30" s="891">
        <f t="shared" si="5"/>
        <v>0.56875</v>
      </c>
      <c r="G30" s="891">
        <f t="shared" si="6"/>
        <v>0.573611111111111</v>
      </c>
      <c r="H30" s="891">
        <f t="shared" si="7"/>
        <v>0.575</v>
      </c>
      <c r="I30" s="891">
        <f t="shared" si="8"/>
        <v>0.578472222222222</v>
      </c>
      <c r="J30" s="891">
        <f t="shared" si="9"/>
        <v>0.581944444444444</v>
      </c>
      <c r="K30" s="891">
        <f t="shared" si="10"/>
        <v>0.588194444444444</v>
      </c>
      <c r="L30" s="891">
        <f t="shared" si="11"/>
        <v>0.591666666666667</v>
      </c>
      <c r="M30" s="891">
        <f t="shared" si="12"/>
        <v>0.596527777777778</v>
      </c>
      <c r="N30" s="891">
        <f t="shared" si="13"/>
        <v>0.6</v>
      </c>
      <c r="O30" s="891">
        <f t="shared" si="14"/>
        <v>0.603472222222222</v>
      </c>
      <c r="P30" s="891">
        <f t="shared" si="15"/>
        <v>0.608333333333333</v>
      </c>
      <c r="Q30" s="891">
        <f t="shared" si="16"/>
        <v>0.630555555555556</v>
      </c>
      <c r="R30" s="869"/>
      <c r="S30" s="248">
        <f t="shared" si="18"/>
        <v>47.93</v>
      </c>
      <c r="T30" s="270">
        <f t="shared" si="2"/>
        <v>0.0840277777777777</v>
      </c>
      <c r="U30" s="260">
        <f t="shared" si="3"/>
        <v>23.7669421487604</v>
      </c>
      <c r="V30" s="261">
        <f t="shared" si="17"/>
        <v>0.0555555555555556</v>
      </c>
    </row>
    <row r="31" spans="2:22">
      <c r="B31" s="232"/>
      <c r="C31" s="352">
        <v>8</v>
      </c>
      <c r="D31" s="867"/>
      <c r="E31" s="80">
        <f t="shared" si="4"/>
        <v>0.602083333333333</v>
      </c>
      <c r="F31" s="891">
        <f t="shared" si="5"/>
        <v>0.624305555555556</v>
      </c>
      <c r="G31" s="891">
        <f t="shared" si="6"/>
        <v>0.629166666666667</v>
      </c>
      <c r="H31" s="891">
        <f t="shared" si="7"/>
        <v>0.630555555555556</v>
      </c>
      <c r="I31" s="891">
        <f t="shared" si="8"/>
        <v>0.634027777777778</v>
      </c>
      <c r="J31" s="891">
        <f t="shared" si="9"/>
        <v>0.6375</v>
      </c>
      <c r="K31" s="891">
        <f t="shared" si="10"/>
        <v>0.64375</v>
      </c>
      <c r="L31" s="891">
        <f t="shared" si="11"/>
        <v>0.647222222222222</v>
      </c>
      <c r="M31" s="891">
        <f t="shared" si="12"/>
        <v>0.652083333333333</v>
      </c>
      <c r="N31" s="891">
        <f t="shared" si="13"/>
        <v>0.655555555555556</v>
      </c>
      <c r="O31" s="891">
        <f t="shared" si="14"/>
        <v>0.659027777777778</v>
      </c>
      <c r="P31" s="891">
        <f t="shared" si="15"/>
        <v>0.663888888888889</v>
      </c>
      <c r="Q31" s="891">
        <f t="shared" si="16"/>
        <v>0.686111111111111</v>
      </c>
      <c r="R31" s="869"/>
      <c r="S31" s="248">
        <f t="shared" si="18"/>
        <v>47.93</v>
      </c>
      <c r="T31" s="270">
        <f t="shared" si="2"/>
        <v>0.0840277777777777</v>
      </c>
      <c r="U31" s="260">
        <f t="shared" si="3"/>
        <v>23.7669421487604</v>
      </c>
      <c r="V31" s="261">
        <f t="shared" si="17"/>
        <v>0.0555555555555556</v>
      </c>
    </row>
    <row r="32" spans="2:22">
      <c r="B32" s="232"/>
      <c r="C32" s="352">
        <v>9</v>
      </c>
      <c r="D32" s="867"/>
      <c r="E32" s="80">
        <f t="shared" si="4"/>
        <v>0.657638888888889</v>
      </c>
      <c r="F32" s="891">
        <f t="shared" si="5"/>
        <v>0.679861111111111</v>
      </c>
      <c r="G32" s="891">
        <f t="shared" si="6"/>
        <v>0.684722222222222</v>
      </c>
      <c r="H32" s="891">
        <f t="shared" si="7"/>
        <v>0.686111111111111</v>
      </c>
      <c r="I32" s="891">
        <f t="shared" si="8"/>
        <v>0.689583333333333</v>
      </c>
      <c r="J32" s="891">
        <f t="shared" si="9"/>
        <v>0.693055555555556</v>
      </c>
      <c r="K32" s="891">
        <f t="shared" si="10"/>
        <v>0.699305555555556</v>
      </c>
      <c r="L32" s="891">
        <f t="shared" si="11"/>
        <v>0.702777777777778</v>
      </c>
      <c r="M32" s="891">
        <f t="shared" si="12"/>
        <v>0.707638888888889</v>
      </c>
      <c r="N32" s="891">
        <f t="shared" si="13"/>
        <v>0.711111111111111</v>
      </c>
      <c r="O32" s="891">
        <f t="shared" si="14"/>
        <v>0.714583333333333</v>
      </c>
      <c r="P32" s="891">
        <f t="shared" si="15"/>
        <v>0.719444444444444</v>
      </c>
      <c r="Q32" s="891">
        <f t="shared" si="16"/>
        <v>0.741666666666667</v>
      </c>
      <c r="R32" s="869"/>
      <c r="S32" s="248">
        <f t="shared" si="18"/>
        <v>47.93</v>
      </c>
      <c r="T32" s="270">
        <f t="shared" si="2"/>
        <v>0.0840277777777777</v>
      </c>
      <c r="U32" s="260">
        <f t="shared" si="3"/>
        <v>23.7669421487604</v>
      </c>
      <c r="V32" s="261">
        <f t="shared" si="17"/>
        <v>0.0555555555555556</v>
      </c>
    </row>
    <row r="33" spans="2:22">
      <c r="B33" s="232"/>
      <c r="C33" s="352">
        <v>10</v>
      </c>
      <c r="D33" s="867"/>
      <c r="E33" s="80">
        <f t="shared" si="4"/>
        <v>0.713194444444445</v>
      </c>
      <c r="F33" s="891">
        <f t="shared" si="5"/>
        <v>0.735416666666667</v>
      </c>
      <c r="G33" s="891">
        <f t="shared" si="6"/>
        <v>0.740277777777778</v>
      </c>
      <c r="H33" s="891">
        <f t="shared" si="7"/>
        <v>0.741666666666667</v>
      </c>
      <c r="I33" s="891">
        <f t="shared" si="8"/>
        <v>0.745138888888889</v>
      </c>
      <c r="J33" s="891">
        <f t="shared" si="9"/>
        <v>0.748611111111111</v>
      </c>
      <c r="K33" s="891">
        <f t="shared" si="10"/>
        <v>0.754861111111111</v>
      </c>
      <c r="L33" s="891">
        <f t="shared" si="11"/>
        <v>0.758333333333333</v>
      </c>
      <c r="M33" s="891">
        <f t="shared" si="12"/>
        <v>0.763194444444445</v>
      </c>
      <c r="N33" s="891">
        <f t="shared" si="13"/>
        <v>0.766666666666667</v>
      </c>
      <c r="O33" s="891">
        <f t="shared" si="14"/>
        <v>0.770138888888889</v>
      </c>
      <c r="P33" s="891">
        <f t="shared" si="15"/>
        <v>0.775</v>
      </c>
      <c r="Q33" s="891">
        <f t="shared" si="16"/>
        <v>0.797222222222222</v>
      </c>
      <c r="R33" s="869"/>
      <c r="S33" s="248">
        <f t="shared" si="18"/>
        <v>47.93</v>
      </c>
      <c r="T33" s="270">
        <f t="shared" si="2"/>
        <v>0.0840277777777777</v>
      </c>
      <c r="U33" s="260">
        <f t="shared" si="3"/>
        <v>23.7669421487604</v>
      </c>
      <c r="V33" s="261">
        <f t="shared" si="17"/>
        <v>0.0555555555555556</v>
      </c>
    </row>
    <row r="34" spans="2:22">
      <c r="B34" s="232"/>
      <c r="C34" s="352">
        <v>11</v>
      </c>
      <c r="D34" s="867"/>
      <c r="E34" s="80">
        <f t="shared" si="4"/>
        <v>0.76875</v>
      </c>
      <c r="F34" s="891">
        <f t="shared" si="5"/>
        <v>0.790972222222222</v>
      </c>
      <c r="G34" s="891">
        <f t="shared" si="6"/>
        <v>0.795833333333334</v>
      </c>
      <c r="H34" s="891">
        <f t="shared" si="7"/>
        <v>0.797222222222222</v>
      </c>
      <c r="I34" s="891">
        <f t="shared" si="8"/>
        <v>0.800694444444445</v>
      </c>
      <c r="J34" s="891">
        <f t="shared" si="9"/>
        <v>0.804166666666667</v>
      </c>
      <c r="K34" s="891">
        <f t="shared" si="10"/>
        <v>0.810416666666667</v>
      </c>
      <c r="L34" s="891">
        <f t="shared" si="11"/>
        <v>0.813888888888889</v>
      </c>
      <c r="M34" s="891">
        <f t="shared" si="12"/>
        <v>0.81875</v>
      </c>
      <c r="N34" s="891">
        <f t="shared" si="13"/>
        <v>0.822222222222222</v>
      </c>
      <c r="O34" s="891">
        <f t="shared" si="14"/>
        <v>0.825694444444445</v>
      </c>
      <c r="P34" s="891">
        <f t="shared" si="15"/>
        <v>0.830555555555556</v>
      </c>
      <c r="Q34" s="891">
        <f t="shared" si="16"/>
        <v>0.852777777777778</v>
      </c>
      <c r="R34" s="869"/>
      <c r="S34" s="248">
        <f t="shared" si="18"/>
        <v>47.93</v>
      </c>
      <c r="T34" s="270">
        <f t="shared" si="2"/>
        <v>0.0840277777777777</v>
      </c>
      <c r="U34" s="260">
        <f t="shared" si="3"/>
        <v>23.7669421487604</v>
      </c>
      <c r="V34" s="261">
        <f t="shared" si="17"/>
        <v>0.0555555555555556</v>
      </c>
    </row>
    <row r="35" spans="2:22">
      <c r="B35" s="232"/>
      <c r="C35" s="352">
        <v>12</v>
      </c>
      <c r="D35" s="867"/>
      <c r="E35" s="80">
        <f t="shared" si="4"/>
        <v>0.824305555555556</v>
      </c>
      <c r="F35" s="891">
        <f t="shared" si="5"/>
        <v>0.846527777777778</v>
      </c>
      <c r="G35" s="891">
        <f t="shared" si="6"/>
        <v>0.851388888888889</v>
      </c>
      <c r="H35" s="891">
        <f t="shared" si="7"/>
        <v>0.852777777777778</v>
      </c>
      <c r="I35" s="891">
        <f t="shared" si="8"/>
        <v>0.85625</v>
      </c>
      <c r="J35" s="891">
        <f t="shared" si="9"/>
        <v>0.859722222222222</v>
      </c>
      <c r="K35" s="891">
        <f t="shared" si="10"/>
        <v>0.865972222222222</v>
      </c>
      <c r="L35" s="891">
        <f t="shared" si="11"/>
        <v>0.869444444444445</v>
      </c>
      <c r="M35" s="891">
        <f t="shared" si="12"/>
        <v>0.874305555555556</v>
      </c>
      <c r="N35" s="891">
        <f t="shared" si="13"/>
        <v>0.877777777777778</v>
      </c>
      <c r="O35" s="891">
        <f t="shared" si="14"/>
        <v>0.88125</v>
      </c>
      <c r="P35" s="891">
        <f t="shared" si="15"/>
        <v>0.886111111111111</v>
      </c>
      <c r="Q35" s="891">
        <f t="shared" si="16"/>
        <v>0.908333333333333</v>
      </c>
      <c r="R35" s="869"/>
      <c r="S35" s="248">
        <f t="shared" si="18"/>
        <v>47.93</v>
      </c>
      <c r="T35" s="270">
        <f t="shared" si="2"/>
        <v>0.0840277777777777</v>
      </c>
      <c r="U35" s="260">
        <f t="shared" si="3"/>
        <v>23.7669421487604</v>
      </c>
      <c r="V35" s="261">
        <f t="shared" si="17"/>
        <v>0.0555555555555556</v>
      </c>
    </row>
    <row r="36" ht="15.75" customHeight="1" spans="2:22">
      <c r="B36" s="232"/>
      <c r="C36" s="371">
        <v>13</v>
      </c>
      <c r="D36" s="870"/>
      <c r="E36" s="283">
        <f t="shared" si="4"/>
        <v>0.879861111111111</v>
      </c>
      <c r="F36" s="942">
        <f t="shared" si="5"/>
        <v>0.902083333333334</v>
      </c>
      <c r="G36" s="942">
        <f t="shared" si="6"/>
        <v>0.906944444444445</v>
      </c>
      <c r="H36" s="942">
        <f t="shared" si="7"/>
        <v>0.908333333333334</v>
      </c>
      <c r="I36" s="942">
        <f t="shared" si="8"/>
        <v>0.911805555555556</v>
      </c>
      <c r="J36" s="942">
        <f t="shared" si="9"/>
        <v>0.915277777777778</v>
      </c>
      <c r="K36" s="942">
        <f t="shared" si="10"/>
        <v>0.921527777777778</v>
      </c>
      <c r="L36" s="942">
        <f t="shared" si="11"/>
        <v>0.925</v>
      </c>
      <c r="M36" s="942">
        <f t="shared" si="12"/>
        <v>0.929861111111111</v>
      </c>
      <c r="N36" s="942">
        <f t="shared" si="13"/>
        <v>0.933333333333333</v>
      </c>
      <c r="O36" s="942">
        <f t="shared" si="14"/>
        <v>0.936805555555556</v>
      </c>
      <c r="P36" s="942">
        <f t="shared" si="15"/>
        <v>0.941666666666667</v>
      </c>
      <c r="Q36" s="942">
        <f t="shared" si="16"/>
        <v>0.963888888888889</v>
      </c>
      <c r="R36" s="946">
        <f>+Q36+A24</f>
        <v>1.01944444444444</v>
      </c>
      <c r="S36" s="251">
        <f t="shared" si="18"/>
        <v>47.93</v>
      </c>
      <c r="T36" s="271">
        <f t="shared" si="2"/>
        <v>0.0840277777777777</v>
      </c>
      <c r="U36" s="262">
        <f t="shared" si="3"/>
        <v>23.7669421487604</v>
      </c>
      <c r="V36" s="263">
        <f t="shared" si="17"/>
        <v>0.0555555555555556</v>
      </c>
    </row>
    <row r="37" ht="15.75" customHeight="1" spans="2:22">
      <c r="B37" s="238"/>
      <c r="C37" s="373">
        <v>14</v>
      </c>
      <c r="D37" s="943"/>
      <c r="E37" s="98">
        <f t="shared" si="4"/>
        <v>0.935416666666667</v>
      </c>
      <c r="F37" s="944">
        <f t="shared" ref="F37:Q37" si="19">+E37+F18</f>
        <v>0.95625</v>
      </c>
      <c r="G37" s="944">
        <f t="shared" si="19"/>
        <v>0.959722222222222</v>
      </c>
      <c r="H37" s="944">
        <f t="shared" si="19"/>
        <v>0.961111111111111</v>
      </c>
      <c r="I37" s="944">
        <f t="shared" si="19"/>
        <v>0.964583333333334</v>
      </c>
      <c r="J37" s="944">
        <f t="shared" si="19"/>
        <v>0.968055555555556</v>
      </c>
      <c r="K37" s="944">
        <f t="shared" si="19"/>
        <v>0.971527777777778</v>
      </c>
      <c r="L37" s="944">
        <f t="shared" si="19"/>
        <v>0.975</v>
      </c>
      <c r="M37" s="944">
        <f t="shared" si="19"/>
        <v>0.979166666666667</v>
      </c>
      <c r="N37" s="944">
        <f t="shared" si="19"/>
        <v>0.982638888888889</v>
      </c>
      <c r="O37" s="944">
        <f t="shared" si="19"/>
        <v>0.985416666666667</v>
      </c>
      <c r="P37" s="944">
        <f t="shared" si="19"/>
        <v>0.988888888888889</v>
      </c>
      <c r="Q37" s="944">
        <f t="shared" si="19"/>
        <v>1.00972222222222</v>
      </c>
      <c r="R37" s="947">
        <f>+Q37+A24</f>
        <v>1.06527777777778</v>
      </c>
      <c r="S37" s="253">
        <f t="shared" si="18"/>
        <v>47.93</v>
      </c>
      <c r="T37" s="272">
        <f t="shared" si="2"/>
        <v>0.0743055555555555</v>
      </c>
      <c r="U37" s="264">
        <f t="shared" si="3"/>
        <v>26.8766355140187</v>
      </c>
      <c r="V37" s="265">
        <f t="shared" si="17"/>
        <v>0.0555555555555556</v>
      </c>
    </row>
    <row r="38" spans="2:18">
      <c r="B38" s="26"/>
      <c r="R38" s="948"/>
    </row>
    <row r="40" spans="3:10">
      <c r="C40" s="466" t="s">
        <v>36</v>
      </c>
      <c r="D40" s="466"/>
      <c r="E40" s="467"/>
      <c r="F40" s="467"/>
      <c r="G40" s="468"/>
      <c r="H40" s="468"/>
      <c r="I40" s="473">
        <v>13</v>
      </c>
      <c r="J40" s="467"/>
    </row>
    <row r="41" spans="3:10">
      <c r="C41" s="466" t="s">
        <v>37</v>
      </c>
      <c r="D41" s="466"/>
      <c r="E41" s="467"/>
      <c r="F41" s="467"/>
      <c r="G41" s="468"/>
      <c r="H41" s="468"/>
      <c r="I41" s="473">
        <v>1</v>
      </c>
      <c r="J41" s="467"/>
    </row>
    <row r="42" spans="3:10">
      <c r="C42" s="466" t="s">
        <v>38</v>
      </c>
      <c r="D42" s="466"/>
      <c r="E42" s="467"/>
      <c r="F42" s="467"/>
      <c r="G42" s="468"/>
      <c r="H42" s="468"/>
      <c r="I42" s="473">
        <f>+I40+I41</f>
        <v>14</v>
      </c>
      <c r="J42" s="467"/>
    </row>
    <row r="43" spans="3:11">
      <c r="C43" s="466" t="s">
        <v>39</v>
      </c>
      <c r="D43" s="466"/>
      <c r="E43" s="467"/>
      <c r="F43" s="467"/>
      <c r="G43" s="468"/>
      <c r="H43" s="468"/>
      <c r="I43" s="425">
        <f>+S22</f>
        <v>47.93</v>
      </c>
      <c r="K43" s="467" t="s">
        <v>40</v>
      </c>
    </row>
    <row r="44" spans="3:11">
      <c r="C44" s="63" t="s">
        <v>41</v>
      </c>
      <c r="D44" s="63"/>
      <c r="E44" s="64"/>
      <c r="F44" s="64"/>
      <c r="G44" s="64"/>
      <c r="H44" s="64"/>
      <c r="I44" s="425">
        <v>66</v>
      </c>
      <c r="K44" s="467" t="s">
        <v>40</v>
      </c>
    </row>
    <row r="46" ht="46.5" customHeight="1" spans="7:7">
      <c r="G46" s="893"/>
    </row>
  </sheetData>
  <mergeCells count="12">
    <mergeCell ref="B19:E19"/>
    <mergeCell ref="F19:Q19"/>
    <mergeCell ref="B20:D20"/>
    <mergeCell ref="B21:D21"/>
    <mergeCell ref="B22:D22"/>
    <mergeCell ref="B23:V23"/>
    <mergeCell ref="B24:B37"/>
    <mergeCell ref="S19:S21"/>
    <mergeCell ref="T19:T22"/>
    <mergeCell ref="U19:U22"/>
    <mergeCell ref="V19:V22"/>
    <mergeCell ref="B14:V16"/>
  </mergeCells>
  <pageMargins left="0.708661417322835" right="0.708661417322835" top="0.748031496062992" bottom="0.748031496062992" header="0.31496062992126" footer="0.31496062992126"/>
  <pageSetup paperSize="9" scale="52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44"/>
  <sheetViews>
    <sheetView view="pageBreakPreview" zoomScale="70" zoomScaleNormal="60" topLeftCell="A4" workbookViewId="0">
      <selection activeCell="F7" sqref="F7"/>
    </sheetView>
  </sheetViews>
  <sheetFormatPr defaultColWidth="11" defaultRowHeight="15"/>
  <sheetData>
    <row r="3" spans="2:7">
      <c r="B3" s="5" t="s">
        <v>0</v>
      </c>
      <c r="C3" s="173"/>
      <c r="D3" s="21"/>
      <c r="E3" s="21"/>
      <c r="F3" s="5" t="s">
        <v>1</v>
      </c>
      <c r="G3" s="21"/>
    </row>
    <row r="4" spans="2:7">
      <c r="B4" s="199"/>
      <c r="C4" s="173"/>
      <c r="D4" s="21"/>
      <c r="E4" s="21"/>
      <c r="F4" s="32"/>
      <c r="G4" s="21"/>
    </row>
    <row r="5" spans="2:7">
      <c r="B5" s="31" t="s">
        <v>2</v>
      </c>
      <c r="C5" s="173"/>
      <c r="D5" s="21"/>
      <c r="E5" s="21"/>
      <c r="F5" s="32">
        <v>200</v>
      </c>
      <c r="G5" s="21"/>
    </row>
    <row r="6" spans="2:7">
      <c r="B6" s="173"/>
      <c r="C6" s="173"/>
      <c r="D6" s="21"/>
      <c r="E6" s="21"/>
      <c r="F6" s="32"/>
      <c r="G6" s="21"/>
    </row>
    <row r="7" spans="2:7">
      <c r="B7" s="173" t="s">
        <v>3</v>
      </c>
      <c r="C7" s="173"/>
      <c r="D7" s="21"/>
      <c r="E7" s="21"/>
      <c r="F7" s="5" t="s">
        <v>4</v>
      </c>
      <c r="G7" s="21"/>
    </row>
    <row r="8" spans="2:7">
      <c r="B8" s="173" t="s">
        <v>5</v>
      </c>
      <c r="C8" s="173"/>
      <c r="D8" s="21"/>
      <c r="E8" s="21"/>
      <c r="F8" s="5" t="s">
        <v>45</v>
      </c>
      <c r="G8" s="21"/>
    </row>
    <row r="9" spans="2:7">
      <c r="B9" s="173" t="s">
        <v>7</v>
      </c>
      <c r="C9" s="215"/>
      <c r="D9" s="216"/>
      <c r="E9" s="21"/>
      <c r="F9" s="32">
        <v>232</v>
      </c>
      <c r="G9" s="21"/>
    </row>
    <row r="10" spans="2:7">
      <c r="B10" s="173" t="s">
        <v>8</v>
      </c>
      <c r="C10" s="173"/>
      <c r="D10" s="21"/>
      <c r="E10" s="21"/>
      <c r="F10" s="31" t="s">
        <v>146</v>
      </c>
      <c r="G10" s="21"/>
    </row>
    <row r="11" spans="2:7">
      <c r="B11" s="173" t="s">
        <v>10</v>
      </c>
      <c r="C11" s="173"/>
      <c r="D11" s="21"/>
      <c r="E11" s="21"/>
      <c r="F11" s="32">
        <v>232</v>
      </c>
      <c r="G11" s="21"/>
    </row>
    <row r="12" spans="2:7">
      <c r="B12" s="173" t="s">
        <v>11</v>
      </c>
      <c r="C12" s="215"/>
      <c r="D12" s="216"/>
      <c r="E12" s="216"/>
      <c r="F12" s="5" t="s">
        <v>12</v>
      </c>
      <c r="G12" s="21"/>
    </row>
    <row r="13" ht="15.75" customHeight="1"/>
    <row r="14" ht="15.75" spans="2:22">
      <c r="B14" s="96" t="s">
        <v>147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255"/>
    </row>
    <row r="15" spans="2:22">
      <c r="B15" s="217"/>
      <c r="V15" s="256"/>
    </row>
    <row r="16" ht="15.75" customHeight="1" spans="2:22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257"/>
    </row>
    <row r="17" s="62" customFormat="1" ht="15.75" customHeight="1" spans="2:18">
      <c r="B17" s="930">
        <v>0.0347222222222222</v>
      </c>
      <c r="C17" s="266"/>
      <c r="D17" s="266"/>
      <c r="E17" s="791">
        <v>0.0173611111111111</v>
      </c>
      <c r="F17" s="599">
        <v>0.0208333333333333</v>
      </c>
      <c r="G17" s="599">
        <v>0.00347222222222222</v>
      </c>
      <c r="H17" s="599">
        <v>0.00138888888888889</v>
      </c>
      <c r="I17" s="599">
        <v>0.00347222222222222</v>
      </c>
      <c r="J17" s="599">
        <v>0.00347222222222222</v>
      </c>
      <c r="K17" s="599">
        <v>0.00347222222222222</v>
      </c>
      <c r="L17" s="599">
        <v>0.00347222222222222</v>
      </c>
      <c r="M17" s="599">
        <v>0.00416666666666667</v>
      </c>
      <c r="N17" s="599">
        <v>0.00347222222222222</v>
      </c>
      <c r="O17" s="599">
        <v>0.00277777777777778</v>
      </c>
      <c r="P17" s="599">
        <v>0.00347222222222222</v>
      </c>
      <c r="Q17" s="599">
        <v>0.0208333333333333</v>
      </c>
      <c r="R17" s="599">
        <f>SUM(F17:Q17)</f>
        <v>0.0743055555555555</v>
      </c>
    </row>
    <row r="18" ht="15.75" customHeight="1" spans="2:22">
      <c r="B18" s="505" t="s">
        <v>14</v>
      </c>
      <c r="C18" s="88"/>
      <c r="D18" s="88"/>
      <c r="E18" s="255"/>
      <c r="F18" s="404" t="s">
        <v>15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935" t="s">
        <v>16</v>
      </c>
      <c r="S18" s="243" t="s">
        <v>29</v>
      </c>
      <c r="T18" s="226" t="s">
        <v>30</v>
      </c>
      <c r="U18" s="391" t="s">
        <v>31</v>
      </c>
      <c r="V18" s="391" t="s">
        <v>57</v>
      </c>
    </row>
    <row r="19" ht="75.8" customHeight="1" spans="2:22">
      <c r="B19" s="287" t="s">
        <v>17</v>
      </c>
      <c r="C19" s="10"/>
      <c r="D19" s="27"/>
      <c r="E19" s="287" t="s">
        <v>141</v>
      </c>
      <c r="F19" s="931" t="s">
        <v>148</v>
      </c>
      <c r="G19" s="932" t="s">
        <v>149</v>
      </c>
      <c r="H19" s="931" t="s">
        <v>150</v>
      </c>
      <c r="I19" s="931" t="s">
        <v>19</v>
      </c>
      <c r="J19" s="931" t="s">
        <v>20</v>
      </c>
      <c r="K19" s="932" t="s">
        <v>153</v>
      </c>
      <c r="L19" s="932" t="s">
        <v>152</v>
      </c>
      <c r="M19" s="931" t="s">
        <v>20</v>
      </c>
      <c r="N19" s="931" t="s">
        <v>19</v>
      </c>
      <c r="O19" s="931" t="s">
        <v>150</v>
      </c>
      <c r="P19" s="931" t="s">
        <v>148</v>
      </c>
      <c r="Q19" s="287" t="s">
        <v>144</v>
      </c>
      <c r="R19" s="936" t="s">
        <v>68</v>
      </c>
      <c r="S19" s="232"/>
      <c r="T19" s="217"/>
      <c r="U19" s="232"/>
      <c r="V19" s="232"/>
    </row>
    <row r="20" ht="29.25" customHeight="1" spans="2:22">
      <c r="B20" s="286" t="s">
        <v>33</v>
      </c>
      <c r="C20" s="10"/>
      <c r="D20" s="27"/>
      <c r="E20" s="673">
        <v>11</v>
      </c>
      <c r="F20" s="507">
        <v>5.82</v>
      </c>
      <c r="G20" s="507">
        <v>5.81</v>
      </c>
      <c r="H20" s="507">
        <v>3.21</v>
      </c>
      <c r="I20" s="507">
        <v>3.5</v>
      </c>
      <c r="J20" s="507">
        <v>2</v>
      </c>
      <c r="K20" s="507">
        <v>3.19</v>
      </c>
      <c r="L20" s="507">
        <v>0.7</v>
      </c>
      <c r="M20" s="507">
        <v>1.2</v>
      </c>
      <c r="N20" s="507">
        <v>2.5</v>
      </c>
      <c r="O20" s="507">
        <v>2</v>
      </c>
      <c r="P20" s="507">
        <v>3.5</v>
      </c>
      <c r="Q20" s="507">
        <v>3.21</v>
      </c>
      <c r="R20" s="736">
        <v>11</v>
      </c>
      <c r="S20" s="238"/>
      <c r="T20" s="217"/>
      <c r="U20" s="232"/>
      <c r="V20" s="232"/>
    </row>
    <row r="21" ht="27" customHeight="1" spans="2:22">
      <c r="B21" s="243" t="s">
        <v>34</v>
      </c>
      <c r="C21" s="10"/>
      <c r="D21" s="27"/>
      <c r="E21" s="227">
        <f t="shared" ref="E21:R21" si="0">+E20</f>
        <v>11</v>
      </c>
      <c r="F21" s="674">
        <f t="shared" si="0"/>
        <v>5.82</v>
      </c>
      <c r="G21" s="674">
        <f t="shared" si="0"/>
        <v>5.81</v>
      </c>
      <c r="H21" s="674">
        <f t="shared" si="0"/>
        <v>3.21</v>
      </c>
      <c r="I21" s="674">
        <f t="shared" si="0"/>
        <v>3.5</v>
      </c>
      <c r="J21" s="674">
        <f t="shared" si="0"/>
        <v>2</v>
      </c>
      <c r="K21" s="674">
        <f t="shared" si="0"/>
        <v>3.19</v>
      </c>
      <c r="L21" s="674">
        <f t="shared" si="0"/>
        <v>0.7</v>
      </c>
      <c r="M21" s="674">
        <f t="shared" si="0"/>
        <v>1.2</v>
      </c>
      <c r="N21" s="674">
        <f t="shared" si="0"/>
        <v>2.5</v>
      </c>
      <c r="O21" s="674">
        <f t="shared" si="0"/>
        <v>2</v>
      </c>
      <c r="P21" s="674">
        <f t="shared" si="0"/>
        <v>3.5</v>
      </c>
      <c r="Q21" s="674">
        <f t="shared" si="0"/>
        <v>3.21</v>
      </c>
      <c r="R21" s="690">
        <f t="shared" si="0"/>
        <v>11</v>
      </c>
      <c r="S21" s="516">
        <v>47.93</v>
      </c>
      <c r="T21" s="217"/>
      <c r="U21" s="232"/>
      <c r="V21" s="232"/>
    </row>
    <row r="22" ht="15.75" customHeight="1" spans="2:22">
      <c r="B22" s="309" t="s">
        <v>56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255"/>
    </row>
    <row r="23" ht="15.75" spans="1:22">
      <c r="A23" s="26">
        <v>0.0590277777777778</v>
      </c>
      <c r="B23" s="228" t="s">
        <v>35</v>
      </c>
      <c r="C23" s="229">
        <v>1</v>
      </c>
      <c r="D23" s="708">
        <f>+E23-A23</f>
        <v>0.170138888888889</v>
      </c>
      <c r="E23" s="806">
        <v>0.229166666666667</v>
      </c>
      <c r="F23" s="77">
        <f t="shared" ref="F23:F34" si="1">+E23+$F$17</f>
        <v>0.25</v>
      </c>
      <c r="G23" s="77">
        <f t="shared" ref="G23:G34" si="2">+F23+$G$17</f>
        <v>0.253472222222222</v>
      </c>
      <c r="H23" s="77">
        <f t="shared" ref="H23:H34" si="3">+G23+$H$17</f>
        <v>0.254861111111111</v>
      </c>
      <c r="I23" s="77">
        <f t="shared" ref="I23:I34" si="4">+H23+$I$17</f>
        <v>0.258333333333333</v>
      </c>
      <c r="J23" s="77">
        <f t="shared" ref="J23:J34" si="5">+I23+$J$17</f>
        <v>0.261805555555556</v>
      </c>
      <c r="K23" s="77">
        <f t="shared" ref="K23:K34" si="6">+J23+$K$17</f>
        <v>0.265277777777778</v>
      </c>
      <c r="L23" s="77">
        <f t="shared" ref="L23:L34" si="7">+K23+$L$17</f>
        <v>0.26875</v>
      </c>
      <c r="M23" s="77">
        <f t="shared" ref="M23:M34" si="8">+L23+$M$17</f>
        <v>0.272916666666667</v>
      </c>
      <c r="N23" s="77">
        <f t="shared" ref="N23:N34" si="9">+M23+$N$17</f>
        <v>0.276388888888889</v>
      </c>
      <c r="O23" s="77">
        <f t="shared" ref="O23:O34" si="10">+N23+$O$17</f>
        <v>0.279166666666667</v>
      </c>
      <c r="P23" s="77">
        <f t="shared" ref="P23:P34" si="11">+O23+$P$17</f>
        <v>0.282638888888889</v>
      </c>
      <c r="Q23" s="78">
        <f t="shared" ref="Q23:Q34" si="12">+P23+$Q$17</f>
        <v>0.303472222222222</v>
      </c>
      <c r="R23" s="937"/>
      <c r="S23" s="329">
        <f>+S21</f>
        <v>47.93</v>
      </c>
      <c r="T23" s="269">
        <f t="shared" ref="T23:T34" si="13">+Q23-E23</f>
        <v>0.0743055555555554</v>
      </c>
      <c r="U23" s="258">
        <f t="shared" ref="U23:U34" si="14">60*$I$40/(T23*60*24)</f>
        <v>26.8766355140187</v>
      </c>
      <c r="V23" s="259"/>
    </row>
    <row r="24" spans="2:22">
      <c r="B24" s="232"/>
      <c r="C24" s="233">
        <v>2</v>
      </c>
      <c r="D24" s="709">
        <f>+E24-A23</f>
        <v>0.229166666666667</v>
      </c>
      <c r="E24" s="808">
        <f t="shared" ref="E24:E33" si="15">+E23+$A$23</f>
        <v>0.288194444444444</v>
      </c>
      <c r="F24" s="80">
        <f t="shared" si="1"/>
        <v>0.309027777777778</v>
      </c>
      <c r="G24" s="80">
        <f t="shared" si="2"/>
        <v>0.3125</v>
      </c>
      <c r="H24" s="80">
        <f t="shared" si="3"/>
        <v>0.313888888888889</v>
      </c>
      <c r="I24" s="80">
        <f t="shared" si="4"/>
        <v>0.317361111111111</v>
      </c>
      <c r="J24" s="80">
        <f t="shared" si="5"/>
        <v>0.320833333333333</v>
      </c>
      <c r="K24" s="80">
        <f t="shared" si="6"/>
        <v>0.324305555555556</v>
      </c>
      <c r="L24" s="80">
        <f t="shared" si="7"/>
        <v>0.327777777777778</v>
      </c>
      <c r="M24" s="80">
        <f t="shared" si="8"/>
        <v>0.331944444444444</v>
      </c>
      <c r="N24" s="80">
        <f t="shared" si="9"/>
        <v>0.335416666666667</v>
      </c>
      <c r="O24" s="80">
        <f t="shared" si="10"/>
        <v>0.338194444444444</v>
      </c>
      <c r="P24" s="80">
        <f t="shared" si="11"/>
        <v>0.341666666666667</v>
      </c>
      <c r="Q24" s="81">
        <f t="shared" si="12"/>
        <v>0.3625</v>
      </c>
      <c r="R24" s="938"/>
      <c r="S24" s="331">
        <f>+S21</f>
        <v>47.93</v>
      </c>
      <c r="T24" s="270">
        <f t="shared" si="13"/>
        <v>0.0743055555555554</v>
      </c>
      <c r="U24" s="260">
        <f t="shared" si="14"/>
        <v>26.8766355140188</v>
      </c>
      <c r="V24" s="261">
        <f t="shared" ref="V24:V34" si="16">+E24-E23</f>
        <v>0.0590277777777778</v>
      </c>
    </row>
    <row r="25" spans="2:22">
      <c r="B25" s="232"/>
      <c r="C25" s="233">
        <v>3</v>
      </c>
      <c r="D25" s="709"/>
      <c r="E25" s="808">
        <f t="shared" si="15"/>
        <v>0.347222222222222</v>
      </c>
      <c r="F25" s="80">
        <f t="shared" si="1"/>
        <v>0.368055555555556</v>
      </c>
      <c r="G25" s="80">
        <f t="shared" si="2"/>
        <v>0.371527777777778</v>
      </c>
      <c r="H25" s="80">
        <f t="shared" si="3"/>
        <v>0.372916666666667</v>
      </c>
      <c r="I25" s="80">
        <f t="shared" si="4"/>
        <v>0.376388888888889</v>
      </c>
      <c r="J25" s="80">
        <f t="shared" si="5"/>
        <v>0.379861111111111</v>
      </c>
      <c r="K25" s="80">
        <f t="shared" si="6"/>
        <v>0.383333333333333</v>
      </c>
      <c r="L25" s="80">
        <f t="shared" si="7"/>
        <v>0.386805555555556</v>
      </c>
      <c r="M25" s="80">
        <f t="shared" si="8"/>
        <v>0.390972222222222</v>
      </c>
      <c r="N25" s="80">
        <f t="shared" si="9"/>
        <v>0.394444444444444</v>
      </c>
      <c r="O25" s="80">
        <f t="shared" si="10"/>
        <v>0.397222222222222</v>
      </c>
      <c r="P25" s="80">
        <f t="shared" si="11"/>
        <v>0.400694444444444</v>
      </c>
      <c r="Q25" s="81">
        <f t="shared" si="12"/>
        <v>0.421527777777778</v>
      </c>
      <c r="R25" s="938"/>
      <c r="S25" s="331">
        <f>+S24</f>
        <v>47.93</v>
      </c>
      <c r="T25" s="270">
        <f t="shared" si="13"/>
        <v>0.0743055555555554</v>
      </c>
      <c r="U25" s="260">
        <f t="shared" si="14"/>
        <v>26.8766355140188</v>
      </c>
      <c r="V25" s="261">
        <f t="shared" si="16"/>
        <v>0.0590277777777778</v>
      </c>
    </row>
    <row r="26" spans="2:22">
      <c r="B26" s="232"/>
      <c r="C26" s="233">
        <v>4</v>
      </c>
      <c r="D26" s="784"/>
      <c r="E26" s="808">
        <f t="shared" si="15"/>
        <v>0.40625</v>
      </c>
      <c r="F26" s="80">
        <f t="shared" si="1"/>
        <v>0.427083333333333</v>
      </c>
      <c r="G26" s="80">
        <f t="shared" si="2"/>
        <v>0.430555555555556</v>
      </c>
      <c r="H26" s="80">
        <f t="shared" si="3"/>
        <v>0.431944444444444</v>
      </c>
      <c r="I26" s="80">
        <f t="shared" si="4"/>
        <v>0.435416666666667</v>
      </c>
      <c r="J26" s="80">
        <f t="shared" si="5"/>
        <v>0.438888888888889</v>
      </c>
      <c r="K26" s="80">
        <f t="shared" si="6"/>
        <v>0.442361111111111</v>
      </c>
      <c r="L26" s="80">
        <f t="shared" si="7"/>
        <v>0.445833333333333</v>
      </c>
      <c r="M26" s="80">
        <f t="shared" si="8"/>
        <v>0.45</v>
      </c>
      <c r="N26" s="80">
        <f t="shared" si="9"/>
        <v>0.453472222222222</v>
      </c>
      <c r="O26" s="80">
        <f t="shared" si="10"/>
        <v>0.45625</v>
      </c>
      <c r="P26" s="80">
        <f t="shared" si="11"/>
        <v>0.459722222222222</v>
      </c>
      <c r="Q26" s="81">
        <f t="shared" si="12"/>
        <v>0.480555555555555</v>
      </c>
      <c r="R26" s="938"/>
      <c r="S26" s="331">
        <f t="shared" ref="S26:S34" si="17">+S23</f>
        <v>47.93</v>
      </c>
      <c r="T26" s="270">
        <f t="shared" si="13"/>
        <v>0.0743055555555554</v>
      </c>
      <c r="U26" s="260">
        <f t="shared" si="14"/>
        <v>26.8766355140188</v>
      </c>
      <c r="V26" s="261">
        <f t="shared" si="16"/>
        <v>0.0590277777777778</v>
      </c>
    </row>
    <row r="27" spans="2:22">
      <c r="B27" s="232"/>
      <c r="C27" s="233">
        <v>5</v>
      </c>
      <c r="D27" s="784"/>
      <c r="E27" s="808">
        <f t="shared" si="15"/>
        <v>0.465277777777778</v>
      </c>
      <c r="F27" s="80">
        <f t="shared" si="1"/>
        <v>0.486111111111111</v>
      </c>
      <c r="G27" s="80">
        <f t="shared" si="2"/>
        <v>0.489583333333333</v>
      </c>
      <c r="H27" s="80">
        <f t="shared" si="3"/>
        <v>0.490972222222222</v>
      </c>
      <c r="I27" s="80">
        <f t="shared" si="4"/>
        <v>0.494444444444444</v>
      </c>
      <c r="J27" s="80">
        <f t="shared" si="5"/>
        <v>0.497916666666667</v>
      </c>
      <c r="K27" s="80">
        <f t="shared" si="6"/>
        <v>0.501388888888889</v>
      </c>
      <c r="L27" s="80">
        <f t="shared" si="7"/>
        <v>0.504861111111111</v>
      </c>
      <c r="M27" s="80">
        <f t="shared" si="8"/>
        <v>0.509027777777778</v>
      </c>
      <c r="N27" s="80">
        <f t="shared" si="9"/>
        <v>0.5125</v>
      </c>
      <c r="O27" s="80">
        <f t="shared" si="10"/>
        <v>0.515277777777778</v>
      </c>
      <c r="P27" s="80">
        <f t="shared" si="11"/>
        <v>0.51875</v>
      </c>
      <c r="Q27" s="81">
        <f t="shared" si="12"/>
        <v>0.539583333333333</v>
      </c>
      <c r="R27" s="938"/>
      <c r="S27" s="331">
        <f t="shared" si="17"/>
        <v>47.93</v>
      </c>
      <c r="T27" s="270">
        <f t="shared" si="13"/>
        <v>0.0743055555555555</v>
      </c>
      <c r="U27" s="260">
        <f t="shared" si="14"/>
        <v>26.8766355140187</v>
      </c>
      <c r="V27" s="261">
        <f t="shared" si="16"/>
        <v>0.0590277777777778</v>
      </c>
    </row>
    <row r="28" spans="2:22">
      <c r="B28" s="232"/>
      <c r="C28" s="233">
        <v>6</v>
      </c>
      <c r="D28" s="784"/>
      <c r="E28" s="808">
        <f t="shared" si="15"/>
        <v>0.524305555555556</v>
      </c>
      <c r="F28" s="80">
        <f t="shared" si="1"/>
        <v>0.545138888888889</v>
      </c>
      <c r="G28" s="80">
        <f t="shared" si="2"/>
        <v>0.548611111111111</v>
      </c>
      <c r="H28" s="80">
        <f t="shared" si="3"/>
        <v>0.55</v>
      </c>
      <c r="I28" s="80">
        <f t="shared" si="4"/>
        <v>0.553472222222222</v>
      </c>
      <c r="J28" s="80">
        <f t="shared" si="5"/>
        <v>0.556944444444444</v>
      </c>
      <c r="K28" s="80">
        <f t="shared" si="6"/>
        <v>0.560416666666667</v>
      </c>
      <c r="L28" s="80">
        <f t="shared" si="7"/>
        <v>0.563888888888889</v>
      </c>
      <c r="M28" s="80">
        <f t="shared" si="8"/>
        <v>0.568055555555556</v>
      </c>
      <c r="N28" s="80">
        <f t="shared" si="9"/>
        <v>0.571527777777778</v>
      </c>
      <c r="O28" s="80">
        <f t="shared" si="10"/>
        <v>0.574305555555556</v>
      </c>
      <c r="P28" s="80">
        <f t="shared" si="11"/>
        <v>0.577777777777778</v>
      </c>
      <c r="Q28" s="81">
        <f t="shared" si="12"/>
        <v>0.598611111111111</v>
      </c>
      <c r="R28" s="938"/>
      <c r="S28" s="331">
        <f t="shared" si="17"/>
        <v>47.93</v>
      </c>
      <c r="T28" s="270">
        <f t="shared" si="13"/>
        <v>0.0743055555555555</v>
      </c>
      <c r="U28" s="260">
        <f t="shared" si="14"/>
        <v>26.8766355140187</v>
      </c>
      <c r="V28" s="261">
        <f t="shared" si="16"/>
        <v>0.0590277777777777</v>
      </c>
    </row>
    <row r="29" spans="2:22">
      <c r="B29" s="232"/>
      <c r="C29" s="233">
        <v>7</v>
      </c>
      <c r="D29" s="784"/>
      <c r="E29" s="808">
        <f t="shared" si="15"/>
        <v>0.583333333333333</v>
      </c>
      <c r="F29" s="80">
        <f t="shared" si="1"/>
        <v>0.604166666666667</v>
      </c>
      <c r="G29" s="80">
        <f t="shared" si="2"/>
        <v>0.607638888888889</v>
      </c>
      <c r="H29" s="80">
        <f t="shared" si="3"/>
        <v>0.609027777777778</v>
      </c>
      <c r="I29" s="80">
        <f t="shared" si="4"/>
        <v>0.6125</v>
      </c>
      <c r="J29" s="80">
        <f t="shared" si="5"/>
        <v>0.615972222222222</v>
      </c>
      <c r="K29" s="80">
        <f t="shared" si="6"/>
        <v>0.619444444444444</v>
      </c>
      <c r="L29" s="80">
        <f t="shared" si="7"/>
        <v>0.622916666666667</v>
      </c>
      <c r="M29" s="80">
        <f t="shared" si="8"/>
        <v>0.627083333333333</v>
      </c>
      <c r="N29" s="80">
        <f t="shared" si="9"/>
        <v>0.630555555555556</v>
      </c>
      <c r="O29" s="80">
        <f t="shared" si="10"/>
        <v>0.633333333333333</v>
      </c>
      <c r="P29" s="80">
        <f t="shared" si="11"/>
        <v>0.636805555555556</v>
      </c>
      <c r="Q29" s="81">
        <f t="shared" si="12"/>
        <v>0.657638888888889</v>
      </c>
      <c r="R29" s="938"/>
      <c r="S29" s="331">
        <f t="shared" si="17"/>
        <v>47.93</v>
      </c>
      <c r="T29" s="270">
        <f t="shared" si="13"/>
        <v>0.0743055555555555</v>
      </c>
      <c r="U29" s="260">
        <f t="shared" si="14"/>
        <v>26.8766355140187</v>
      </c>
      <c r="V29" s="261">
        <f t="shared" si="16"/>
        <v>0.0590277777777778</v>
      </c>
    </row>
    <row r="30" spans="2:22">
      <c r="B30" s="232"/>
      <c r="C30" s="233">
        <v>8</v>
      </c>
      <c r="D30" s="784"/>
      <c r="E30" s="808">
        <f t="shared" si="15"/>
        <v>0.642361111111111</v>
      </c>
      <c r="F30" s="80">
        <f t="shared" si="1"/>
        <v>0.663194444444445</v>
      </c>
      <c r="G30" s="80">
        <f t="shared" si="2"/>
        <v>0.666666666666667</v>
      </c>
      <c r="H30" s="80">
        <f t="shared" si="3"/>
        <v>0.668055555555556</v>
      </c>
      <c r="I30" s="80">
        <f t="shared" si="4"/>
        <v>0.671527777777778</v>
      </c>
      <c r="J30" s="80">
        <f t="shared" si="5"/>
        <v>0.675</v>
      </c>
      <c r="K30" s="80">
        <f t="shared" si="6"/>
        <v>0.678472222222222</v>
      </c>
      <c r="L30" s="80">
        <f t="shared" si="7"/>
        <v>0.681944444444444</v>
      </c>
      <c r="M30" s="80">
        <f t="shared" si="8"/>
        <v>0.686111111111111</v>
      </c>
      <c r="N30" s="80">
        <f t="shared" si="9"/>
        <v>0.689583333333333</v>
      </c>
      <c r="O30" s="80">
        <f t="shared" si="10"/>
        <v>0.692361111111111</v>
      </c>
      <c r="P30" s="80">
        <f t="shared" si="11"/>
        <v>0.695833333333333</v>
      </c>
      <c r="Q30" s="81">
        <f t="shared" si="12"/>
        <v>0.716666666666667</v>
      </c>
      <c r="R30" s="938"/>
      <c r="S30" s="331">
        <f t="shared" si="17"/>
        <v>47.93</v>
      </c>
      <c r="T30" s="270">
        <f t="shared" si="13"/>
        <v>0.0743055555555555</v>
      </c>
      <c r="U30" s="260">
        <f t="shared" si="14"/>
        <v>26.8766355140187</v>
      </c>
      <c r="V30" s="261">
        <f t="shared" si="16"/>
        <v>0.0590277777777778</v>
      </c>
    </row>
    <row r="31" spans="2:22">
      <c r="B31" s="232"/>
      <c r="C31" s="233">
        <v>9</v>
      </c>
      <c r="D31" s="784"/>
      <c r="E31" s="808">
        <f t="shared" si="15"/>
        <v>0.701388888888889</v>
      </c>
      <c r="F31" s="80">
        <f t="shared" si="1"/>
        <v>0.722222222222222</v>
      </c>
      <c r="G31" s="80">
        <f t="shared" si="2"/>
        <v>0.725694444444445</v>
      </c>
      <c r="H31" s="80">
        <f t="shared" si="3"/>
        <v>0.727083333333333</v>
      </c>
      <c r="I31" s="80">
        <f t="shared" si="4"/>
        <v>0.730555555555556</v>
      </c>
      <c r="J31" s="80">
        <f t="shared" si="5"/>
        <v>0.734027777777778</v>
      </c>
      <c r="K31" s="80">
        <f t="shared" si="6"/>
        <v>0.7375</v>
      </c>
      <c r="L31" s="80">
        <f t="shared" si="7"/>
        <v>0.740972222222222</v>
      </c>
      <c r="M31" s="80">
        <f t="shared" si="8"/>
        <v>0.745138888888889</v>
      </c>
      <c r="N31" s="80">
        <f t="shared" si="9"/>
        <v>0.748611111111111</v>
      </c>
      <c r="O31" s="80">
        <f t="shared" si="10"/>
        <v>0.751388888888889</v>
      </c>
      <c r="P31" s="80">
        <f t="shared" si="11"/>
        <v>0.754861111111111</v>
      </c>
      <c r="Q31" s="81">
        <f t="shared" si="12"/>
        <v>0.775694444444444</v>
      </c>
      <c r="R31" s="938"/>
      <c r="S31" s="331">
        <f t="shared" si="17"/>
        <v>47.93</v>
      </c>
      <c r="T31" s="270">
        <f t="shared" si="13"/>
        <v>0.0743055555555555</v>
      </c>
      <c r="U31" s="260">
        <f t="shared" si="14"/>
        <v>26.8766355140187</v>
      </c>
      <c r="V31" s="261">
        <f t="shared" si="16"/>
        <v>0.0590277777777778</v>
      </c>
    </row>
    <row r="32" spans="2:22">
      <c r="B32" s="232"/>
      <c r="C32" s="233">
        <v>10</v>
      </c>
      <c r="D32" s="784"/>
      <c r="E32" s="808">
        <f t="shared" si="15"/>
        <v>0.760416666666667</v>
      </c>
      <c r="F32" s="80">
        <f t="shared" si="1"/>
        <v>0.78125</v>
      </c>
      <c r="G32" s="80">
        <f t="shared" si="2"/>
        <v>0.784722222222222</v>
      </c>
      <c r="H32" s="80">
        <f t="shared" si="3"/>
        <v>0.786111111111111</v>
      </c>
      <c r="I32" s="80">
        <f t="shared" si="4"/>
        <v>0.789583333333333</v>
      </c>
      <c r="J32" s="80">
        <f t="shared" si="5"/>
        <v>0.793055555555556</v>
      </c>
      <c r="K32" s="80">
        <f t="shared" si="6"/>
        <v>0.796527777777778</v>
      </c>
      <c r="L32" s="80">
        <f t="shared" si="7"/>
        <v>0.8</v>
      </c>
      <c r="M32" s="80">
        <f t="shared" si="8"/>
        <v>0.804166666666667</v>
      </c>
      <c r="N32" s="80">
        <f t="shared" si="9"/>
        <v>0.807638888888889</v>
      </c>
      <c r="O32" s="80">
        <f t="shared" si="10"/>
        <v>0.810416666666667</v>
      </c>
      <c r="P32" s="80">
        <f t="shared" si="11"/>
        <v>0.813888888888889</v>
      </c>
      <c r="Q32" s="81">
        <f t="shared" si="12"/>
        <v>0.834722222222222</v>
      </c>
      <c r="R32" s="938"/>
      <c r="S32" s="331">
        <f t="shared" si="17"/>
        <v>47.93</v>
      </c>
      <c r="T32" s="270">
        <f t="shared" si="13"/>
        <v>0.0743055555555555</v>
      </c>
      <c r="U32" s="260">
        <f t="shared" si="14"/>
        <v>26.8766355140187</v>
      </c>
      <c r="V32" s="261">
        <f t="shared" si="16"/>
        <v>0.0590277777777778</v>
      </c>
    </row>
    <row r="33" ht="15.75" customHeight="1" spans="2:22">
      <c r="B33" s="232"/>
      <c r="C33" s="235">
        <v>11</v>
      </c>
      <c r="D33" s="933"/>
      <c r="E33" s="820">
        <f t="shared" si="15"/>
        <v>0.819444444444445</v>
      </c>
      <c r="F33" s="283">
        <f t="shared" si="1"/>
        <v>0.840277777777778</v>
      </c>
      <c r="G33" s="283">
        <f t="shared" si="2"/>
        <v>0.84375</v>
      </c>
      <c r="H33" s="283">
        <f t="shared" si="3"/>
        <v>0.845138888888889</v>
      </c>
      <c r="I33" s="283">
        <f t="shared" si="4"/>
        <v>0.848611111111111</v>
      </c>
      <c r="J33" s="283">
        <f t="shared" si="5"/>
        <v>0.852083333333333</v>
      </c>
      <c r="K33" s="283">
        <f t="shared" si="6"/>
        <v>0.855555555555556</v>
      </c>
      <c r="L33" s="283">
        <f t="shared" si="7"/>
        <v>0.859027777777778</v>
      </c>
      <c r="M33" s="283">
        <f t="shared" si="8"/>
        <v>0.863194444444444</v>
      </c>
      <c r="N33" s="283">
        <f t="shared" si="9"/>
        <v>0.866666666666667</v>
      </c>
      <c r="O33" s="283">
        <f t="shared" si="10"/>
        <v>0.869444444444444</v>
      </c>
      <c r="P33" s="283">
        <f t="shared" si="11"/>
        <v>0.872916666666667</v>
      </c>
      <c r="Q33" s="285">
        <f t="shared" si="12"/>
        <v>0.89375</v>
      </c>
      <c r="R33" s="939">
        <f>+Q33+A23</f>
        <v>0.952777777777778</v>
      </c>
      <c r="S33" s="333">
        <f t="shared" si="17"/>
        <v>47.93</v>
      </c>
      <c r="T33" s="271">
        <f t="shared" si="13"/>
        <v>0.0743055555555555</v>
      </c>
      <c r="U33" s="262">
        <f t="shared" si="14"/>
        <v>26.8766355140187</v>
      </c>
      <c r="V33" s="263">
        <f t="shared" si="16"/>
        <v>0.0590277777777778</v>
      </c>
    </row>
    <row r="34" ht="15.75" customHeight="1" spans="2:22">
      <c r="B34" s="238"/>
      <c r="C34" s="239">
        <v>12</v>
      </c>
      <c r="D34" s="934"/>
      <c r="E34" s="821">
        <v>0.888888888888889</v>
      </c>
      <c r="F34" s="98">
        <f t="shared" si="1"/>
        <v>0.909722222222222</v>
      </c>
      <c r="G34" s="98">
        <f t="shared" si="2"/>
        <v>0.913194444444444</v>
      </c>
      <c r="H34" s="98">
        <f t="shared" si="3"/>
        <v>0.914583333333333</v>
      </c>
      <c r="I34" s="98">
        <f t="shared" si="4"/>
        <v>0.918055555555556</v>
      </c>
      <c r="J34" s="98">
        <f t="shared" si="5"/>
        <v>0.921527777777778</v>
      </c>
      <c r="K34" s="98">
        <f t="shared" si="6"/>
        <v>0.925</v>
      </c>
      <c r="L34" s="98">
        <f t="shared" si="7"/>
        <v>0.928472222222222</v>
      </c>
      <c r="M34" s="98">
        <f t="shared" si="8"/>
        <v>0.932638888888889</v>
      </c>
      <c r="N34" s="98">
        <f t="shared" si="9"/>
        <v>0.936111111111111</v>
      </c>
      <c r="O34" s="98">
        <f t="shared" si="10"/>
        <v>0.938888888888889</v>
      </c>
      <c r="P34" s="98">
        <f t="shared" si="11"/>
        <v>0.942361111111111</v>
      </c>
      <c r="Q34" s="133">
        <f t="shared" si="12"/>
        <v>0.963194444444444</v>
      </c>
      <c r="R34" s="940">
        <f>+Q34+A23</f>
        <v>1.02222222222222</v>
      </c>
      <c r="S34" s="244">
        <f t="shared" si="17"/>
        <v>47.93</v>
      </c>
      <c r="T34" s="272">
        <f t="shared" si="13"/>
        <v>0.0743055555555555</v>
      </c>
      <c r="U34" s="264">
        <f t="shared" si="14"/>
        <v>26.8766355140187</v>
      </c>
      <c r="V34" s="265">
        <f t="shared" si="16"/>
        <v>0.0694444444444443</v>
      </c>
    </row>
    <row r="35" spans="2:2">
      <c r="B35" s="26">
        <v>0.0208333333333333</v>
      </c>
    </row>
    <row r="37" spans="3:10">
      <c r="C37" s="15" t="s">
        <v>36</v>
      </c>
      <c r="D37" s="15"/>
      <c r="E37" s="16"/>
      <c r="F37" s="16"/>
      <c r="G37" s="61"/>
      <c r="H37" s="61"/>
      <c r="I37" s="17">
        <v>11</v>
      </c>
      <c r="J37" s="16"/>
    </row>
    <row r="38" spans="3:10">
      <c r="C38" s="15" t="s">
        <v>37</v>
      </c>
      <c r="D38" s="15"/>
      <c r="E38" s="16"/>
      <c r="F38" s="16"/>
      <c r="G38" s="61"/>
      <c r="H38" s="61"/>
      <c r="I38" s="17">
        <v>1</v>
      </c>
      <c r="J38" s="16"/>
    </row>
    <row r="39" spans="3:10">
      <c r="C39" s="15" t="s">
        <v>38</v>
      </c>
      <c r="D39" s="15"/>
      <c r="E39" s="16"/>
      <c r="F39" s="16"/>
      <c r="G39" s="61"/>
      <c r="H39" s="61"/>
      <c r="I39" s="17">
        <v>12</v>
      </c>
      <c r="J39" s="16"/>
    </row>
    <row r="40" spans="3:11">
      <c r="C40" s="15" t="s">
        <v>39</v>
      </c>
      <c r="D40" s="15"/>
      <c r="E40" s="16"/>
      <c r="F40" s="16"/>
      <c r="G40" s="61"/>
      <c r="H40" s="61"/>
      <c r="I40" s="18">
        <f>+S21</f>
        <v>47.93</v>
      </c>
      <c r="K40" s="16" t="s">
        <v>40</v>
      </c>
    </row>
    <row r="41" spans="3:11">
      <c r="C41" s="19" t="s">
        <v>41</v>
      </c>
      <c r="D41" s="19"/>
      <c r="E41" s="20"/>
      <c r="F41" s="21"/>
      <c r="G41" s="21"/>
      <c r="H41" s="21"/>
      <c r="I41" s="18">
        <v>66</v>
      </c>
      <c r="K41" s="16" t="s">
        <v>40</v>
      </c>
    </row>
    <row r="44" ht="46.5" customHeight="1" spans="9:9">
      <c r="I44" s="893"/>
    </row>
  </sheetData>
  <mergeCells count="12">
    <mergeCell ref="B18:E18"/>
    <mergeCell ref="F18:Q18"/>
    <mergeCell ref="B19:D19"/>
    <mergeCell ref="B20:D20"/>
    <mergeCell ref="B21:D21"/>
    <mergeCell ref="B22:V22"/>
    <mergeCell ref="B23:B34"/>
    <mergeCell ref="S18:S20"/>
    <mergeCell ref="T18:T21"/>
    <mergeCell ref="U18:U21"/>
    <mergeCell ref="V18:V21"/>
    <mergeCell ref="B14:V16"/>
  </mergeCells>
  <pageMargins left="0.708661417322835" right="0.708661417322835" top="0.748031496062992" bottom="0.748031496062992" header="0.31496062992126" footer="0.31496062992126"/>
  <pageSetup paperSize="9" scale="54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W76"/>
  <sheetViews>
    <sheetView view="pageBreakPreview" zoomScale="70" zoomScaleNormal="70" workbookViewId="0">
      <selection activeCell="F7" sqref="F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3" t="s">
        <v>6</v>
      </c>
      <c r="G8" s="64"/>
    </row>
    <row r="9" spans="2:7">
      <c r="B9" s="63" t="s">
        <v>7</v>
      </c>
      <c r="C9" s="66"/>
      <c r="D9" s="67"/>
      <c r="E9" s="64"/>
      <c r="F9" s="3">
        <v>233</v>
      </c>
      <c r="G9" s="64"/>
    </row>
    <row r="10" spans="2:7">
      <c r="B10" s="63" t="s">
        <v>8</v>
      </c>
      <c r="C10" s="63"/>
      <c r="D10" s="64"/>
      <c r="E10" s="64"/>
      <c r="F10" s="2" t="s">
        <v>154</v>
      </c>
      <c r="G10" s="64"/>
    </row>
    <row r="11" spans="2:7">
      <c r="B11" s="63" t="s">
        <v>10</v>
      </c>
      <c r="C11" s="63"/>
      <c r="D11" s="64"/>
      <c r="E11" s="64"/>
      <c r="F11" s="3">
        <v>233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23">
      <c r="B14" s="596" t="s">
        <v>155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255"/>
    </row>
    <row r="15" spans="2:23">
      <c r="B15" s="217"/>
      <c r="W15" s="256"/>
    </row>
    <row r="16" spans="2:23">
      <c r="B16" s="217"/>
      <c r="W16" s="256"/>
    </row>
    <row r="17" spans="2:23">
      <c r="B17" s="217"/>
      <c r="W17" s="256"/>
    </row>
    <row r="18" ht="15.75" customHeight="1" spans="2:23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257"/>
    </row>
    <row r="19" s="62" customFormat="1" spans="2:19">
      <c r="B19" s="306"/>
      <c r="C19" s="597"/>
      <c r="D19" s="598"/>
      <c r="E19" s="599">
        <v>0</v>
      </c>
      <c r="F19" s="599">
        <v>0.00833333333333333</v>
      </c>
      <c r="G19" s="599">
        <v>0.0104166666666667</v>
      </c>
      <c r="H19" s="599">
        <v>0.00416666666666667</v>
      </c>
      <c r="I19" s="599">
        <v>0.00416666666666667</v>
      </c>
      <c r="J19" s="599">
        <v>0.00347222222222222</v>
      </c>
      <c r="K19" s="599">
        <v>0.00694444444444444</v>
      </c>
      <c r="L19" s="599">
        <v>0.00416666666666667</v>
      </c>
      <c r="M19" s="599">
        <v>0.00833333333333333</v>
      </c>
      <c r="N19" s="599">
        <v>0.00416666666666667</v>
      </c>
      <c r="O19" s="599">
        <v>0.00347222222222222</v>
      </c>
      <c r="P19" s="599">
        <v>0.00416666666666667</v>
      </c>
      <c r="Q19" s="599">
        <v>0.0104166666666667</v>
      </c>
      <c r="R19" s="599">
        <v>0.00694444444444444</v>
      </c>
      <c r="S19" s="83">
        <f>SUM(F19:R19)</f>
        <v>0.0791666666666667</v>
      </c>
    </row>
    <row r="20" s="62" customFormat="1" ht="15.75" customHeight="1" spans="2:19">
      <c r="B20" s="670">
        <v>0.0166666666666667</v>
      </c>
      <c r="C20" s="670">
        <v>0.0138888888888889</v>
      </c>
      <c r="D20" s="345">
        <v>0.0277777777777778</v>
      </c>
      <c r="E20" s="903"/>
      <c r="F20" s="599">
        <v>0.00694444444444444</v>
      </c>
      <c r="G20" s="599">
        <v>0.00972222222222222</v>
      </c>
      <c r="H20" s="599">
        <v>0.00347222222222222</v>
      </c>
      <c r="I20" s="599">
        <v>0.00347222222222222</v>
      </c>
      <c r="J20" s="599">
        <v>0.00347222222222222</v>
      </c>
      <c r="K20" s="599">
        <v>0.00555555555555556</v>
      </c>
      <c r="L20" s="599">
        <v>0.00347222222222222</v>
      </c>
      <c r="M20" s="599">
        <v>0.00694444444444444</v>
      </c>
      <c r="N20" s="599">
        <v>0.00277777777777778</v>
      </c>
      <c r="O20" s="599">
        <v>0.00347222222222222</v>
      </c>
      <c r="P20" s="599">
        <v>0.00347222222222222</v>
      </c>
      <c r="Q20" s="599">
        <v>0.00972222222222222</v>
      </c>
      <c r="R20" s="599">
        <v>0.00555555555555556</v>
      </c>
      <c r="S20" s="83">
        <f>SUM(F20:R20)</f>
        <v>0.0680555555555555</v>
      </c>
    </row>
    <row r="21" ht="15.75" customHeight="1" spans="2:23">
      <c r="B21" s="71" t="s">
        <v>14</v>
      </c>
      <c r="C21" s="10"/>
      <c r="D21" s="71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08" t="s">
        <v>16</v>
      </c>
      <c r="S21" s="793"/>
      <c r="T21" s="96" t="s">
        <v>29</v>
      </c>
      <c r="U21" s="274" t="s">
        <v>30</v>
      </c>
      <c r="V21" s="163" t="s">
        <v>31</v>
      </c>
      <c r="W21" s="163" t="s">
        <v>57</v>
      </c>
    </row>
    <row r="22" ht="72" customHeight="1" spans="2:23">
      <c r="B22" s="96" t="s">
        <v>17</v>
      </c>
      <c r="C22" s="10"/>
      <c r="D22" s="27"/>
      <c r="E22" s="596" t="s">
        <v>141</v>
      </c>
      <c r="F22" s="876" t="s">
        <v>126</v>
      </c>
      <c r="G22" s="876" t="s">
        <v>127</v>
      </c>
      <c r="H22" s="876" t="s">
        <v>128</v>
      </c>
      <c r="I22" s="876" t="s">
        <v>129</v>
      </c>
      <c r="J22" s="876" t="s">
        <v>130</v>
      </c>
      <c r="K22" s="876" t="s">
        <v>142</v>
      </c>
      <c r="L22" s="876" t="s">
        <v>156</v>
      </c>
      <c r="M22" s="876" t="s">
        <v>130</v>
      </c>
      <c r="N22" s="876" t="s">
        <v>129</v>
      </c>
      <c r="O22" s="876" t="s">
        <v>128</v>
      </c>
      <c r="P22" s="876" t="s">
        <v>127</v>
      </c>
      <c r="Q22" s="876" t="s">
        <v>126</v>
      </c>
      <c r="R22" s="596" t="s">
        <v>144</v>
      </c>
      <c r="S22" s="909" t="s">
        <v>68</v>
      </c>
      <c r="T22" s="232"/>
      <c r="U22" s="217"/>
      <c r="V22" s="232"/>
      <c r="W22" s="232"/>
    </row>
    <row r="23" ht="29.25" customHeight="1" spans="2:23">
      <c r="B23" s="71" t="s">
        <v>33</v>
      </c>
      <c r="C23" s="10"/>
      <c r="D23" s="10"/>
      <c r="E23" s="853">
        <v>11</v>
      </c>
      <c r="F23" s="568">
        <v>5.82</v>
      </c>
      <c r="G23" s="568">
        <v>5.81</v>
      </c>
      <c r="H23" s="568">
        <v>3.21</v>
      </c>
      <c r="I23" s="568">
        <v>3.5</v>
      </c>
      <c r="J23" s="568">
        <v>2</v>
      </c>
      <c r="K23" s="568">
        <v>3.19</v>
      </c>
      <c r="L23" s="568">
        <v>0.7</v>
      </c>
      <c r="M23" s="568">
        <v>1.2</v>
      </c>
      <c r="N23" s="568">
        <v>2.5</v>
      </c>
      <c r="O23" s="568">
        <v>2</v>
      </c>
      <c r="P23" s="568">
        <v>3.5</v>
      </c>
      <c r="Q23" s="568">
        <v>3.21</v>
      </c>
      <c r="R23" s="567">
        <v>11</v>
      </c>
      <c r="S23" s="857">
        <v>11</v>
      </c>
      <c r="T23" s="238"/>
      <c r="U23" s="217"/>
      <c r="V23" s="232"/>
      <c r="W23" s="232"/>
    </row>
    <row r="24" ht="29.25" customHeight="1" spans="2:23">
      <c r="B24" s="274" t="s">
        <v>34</v>
      </c>
      <c r="C24" s="88"/>
      <c r="D24" s="88"/>
      <c r="E24" s="275">
        <f t="shared" ref="E24:S24" si="0">+E23</f>
        <v>11</v>
      </c>
      <c r="F24" s="776">
        <f t="shared" si="0"/>
        <v>5.82</v>
      </c>
      <c r="G24" s="776">
        <f t="shared" si="0"/>
        <v>5.81</v>
      </c>
      <c r="H24" s="776">
        <f t="shared" si="0"/>
        <v>3.21</v>
      </c>
      <c r="I24" s="776">
        <f t="shared" si="0"/>
        <v>3.5</v>
      </c>
      <c r="J24" s="776">
        <f t="shared" si="0"/>
        <v>2</v>
      </c>
      <c r="K24" s="776">
        <f t="shared" si="0"/>
        <v>3.19</v>
      </c>
      <c r="L24" s="776">
        <f t="shared" si="0"/>
        <v>0.7</v>
      </c>
      <c r="M24" s="776">
        <f t="shared" si="0"/>
        <v>1.2</v>
      </c>
      <c r="N24" s="776">
        <f t="shared" si="0"/>
        <v>2.5</v>
      </c>
      <c r="O24" s="776">
        <f t="shared" si="0"/>
        <v>2</v>
      </c>
      <c r="P24" s="776">
        <f t="shared" si="0"/>
        <v>3.5</v>
      </c>
      <c r="Q24" s="776">
        <f t="shared" si="0"/>
        <v>3.21</v>
      </c>
      <c r="R24" s="776">
        <f t="shared" si="0"/>
        <v>11</v>
      </c>
      <c r="S24" s="841">
        <f t="shared" si="0"/>
        <v>11</v>
      </c>
      <c r="T24" s="588">
        <v>44.86</v>
      </c>
      <c r="U24" s="217"/>
      <c r="V24" s="232"/>
      <c r="W24" s="232"/>
    </row>
    <row r="25" ht="15.75" customHeight="1" spans="2:23">
      <c r="B25" s="101" t="s">
        <v>56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27"/>
    </row>
    <row r="26" spans="1:23">
      <c r="A26" s="26">
        <v>0.0208333333333333</v>
      </c>
      <c r="B26" s="904" t="s">
        <v>35</v>
      </c>
      <c r="C26" s="350">
        <v>1</v>
      </c>
      <c r="D26" s="708">
        <f>+E26-A26</f>
        <v>0.181944444444444</v>
      </c>
      <c r="E26" s="905">
        <v>0.202777777777778</v>
      </c>
      <c r="F26" s="906">
        <v>0.209722222222222</v>
      </c>
      <c r="G26" s="906">
        <v>0.219444444444444</v>
      </c>
      <c r="H26" s="906">
        <v>0.222916666666667</v>
      </c>
      <c r="I26" s="906">
        <v>0.226388888888889</v>
      </c>
      <c r="J26" s="906">
        <v>0.229861111111111</v>
      </c>
      <c r="K26" s="906">
        <v>0.235416666666667</v>
      </c>
      <c r="L26" s="906">
        <v>0.238888888888889</v>
      </c>
      <c r="M26" s="906">
        <v>0.245833333333333</v>
      </c>
      <c r="N26" s="906">
        <v>0.248611111111111</v>
      </c>
      <c r="O26" s="906">
        <v>0.252083333333333</v>
      </c>
      <c r="P26" s="906">
        <v>0.255555555555555</v>
      </c>
      <c r="Q26" s="906">
        <v>0.265277777777778</v>
      </c>
      <c r="R26" s="910">
        <v>0.270833333333333</v>
      </c>
      <c r="S26" s="911"/>
      <c r="T26" s="912">
        <f>+T24</f>
        <v>44.86</v>
      </c>
      <c r="U26" s="296">
        <f t="shared" ref="U26:U69" si="1">+R26-E26</f>
        <v>0.0680555555555555</v>
      </c>
      <c r="V26" s="301">
        <f t="shared" ref="V26:V69" si="2">60*$I$75/(U26*60*24)</f>
        <v>27.465306122449</v>
      </c>
      <c r="W26" s="302"/>
    </row>
    <row r="27" spans="1:23">
      <c r="A27" s="26"/>
      <c r="B27" s="217"/>
      <c r="C27" s="352">
        <v>2</v>
      </c>
      <c r="D27" s="709">
        <f>+E27-$A$26</f>
        <v>0.198611111111111</v>
      </c>
      <c r="E27" s="80">
        <v>0.219444444444444</v>
      </c>
      <c r="F27" s="55">
        <v>0.227777777777778</v>
      </c>
      <c r="G27" s="55">
        <v>0.238194444444444</v>
      </c>
      <c r="H27" s="55">
        <v>0.242361111111111</v>
      </c>
      <c r="I27" s="55">
        <v>0.246527777777778</v>
      </c>
      <c r="J27" s="55">
        <v>0.25</v>
      </c>
      <c r="K27" s="55">
        <v>0.256944444444444</v>
      </c>
      <c r="L27" s="55">
        <v>0.261111111111111</v>
      </c>
      <c r="M27" s="55">
        <v>0.269444444444444</v>
      </c>
      <c r="N27" s="55">
        <v>0.273611111111111</v>
      </c>
      <c r="O27" s="55">
        <v>0.277083333333333</v>
      </c>
      <c r="P27" s="55">
        <v>0.28125</v>
      </c>
      <c r="Q27" s="55">
        <v>0.291666666666667</v>
      </c>
      <c r="R27" s="653">
        <v>0.298611111111111</v>
      </c>
      <c r="S27" s="913"/>
      <c r="T27" s="914">
        <f>+T24</f>
        <v>44.86</v>
      </c>
      <c r="U27" s="298">
        <f t="shared" si="1"/>
        <v>0.0791666666666667</v>
      </c>
      <c r="V27" s="303">
        <f t="shared" si="2"/>
        <v>23.6105263157895</v>
      </c>
      <c r="W27" s="298">
        <f t="shared" ref="W27:W69" si="3">+E27-E26</f>
        <v>0.0166666666666666</v>
      </c>
    </row>
    <row r="28" spans="1:23">
      <c r="A28" s="26"/>
      <c r="B28" s="217"/>
      <c r="C28" s="352">
        <v>3</v>
      </c>
      <c r="D28" s="709">
        <f>+E28-$A$26</f>
        <v>0.215277777777778</v>
      </c>
      <c r="E28" s="80">
        <v>0.236111111111111</v>
      </c>
      <c r="F28" s="55">
        <v>0.244444444444444</v>
      </c>
      <c r="G28" s="55">
        <v>0.254861111111111</v>
      </c>
      <c r="H28" s="55">
        <v>0.259027777777778</v>
      </c>
      <c r="I28" s="55">
        <v>0.263194444444445</v>
      </c>
      <c r="J28" s="55">
        <v>0.266666666666667</v>
      </c>
      <c r="K28" s="55">
        <v>0.273611111111111</v>
      </c>
      <c r="L28" s="55">
        <v>0.277777777777778</v>
      </c>
      <c r="M28" s="55">
        <v>0.286111111111111</v>
      </c>
      <c r="N28" s="55">
        <v>0.290277777777778</v>
      </c>
      <c r="O28" s="55">
        <v>0.29375</v>
      </c>
      <c r="P28" s="55">
        <v>0.297916666666667</v>
      </c>
      <c r="Q28" s="55">
        <v>0.308333333333333</v>
      </c>
      <c r="R28" s="653">
        <v>0.315277777777778</v>
      </c>
      <c r="S28" s="913"/>
      <c r="T28" s="914">
        <f t="shared" ref="T28:T64" si="4">+T27</f>
        <v>44.86</v>
      </c>
      <c r="U28" s="298">
        <f t="shared" si="1"/>
        <v>0.0791666666666667</v>
      </c>
      <c r="V28" s="303">
        <f t="shared" si="2"/>
        <v>23.6105263157895</v>
      </c>
      <c r="W28" s="298">
        <f t="shared" si="3"/>
        <v>0.0166666666666667</v>
      </c>
    </row>
    <row r="29" spans="1:23">
      <c r="A29" s="26"/>
      <c r="B29" s="217"/>
      <c r="C29" s="352">
        <v>4</v>
      </c>
      <c r="D29" s="709">
        <f>+E29-$A$26</f>
        <v>0.231944444444445</v>
      </c>
      <c r="E29" s="80">
        <v>0.252777777777778</v>
      </c>
      <c r="F29" s="55">
        <v>0.261111111111111</v>
      </c>
      <c r="G29" s="55">
        <v>0.271527777777778</v>
      </c>
      <c r="H29" s="55">
        <v>0.275694444444445</v>
      </c>
      <c r="I29" s="55">
        <v>0.279861111111111</v>
      </c>
      <c r="J29" s="55">
        <v>0.283333333333333</v>
      </c>
      <c r="K29" s="55">
        <v>0.290277777777778</v>
      </c>
      <c r="L29" s="55">
        <v>0.294444444444445</v>
      </c>
      <c r="M29" s="55">
        <v>0.302777777777778</v>
      </c>
      <c r="N29" s="55">
        <v>0.306944444444445</v>
      </c>
      <c r="O29" s="55">
        <v>0.310416666666667</v>
      </c>
      <c r="P29" s="55">
        <v>0.314583333333333</v>
      </c>
      <c r="Q29" s="55">
        <v>0.325</v>
      </c>
      <c r="R29" s="653">
        <v>0.331944444444444</v>
      </c>
      <c r="S29" s="913"/>
      <c r="T29" s="914">
        <f t="shared" si="4"/>
        <v>44.86</v>
      </c>
      <c r="U29" s="298">
        <f t="shared" si="1"/>
        <v>0.0791666666666666</v>
      </c>
      <c r="V29" s="303">
        <f t="shared" si="2"/>
        <v>23.6105263157895</v>
      </c>
      <c r="W29" s="298">
        <f t="shared" si="3"/>
        <v>0.0166666666666667</v>
      </c>
    </row>
    <row r="30" spans="1:23">
      <c r="A30" s="26"/>
      <c r="B30" s="217"/>
      <c r="C30" s="352">
        <v>5</v>
      </c>
      <c r="D30" s="709">
        <f>+E30-$A$26</f>
        <v>0.248611111111111</v>
      </c>
      <c r="E30" s="80">
        <v>0.269444444444444</v>
      </c>
      <c r="F30" s="55">
        <v>0.277777777777778</v>
      </c>
      <c r="G30" s="55">
        <v>0.288194444444444</v>
      </c>
      <c r="H30" s="55">
        <v>0.292361111111111</v>
      </c>
      <c r="I30" s="55">
        <v>0.296527777777778</v>
      </c>
      <c r="J30" s="55">
        <v>0.3</v>
      </c>
      <c r="K30" s="55">
        <v>0.306944444444445</v>
      </c>
      <c r="L30" s="55">
        <v>0.311111111111111</v>
      </c>
      <c r="M30" s="55">
        <v>0.319444444444444</v>
      </c>
      <c r="N30" s="55">
        <v>0.323611111111111</v>
      </c>
      <c r="O30" s="55">
        <v>0.327083333333333</v>
      </c>
      <c r="P30" s="55">
        <v>0.33125</v>
      </c>
      <c r="Q30" s="55">
        <v>0.341666666666667</v>
      </c>
      <c r="R30" s="653">
        <v>0.348611111111111</v>
      </c>
      <c r="S30" s="913"/>
      <c r="T30" s="914">
        <f t="shared" si="4"/>
        <v>44.86</v>
      </c>
      <c r="U30" s="298">
        <f t="shared" si="1"/>
        <v>0.0791666666666667</v>
      </c>
      <c r="V30" s="303">
        <f t="shared" si="2"/>
        <v>23.6105263157895</v>
      </c>
      <c r="W30" s="298">
        <f t="shared" si="3"/>
        <v>0.0166666666666666</v>
      </c>
    </row>
    <row r="31" spans="1:23">
      <c r="A31" s="26"/>
      <c r="B31" s="217"/>
      <c r="C31" s="352">
        <v>6</v>
      </c>
      <c r="D31" s="709">
        <f>+E31-$A$26</f>
        <v>0.265277777777778</v>
      </c>
      <c r="E31" s="80">
        <v>0.286111111111111</v>
      </c>
      <c r="F31" s="55">
        <v>0.294444444444445</v>
      </c>
      <c r="G31" s="55">
        <v>0.304861111111111</v>
      </c>
      <c r="H31" s="55">
        <v>0.309027777777778</v>
      </c>
      <c r="I31" s="55">
        <v>0.313194444444444</v>
      </c>
      <c r="J31" s="55">
        <v>0.316666666666667</v>
      </c>
      <c r="K31" s="55">
        <v>0.323611111111111</v>
      </c>
      <c r="L31" s="55">
        <v>0.327777777777778</v>
      </c>
      <c r="M31" s="55">
        <v>0.336111111111111</v>
      </c>
      <c r="N31" s="55">
        <v>0.340277777777778</v>
      </c>
      <c r="O31" s="55">
        <v>0.34375</v>
      </c>
      <c r="P31" s="55">
        <v>0.347916666666667</v>
      </c>
      <c r="Q31" s="55">
        <v>0.358333333333333</v>
      </c>
      <c r="R31" s="653">
        <v>0.365277777777778</v>
      </c>
      <c r="S31" s="913"/>
      <c r="T31" s="914">
        <f t="shared" si="4"/>
        <v>44.86</v>
      </c>
      <c r="U31" s="298">
        <f t="shared" si="1"/>
        <v>0.0791666666666667</v>
      </c>
      <c r="V31" s="303">
        <f t="shared" si="2"/>
        <v>23.6105263157895</v>
      </c>
      <c r="W31" s="298">
        <f t="shared" si="3"/>
        <v>0.0166666666666667</v>
      </c>
    </row>
    <row r="32" spans="1:23">
      <c r="A32" s="26"/>
      <c r="B32" s="217"/>
      <c r="C32" s="352">
        <v>7</v>
      </c>
      <c r="D32" s="867"/>
      <c r="E32" s="80">
        <v>0.302777777777778</v>
      </c>
      <c r="F32" s="55">
        <v>0.311111111111111</v>
      </c>
      <c r="G32" s="55">
        <v>0.321527777777778</v>
      </c>
      <c r="H32" s="55">
        <v>0.325694444444445</v>
      </c>
      <c r="I32" s="55">
        <v>0.329861111111111</v>
      </c>
      <c r="J32" s="55">
        <v>0.333333333333333</v>
      </c>
      <c r="K32" s="55">
        <v>0.340277777777778</v>
      </c>
      <c r="L32" s="55">
        <v>0.344444444444444</v>
      </c>
      <c r="M32" s="55">
        <v>0.352777777777778</v>
      </c>
      <c r="N32" s="55">
        <v>0.356944444444445</v>
      </c>
      <c r="O32" s="55">
        <v>0.360416666666667</v>
      </c>
      <c r="P32" s="55">
        <v>0.364583333333333</v>
      </c>
      <c r="Q32" s="55">
        <v>0.375</v>
      </c>
      <c r="R32" s="653">
        <v>0.381944444444444</v>
      </c>
      <c r="S32" s="913"/>
      <c r="T32" s="914">
        <f t="shared" si="4"/>
        <v>44.86</v>
      </c>
      <c r="U32" s="298">
        <f t="shared" si="1"/>
        <v>0.0791666666666666</v>
      </c>
      <c r="V32" s="303">
        <f t="shared" si="2"/>
        <v>23.6105263157895</v>
      </c>
      <c r="W32" s="298">
        <f t="shared" si="3"/>
        <v>0.0166666666666667</v>
      </c>
    </row>
    <row r="33" spans="1:23">
      <c r="A33" s="26"/>
      <c r="B33" s="217"/>
      <c r="C33" s="352">
        <v>8</v>
      </c>
      <c r="D33" s="867"/>
      <c r="E33" s="80">
        <v>0.319444444444444</v>
      </c>
      <c r="F33" s="55">
        <v>0.327777777777778</v>
      </c>
      <c r="G33" s="55">
        <v>0.338194444444445</v>
      </c>
      <c r="H33" s="55">
        <v>0.342361111111111</v>
      </c>
      <c r="I33" s="55">
        <v>0.346527777777778</v>
      </c>
      <c r="J33" s="55">
        <v>0.35</v>
      </c>
      <c r="K33" s="55">
        <v>0.356944444444445</v>
      </c>
      <c r="L33" s="55">
        <v>0.361111111111111</v>
      </c>
      <c r="M33" s="55">
        <v>0.369444444444445</v>
      </c>
      <c r="N33" s="55">
        <v>0.373611111111111</v>
      </c>
      <c r="O33" s="55">
        <v>0.377083333333333</v>
      </c>
      <c r="P33" s="55">
        <v>0.38125</v>
      </c>
      <c r="Q33" s="55">
        <v>0.391666666666667</v>
      </c>
      <c r="R33" s="653">
        <v>0.398611111111111</v>
      </c>
      <c r="S33" s="913"/>
      <c r="T33" s="914">
        <f t="shared" si="4"/>
        <v>44.86</v>
      </c>
      <c r="U33" s="298">
        <f t="shared" si="1"/>
        <v>0.0791666666666667</v>
      </c>
      <c r="V33" s="303">
        <f t="shared" si="2"/>
        <v>23.6105263157895</v>
      </c>
      <c r="W33" s="298">
        <f t="shared" si="3"/>
        <v>0.0166666666666666</v>
      </c>
    </row>
    <row r="34" spans="1:23">
      <c r="A34" s="26"/>
      <c r="B34" s="217"/>
      <c r="C34" s="352">
        <v>9</v>
      </c>
      <c r="D34" s="867"/>
      <c r="E34" s="80">
        <v>0.336111111111111</v>
      </c>
      <c r="F34" s="55">
        <v>0.344444444444444</v>
      </c>
      <c r="G34" s="55">
        <v>0.354861111111111</v>
      </c>
      <c r="H34" s="55">
        <v>0.359027777777778</v>
      </c>
      <c r="I34" s="55">
        <v>0.363194444444444</v>
      </c>
      <c r="J34" s="55">
        <v>0.366666666666667</v>
      </c>
      <c r="K34" s="55">
        <v>0.373611111111111</v>
      </c>
      <c r="L34" s="55">
        <v>0.377777777777778</v>
      </c>
      <c r="M34" s="55">
        <v>0.386111111111111</v>
      </c>
      <c r="N34" s="55">
        <v>0.390277777777778</v>
      </c>
      <c r="O34" s="55">
        <v>0.39375</v>
      </c>
      <c r="P34" s="55">
        <v>0.397916666666667</v>
      </c>
      <c r="Q34" s="55">
        <v>0.408333333333333</v>
      </c>
      <c r="R34" s="653">
        <v>0.415277777777778</v>
      </c>
      <c r="S34" s="913"/>
      <c r="T34" s="914">
        <f t="shared" si="4"/>
        <v>44.86</v>
      </c>
      <c r="U34" s="298">
        <f t="shared" si="1"/>
        <v>0.0791666666666667</v>
      </c>
      <c r="V34" s="303">
        <f t="shared" si="2"/>
        <v>23.6105263157895</v>
      </c>
      <c r="W34" s="298">
        <f t="shared" si="3"/>
        <v>0.0166666666666667</v>
      </c>
    </row>
    <row r="35" spans="1:23">
      <c r="A35" s="26"/>
      <c r="B35" s="217"/>
      <c r="C35" s="352">
        <v>10</v>
      </c>
      <c r="D35" s="867"/>
      <c r="E35" s="80">
        <v>0.352777777777778</v>
      </c>
      <c r="F35" s="55">
        <v>0.361111111111111</v>
      </c>
      <c r="G35" s="55">
        <v>0.371527777777778</v>
      </c>
      <c r="H35" s="55">
        <v>0.375694444444444</v>
      </c>
      <c r="I35" s="55">
        <v>0.379861111111111</v>
      </c>
      <c r="J35" s="55">
        <v>0.383333333333333</v>
      </c>
      <c r="K35" s="55">
        <v>0.390277777777778</v>
      </c>
      <c r="L35" s="55">
        <v>0.394444444444444</v>
      </c>
      <c r="M35" s="55">
        <v>0.402777777777778</v>
      </c>
      <c r="N35" s="55">
        <v>0.406944444444444</v>
      </c>
      <c r="O35" s="55">
        <v>0.410416666666667</v>
      </c>
      <c r="P35" s="55">
        <v>0.414583333333333</v>
      </c>
      <c r="Q35" s="55">
        <v>0.425</v>
      </c>
      <c r="R35" s="653">
        <v>0.431944444444445</v>
      </c>
      <c r="S35" s="913"/>
      <c r="T35" s="914">
        <f t="shared" si="4"/>
        <v>44.86</v>
      </c>
      <c r="U35" s="298">
        <f t="shared" si="1"/>
        <v>0.0791666666666667</v>
      </c>
      <c r="V35" s="303">
        <f t="shared" si="2"/>
        <v>23.6105263157895</v>
      </c>
      <c r="W35" s="298">
        <f t="shared" si="3"/>
        <v>0.0166666666666667</v>
      </c>
    </row>
    <row r="36" spans="1:23">
      <c r="A36" s="26"/>
      <c r="B36" s="217"/>
      <c r="C36" s="352">
        <v>11</v>
      </c>
      <c r="D36" s="867"/>
      <c r="E36" s="80">
        <v>0.369444444444445</v>
      </c>
      <c r="F36" s="55">
        <v>0.377777777777778</v>
      </c>
      <c r="G36" s="55">
        <v>0.388194444444445</v>
      </c>
      <c r="H36" s="55">
        <v>0.392361111111111</v>
      </c>
      <c r="I36" s="55">
        <v>0.396527777777778</v>
      </c>
      <c r="J36" s="55">
        <v>0.4</v>
      </c>
      <c r="K36" s="55">
        <v>0.406944444444444</v>
      </c>
      <c r="L36" s="55">
        <v>0.411111111111111</v>
      </c>
      <c r="M36" s="55">
        <v>0.419444444444445</v>
      </c>
      <c r="N36" s="55">
        <v>0.423611111111111</v>
      </c>
      <c r="O36" s="55">
        <v>0.427083333333333</v>
      </c>
      <c r="P36" s="55">
        <v>0.43125</v>
      </c>
      <c r="Q36" s="55">
        <v>0.441666666666667</v>
      </c>
      <c r="R36" s="653">
        <v>0.448611111111111</v>
      </c>
      <c r="S36" s="913"/>
      <c r="T36" s="914">
        <f t="shared" si="4"/>
        <v>44.86</v>
      </c>
      <c r="U36" s="298">
        <f t="shared" si="1"/>
        <v>0.0791666666666666</v>
      </c>
      <c r="V36" s="303">
        <f t="shared" si="2"/>
        <v>23.6105263157895</v>
      </c>
      <c r="W36" s="298">
        <f t="shared" si="3"/>
        <v>0.0166666666666667</v>
      </c>
    </row>
    <row r="37" spans="1:23">
      <c r="A37" s="26"/>
      <c r="B37" s="217"/>
      <c r="C37" s="352">
        <v>12</v>
      </c>
      <c r="D37" s="867"/>
      <c r="E37" s="80">
        <v>0.386111111111111</v>
      </c>
      <c r="F37" s="55">
        <v>0.394444444444444</v>
      </c>
      <c r="G37" s="55">
        <v>0.404861111111111</v>
      </c>
      <c r="H37" s="55">
        <v>0.409027777777778</v>
      </c>
      <c r="I37" s="55">
        <v>0.413194444444444</v>
      </c>
      <c r="J37" s="55">
        <v>0.416666666666667</v>
      </c>
      <c r="K37" s="55">
        <v>0.423611111111111</v>
      </c>
      <c r="L37" s="55">
        <v>0.427777777777778</v>
      </c>
      <c r="M37" s="55">
        <v>0.436111111111111</v>
      </c>
      <c r="N37" s="55">
        <v>0.440277777777778</v>
      </c>
      <c r="O37" s="55">
        <v>0.44375</v>
      </c>
      <c r="P37" s="55">
        <v>0.447916666666667</v>
      </c>
      <c r="Q37" s="55">
        <v>0.458333333333333</v>
      </c>
      <c r="R37" s="653">
        <v>0.465277777777778</v>
      </c>
      <c r="S37" s="913"/>
      <c r="T37" s="914">
        <f t="shared" si="4"/>
        <v>44.86</v>
      </c>
      <c r="U37" s="298">
        <f t="shared" si="1"/>
        <v>0.0791666666666667</v>
      </c>
      <c r="V37" s="303">
        <f t="shared" si="2"/>
        <v>23.6105263157895</v>
      </c>
      <c r="W37" s="298">
        <f t="shared" si="3"/>
        <v>0.0166666666666666</v>
      </c>
    </row>
    <row r="38" spans="1:23">
      <c r="A38" s="26"/>
      <c r="B38" s="217"/>
      <c r="C38" s="352">
        <v>13</v>
      </c>
      <c r="D38" s="867"/>
      <c r="E38" s="80">
        <v>0.402777777777778</v>
      </c>
      <c r="F38" s="55">
        <v>0.411111111111111</v>
      </c>
      <c r="G38" s="55">
        <v>0.421527777777778</v>
      </c>
      <c r="H38" s="55">
        <v>0.425694444444444</v>
      </c>
      <c r="I38" s="55">
        <v>0.429861111111111</v>
      </c>
      <c r="J38" s="55">
        <v>0.433333333333333</v>
      </c>
      <c r="K38" s="55">
        <v>0.440277777777778</v>
      </c>
      <c r="L38" s="55">
        <v>0.444444444444444</v>
      </c>
      <c r="M38" s="55">
        <v>0.452777777777778</v>
      </c>
      <c r="N38" s="55">
        <v>0.456944444444444</v>
      </c>
      <c r="O38" s="55">
        <v>0.460416666666667</v>
      </c>
      <c r="P38" s="55">
        <v>0.464583333333333</v>
      </c>
      <c r="Q38" s="55">
        <v>0.475</v>
      </c>
      <c r="R38" s="653">
        <v>0.481944444444445</v>
      </c>
      <c r="S38" s="913"/>
      <c r="T38" s="914">
        <f t="shared" si="4"/>
        <v>44.86</v>
      </c>
      <c r="U38" s="298">
        <f t="shared" si="1"/>
        <v>0.0791666666666667</v>
      </c>
      <c r="V38" s="303">
        <f t="shared" si="2"/>
        <v>23.6105263157895</v>
      </c>
      <c r="W38" s="298">
        <f t="shared" si="3"/>
        <v>0.0166666666666667</v>
      </c>
    </row>
    <row r="39" spans="1:23">
      <c r="A39" s="26"/>
      <c r="B39" s="217"/>
      <c r="C39" s="352">
        <v>14</v>
      </c>
      <c r="D39" s="867"/>
      <c r="E39" s="80">
        <v>0.419444444444445</v>
      </c>
      <c r="F39" s="55">
        <v>0.427777777777778</v>
      </c>
      <c r="G39" s="55">
        <v>0.438194444444444</v>
      </c>
      <c r="H39" s="55">
        <v>0.442361111111111</v>
      </c>
      <c r="I39" s="55">
        <v>0.446527777777778</v>
      </c>
      <c r="J39" s="55">
        <v>0.45</v>
      </c>
      <c r="K39" s="55">
        <v>0.456944444444444</v>
      </c>
      <c r="L39" s="55">
        <v>0.461111111111111</v>
      </c>
      <c r="M39" s="55">
        <v>0.469444444444444</v>
      </c>
      <c r="N39" s="55">
        <v>0.473611111111111</v>
      </c>
      <c r="O39" s="55">
        <v>0.477083333333333</v>
      </c>
      <c r="P39" s="55">
        <v>0.48125</v>
      </c>
      <c r="Q39" s="55">
        <v>0.491666666666667</v>
      </c>
      <c r="R39" s="653">
        <v>0.498611111111111</v>
      </c>
      <c r="S39" s="913"/>
      <c r="T39" s="914">
        <f t="shared" si="4"/>
        <v>44.86</v>
      </c>
      <c r="U39" s="298">
        <f t="shared" si="1"/>
        <v>0.0791666666666666</v>
      </c>
      <c r="V39" s="303">
        <f t="shared" si="2"/>
        <v>23.6105263157895</v>
      </c>
      <c r="W39" s="298">
        <f t="shared" si="3"/>
        <v>0.0166666666666667</v>
      </c>
    </row>
    <row r="40" spans="1:23">
      <c r="A40" s="26"/>
      <c r="B40" s="217"/>
      <c r="C40" s="352">
        <v>15</v>
      </c>
      <c r="D40" s="867"/>
      <c r="E40" s="80">
        <v>0.436111111111111</v>
      </c>
      <c r="F40" s="55">
        <v>0.444444444444444</v>
      </c>
      <c r="G40" s="55">
        <v>0.454861111111111</v>
      </c>
      <c r="H40" s="55">
        <v>0.459027777777778</v>
      </c>
      <c r="I40" s="55">
        <v>0.463194444444445</v>
      </c>
      <c r="J40" s="55">
        <v>0.466666666666667</v>
      </c>
      <c r="K40" s="55">
        <v>0.473611111111111</v>
      </c>
      <c r="L40" s="55">
        <v>0.477777777777778</v>
      </c>
      <c r="M40" s="55">
        <v>0.486111111111111</v>
      </c>
      <c r="N40" s="55">
        <v>0.490277777777778</v>
      </c>
      <c r="O40" s="55">
        <v>0.49375</v>
      </c>
      <c r="P40" s="55">
        <v>0.497916666666667</v>
      </c>
      <c r="Q40" s="55">
        <v>0.508333333333333</v>
      </c>
      <c r="R40" s="653">
        <v>0.515277777777778</v>
      </c>
      <c r="S40" s="913"/>
      <c r="T40" s="914">
        <f t="shared" si="4"/>
        <v>44.86</v>
      </c>
      <c r="U40" s="298">
        <f t="shared" si="1"/>
        <v>0.0791666666666666</v>
      </c>
      <c r="V40" s="303">
        <f t="shared" si="2"/>
        <v>23.6105263157895</v>
      </c>
      <c r="W40" s="298">
        <f t="shared" si="3"/>
        <v>0.0166666666666666</v>
      </c>
    </row>
    <row r="41" spans="1:23">
      <c r="A41" s="26"/>
      <c r="B41" s="217"/>
      <c r="C41" s="352">
        <v>16</v>
      </c>
      <c r="D41" s="867"/>
      <c r="E41" s="80">
        <v>0.452777777777778</v>
      </c>
      <c r="F41" s="55">
        <v>0.461111111111111</v>
      </c>
      <c r="G41" s="55">
        <v>0.471527777777778</v>
      </c>
      <c r="H41" s="55">
        <v>0.475694444444444</v>
      </c>
      <c r="I41" s="55">
        <v>0.479861111111111</v>
      </c>
      <c r="J41" s="55">
        <v>0.483333333333333</v>
      </c>
      <c r="K41" s="55">
        <v>0.490277777777778</v>
      </c>
      <c r="L41" s="55">
        <v>0.494444444444445</v>
      </c>
      <c r="M41" s="55">
        <v>0.502777777777778</v>
      </c>
      <c r="N41" s="55">
        <v>0.506944444444444</v>
      </c>
      <c r="O41" s="55">
        <v>0.510416666666667</v>
      </c>
      <c r="P41" s="55">
        <v>0.514583333333333</v>
      </c>
      <c r="Q41" s="55">
        <v>0.525</v>
      </c>
      <c r="R41" s="653">
        <v>0.531944444444444</v>
      </c>
      <c r="S41" s="913"/>
      <c r="T41" s="914">
        <f t="shared" si="4"/>
        <v>44.86</v>
      </c>
      <c r="U41" s="298">
        <f t="shared" si="1"/>
        <v>0.0791666666666667</v>
      </c>
      <c r="V41" s="303">
        <f t="shared" si="2"/>
        <v>23.6105263157895</v>
      </c>
      <c r="W41" s="298">
        <f t="shared" si="3"/>
        <v>0.0166666666666667</v>
      </c>
    </row>
    <row r="42" spans="1:23">
      <c r="A42" s="26"/>
      <c r="B42" s="217"/>
      <c r="C42" s="352">
        <v>17</v>
      </c>
      <c r="D42" s="867"/>
      <c r="E42" s="80">
        <v>0.469444444444444</v>
      </c>
      <c r="F42" s="55">
        <v>0.477777777777778</v>
      </c>
      <c r="G42" s="55">
        <v>0.488194444444444</v>
      </c>
      <c r="H42" s="55">
        <v>0.492361111111111</v>
      </c>
      <c r="I42" s="55">
        <v>0.496527777777778</v>
      </c>
      <c r="J42" s="55">
        <v>0.5</v>
      </c>
      <c r="K42" s="55">
        <v>0.506944444444444</v>
      </c>
      <c r="L42" s="55">
        <v>0.511111111111111</v>
      </c>
      <c r="M42" s="55">
        <v>0.519444444444444</v>
      </c>
      <c r="N42" s="55">
        <v>0.523611111111111</v>
      </c>
      <c r="O42" s="55">
        <v>0.527083333333333</v>
      </c>
      <c r="P42" s="55">
        <v>0.53125</v>
      </c>
      <c r="Q42" s="55">
        <v>0.541666666666667</v>
      </c>
      <c r="R42" s="653">
        <v>0.548611111111111</v>
      </c>
      <c r="S42" s="913"/>
      <c r="T42" s="914">
        <f t="shared" si="4"/>
        <v>44.86</v>
      </c>
      <c r="U42" s="298">
        <f t="shared" si="1"/>
        <v>0.0791666666666668</v>
      </c>
      <c r="V42" s="303">
        <f t="shared" si="2"/>
        <v>23.6105263157894</v>
      </c>
      <c r="W42" s="298">
        <f t="shared" si="3"/>
        <v>0.0166666666666666</v>
      </c>
    </row>
    <row r="43" spans="1:23">
      <c r="A43" s="26"/>
      <c r="B43" s="217"/>
      <c r="C43" s="352">
        <v>18</v>
      </c>
      <c r="D43" s="867"/>
      <c r="E43" s="80">
        <v>0.486111111111111</v>
      </c>
      <c r="F43" s="55">
        <v>0.494444444444445</v>
      </c>
      <c r="G43" s="55">
        <v>0.504861111111111</v>
      </c>
      <c r="H43" s="55">
        <v>0.509027777777778</v>
      </c>
      <c r="I43" s="55">
        <v>0.513194444444444</v>
      </c>
      <c r="J43" s="55">
        <v>0.516666666666667</v>
      </c>
      <c r="K43" s="55">
        <v>0.523611111111111</v>
      </c>
      <c r="L43" s="55">
        <v>0.527777777777778</v>
      </c>
      <c r="M43" s="55">
        <v>0.536111111111111</v>
      </c>
      <c r="N43" s="55">
        <v>0.540277777777778</v>
      </c>
      <c r="O43" s="55">
        <v>0.54375</v>
      </c>
      <c r="P43" s="55">
        <v>0.547916666666667</v>
      </c>
      <c r="Q43" s="55">
        <v>0.558333333333333</v>
      </c>
      <c r="R43" s="653">
        <v>0.565277777777778</v>
      </c>
      <c r="S43" s="913"/>
      <c r="T43" s="914">
        <f t="shared" si="4"/>
        <v>44.86</v>
      </c>
      <c r="U43" s="298">
        <f t="shared" si="1"/>
        <v>0.0791666666666667</v>
      </c>
      <c r="V43" s="303">
        <f t="shared" si="2"/>
        <v>23.6105263157895</v>
      </c>
      <c r="W43" s="298">
        <f t="shared" si="3"/>
        <v>0.0166666666666667</v>
      </c>
    </row>
    <row r="44" spans="1:23">
      <c r="A44" s="26"/>
      <c r="B44" s="217"/>
      <c r="C44" s="352">
        <v>19</v>
      </c>
      <c r="D44" s="867"/>
      <c r="E44" s="80">
        <v>0.502777777777778</v>
      </c>
      <c r="F44" s="55">
        <v>0.511111111111111</v>
      </c>
      <c r="G44" s="55">
        <v>0.521527777777778</v>
      </c>
      <c r="H44" s="55">
        <v>0.525694444444444</v>
      </c>
      <c r="I44" s="55">
        <v>0.529861111111111</v>
      </c>
      <c r="J44" s="55">
        <v>0.533333333333333</v>
      </c>
      <c r="K44" s="55">
        <v>0.540277777777778</v>
      </c>
      <c r="L44" s="55">
        <v>0.544444444444444</v>
      </c>
      <c r="M44" s="55">
        <v>0.552777777777778</v>
      </c>
      <c r="N44" s="55">
        <v>0.556944444444444</v>
      </c>
      <c r="O44" s="55">
        <v>0.560416666666667</v>
      </c>
      <c r="P44" s="55">
        <v>0.564583333333333</v>
      </c>
      <c r="Q44" s="55">
        <v>0.575</v>
      </c>
      <c r="R44" s="653">
        <v>0.581944444444444</v>
      </c>
      <c r="S44" s="913"/>
      <c r="T44" s="914">
        <f t="shared" si="4"/>
        <v>44.86</v>
      </c>
      <c r="U44" s="298">
        <f t="shared" si="1"/>
        <v>0.0791666666666667</v>
      </c>
      <c r="V44" s="303">
        <f t="shared" si="2"/>
        <v>23.6105263157895</v>
      </c>
      <c r="W44" s="298">
        <f t="shared" si="3"/>
        <v>0.0166666666666667</v>
      </c>
    </row>
    <row r="45" spans="1:23">
      <c r="A45" s="26"/>
      <c r="B45" s="217"/>
      <c r="C45" s="352">
        <v>20</v>
      </c>
      <c r="D45" s="867"/>
      <c r="E45" s="80">
        <v>0.519444444444444</v>
      </c>
      <c r="F45" s="55">
        <v>0.527777777777778</v>
      </c>
      <c r="G45" s="55">
        <v>0.538194444444444</v>
      </c>
      <c r="H45" s="55">
        <v>0.542361111111111</v>
      </c>
      <c r="I45" s="55">
        <v>0.546527777777778</v>
      </c>
      <c r="J45" s="55">
        <v>0.55</v>
      </c>
      <c r="K45" s="55">
        <v>0.556944444444444</v>
      </c>
      <c r="L45" s="55">
        <v>0.561111111111111</v>
      </c>
      <c r="M45" s="55">
        <v>0.569444444444444</v>
      </c>
      <c r="N45" s="55">
        <v>0.573611111111111</v>
      </c>
      <c r="O45" s="55">
        <v>0.577083333333333</v>
      </c>
      <c r="P45" s="55">
        <v>0.58125</v>
      </c>
      <c r="Q45" s="55">
        <v>0.591666666666667</v>
      </c>
      <c r="R45" s="653">
        <v>0.598611111111111</v>
      </c>
      <c r="S45" s="913"/>
      <c r="T45" s="914">
        <f t="shared" si="4"/>
        <v>44.86</v>
      </c>
      <c r="U45" s="298">
        <f t="shared" si="1"/>
        <v>0.0791666666666666</v>
      </c>
      <c r="V45" s="303">
        <f t="shared" si="2"/>
        <v>23.6105263157895</v>
      </c>
      <c r="W45" s="298">
        <f t="shared" si="3"/>
        <v>0.0166666666666667</v>
      </c>
    </row>
    <row r="46" spans="1:23">
      <c r="A46" s="26"/>
      <c r="B46" s="217"/>
      <c r="C46" s="352">
        <v>21</v>
      </c>
      <c r="D46" s="867"/>
      <c r="E46" s="80">
        <v>0.536111111111111</v>
      </c>
      <c r="F46" s="55">
        <v>0.544444444444444</v>
      </c>
      <c r="G46" s="55">
        <v>0.554861111111111</v>
      </c>
      <c r="H46" s="55">
        <v>0.559027777777778</v>
      </c>
      <c r="I46" s="55">
        <v>0.563194444444444</v>
      </c>
      <c r="J46" s="55">
        <v>0.566666666666667</v>
      </c>
      <c r="K46" s="55">
        <v>0.573611111111111</v>
      </c>
      <c r="L46" s="55">
        <v>0.577777777777778</v>
      </c>
      <c r="M46" s="55">
        <v>0.586111111111111</v>
      </c>
      <c r="N46" s="55">
        <v>0.590277777777778</v>
      </c>
      <c r="O46" s="55">
        <v>0.59375</v>
      </c>
      <c r="P46" s="55">
        <v>0.597916666666667</v>
      </c>
      <c r="Q46" s="55">
        <v>0.608333333333333</v>
      </c>
      <c r="R46" s="653">
        <v>0.615277777777778</v>
      </c>
      <c r="S46" s="913"/>
      <c r="T46" s="914">
        <f t="shared" si="4"/>
        <v>44.86</v>
      </c>
      <c r="U46" s="298">
        <f t="shared" si="1"/>
        <v>0.0791666666666667</v>
      </c>
      <c r="V46" s="303">
        <f t="shared" si="2"/>
        <v>23.6105263157895</v>
      </c>
      <c r="W46" s="298">
        <f t="shared" si="3"/>
        <v>0.0166666666666666</v>
      </c>
    </row>
    <row r="47" spans="1:23">
      <c r="A47" s="26"/>
      <c r="B47" s="217"/>
      <c r="C47" s="352">
        <v>22</v>
      </c>
      <c r="D47" s="867"/>
      <c r="E47" s="80">
        <v>0.552777777777778</v>
      </c>
      <c r="F47" s="55">
        <v>0.561111111111111</v>
      </c>
      <c r="G47" s="55">
        <v>0.571527777777778</v>
      </c>
      <c r="H47" s="55">
        <v>0.575694444444444</v>
      </c>
      <c r="I47" s="55">
        <v>0.579861111111111</v>
      </c>
      <c r="J47" s="55">
        <v>0.583333333333333</v>
      </c>
      <c r="K47" s="55">
        <v>0.590277777777778</v>
      </c>
      <c r="L47" s="55">
        <v>0.594444444444444</v>
      </c>
      <c r="M47" s="55">
        <v>0.602777777777778</v>
      </c>
      <c r="N47" s="55">
        <v>0.606944444444444</v>
      </c>
      <c r="O47" s="55">
        <v>0.610416666666667</v>
      </c>
      <c r="P47" s="55">
        <v>0.614583333333333</v>
      </c>
      <c r="Q47" s="55">
        <v>0.625</v>
      </c>
      <c r="R47" s="653">
        <v>0.631944444444444</v>
      </c>
      <c r="S47" s="913"/>
      <c r="T47" s="914">
        <f t="shared" si="4"/>
        <v>44.86</v>
      </c>
      <c r="U47" s="298">
        <f t="shared" si="1"/>
        <v>0.0791666666666666</v>
      </c>
      <c r="V47" s="303">
        <f t="shared" si="2"/>
        <v>23.6105263157895</v>
      </c>
      <c r="W47" s="298">
        <f t="shared" si="3"/>
        <v>0.0166666666666667</v>
      </c>
    </row>
    <row r="48" spans="1:23">
      <c r="A48" s="26"/>
      <c r="B48" s="217"/>
      <c r="C48" s="352">
        <v>23</v>
      </c>
      <c r="D48" s="867"/>
      <c r="E48" s="80">
        <v>0.569444444444444</v>
      </c>
      <c r="F48" s="55">
        <v>0.577777777777778</v>
      </c>
      <c r="G48" s="55">
        <v>0.588194444444444</v>
      </c>
      <c r="H48" s="55">
        <v>0.592361111111111</v>
      </c>
      <c r="I48" s="55">
        <v>0.596527777777778</v>
      </c>
      <c r="J48" s="55">
        <v>0.6</v>
      </c>
      <c r="K48" s="55">
        <v>0.606944444444444</v>
      </c>
      <c r="L48" s="55">
        <v>0.611111111111111</v>
      </c>
      <c r="M48" s="55">
        <v>0.619444444444444</v>
      </c>
      <c r="N48" s="55">
        <v>0.623611111111111</v>
      </c>
      <c r="O48" s="55">
        <v>0.627083333333333</v>
      </c>
      <c r="P48" s="55">
        <v>0.63125</v>
      </c>
      <c r="Q48" s="55">
        <v>0.641666666666667</v>
      </c>
      <c r="R48" s="653">
        <v>0.648611111111111</v>
      </c>
      <c r="S48" s="913"/>
      <c r="T48" s="914">
        <f t="shared" si="4"/>
        <v>44.86</v>
      </c>
      <c r="U48" s="298">
        <f t="shared" si="1"/>
        <v>0.0791666666666667</v>
      </c>
      <c r="V48" s="303">
        <f t="shared" si="2"/>
        <v>23.6105263157895</v>
      </c>
      <c r="W48" s="298">
        <f t="shared" si="3"/>
        <v>0.0166666666666666</v>
      </c>
    </row>
    <row r="49" spans="1:23">
      <c r="A49" s="26"/>
      <c r="B49" s="217"/>
      <c r="C49" s="352">
        <v>24</v>
      </c>
      <c r="D49" s="867"/>
      <c r="E49" s="80">
        <v>0.586111111111111</v>
      </c>
      <c r="F49" s="55">
        <v>0.594444444444444</v>
      </c>
      <c r="G49" s="55">
        <v>0.604861111111111</v>
      </c>
      <c r="H49" s="55">
        <v>0.609027777777778</v>
      </c>
      <c r="I49" s="55">
        <v>0.613194444444444</v>
      </c>
      <c r="J49" s="55">
        <v>0.616666666666667</v>
      </c>
      <c r="K49" s="55">
        <v>0.623611111111111</v>
      </c>
      <c r="L49" s="55">
        <v>0.627777777777778</v>
      </c>
      <c r="M49" s="55">
        <v>0.636111111111111</v>
      </c>
      <c r="N49" s="55">
        <v>0.640277777777778</v>
      </c>
      <c r="O49" s="55">
        <v>0.64375</v>
      </c>
      <c r="P49" s="55">
        <v>0.647916666666667</v>
      </c>
      <c r="Q49" s="55">
        <v>0.658333333333333</v>
      </c>
      <c r="R49" s="653">
        <v>0.665277777777778</v>
      </c>
      <c r="S49" s="913"/>
      <c r="T49" s="914">
        <f t="shared" si="4"/>
        <v>44.86</v>
      </c>
      <c r="U49" s="298">
        <f t="shared" si="1"/>
        <v>0.0791666666666666</v>
      </c>
      <c r="V49" s="303">
        <f t="shared" si="2"/>
        <v>23.6105263157895</v>
      </c>
      <c r="W49" s="298">
        <f t="shared" si="3"/>
        <v>0.0166666666666667</v>
      </c>
    </row>
    <row r="50" spans="1:23">
      <c r="A50" s="26"/>
      <c r="B50" s="217"/>
      <c r="C50" s="352">
        <v>25</v>
      </c>
      <c r="D50" s="867"/>
      <c r="E50" s="80">
        <v>0.602777777777778</v>
      </c>
      <c r="F50" s="55">
        <v>0.611111111111111</v>
      </c>
      <c r="G50" s="55">
        <v>0.621527777777778</v>
      </c>
      <c r="H50" s="55">
        <v>0.625694444444444</v>
      </c>
      <c r="I50" s="55">
        <v>0.629861111111111</v>
      </c>
      <c r="J50" s="55">
        <v>0.633333333333333</v>
      </c>
      <c r="K50" s="55">
        <v>0.640277777777778</v>
      </c>
      <c r="L50" s="55">
        <v>0.644444444444444</v>
      </c>
      <c r="M50" s="55">
        <v>0.652777777777778</v>
      </c>
      <c r="N50" s="55">
        <v>0.656944444444444</v>
      </c>
      <c r="O50" s="55">
        <v>0.660416666666667</v>
      </c>
      <c r="P50" s="55">
        <v>0.664583333333333</v>
      </c>
      <c r="Q50" s="55">
        <v>0.675</v>
      </c>
      <c r="R50" s="653">
        <v>0.681944444444444</v>
      </c>
      <c r="S50" s="913"/>
      <c r="T50" s="914">
        <f t="shared" si="4"/>
        <v>44.86</v>
      </c>
      <c r="U50" s="298">
        <f t="shared" si="1"/>
        <v>0.0791666666666667</v>
      </c>
      <c r="V50" s="303">
        <f t="shared" si="2"/>
        <v>23.6105263157895</v>
      </c>
      <c r="W50" s="298">
        <f t="shared" si="3"/>
        <v>0.0166666666666666</v>
      </c>
    </row>
    <row r="51" spans="1:23">
      <c r="A51" s="26"/>
      <c r="B51" s="217"/>
      <c r="C51" s="352">
        <v>26</v>
      </c>
      <c r="D51" s="867"/>
      <c r="E51" s="80">
        <v>0.619444444444444</v>
      </c>
      <c r="F51" s="55">
        <v>0.627777777777778</v>
      </c>
      <c r="G51" s="55">
        <v>0.638194444444444</v>
      </c>
      <c r="H51" s="55">
        <v>0.642361111111111</v>
      </c>
      <c r="I51" s="55">
        <v>0.646527777777778</v>
      </c>
      <c r="J51" s="55">
        <v>0.65</v>
      </c>
      <c r="K51" s="55">
        <v>0.656944444444444</v>
      </c>
      <c r="L51" s="55">
        <v>0.661111111111111</v>
      </c>
      <c r="M51" s="55">
        <v>0.669444444444444</v>
      </c>
      <c r="N51" s="55">
        <v>0.673611111111111</v>
      </c>
      <c r="O51" s="55">
        <v>0.677083333333333</v>
      </c>
      <c r="P51" s="55">
        <v>0.68125</v>
      </c>
      <c r="Q51" s="55">
        <v>0.691666666666667</v>
      </c>
      <c r="R51" s="653">
        <v>0.698611111111111</v>
      </c>
      <c r="S51" s="913"/>
      <c r="T51" s="914">
        <f t="shared" si="4"/>
        <v>44.86</v>
      </c>
      <c r="U51" s="298">
        <f t="shared" si="1"/>
        <v>0.0791666666666666</v>
      </c>
      <c r="V51" s="303">
        <f t="shared" si="2"/>
        <v>23.6105263157895</v>
      </c>
      <c r="W51" s="298">
        <f t="shared" si="3"/>
        <v>0.0166666666666667</v>
      </c>
    </row>
    <row r="52" spans="1:23">
      <c r="A52" s="26"/>
      <c r="B52" s="217"/>
      <c r="C52" s="352">
        <v>27</v>
      </c>
      <c r="D52" s="867"/>
      <c r="E52" s="80">
        <v>0.636111111111111</v>
      </c>
      <c r="F52" s="55">
        <v>0.644444444444444</v>
      </c>
      <c r="G52" s="55">
        <v>0.654861111111111</v>
      </c>
      <c r="H52" s="55">
        <v>0.659027777777778</v>
      </c>
      <c r="I52" s="55">
        <v>0.663194444444444</v>
      </c>
      <c r="J52" s="55">
        <v>0.666666666666667</v>
      </c>
      <c r="K52" s="55">
        <v>0.673611111111111</v>
      </c>
      <c r="L52" s="55">
        <v>0.677777777777778</v>
      </c>
      <c r="M52" s="55">
        <v>0.686111111111111</v>
      </c>
      <c r="N52" s="55">
        <v>0.690277777777778</v>
      </c>
      <c r="O52" s="55">
        <v>0.69375</v>
      </c>
      <c r="P52" s="55">
        <v>0.697916666666667</v>
      </c>
      <c r="Q52" s="55">
        <v>0.708333333333333</v>
      </c>
      <c r="R52" s="653">
        <v>0.715277777777778</v>
      </c>
      <c r="S52" s="913"/>
      <c r="T52" s="914">
        <f t="shared" si="4"/>
        <v>44.86</v>
      </c>
      <c r="U52" s="298">
        <f t="shared" si="1"/>
        <v>0.0791666666666667</v>
      </c>
      <c r="V52" s="303">
        <f t="shared" si="2"/>
        <v>23.6105263157895</v>
      </c>
      <c r="W52" s="298">
        <f t="shared" si="3"/>
        <v>0.0166666666666666</v>
      </c>
    </row>
    <row r="53" spans="1:23">
      <c r="A53" s="26"/>
      <c r="B53" s="217"/>
      <c r="C53" s="352">
        <v>28</v>
      </c>
      <c r="D53" s="867"/>
      <c r="E53" s="80">
        <v>0.652777777777778</v>
      </c>
      <c r="F53" s="55">
        <v>0.661111111111111</v>
      </c>
      <c r="G53" s="55">
        <v>0.671527777777778</v>
      </c>
      <c r="H53" s="55">
        <v>0.675694444444444</v>
      </c>
      <c r="I53" s="55">
        <v>0.679861111111111</v>
      </c>
      <c r="J53" s="55">
        <v>0.683333333333333</v>
      </c>
      <c r="K53" s="55">
        <v>0.690277777777778</v>
      </c>
      <c r="L53" s="55">
        <v>0.694444444444444</v>
      </c>
      <c r="M53" s="55">
        <v>0.702777777777778</v>
      </c>
      <c r="N53" s="55">
        <v>0.706944444444444</v>
      </c>
      <c r="O53" s="55">
        <v>0.710416666666667</v>
      </c>
      <c r="P53" s="55">
        <v>0.714583333333333</v>
      </c>
      <c r="Q53" s="55">
        <v>0.725</v>
      </c>
      <c r="R53" s="653">
        <v>0.731944444444444</v>
      </c>
      <c r="S53" s="913"/>
      <c r="T53" s="914">
        <f t="shared" si="4"/>
        <v>44.86</v>
      </c>
      <c r="U53" s="298">
        <f t="shared" si="1"/>
        <v>0.0791666666666666</v>
      </c>
      <c r="V53" s="303">
        <f t="shared" si="2"/>
        <v>23.6105263157895</v>
      </c>
      <c r="W53" s="298">
        <f t="shared" si="3"/>
        <v>0.0166666666666667</v>
      </c>
    </row>
    <row r="54" spans="1:23">
      <c r="A54" s="26"/>
      <c r="B54" s="217"/>
      <c r="C54" s="352">
        <v>29</v>
      </c>
      <c r="D54" s="867"/>
      <c r="E54" s="80">
        <v>0.669444444444444</v>
      </c>
      <c r="F54" s="55">
        <v>0.677777777777778</v>
      </c>
      <c r="G54" s="55">
        <v>0.688194444444444</v>
      </c>
      <c r="H54" s="55">
        <v>0.692361111111111</v>
      </c>
      <c r="I54" s="55">
        <v>0.696527777777778</v>
      </c>
      <c r="J54" s="55">
        <v>0.7</v>
      </c>
      <c r="K54" s="55">
        <v>0.706944444444444</v>
      </c>
      <c r="L54" s="55">
        <v>0.711111111111111</v>
      </c>
      <c r="M54" s="55">
        <v>0.719444444444444</v>
      </c>
      <c r="N54" s="55">
        <v>0.723611111111111</v>
      </c>
      <c r="O54" s="55">
        <v>0.727083333333333</v>
      </c>
      <c r="P54" s="55">
        <v>0.73125</v>
      </c>
      <c r="Q54" s="55">
        <v>0.741666666666667</v>
      </c>
      <c r="R54" s="653">
        <v>0.748611111111111</v>
      </c>
      <c r="S54" s="913"/>
      <c r="T54" s="914">
        <f t="shared" si="4"/>
        <v>44.86</v>
      </c>
      <c r="U54" s="298">
        <f t="shared" si="1"/>
        <v>0.0791666666666667</v>
      </c>
      <c r="V54" s="303">
        <f t="shared" si="2"/>
        <v>23.6105263157895</v>
      </c>
      <c r="W54" s="298">
        <f t="shared" si="3"/>
        <v>0.0166666666666666</v>
      </c>
    </row>
    <row r="55" spans="1:23">
      <c r="A55" s="26"/>
      <c r="B55" s="217"/>
      <c r="C55" s="352">
        <v>30</v>
      </c>
      <c r="D55" s="867"/>
      <c r="E55" s="80">
        <v>0.686111111111111</v>
      </c>
      <c r="F55" s="55">
        <v>0.694444444444444</v>
      </c>
      <c r="G55" s="55">
        <v>0.704861111111111</v>
      </c>
      <c r="H55" s="55">
        <v>0.709027777777778</v>
      </c>
      <c r="I55" s="55">
        <v>0.713194444444444</v>
      </c>
      <c r="J55" s="55">
        <v>0.716666666666667</v>
      </c>
      <c r="K55" s="55">
        <v>0.723611111111111</v>
      </c>
      <c r="L55" s="55">
        <v>0.727777777777778</v>
      </c>
      <c r="M55" s="55">
        <v>0.736111111111111</v>
      </c>
      <c r="N55" s="55">
        <v>0.740277777777778</v>
      </c>
      <c r="O55" s="55">
        <v>0.74375</v>
      </c>
      <c r="P55" s="55">
        <v>0.747916666666667</v>
      </c>
      <c r="Q55" s="55">
        <v>0.758333333333333</v>
      </c>
      <c r="R55" s="653">
        <v>0.765277777777778</v>
      </c>
      <c r="S55" s="913"/>
      <c r="T55" s="914">
        <f t="shared" si="4"/>
        <v>44.86</v>
      </c>
      <c r="U55" s="298">
        <f t="shared" si="1"/>
        <v>0.0791666666666666</v>
      </c>
      <c r="V55" s="303">
        <f t="shared" si="2"/>
        <v>23.6105263157895</v>
      </c>
      <c r="W55" s="298">
        <f t="shared" si="3"/>
        <v>0.0166666666666667</v>
      </c>
    </row>
    <row r="56" spans="1:23">
      <c r="A56" s="26"/>
      <c r="B56" s="217"/>
      <c r="C56" s="352">
        <v>31</v>
      </c>
      <c r="D56" s="867"/>
      <c r="E56" s="80">
        <v>0.702777777777778</v>
      </c>
      <c r="F56" s="55">
        <v>0.711111111111111</v>
      </c>
      <c r="G56" s="55">
        <v>0.721527777777778</v>
      </c>
      <c r="H56" s="55">
        <v>0.725694444444444</v>
      </c>
      <c r="I56" s="55">
        <v>0.729861111111111</v>
      </c>
      <c r="J56" s="55">
        <v>0.733333333333333</v>
      </c>
      <c r="K56" s="55">
        <v>0.740277777777778</v>
      </c>
      <c r="L56" s="55">
        <v>0.744444444444444</v>
      </c>
      <c r="M56" s="55">
        <v>0.752777777777778</v>
      </c>
      <c r="N56" s="55">
        <v>0.756944444444444</v>
      </c>
      <c r="O56" s="55">
        <v>0.760416666666667</v>
      </c>
      <c r="P56" s="55">
        <v>0.764583333333333</v>
      </c>
      <c r="Q56" s="55">
        <v>0.775</v>
      </c>
      <c r="R56" s="653">
        <v>0.781944444444444</v>
      </c>
      <c r="S56" s="913"/>
      <c r="T56" s="914">
        <f t="shared" si="4"/>
        <v>44.86</v>
      </c>
      <c r="U56" s="298">
        <f t="shared" si="1"/>
        <v>0.0791666666666667</v>
      </c>
      <c r="V56" s="303">
        <f t="shared" si="2"/>
        <v>23.6105263157895</v>
      </c>
      <c r="W56" s="298">
        <f t="shared" si="3"/>
        <v>0.0166666666666666</v>
      </c>
    </row>
    <row r="57" spans="1:23">
      <c r="A57" s="26"/>
      <c r="B57" s="217"/>
      <c r="C57" s="352">
        <v>32</v>
      </c>
      <c r="D57" s="867"/>
      <c r="E57" s="80">
        <v>0.719444444444444</v>
      </c>
      <c r="F57" s="55">
        <v>0.727777777777778</v>
      </c>
      <c r="G57" s="55">
        <v>0.738194444444444</v>
      </c>
      <c r="H57" s="55">
        <v>0.742361111111111</v>
      </c>
      <c r="I57" s="55">
        <v>0.746527777777778</v>
      </c>
      <c r="J57" s="55">
        <v>0.75</v>
      </c>
      <c r="K57" s="55">
        <v>0.756944444444444</v>
      </c>
      <c r="L57" s="55">
        <v>0.761111111111111</v>
      </c>
      <c r="M57" s="55">
        <v>0.769444444444444</v>
      </c>
      <c r="N57" s="55">
        <v>0.773611111111111</v>
      </c>
      <c r="O57" s="55">
        <v>0.777083333333333</v>
      </c>
      <c r="P57" s="55">
        <v>0.78125</v>
      </c>
      <c r="Q57" s="55">
        <v>0.791666666666667</v>
      </c>
      <c r="R57" s="653">
        <v>0.798611111111111</v>
      </c>
      <c r="S57" s="913"/>
      <c r="T57" s="914">
        <f t="shared" si="4"/>
        <v>44.86</v>
      </c>
      <c r="U57" s="298">
        <f t="shared" si="1"/>
        <v>0.0791666666666667</v>
      </c>
      <c r="V57" s="303">
        <f t="shared" si="2"/>
        <v>23.6105263157895</v>
      </c>
      <c r="W57" s="298">
        <f t="shared" si="3"/>
        <v>0.0166666666666667</v>
      </c>
    </row>
    <row r="58" spans="1:23">
      <c r="A58" s="26"/>
      <c r="B58" s="217"/>
      <c r="C58" s="371">
        <v>33</v>
      </c>
      <c r="D58" s="870"/>
      <c r="E58" s="80">
        <v>0.738888888888889</v>
      </c>
      <c r="F58" s="55">
        <v>0.747222222222222</v>
      </c>
      <c r="G58" s="55">
        <v>0.757638888888889</v>
      </c>
      <c r="H58" s="55">
        <v>0.761805555555556</v>
      </c>
      <c r="I58" s="55">
        <v>0.765972222222222</v>
      </c>
      <c r="J58" s="55">
        <v>0.769444444444444</v>
      </c>
      <c r="K58" s="55">
        <v>0.776388888888889</v>
      </c>
      <c r="L58" s="55">
        <v>0.780555555555556</v>
      </c>
      <c r="M58" s="55">
        <v>0.788888888888889</v>
      </c>
      <c r="N58" s="55">
        <v>0.793055555555556</v>
      </c>
      <c r="O58" s="55">
        <v>0.796527777777778</v>
      </c>
      <c r="P58" s="55">
        <v>0.800694444444444</v>
      </c>
      <c r="Q58" s="55">
        <v>0.811111111111111</v>
      </c>
      <c r="R58" s="653">
        <v>0.818055555555556</v>
      </c>
      <c r="S58" s="915"/>
      <c r="T58" s="916">
        <f t="shared" si="4"/>
        <v>44.86</v>
      </c>
      <c r="U58" s="517">
        <f t="shared" si="1"/>
        <v>0.0791666666666666</v>
      </c>
      <c r="V58" s="900">
        <f t="shared" si="2"/>
        <v>23.6105263157895</v>
      </c>
      <c r="W58" s="517">
        <f t="shared" si="3"/>
        <v>0.0194444444444445</v>
      </c>
    </row>
    <row r="59" spans="1:23">
      <c r="A59" s="26"/>
      <c r="B59" s="217"/>
      <c r="C59" s="352">
        <v>34</v>
      </c>
      <c r="D59" s="867"/>
      <c r="E59" s="80">
        <v>0.758333333333333</v>
      </c>
      <c r="F59" s="55">
        <v>0.766666666666667</v>
      </c>
      <c r="G59" s="55">
        <v>0.777083333333333</v>
      </c>
      <c r="H59" s="55">
        <v>0.78125</v>
      </c>
      <c r="I59" s="55">
        <v>0.785416666666667</v>
      </c>
      <c r="J59" s="55">
        <v>0.788888888888889</v>
      </c>
      <c r="K59" s="55">
        <v>0.795833333333333</v>
      </c>
      <c r="L59" s="55">
        <v>0.8</v>
      </c>
      <c r="M59" s="55">
        <v>0.808333333333333</v>
      </c>
      <c r="N59" s="55">
        <v>0.8125</v>
      </c>
      <c r="O59" s="55">
        <v>0.815972222222222</v>
      </c>
      <c r="P59" s="55">
        <v>0.820138888888889</v>
      </c>
      <c r="Q59" s="55">
        <v>0.830555555555556</v>
      </c>
      <c r="R59" s="653">
        <v>0.8375</v>
      </c>
      <c r="S59" s="913"/>
      <c r="T59" s="914">
        <f t="shared" si="4"/>
        <v>44.86</v>
      </c>
      <c r="U59" s="298">
        <f t="shared" si="1"/>
        <v>0.0791666666666667</v>
      </c>
      <c r="V59" s="303">
        <f t="shared" si="2"/>
        <v>23.6105263157895</v>
      </c>
      <c r="W59" s="298">
        <f t="shared" si="3"/>
        <v>0.0194444444444444</v>
      </c>
    </row>
    <row r="60" spans="1:23">
      <c r="A60" s="26"/>
      <c r="B60" s="217"/>
      <c r="C60" s="371">
        <v>35</v>
      </c>
      <c r="D60" s="867"/>
      <c r="E60" s="80">
        <v>0.777777777777778</v>
      </c>
      <c r="F60" s="55">
        <v>0.786111111111111</v>
      </c>
      <c r="G60" s="55">
        <v>0.796527777777778</v>
      </c>
      <c r="H60" s="55">
        <v>0.800694444444444</v>
      </c>
      <c r="I60" s="55">
        <v>0.804861111111111</v>
      </c>
      <c r="J60" s="55">
        <v>0.808333333333333</v>
      </c>
      <c r="K60" s="55">
        <v>0.815277777777778</v>
      </c>
      <c r="L60" s="55">
        <v>0.819444444444444</v>
      </c>
      <c r="M60" s="55">
        <v>0.827777777777778</v>
      </c>
      <c r="N60" s="55">
        <v>0.831944444444444</v>
      </c>
      <c r="O60" s="55">
        <v>0.835416666666667</v>
      </c>
      <c r="P60" s="55">
        <v>0.839583333333333</v>
      </c>
      <c r="Q60" s="55">
        <v>0.85</v>
      </c>
      <c r="R60" s="653">
        <v>0.856944444444444</v>
      </c>
      <c r="S60" s="913"/>
      <c r="T60" s="914">
        <f t="shared" si="4"/>
        <v>44.86</v>
      </c>
      <c r="U60" s="298">
        <f t="shared" si="1"/>
        <v>0.0791666666666666</v>
      </c>
      <c r="V60" s="303">
        <f t="shared" si="2"/>
        <v>23.6105263157895</v>
      </c>
      <c r="W60" s="298">
        <f t="shared" si="3"/>
        <v>0.0194444444444445</v>
      </c>
    </row>
    <row r="61" spans="1:23">
      <c r="A61" s="26"/>
      <c r="B61" s="217"/>
      <c r="C61" s="352">
        <v>36</v>
      </c>
      <c r="D61" s="867"/>
      <c r="E61" s="80">
        <v>0.797222222222222</v>
      </c>
      <c r="F61" s="55">
        <v>0.805555555555556</v>
      </c>
      <c r="G61" s="55">
        <v>0.815972222222222</v>
      </c>
      <c r="H61" s="55">
        <v>0.820138888888889</v>
      </c>
      <c r="I61" s="55">
        <v>0.824305555555556</v>
      </c>
      <c r="J61" s="55">
        <v>0.827777777777778</v>
      </c>
      <c r="K61" s="55">
        <v>0.834722222222222</v>
      </c>
      <c r="L61" s="55">
        <v>0.838888888888889</v>
      </c>
      <c r="M61" s="55">
        <v>0.847222222222222</v>
      </c>
      <c r="N61" s="55">
        <v>0.851388888888889</v>
      </c>
      <c r="O61" s="55">
        <v>0.854861111111111</v>
      </c>
      <c r="P61" s="55">
        <v>0.859027777777778</v>
      </c>
      <c r="Q61" s="55">
        <v>0.869444444444444</v>
      </c>
      <c r="R61" s="653">
        <v>0.876388888888889</v>
      </c>
      <c r="S61" s="913"/>
      <c r="T61" s="914">
        <f t="shared" si="4"/>
        <v>44.86</v>
      </c>
      <c r="U61" s="298">
        <f t="shared" si="1"/>
        <v>0.0791666666666666</v>
      </c>
      <c r="V61" s="303">
        <f t="shared" si="2"/>
        <v>23.6105263157895</v>
      </c>
      <c r="W61" s="298">
        <f t="shared" si="3"/>
        <v>0.0194444444444445</v>
      </c>
    </row>
    <row r="62" spans="1:23">
      <c r="A62" s="26"/>
      <c r="B62" s="217"/>
      <c r="C62" s="371">
        <v>37</v>
      </c>
      <c r="D62" s="867"/>
      <c r="E62" s="80">
        <v>0.816666666666667</v>
      </c>
      <c r="F62" s="55">
        <v>0.825</v>
      </c>
      <c r="G62" s="55">
        <v>0.835416666666667</v>
      </c>
      <c r="H62" s="55">
        <v>0.839583333333333</v>
      </c>
      <c r="I62" s="55">
        <v>0.84375</v>
      </c>
      <c r="J62" s="55">
        <v>0.847222222222222</v>
      </c>
      <c r="K62" s="55">
        <v>0.854166666666667</v>
      </c>
      <c r="L62" s="55">
        <v>0.858333333333333</v>
      </c>
      <c r="M62" s="55">
        <v>0.866666666666667</v>
      </c>
      <c r="N62" s="55">
        <v>0.870833333333333</v>
      </c>
      <c r="O62" s="55">
        <v>0.874305555555556</v>
      </c>
      <c r="P62" s="55">
        <v>0.878472222222222</v>
      </c>
      <c r="Q62" s="55">
        <v>0.888888888888889</v>
      </c>
      <c r="R62" s="653">
        <v>0.895833333333333</v>
      </c>
      <c r="S62" s="913"/>
      <c r="T62" s="914">
        <f t="shared" si="4"/>
        <v>44.86</v>
      </c>
      <c r="U62" s="298">
        <f t="shared" si="1"/>
        <v>0.0791666666666667</v>
      </c>
      <c r="V62" s="303">
        <f t="shared" si="2"/>
        <v>23.6105263157895</v>
      </c>
      <c r="W62" s="298">
        <f t="shared" si="3"/>
        <v>0.0194444444444444</v>
      </c>
    </row>
    <row r="63" spans="1:23">
      <c r="A63" s="26"/>
      <c r="B63" s="217"/>
      <c r="C63" s="352">
        <v>38</v>
      </c>
      <c r="D63" s="867"/>
      <c r="E63" s="80">
        <v>0.836111111111111</v>
      </c>
      <c r="F63" s="55">
        <v>0.844444444444444</v>
      </c>
      <c r="G63" s="55">
        <v>0.854861111111111</v>
      </c>
      <c r="H63" s="55">
        <v>0.859027777777778</v>
      </c>
      <c r="I63" s="55">
        <v>0.863194444444444</v>
      </c>
      <c r="J63" s="55">
        <v>0.866666666666667</v>
      </c>
      <c r="K63" s="55">
        <v>0.873611111111111</v>
      </c>
      <c r="L63" s="55">
        <v>0.877777777777778</v>
      </c>
      <c r="M63" s="55">
        <v>0.886111111111111</v>
      </c>
      <c r="N63" s="55">
        <v>0.890277777777778</v>
      </c>
      <c r="O63" s="55">
        <v>0.89375</v>
      </c>
      <c r="P63" s="55">
        <v>0.897916666666667</v>
      </c>
      <c r="Q63" s="55">
        <v>0.908333333333333</v>
      </c>
      <c r="R63" s="653">
        <v>0.915277777777778</v>
      </c>
      <c r="S63" s="913"/>
      <c r="T63" s="914">
        <f t="shared" si="4"/>
        <v>44.86</v>
      </c>
      <c r="U63" s="298">
        <f t="shared" si="1"/>
        <v>0.0791666666666666</v>
      </c>
      <c r="V63" s="303">
        <f t="shared" si="2"/>
        <v>23.6105263157895</v>
      </c>
      <c r="W63" s="298">
        <f t="shared" si="3"/>
        <v>0.0194444444444445</v>
      </c>
    </row>
    <row r="64" ht="15.75" customHeight="1" spans="1:23">
      <c r="A64" s="26"/>
      <c r="B64" s="217"/>
      <c r="C64" s="371">
        <v>39</v>
      </c>
      <c r="D64" s="870"/>
      <c r="E64" s="283">
        <v>0.855555555555556</v>
      </c>
      <c r="F64" s="907">
        <v>0.863888888888889</v>
      </c>
      <c r="G64" s="907">
        <v>0.874305555555556</v>
      </c>
      <c r="H64" s="907">
        <v>0.878472222222222</v>
      </c>
      <c r="I64" s="907">
        <v>0.882638888888889</v>
      </c>
      <c r="J64" s="907">
        <v>0.886111111111111</v>
      </c>
      <c r="K64" s="907">
        <v>0.893055555555556</v>
      </c>
      <c r="L64" s="907">
        <v>0.897222222222222</v>
      </c>
      <c r="M64" s="907">
        <v>0.905555555555556</v>
      </c>
      <c r="N64" s="907">
        <v>0.909722222222222</v>
      </c>
      <c r="O64" s="907">
        <v>0.913194444444444</v>
      </c>
      <c r="P64" s="907">
        <v>0.917361111111111</v>
      </c>
      <c r="Q64" s="907">
        <v>0.927777777777778</v>
      </c>
      <c r="R64" s="917">
        <v>0.934722222222222</v>
      </c>
      <c r="S64" s="915"/>
      <c r="T64" s="916">
        <f t="shared" si="4"/>
        <v>44.86</v>
      </c>
      <c r="U64" s="517">
        <f t="shared" si="1"/>
        <v>0.0791666666666667</v>
      </c>
      <c r="V64" s="900">
        <f t="shared" si="2"/>
        <v>23.6105263157895</v>
      </c>
      <c r="W64" s="517">
        <f t="shared" si="3"/>
        <v>0.0194444444444444</v>
      </c>
    </row>
    <row r="65" spans="1:23">
      <c r="A65" s="26"/>
      <c r="B65" s="217"/>
      <c r="C65" s="350">
        <v>40</v>
      </c>
      <c r="D65" s="918"/>
      <c r="E65" s="77">
        <v>0.8875</v>
      </c>
      <c r="F65" s="643">
        <v>0.894444444444444</v>
      </c>
      <c r="G65" s="643">
        <v>0.904166666666667</v>
      </c>
      <c r="H65" s="643">
        <v>0.907638888888889</v>
      </c>
      <c r="I65" s="643">
        <v>0.911111111111111</v>
      </c>
      <c r="J65" s="643">
        <v>0.914583333333333</v>
      </c>
      <c r="K65" s="643">
        <v>0.920138888888889</v>
      </c>
      <c r="L65" s="643">
        <v>0.923611111111111</v>
      </c>
      <c r="M65" s="643">
        <v>0.930555555555556</v>
      </c>
      <c r="N65" s="643">
        <v>0.933333333333333</v>
      </c>
      <c r="O65" s="643">
        <v>0.936805555555556</v>
      </c>
      <c r="P65" s="643">
        <v>0.940277777777778</v>
      </c>
      <c r="Q65" s="643">
        <v>0.95</v>
      </c>
      <c r="R65" s="649">
        <v>0.955555555555556</v>
      </c>
      <c r="S65" s="921">
        <f>+R65+$A$26</f>
        <v>0.976388888888889</v>
      </c>
      <c r="T65" s="922">
        <f>+T60</f>
        <v>44.86</v>
      </c>
      <c r="U65" s="643">
        <f t="shared" si="1"/>
        <v>0.0680555555555556</v>
      </c>
      <c r="V65" s="923">
        <f t="shared" si="2"/>
        <v>27.4653061224489</v>
      </c>
      <c r="W65" s="296">
        <f t="shared" si="3"/>
        <v>0.0319444444444444</v>
      </c>
    </row>
    <row r="66" spans="1:23">
      <c r="A66" s="26"/>
      <c r="B66" s="217"/>
      <c r="C66" s="371">
        <v>41</v>
      </c>
      <c r="D66" s="919"/>
      <c r="E66" s="80">
        <v>0.915277777777778</v>
      </c>
      <c r="F66" s="55">
        <v>0.922222222222222</v>
      </c>
      <c r="G66" s="55">
        <v>0.931944444444444</v>
      </c>
      <c r="H66" s="55">
        <v>0.935416666666667</v>
      </c>
      <c r="I66" s="55">
        <v>0.938888888888889</v>
      </c>
      <c r="J66" s="55">
        <v>0.942361111111111</v>
      </c>
      <c r="K66" s="55">
        <v>0.947916666666667</v>
      </c>
      <c r="L66" s="55">
        <v>0.951388888888889</v>
      </c>
      <c r="M66" s="55">
        <v>0.958333333333333</v>
      </c>
      <c r="N66" s="55">
        <v>0.961111111111111</v>
      </c>
      <c r="O66" s="55">
        <v>0.964583333333333</v>
      </c>
      <c r="P66" s="55">
        <v>0.968055555555556</v>
      </c>
      <c r="Q66" s="55">
        <v>0.977777777777778</v>
      </c>
      <c r="R66" s="653">
        <v>0.983333333333333</v>
      </c>
      <c r="S66" s="924">
        <f>+R66+$A$26</f>
        <v>1.00416666666667</v>
      </c>
      <c r="T66" s="925">
        <f>+T65</f>
        <v>44.86</v>
      </c>
      <c r="U66" s="55">
        <f t="shared" si="1"/>
        <v>0.0680555555555555</v>
      </c>
      <c r="V66" s="926">
        <f t="shared" si="2"/>
        <v>27.465306122449</v>
      </c>
      <c r="W66" s="298">
        <f t="shared" si="3"/>
        <v>0.0277777777777778</v>
      </c>
    </row>
    <row r="67" spans="1:23">
      <c r="A67" s="26"/>
      <c r="B67" s="217"/>
      <c r="C67" s="352">
        <v>42</v>
      </c>
      <c r="D67" s="919"/>
      <c r="E67" s="80">
        <v>0.943055555555556</v>
      </c>
      <c r="F67" s="55">
        <v>0.95</v>
      </c>
      <c r="G67" s="55">
        <v>0.959722222222222</v>
      </c>
      <c r="H67" s="55">
        <v>0.963194444444444</v>
      </c>
      <c r="I67" s="55">
        <v>0.966666666666667</v>
      </c>
      <c r="J67" s="55">
        <v>0.970138888888889</v>
      </c>
      <c r="K67" s="55">
        <v>0.975694444444444</v>
      </c>
      <c r="L67" s="55">
        <v>0.979166666666667</v>
      </c>
      <c r="M67" s="55">
        <v>0.986111111111111</v>
      </c>
      <c r="N67" s="55">
        <v>0.988888888888889</v>
      </c>
      <c r="O67" s="55">
        <v>0.992361111111111</v>
      </c>
      <c r="P67" s="55">
        <v>0.995833333333333</v>
      </c>
      <c r="Q67" s="55">
        <v>1.00555555555556</v>
      </c>
      <c r="R67" s="653">
        <v>1.01111111111111</v>
      </c>
      <c r="S67" s="924">
        <f>+R67+$A$26</f>
        <v>1.03194444444444</v>
      </c>
      <c r="T67" s="925">
        <f>+T66</f>
        <v>44.86</v>
      </c>
      <c r="U67" s="55">
        <f t="shared" si="1"/>
        <v>0.0680555555555555</v>
      </c>
      <c r="V67" s="926">
        <f t="shared" si="2"/>
        <v>27.465306122449</v>
      </c>
      <c r="W67" s="298">
        <f t="shared" si="3"/>
        <v>0.0277777777777778</v>
      </c>
    </row>
    <row r="68" spans="1:23">
      <c r="A68" s="26"/>
      <c r="B68" s="217"/>
      <c r="C68" s="371">
        <v>43</v>
      </c>
      <c r="D68" s="919"/>
      <c r="E68" s="80">
        <v>0.970833333333333</v>
      </c>
      <c r="F68" s="55">
        <v>0.977777777777778</v>
      </c>
      <c r="G68" s="55">
        <v>0.9875</v>
      </c>
      <c r="H68" s="55">
        <v>0.990972222222222</v>
      </c>
      <c r="I68" s="55">
        <v>0.994444444444444</v>
      </c>
      <c r="J68" s="55">
        <v>0.997916666666667</v>
      </c>
      <c r="K68" s="55">
        <v>1.00347222222222</v>
      </c>
      <c r="L68" s="55">
        <v>1.00694444444444</v>
      </c>
      <c r="M68" s="55">
        <v>1.01388888888889</v>
      </c>
      <c r="N68" s="55">
        <v>1.01666666666667</v>
      </c>
      <c r="O68" s="55">
        <v>1.02013888888889</v>
      </c>
      <c r="P68" s="55">
        <v>1.02361111111111</v>
      </c>
      <c r="Q68" s="55">
        <v>1.03333333333333</v>
      </c>
      <c r="R68" s="653">
        <v>1.03888888888889</v>
      </c>
      <c r="S68" s="924">
        <f>+R68+$A$26</f>
        <v>1.05972222222222</v>
      </c>
      <c r="T68" s="925">
        <f>+T66</f>
        <v>44.86</v>
      </c>
      <c r="U68" s="55">
        <f t="shared" si="1"/>
        <v>0.0680555555555556</v>
      </c>
      <c r="V68" s="926">
        <f t="shared" si="2"/>
        <v>27.4653061224489</v>
      </c>
      <c r="W68" s="298">
        <f t="shared" si="3"/>
        <v>0.0277777777777778</v>
      </c>
    </row>
    <row r="69" ht="15.75" customHeight="1" spans="1:23">
      <c r="A69" s="26"/>
      <c r="B69" s="217"/>
      <c r="C69" s="354">
        <v>44</v>
      </c>
      <c r="D69" s="920"/>
      <c r="E69" s="106">
        <v>0.998611111111111</v>
      </c>
      <c r="F69" s="648">
        <v>1.00555555555556</v>
      </c>
      <c r="G69" s="648">
        <v>1.01527777777778</v>
      </c>
      <c r="H69" s="648">
        <v>1.01875</v>
      </c>
      <c r="I69" s="648">
        <v>1.02222222222222</v>
      </c>
      <c r="J69" s="648">
        <v>1.02569444444444</v>
      </c>
      <c r="K69" s="648">
        <v>1.03125</v>
      </c>
      <c r="L69" s="648">
        <v>1.03472222222222</v>
      </c>
      <c r="M69" s="648">
        <v>1.04166666666667</v>
      </c>
      <c r="N69" s="648">
        <v>1.04444444444444</v>
      </c>
      <c r="O69" s="648">
        <v>1.04791666666667</v>
      </c>
      <c r="P69" s="648">
        <v>1.05138888888889</v>
      </c>
      <c r="Q69" s="648">
        <v>1.06111111111111</v>
      </c>
      <c r="R69" s="656">
        <v>1.06666666666667</v>
      </c>
      <c r="S69" s="927">
        <f>+R69+$A$26</f>
        <v>1.0875</v>
      </c>
      <c r="T69" s="928">
        <f>+T67</f>
        <v>44.86</v>
      </c>
      <c r="U69" s="648">
        <f t="shared" si="1"/>
        <v>0.068055555555556</v>
      </c>
      <c r="V69" s="929">
        <f t="shared" si="2"/>
        <v>27.4653061224488</v>
      </c>
      <c r="W69" s="801">
        <f t="shared" si="3"/>
        <v>0.0277777777777778</v>
      </c>
    </row>
    <row r="70" spans="2:2">
      <c r="B70" s="26"/>
    </row>
    <row r="71" spans="21:23">
      <c r="U71" s="26"/>
      <c r="V71" s="26"/>
      <c r="W71" s="26"/>
    </row>
    <row r="72" spans="3:10">
      <c r="C72" s="466" t="s">
        <v>36</v>
      </c>
      <c r="D72" s="466"/>
      <c r="E72" s="467"/>
      <c r="F72" s="467"/>
      <c r="G72" s="468"/>
      <c r="H72" s="468"/>
      <c r="I72" s="473">
        <v>39</v>
      </c>
      <c r="J72" s="467"/>
    </row>
    <row r="73" spans="3:10">
      <c r="C73" s="466" t="s">
        <v>37</v>
      </c>
      <c r="D73" s="466"/>
      <c r="E73" s="467"/>
      <c r="F73" s="467"/>
      <c r="G73" s="468"/>
      <c r="H73" s="468"/>
      <c r="I73" s="473">
        <v>5</v>
      </c>
      <c r="J73" s="467"/>
    </row>
    <row r="74" spans="3:10">
      <c r="C74" s="466" t="s">
        <v>38</v>
      </c>
      <c r="D74" s="466"/>
      <c r="E74" s="467"/>
      <c r="F74" s="467"/>
      <c r="G74" s="468"/>
      <c r="H74" s="468"/>
      <c r="I74" s="473">
        <f>+I72+I73</f>
        <v>44</v>
      </c>
      <c r="J74" s="467"/>
    </row>
    <row r="75" spans="3:11">
      <c r="C75" s="466" t="s">
        <v>39</v>
      </c>
      <c r="D75" s="466"/>
      <c r="E75" s="467"/>
      <c r="F75" s="467"/>
      <c r="G75" s="468"/>
      <c r="H75" s="468"/>
      <c r="I75" s="425">
        <f>+T24</f>
        <v>44.86</v>
      </c>
      <c r="K75" s="467" t="s">
        <v>40</v>
      </c>
    </row>
    <row r="76" spans="3:11">
      <c r="C76" s="63" t="s">
        <v>41</v>
      </c>
      <c r="D76" s="63"/>
      <c r="E76" s="64"/>
      <c r="F76" s="64"/>
      <c r="G76" s="64"/>
      <c r="H76" s="64"/>
      <c r="I76" s="425">
        <v>66</v>
      </c>
      <c r="K76" s="467" t="s">
        <v>40</v>
      </c>
    </row>
  </sheetData>
  <mergeCells count="12">
    <mergeCell ref="B21:C21"/>
    <mergeCell ref="D21:Q21"/>
    <mergeCell ref="B22:D22"/>
    <mergeCell ref="B23:D23"/>
    <mergeCell ref="B24:D24"/>
    <mergeCell ref="B25:W25"/>
    <mergeCell ref="B26:B69"/>
    <mergeCell ref="T21:T23"/>
    <mergeCell ref="U21:U24"/>
    <mergeCell ref="V21:V24"/>
    <mergeCell ref="W21:W24"/>
    <mergeCell ref="B14:W18"/>
  </mergeCells>
  <pageMargins left="0.708661417322835" right="0.708661417322835" top="0.748031496062992" bottom="0.748031496062992" header="0.31496062992126" footer="0.31496062992126"/>
  <pageSetup paperSize="9" scale="40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W61"/>
  <sheetViews>
    <sheetView view="pageBreakPreview" zoomScale="60" zoomScaleNormal="70" workbookViewId="0">
      <selection activeCell="F7" sqref="F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3" t="s">
        <v>157</v>
      </c>
      <c r="G8" s="64"/>
    </row>
    <row r="9" spans="2:7">
      <c r="B9" s="63" t="s">
        <v>7</v>
      </c>
      <c r="C9" s="66"/>
      <c r="D9" s="67"/>
      <c r="E9" s="64"/>
      <c r="F9" s="3">
        <v>233</v>
      </c>
      <c r="G9" s="64"/>
    </row>
    <row r="10" spans="2:7">
      <c r="B10" s="63" t="s">
        <v>8</v>
      </c>
      <c r="C10" s="63"/>
      <c r="D10" s="64"/>
      <c r="E10" s="64"/>
      <c r="F10" s="2" t="s">
        <v>154</v>
      </c>
      <c r="G10" s="64"/>
    </row>
    <row r="11" spans="2:7">
      <c r="B11" s="63" t="s">
        <v>10</v>
      </c>
      <c r="C11" s="63"/>
      <c r="D11" s="64"/>
      <c r="E11" s="64"/>
      <c r="F11" s="3">
        <v>233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23">
      <c r="B14" s="596" t="s">
        <v>155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255"/>
    </row>
    <row r="15" spans="2:23">
      <c r="B15" s="217"/>
      <c r="W15" s="256"/>
    </row>
    <row r="16" spans="2:23">
      <c r="B16" s="217"/>
      <c r="W16" s="256"/>
    </row>
    <row r="17" spans="2:23">
      <c r="B17" s="217"/>
      <c r="W17" s="256"/>
    </row>
    <row r="18" ht="15.75" customHeight="1" spans="2:23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257"/>
    </row>
    <row r="19" s="62" customFormat="1" spans="2:19">
      <c r="B19" s="306"/>
      <c r="C19" s="597"/>
      <c r="D19" s="598"/>
      <c r="E19" s="345"/>
      <c r="F19" s="599">
        <v>0.00833333333333333</v>
      </c>
      <c r="G19" s="599">
        <v>0.0104166666666667</v>
      </c>
      <c r="H19" s="599">
        <v>0.00416666666666667</v>
      </c>
      <c r="I19" s="599">
        <v>0.00416666666666667</v>
      </c>
      <c r="J19" s="599">
        <v>0.00347222222222222</v>
      </c>
      <c r="K19" s="599">
        <v>0.00694444444444444</v>
      </c>
      <c r="L19" s="599">
        <v>0.00416666666666667</v>
      </c>
      <c r="M19" s="599">
        <v>0.00833333333333333</v>
      </c>
      <c r="N19" s="599">
        <v>0.00416666666666667</v>
      </c>
      <c r="O19" s="599">
        <v>0.00347222222222222</v>
      </c>
      <c r="P19" s="599">
        <v>0.00416666666666667</v>
      </c>
      <c r="Q19" s="599">
        <v>0.0104166666666667</v>
      </c>
      <c r="R19" s="599">
        <v>0.00694444444444444</v>
      </c>
      <c r="S19" s="83"/>
    </row>
    <row r="20" s="62" customFormat="1" ht="15.75" customHeight="1" spans="2:19">
      <c r="B20" s="670">
        <v>0.0277777777777778</v>
      </c>
      <c r="C20" s="670">
        <v>0.0277777777777778</v>
      </c>
      <c r="D20" s="345">
        <v>0.0347222222222222</v>
      </c>
      <c r="E20" s="345"/>
      <c r="F20" s="599">
        <v>0.00694444444444444</v>
      </c>
      <c r="G20" s="599">
        <v>0.00972222222222222</v>
      </c>
      <c r="H20" s="599">
        <v>0.00347222222222222</v>
      </c>
      <c r="I20" s="599">
        <v>0.00347222222222222</v>
      </c>
      <c r="J20" s="599">
        <v>0.00347222222222222</v>
      </c>
      <c r="K20" s="599">
        <v>0.00555555555555556</v>
      </c>
      <c r="L20" s="599">
        <v>0.00347222222222222</v>
      </c>
      <c r="M20" s="599">
        <v>0.00694444444444444</v>
      </c>
      <c r="N20" s="599">
        <v>0.00277777777777778</v>
      </c>
      <c r="O20" s="599">
        <v>0.00347222222222222</v>
      </c>
      <c r="P20" s="599">
        <v>0.00347222222222222</v>
      </c>
      <c r="Q20" s="599">
        <v>0.00972222222222222</v>
      </c>
      <c r="R20" s="599">
        <v>0.00555555555555556</v>
      </c>
      <c r="S20" s="83"/>
    </row>
    <row r="21" ht="15.75" customHeight="1" spans="2:23">
      <c r="B21" s="71" t="s">
        <v>14</v>
      </c>
      <c r="C21" s="10"/>
      <c r="D21" s="73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7"/>
      <c r="S21" s="688"/>
      <c r="T21" s="96" t="s">
        <v>29</v>
      </c>
      <c r="U21" s="274" t="s">
        <v>30</v>
      </c>
      <c r="V21" s="163" t="s">
        <v>31</v>
      </c>
      <c r="W21" s="163" t="s">
        <v>57</v>
      </c>
    </row>
    <row r="22" ht="72" customHeight="1" spans="2:23">
      <c r="B22" s="96" t="s">
        <v>17</v>
      </c>
      <c r="C22" s="10"/>
      <c r="D22" s="27"/>
      <c r="E22" s="596" t="s">
        <v>141</v>
      </c>
      <c r="F22" s="876" t="s">
        <v>126</v>
      </c>
      <c r="G22" s="876" t="s">
        <v>127</v>
      </c>
      <c r="H22" s="876" t="s">
        <v>128</v>
      </c>
      <c r="I22" s="876" t="s">
        <v>129</v>
      </c>
      <c r="J22" s="876" t="s">
        <v>130</v>
      </c>
      <c r="K22" s="876" t="s">
        <v>142</v>
      </c>
      <c r="L22" s="876" t="s">
        <v>156</v>
      </c>
      <c r="M22" s="876" t="s">
        <v>130</v>
      </c>
      <c r="N22" s="876" t="s">
        <v>129</v>
      </c>
      <c r="O22" s="876" t="s">
        <v>128</v>
      </c>
      <c r="P22" s="876" t="s">
        <v>127</v>
      </c>
      <c r="Q22" s="876" t="s">
        <v>126</v>
      </c>
      <c r="R22" s="596" t="s">
        <v>144</v>
      </c>
      <c r="S22" s="894"/>
      <c r="T22" s="232"/>
      <c r="U22" s="217"/>
      <c r="V22" s="232"/>
      <c r="W22" s="232"/>
    </row>
    <row r="23" ht="29.25" customHeight="1" spans="2:23">
      <c r="B23" s="71" t="s">
        <v>33</v>
      </c>
      <c r="C23" s="10"/>
      <c r="D23" s="10"/>
      <c r="E23" s="853">
        <v>11</v>
      </c>
      <c r="F23" s="568">
        <v>5.82</v>
      </c>
      <c r="G23" s="568">
        <v>5.81</v>
      </c>
      <c r="H23" s="568">
        <v>3.21</v>
      </c>
      <c r="I23" s="568">
        <v>3.5</v>
      </c>
      <c r="J23" s="568">
        <v>2</v>
      </c>
      <c r="K23" s="568">
        <v>3.19</v>
      </c>
      <c r="L23" s="568">
        <v>0.7</v>
      </c>
      <c r="M23" s="568">
        <v>1.2</v>
      </c>
      <c r="N23" s="568">
        <v>2.5</v>
      </c>
      <c r="O23" s="568">
        <v>2</v>
      </c>
      <c r="P23" s="568">
        <v>3.5</v>
      </c>
      <c r="Q23" s="568">
        <v>3.21</v>
      </c>
      <c r="R23" s="567">
        <v>11</v>
      </c>
      <c r="S23" s="895"/>
      <c r="T23" s="238"/>
      <c r="U23" s="217"/>
      <c r="V23" s="232"/>
      <c r="W23" s="232"/>
    </row>
    <row r="24" ht="29.25" customHeight="1" spans="2:23">
      <c r="B24" s="274" t="s">
        <v>34</v>
      </c>
      <c r="C24" s="88"/>
      <c r="D24" s="88"/>
      <c r="E24" s="275">
        <f t="shared" ref="E24:R24" si="0">+E23</f>
        <v>11</v>
      </c>
      <c r="F24" s="776">
        <f t="shared" si="0"/>
        <v>5.82</v>
      </c>
      <c r="G24" s="776">
        <f t="shared" si="0"/>
        <v>5.81</v>
      </c>
      <c r="H24" s="776">
        <f t="shared" si="0"/>
        <v>3.21</v>
      </c>
      <c r="I24" s="776">
        <f t="shared" si="0"/>
        <v>3.5</v>
      </c>
      <c r="J24" s="776">
        <f t="shared" si="0"/>
        <v>2</v>
      </c>
      <c r="K24" s="776">
        <f t="shared" si="0"/>
        <v>3.19</v>
      </c>
      <c r="L24" s="776">
        <f t="shared" si="0"/>
        <v>0.7</v>
      </c>
      <c r="M24" s="776">
        <f t="shared" si="0"/>
        <v>1.2</v>
      </c>
      <c r="N24" s="776">
        <f t="shared" si="0"/>
        <v>2.5</v>
      </c>
      <c r="O24" s="776">
        <f t="shared" si="0"/>
        <v>2</v>
      </c>
      <c r="P24" s="776">
        <f t="shared" si="0"/>
        <v>3.5</v>
      </c>
      <c r="Q24" s="776">
        <f t="shared" si="0"/>
        <v>3.21</v>
      </c>
      <c r="R24" s="776">
        <f t="shared" si="0"/>
        <v>11</v>
      </c>
      <c r="S24" s="896"/>
      <c r="T24" s="588">
        <v>44.86</v>
      </c>
      <c r="U24" s="217"/>
      <c r="V24" s="232"/>
      <c r="W24" s="232"/>
    </row>
    <row r="25" ht="15.75" customHeight="1" spans="2:23">
      <c r="B25" s="101" t="s">
        <v>56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27"/>
    </row>
    <row r="26" ht="15.75" spans="2:23">
      <c r="B26" s="349" t="s">
        <v>35</v>
      </c>
      <c r="C26" s="277">
        <v>1</v>
      </c>
      <c r="D26" s="868"/>
      <c r="E26" s="351">
        <v>0.202777777777778</v>
      </c>
      <c r="F26" s="42">
        <f t="shared" ref="F26:R26" si="1">+E26+F20</f>
        <v>0.209722222222222</v>
      </c>
      <c r="G26" s="42">
        <f t="shared" si="1"/>
        <v>0.219444444444444</v>
      </c>
      <c r="H26" s="42">
        <f t="shared" si="1"/>
        <v>0.222916666666667</v>
      </c>
      <c r="I26" s="42">
        <f t="shared" si="1"/>
        <v>0.226388888888889</v>
      </c>
      <c r="J26" s="42">
        <f t="shared" si="1"/>
        <v>0.229861111111111</v>
      </c>
      <c r="K26" s="42">
        <f t="shared" si="1"/>
        <v>0.235416666666667</v>
      </c>
      <c r="L26" s="42">
        <f t="shared" si="1"/>
        <v>0.238888888888889</v>
      </c>
      <c r="M26" s="42">
        <f t="shared" si="1"/>
        <v>0.245833333333333</v>
      </c>
      <c r="N26" s="42">
        <f t="shared" si="1"/>
        <v>0.248611111111111</v>
      </c>
      <c r="O26" s="42">
        <f t="shared" si="1"/>
        <v>0.252083333333333</v>
      </c>
      <c r="P26" s="42">
        <f t="shared" si="1"/>
        <v>0.255555555555556</v>
      </c>
      <c r="Q26" s="42">
        <f t="shared" si="1"/>
        <v>0.265277777777778</v>
      </c>
      <c r="R26" s="42">
        <f t="shared" si="1"/>
        <v>0.270833333333333</v>
      </c>
      <c r="S26" s="897"/>
      <c r="T26" s="887">
        <f>+T24</f>
        <v>44.86</v>
      </c>
      <c r="U26" s="296">
        <f t="shared" ref="U26:U52" si="2">+R26-E26</f>
        <v>0.0680555555555555</v>
      </c>
      <c r="V26" s="301">
        <f t="shared" ref="V26:V52" si="3">60*$I$58/(U26*60*24)</f>
        <v>27.465306122449</v>
      </c>
      <c r="W26" s="302"/>
    </row>
    <row r="27" spans="2:23">
      <c r="B27" s="232"/>
      <c r="C27" s="279">
        <v>2</v>
      </c>
      <c r="D27" s="869"/>
      <c r="E27" s="353">
        <v>0.230555555555556</v>
      </c>
      <c r="F27" s="891">
        <f t="shared" ref="F27:F50" si="4">+E27+$F$19</f>
        <v>0.238888888888889</v>
      </c>
      <c r="G27" s="891">
        <f t="shared" ref="G27:G50" si="5">+F27+$G$19</f>
        <v>0.249305555555556</v>
      </c>
      <c r="H27" s="891">
        <f t="shared" ref="H27:H50" si="6">+G27+$H$19</f>
        <v>0.253472222222222</v>
      </c>
      <c r="I27" s="891">
        <f t="shared" ref="I27:I50" si="7">+H27+$I$19</f>
        <v>0.257638888888889</v>
      </c>
      <c r="J27" s="891">
        <f t="shared" ref="J27:J50" si="8">+I27+$J$19</f>
        <v>0.261111111111111</v>
      </c>
      <c r="K27" s="891">
        <f t="shared" ref="K27:K50" si="9">+J27+$K$19</f>
        <v>0.268055555555556</v>
      </c>
      <c r="L27" s="891">
        <f t="shared" ref="L27:L50" si="10">+K27+$L$19</f>
        <v>0.272222222222222</v>
      </c>
      <c r="M27" s="891">
        <f t="shared" ref="M27:M50" si="11">+L27+$M$19</f>
        <v>0.280555555555556</v>
      </c>
      <c r="N27" s="891">
        <f t="shared" ref="N27:N50" si="12">+M27+$N$19</f>
        <v>0.284722222222222</v>
      </c>
      <c r="O27" s="891">
        <f t="shared" ref="O27:O50" si="13">+N27+$O$19</f>
        <v>0.288194444444444</v>
      </c>
      <c r="P27" s="891">
        <f t="shared" ref="P27:P50" si="14">+O27+$P$19</f>
        <v>0.292361111111111</v>
      </c>
      <c r="Q27" s="891">
        <f t="shared" ref="Q27:Q50" si="15">+P27+$Q$19</f>
        <v>0.302777777777778</v>
      </c>
      <c r="R27" s="891">
        <f t="shared" ref="R27:R50" si="16">+Q27+$R$19</f>
        <v>0.309722222222222</v>
      </c>
      <c r="S27" s="898"/>
      <c r="T27" s="888">
        <f>+T24</f>
        <v>44.86</v>
      </c>
      <c r="U27" s="298">
        <f t="shared" si="2"/>
        <v>0.0791666666666666</v>
      </c>
      <c r="V27" s="303">
        <f t="shared" si="3"/>
        <v>23.6105263157895</v>
      </c>
      <c r="W27" s="298">
        <f t="shared" ref="W27:W52" si="17">+E27-E26</f>
        <v>0.0277777777777778</v>
      </c>
    </row>
    <row r="28" spans="2:23">
      <c r="B28" s="232"/>
      <c r="C28" s="279">
        <v>3</v>
      </c>
      <c r="D28" s="869"/>
      <c r="E28" s="353">
        <v>0.258333333333333</v>
      </c>
      <c r="F28" s="891">
        <f t="shared" si="4"/>
        <v>0.266666666666667</v>
      </c>
      <c r="G28" s="891">
        <f t="shared" si="5"/>
        <v>0.277083333333333</v>
      </c>
      <c r="H28" s="891">
        <f t="shared" si="6"/>
        <v>0.28125</v>
      </c>
      <c r="I28" s="891">
        <f t="shared" si="7"/>
        <v>0.285416666666667</v>
      </c>
      <c r="J28" s="891">
        <f t="shared" si="8"/>
        <v>0.288888888888889</v>
      </c>
      <c r="K28" s="891">
        <f t="shared" si="9"/>
        <v>0.295833333333333</v>
      </c>
      <c r="L28" s="891">
        <f t="shared" si="10"/>
        <v>0.3</v>
      </c>
      <c r="M28" s="891">
        <f t="shared" si="11"/>
        <v>0.308333333333333</v>
      </c>
      <c r="N28" s="891">
        <f t="shared" si="12"/>
        <v>0.3125</v>
      </c>
      <c r="O28" s="891">
        <f t="shared" si="13"/>
        <v>0.315972222222222</v>
      </c>
      <c r="P28" s="891">
        <f t="shared" si="14"/>
        <v>0.320138888888889</v>
      </c>
      <c r="Q28" s="891">
        <f t="shared" si="15"/>
        <v>0.330555555555556</v>
      </c>
      <c r="R28" s="891">
        <f t="shared" si="16"/>
        <v>0.3375</v>
      </c>
      <c r="S28" s="898"/>
      <c r="T28" s="888">
        <f>+T27</f>
        <v>44.86</v>
      </c>
      <c r="U28" s="298">
        <f t="shared" si="2"/>
        <v>0.0791666666666666</v>
      </c>
      <c r="V28" s="303">
        <f t="shared" si="3"/>
        <v>23.6105263157895</v>
      </c>
      <c r="W28" s="298">
        <f t="shared" si="17"/>
        <v>0.0277777777777778</v>
      </c>
    </row>
    <row r="29" spans="2:23">
      <c r="B29" s="232"/>
      <c r="C29" s="279">
        <v>4</v>
      </c>
      <c r="D29" s="869"/>
      <c r="E29" s="353">
        <v>0.286111111111111</v>
      </c>
      <c r="F29" s="891">
        <f t="shared" si="4"/>
        <v>0.294444444444444</v>
      </c>
      <c r="G29" s="891">
        <f t="shared" si="5"/>
        <v>0.304861111111111</v>
      </c>
      <c r="H29" s="891">
        <f t="shared" si="6"/>
        <v>0.309027777777778</v>
      </c>
      <c r="I29" s="891">
        <f t="shared" si="7"/>
        <v>0.313194444444444</v>
      </c>
      <c r="J29" s="891">
        <f t="shared" si="8"/>
        <v>0.316666666666667</v>
      </c>
      <c r="K29" s="891">
        <f t="shared" si="9"/>
        <v>0.323611111111111</v>
      </c>
      <c r="L29" s="891">
        <f t="shared" si="10"/>
        <v>0.327777777777778</v>
      </c>
      <c r="M29" s="891">
        <f t="shared" si="11"/>
        <v>0.336111111111111</v>
      </c>
      <c r="N29" s="891">
        <f t="shared" si="12"/>
        <v>0.340277777777778</v>
      </c>
      <c r="O29" s="891">
        <f t="shared" si="13"/>
        <v>0.34375</v>
      </c>
      <c r="P29" s="891">
        <f t="shared" si="14"/>
        <v>0.347916666666667</v>
      </c>
      <c r="Q29" s="891">
        <f t="shared" si="15"/>
        <v>0.358333333333333</v>
      </c>
      <c r="R29" s="891">
        <f t="shared" si="16"/>
        <v>0.365277777777778</v>
      </c>
      <c r="S29" s="898"/>
      <c r="T29" s="888">
        <f t="shared" ref="T29:T52" si="18">+T26</f>
        <v>44.86</v>
      </c>
      <c r="U29" s="298">
        <f t="shared" si="2"/>
        <v>0.0791666666666666</v>
      </c>
      <c r="V29" s="303">
        <f t="shared" si="3"/>
        <v>23.6105263157895</v>
      </c>
      <c r="W29" s="298">
        <f t="shared" si="17"/>
        <v>0.0277777777777777</v>
      </c>
    </row>
    <row r="30" spans="2:23">
      <c r="B30" s="232"/>
      <c r="C30" s="279">
        <v>5</v>
      </c>
      <c r="D30" s="869"/>
      <c r="E30" s="353">
        <v>0.313888888888889</v>
      </c>
      <c r="F30" s="891">
        <f t="shared" si="4"/>
        <v>0.322222222222222</v>
      </c>
      <c r="G30" s="891">
        <f t="shared" si="5"/>
        <v>0.332638888888889</v>
      </c>
      <c r="H30" s="891">
        <f t="shared" si="6"/>
        <v>0.336805555555556</v>
      </c>
      <c r="I30" s="891">
        <f t="shared" si="7"/>
        <v>0.340972222222222</v>
      </c>
      <c r="J30" s="891">
        <f t="shared" si="8"/>
        <v>0.344444444444444</v>
      </c>
      <c r="K30" s="891">
        <f t="shared" si="9"/>
        <v>0.351388888888889</v>
      </c>
      <c r="L30" s="891">
        <f t="shared" si="10"/>
        <v>0.355555555555556</v>
      </c>
      <c r="M30" s="891">
        <f t="shared" si="11"/>
        <v>0.363888888888889</v>
      </c>
      <c r="N30" s="891">
        <f t="shared" si="12"/>
        <v>0.368055555555556</v>
      </c>
      <c r="O30" s="891">
        <f t="shared" si="13"/>
        <v>0.371527777777778</v>
      </c>
      <c r="P30" s="891">
        <f t="shared" si="14"/>
        <v>0.375694444444444</v>
      </c>
      <c r="Q30" s="891">
        <f t="shared" si="15"/>
        <v>0.386111111111111</v>
      </c>
      <c r="R30" s="891">
        <f t="shared" si="16"/>
        <v>0.393055555555555</v>
      </c>
      <c r="S30" s="898"/>
      <c r="T30" s="888">
        <f t="shared" si="18"/>
        <v>44.86</v>
      </c>
      <c r="U30" s="298">
        <f t="shared" si="2"/>
        <v>0.0791666666666666</v>
      </c>
      <c r="V30" s="303">
        <f t="shared" si="3"/>
        <v>23.6105263157895</v>
      </c>
      <c r="W30" s="298">
        <f t="shared" si="17"/>
        <v>0.0277777777777778</v>
      </c>
    </row>
    <row r="31" spans="2:23">
      <c r="B31" s="232"/>
      <c r="C31" s="279">
        <v>6</v>
      </c>
      <c r="D31" s="869"/>
      <c r="E31" s="353">
        <v>0.347222222222222</v>
      </c>
      <c r="F31" s="891">
        <f t="shared" si="4"/>
        <v>0.355555555555556</v>
      </c>
      <c r="G31" s="891">
        <f t="shared" si="5"/>
        <v>0.365972222222222</v>
      </c>
      <c r="H31" s="891">
        <f t="shared" si="6"/>
        <v>0.370138888888889</v>
      </c>
      <c r="I31" s="891">
        <f t="shared" si="7"/>
        <v>0.374305555555556</v>
      </c>
      <c r="J31" s="891">
        <f t="shared" si="8"/>
        <v>0.377777777777778</v>
      </c>
      <c r="K31" s="891">
        <f t="shared" si="9"/>
        <v>0.384722222222222</v>
      </c>
      <c r="L31" s="891">
        <f t="shared" si="10"/>
        <v>0.388888888888889</v>
      </c>
      <c r="M31" s="891">
        <f t="shared" si="11"/>
        <v>0.397222222222222</v>
      </c>
      <c r="N31" s="891">
        <f t="shared" si="12"/>
        <v>0.401388888888889</v>
      </c>
      <c r="O31" s="891">
        <f t="shared" si="13"/>
        <v>0.404861111111111</v>
      </c>
      <c r="P31" s="891">
        <f t="shared" si="14"/>
        <v>0.409027777777778</v>
      </c>
      <c r="Q31" s="891">
        <f t="shared" si="15"/>
        <v>0.419444444444444</v>
      </c>
      <c r="R31" s="891">
        <f t="shared" si="16"/>
        <v>0.426388888888889</v>
      </c>
      <c r="S31" s="898"/>
      <c r="T31" s="888">
        <f t="shared" si="18"/>
        <v>44.86</v>
      </c>
      <c r="U31" s="298">
        <f t="shared" si="2"/>
        <v>0.0791666666666666</v>
      </c>
      <c r="V31" s="303">
        <f t="shared" si="3"/>
        <v>23.6105263157895</v>
      </c>
      <c r="W31" s="298">
        <f t="shared" si="17"/>
        <v>0.0333333333333333</v>
      </c>
    </row>
    <row r="32" spans="2:23">
      <c r="B32" s="232"/>
      <c r="C32" s="279">
        <v>7</v>
      </c>
      <c r="D32" s="869"/>
      <c r="E32" s="353">
        <v>0.369444444444445</v>
      </c>
      <c r="F32" s="891">
        <f t="shared" si="4"/>
        <v>0.377777777777778</v>
      </c>
      <c r="G32" s="891">
        <f t="shared" si="5"/>
        <v>0.388194444444445</v>
      </c>
      <c r="H32" s="891">
        <f t="shared" si="6"/>
        <v>0.392361111111111</v>
      </c>
      <c r="I32" s="891">
        <f t="shared" si="7"/>
        <v>0.396527777777778</v>
      </c>
      <c r="J32" s="891">
        <f t="shared" si="8"/>
        <v>0.4</v>
      </c>
      <c r="K32" s="891">
        <f t="shared" si="9"/>
        <v>0.406944444444444</v>
      </c>
      <c r="L32" s="891">
        <f t="shared" si="10"/>
        <v>0.411111111111111</v>
      </c>
      <c r="M32" s="891">
        <f t="shared" si="11"/>
        <v>0.419444444444445</v>
      </c>
      <c r="N32" s="891">
        <f t="shared" si="12"/>
        <v>0.423611111111111</v>
      </c>
      <c r="O32" s="891">
        <f t="shared" si="13"/>
        <v>0.427083333333333</v>
      </c>
      <c r="P32" s="891">
        <f t="shared" si="14"/>
        <v>0.43125</v>
      </c>
      <c r="Q32" s="891">
        <f t="shared" si="15"/>
        <v>0.441666666666667</v>
      </c>
      <c r="R32" s="891">
        <f t="shared" si="16"/>
        <v>0.448611111111111</v>
      </c>
      <c r="S32" s="898"/>
      <c r="T32" s="888">
        <f t="shared" si="18"/>
        <v>44.86</v>
      </c>
      <c r="U32" s="298">
        <f t="shared" si="2"/>
        <v>0.0791666666666666</v>
      </c>
      <c r="V32" s="303">
        <f t="shared" si="3"/>
        <v>23.6105263157895</v>
      </c>
      <c r="W32" s="298">
        <f t="shared" si="17"/>
        <v>0.0222222222222223</v>
      </c>
    </row>
    <row r="33" spans="2:23">
      <c r="B33" s="232"/>
      <c r="C33" s="279">
        <v>8</v>
      </c>
      <c r="D33" s="869"/>
      <c r="E33" s="353">
        <v>0.397222222222222</v>
      </c>
      <c r="F33" s="891">
        <f t="shared" si="4"/>
        <v>0.405555555555556</v>
      </c>
      <c r="G33" s="891">
        <f t="shared" si="5"/>
        <v>0.415972222222222</v>
      </c>
      <c r="H33" s="891">
        <f t="shared" si="6"/>
        <v>0.420138888888889</v>
      </c>
      <c r="I33" s="891">
        <f t="shared" si="7"/>
        <v>0.424305555555556</v>
      </c>
      <c r="J33" s="891">
        <f t="shared" si="8"/>
        <v>0.427777777777778</v>
      </c>
      <c r="K33" s="891">
        <f t="shared" si="9"/>
        <v>0.434722222222222</v>
      </c>
      <c r="L33" s="891">
        <f t="shared" si="10"/>
        <v>0.438888888888889</v>
      </c>
      <c r="M33" s="891">
        <f t="shared" si="11"/>
        <v>0.447222222222222</v>
      </c>
      <c r="N33" s="891">
        <f t="shared" si="12"/>
        <v>0.451388888888889</v>
      </c>
      <c r="O33" s="891">
        <f t="shared" si="13"/>
        <v>0.454861111111111</v>
      </c>
      <c r="P33" s="891">
        <f t="shared" si="14"/>
        <v>0.459027777777778</v>
      </c>
      <c r="Q33" s="891">
        <f t="shared" si="15"/>
        <v>0.469444444444444</v>
      </c>
      <c r="R33" s="891">
        <f t="shared" si="16"/>
        <v>0.476388888888889</v>
      </c>
      <c r="S33" s="898"/>
      <c r="T33" s="888">
        <f t="shared" si="18"/>
        <v>44.86</v>
      </c>
      <c r="U33" s="298">
        <f t="shared" si="2"/>
        <v>0.0791666666666666</v>
      </c>
      <c r="V33" s="303">
        <f t="shared" si="3"/>
        <v>23.6105263157895</v>
      </c>
      <c r="W33" s="298">
        <f t="shared" si="17"/>
        <v>0.0277777777777777</v>
      </c>
    </row>
    <row r="34" spans="2:23">
      <c r="B34" s="232"/>
      <c r="C34" s="279">
        <v>9</v>
      </c>
      <c r="D34" s="869"/>
      <c r="E34" s="353">
        <v>0.425</v>
      </c>
      <c r="F34" s="891">
        <f t="shared" si="4"/>
        <v>0.433333333333333</v>
      </c>
      <c r="G34" s="891">
        <f t="shared" si="5"/>
        <v>0.44375</v>
      </c>
      <c r="H34" s="891">
        <f t="shared" si="6"/>
        <v>0.447916666666667</v>
      </c>
      <c r="I34" s="891">
        <f t="shared" si="7"/>
        <v>0.452083333333333</v>
      </c>
      <c r="J34" s="891">
        <f t="shared" si="8"/>
        <v>0.455555555555556</v>
      </c>
      <c r="K34" s="891">
        <f t="shared" si="9"/>
        <v>0.4625</v>
      </c>
      <c r="L34" s="891">
        <f t="shared" si="10"/>
        <v>0.466666666666667</v>
      </c>
      <c r="M34" s="891">
        <f t="shared" si="11"/>
        <v>0.475</v>
      </c>
      <c r="N34" s="891">
        <f t="shared" si="12"/>
        <v>0.479166666666667</v>
      </c>
      <c r="O34" s="891">
        <f t="shared" si="13"/>
        <v>0.482638888888889</v>
      </c>
      <c r="P34" s="891">
        <f t="shared" si="14"/>
        <v>0.486805555555555</v>
      </c>
      <c r="Q34" s="891">
        <f t="shared" si="15"/>
        <v>0.497222222222222</v>
      </c>
      <c r="R34" s="891">
        <f t="shared" si="16"/>
        <v>0.504166666666667</v>
      </c>
      <c r="S34" s="898"/>
      <c r="T34" s="888">
        <f t="shared" si="18"/>
        <v>44.86</v>
      </c>
      <c r="U34" s="298">
        <f t="shared" si="2"/>
        <v>0.0791666666666667</v>
      </c>
      <c r="V34" s="303">
        <f t="shared" si="3"/>
        <v>23.6105263157895</v>
      </c>
      <c r="W34" s="298">
        <f t="shared" si="17"/>
        <v>0.0277777777777778</v>
      </c>
    </row>
    <row r="35" spans="2:23">
      <c r="B35" s="232"/>
      <c r="C35" s="279">
        <v>10</v>
      </c>
      <c r="D35" s="869"/>
      <c r="E35" s="353">
        <v>0.452777777777778</v>
      </c>
      <c r="F35" s="891">
        <f t="shared" si="4"/>
        <v>0.461111111111111</v>
      </c>
      <c r="G35" s="891">
        <f t="shared" si="5"/>
        <v>0.471527777777778</v>
      </c>
      <c r="H35" s="891">
        <f t="shared" si="6"/>
        <v>0.475694444444444</v>
      </c>
      <c r="I35" s="891">
        <f t="shared" si="7"/>
        <v>0.479861111111111</v>
      </c>
      <c r="J35" s="891">
        <f t="shared" si="8"/>
        <v>0.483333333333333</v>
      </c>
      <c r="K35" s="891">
        <f t="shared" si="9"/>
        <v>0.490277777777778</v>
      </c>
      <c r="L35" s="891">
        <f t="shared" si="10"/>
        <v>0.494444444444444</v>
      </c>
      <c r="M35" s="891">
        <f t="shared" si="11"/>
        <v>0.502777777777778</v>
      </c>
      <c r="N35" s="891">
        <f t="shared" si="12"/>
        <v>0.506944444444444</v>
      </c>
      <c r="O35" s="891">
        <f t="shared" si="13"/>
        <v>0.510416666666667</v>
      </c>
      <c r="P35" s="891">
        <f t="shared" si="14"/>
        <v>0.514583333333333</v>
      </c>
      <c r="Q35" s="891">
        <f t="shared" si="15"/>
        <v>0.525</v>
      </c>
      <c r="R35" s="891">
        <f t="shared" si="16"/>
        <v>0.531944444444444</v>
      </c>
      <c r="S35" s="898"/>
      <c r="T35" s="888">
        <f t="shared" si="18"/>
        <v>44.86</v>
      </c>
      <c r="U35" s="298">
        <f t="shared" si="2"/>
        <v>0.0791666666666666</v>
      </c>
      <c r="V35" s="303">
        <f t="shared" si="3"/>
        <v>23.6105263157895</v>
      </c>
      <c r="W35" s="298">
        <f t="shared" si="17"/>
        <v>0.0277777777777778</v>
      </c>
    </row>
    <row r="36" spans="2:23">
      <c r="B36" s="232"/>
      <c r="C36" s="279">
        <v>11</v>
      </c>
      <c r="D36" s="869"/>
      <c r="E36" s="353">
        <v>0.480555555555556</v>
      </c>
      <c r="F36" s="891">
        <f t="shared" si="4"/>
        <v>0.488888888888889</v>
      </c>
      <c r="G36" s="891">
        <f t="shared" si="5"/>
        <v>0.499305555555556</v>
      </c>
      <c r="H36" s="891">
        <f t="shared" si="6"/>
        <v>0.503472222222222</v>
      </c>
      <c r="I36" s="891">
        <f t="shared" si="7"/>
        <v>0.507638888888889</v>
      </c>
      <c r="J36" s="891">
        <f t="shared" si="8"/>
        <v>0.511111111111111</v>
      </c>
      <c r="K36" s="891">
        <f t="shared" si="9"/>
        <v>0.518055555555556</v>
      </c>
      <c r="L36" s="891">
        <f t="shared" si="10"/>
        <v>0.522222222222222</v>
      </c>
      <c r="M36" s="891">
        <f t="shared" si="11"/>
        <v>0.530555555555556</v>
      </c>
      <c r="N36" s="891">
        <f t="shared" si="12"/>
        <v>0.534722222222222</v>
      </c>
      <c r="O36" s="891">
        <f t="shared" si="13"/>
        <v>0.538194444444444</v>
      </c>
      <c r="P36" s="891">
        <f t="shared" si="14"/>
        <v>0.542361111111111</v>
      </c>
      <c r="Q36" s="891">
        <f t="shared" si="15"/>
        <v>0.552777777777778</v>
      </c>
      <c r="R36" s="891">
        <f t="shared" si="16"/>
        <v>0.559722222222222</v>
      </c>
      <c r="S36" s="898"/>
      <c r="T36" s="888">
        <f t="shared" si="18"/>
        <v>44.86</v>
      </c>
      <c r="U36" s="298">
        <f t="shared" si="2"/>
        <v>0.0791666666666665</v>
      </c>
      <c r="V36" s="303">
        <f t="shared" si="3"/>
        <v>23.6105263157895</v>
      </c>
      <c r="W36" s="298">
        <f t="shared" si="17"/>
        <v>0.0277777777777778</v>
      </c>
    </row>
    <row r="37" spans="2:23">
      <c r="B37" s="232"/>
      <c r="C37" s="279">
        <v>12</v>
      </c>
      <c r="D37" s="869"/>
      <c r="E37" s="353">
        <v>0.508333333333333</v>
      </c>
      <c r="F37" s="891">
        <f t="shared" si="4"/>
        <v>0.516666666666667</v>
      </c>
      <c r="G37" s="891">
        <f t="shared" si="5"/>
        <v>0.527083333333333</v>
      </c>
      <c r="H37" s="891">
        <f t="shared" si="6"/>
        <v>0.53125</v>
      </c>
      <c r="I37" s="891">
        <f t="shared" si="7"/>
        <v>0.535416666666667</v>
      </c>
      <c r="J37" s="891">
        <f t="shared" si="8"/>
        <v>0.538888888888889</v>
      </c>
      <c r="K37" s="891">
        <f t="shared" si="9"/>
        <v>0.545833333333333</v>
      </c>
      <c r="L37" s="891">
        <f t="shared" si="10"/>
        <v>0.55</v>
      </c>
      <c r="M37" s="891">
        <f t="shared" si="11"/>
        <v>0.558333333333333</v>
      </c>
      <c r="N37" s="891">
        <f t="shared" si="12"/>
        <v>0.5625</v>
      </c>
      <c r="O37" s="891">
        <f t="shared" si="13"/>
        <v>0.565972222222222</v>
      </c>
      <c r="P37" s="891">
        <f t="shared" si="14"/>
        <v>0.570138888888889</v>
      </c>
      <c r="Q37" s="891">
        <f t="shared" si="15"/>
        <v>0.580555555555555</v>
      </c>
      <c r="R37" s="891">
        <f t="shared" si="16"/>
        <v>0.5875</v>
      </c>
      <c r="S37" s="898"/>
      <c r="T37" s="888">
        <f t="shared" si="18"/>
        <v>44.86</v>
      </c>
      <c r="U37" s="298">
        <f t="shared" si="2"/>
        <v>0.0791666666666664</v>
      </c>
      <c r="V37" s="303">
        <f t="shared" si="3"/>
        <v>23.6105263157896</v>
      </c>
      <c r="W37" s="298">
        <f t="shared" si="17"/>
        <v>0.0277777777777777</v>
      </c>
    </row>
    <row r="38" spans="2:23">
      <c r="B38" s="232"/>
      <c r="C38" s="279">
        <v>13</v>
      </c>
      <c r="D38" s="869"/>
      <c r="E38" s="353">
        <v>0.536111111111111</v>
      </c>
      <c r="F38" s="891">
        <f t="shared" si="4"/>
        <v>0.544444444444444</v>
      </c>
      <c r="G38" s="891">
        <f t="shared" si="5"/>
        <v>0.554861111111111</v>
      </c>
      <c r="H38" s="891">
        <f t="shared" si="6"/>
        <v>0.559027777777778</v>
      </c>
      <c r="I38" s="891">
        <f t="shared" si="7"/>
        <v>0.563194444444444</v>
      </c>
      <c r="J38" s="891">
        <f t="shared" si="8"/>
        <v>0.566666666666667</v>
      </c>
      <c r="K38" s="891">
        <f t="shared" si="9"/>
        <v>0.573611111111111</v>
      </c>
      <c r="L38" s="891">
        <f t="shared" si="10"/>
        <v>0.577777777777778</v>
      </c>
      <c r="M38" s="891">
        <f t="shared" si="11"/>
        <v>0.586111111111111</v>
      </c>
      <c r="N38" s="891">
        <f t="shared" si="12"/>
        <v>0.590277777777778</v>
      </c>
      <c r="O38" s="891">
        <f t="shared" si="13"/>
        <v>0.59375</v>
      </c>
      <c r="P38" s="891">
        <f t="shared" si="14"/>
        <v>0.597916666666666</v>
      </c>
      <c r="Q38" s="891">
        <f t="shared" si="15"/>
        <v>0.608333333333333</v>
      </c>
      <c r="R38" s="891">
        <f t="shared" si="16"/>
        <v>0.615277777777777</v>
      </c>
      <c r="S38" s="898"/>
      <c r="T38" s="888">
        <f t="shared" si="18"/>
        <v>44.86</v>
      </c>
      <c r="U38" s="298">
        <f t="shared" si="2"/>
        <v>0.0791666666666664</v>
      </c>
      <c r="V38" s="303">
        <f t="shared" si="3"/>
        <v>23.6105263157896</v>
      </c>
      <c r="W38" s="298">
        <f t="shared" si="17"/>
        <v>0.0277777777777778</v>
      </c>
    </row>
    <row r="39" spans="2:23">
      <c r="B39" s="232"/>
      <c r="C39" s="279">
        <v>14</v>
      </c>
      <c r="D39" s="869"/>
      <c r="E39" s="353">
        <v>0.563888888888889</v>
      </c>
      <c r="F39" s="891">
        <f t="shared" si="4"/>
        <v>0.572222222222222</v>
      </c>
      <c r="G39" s="891">
        <f t="shared" si="5"/>
        <v>0.582638888888889</v>
      </c>
      <c r="H39" s="891">
        <f t="shared" si="6"/>
        <v>0.586805555555555</v>
      </c>
      <c r="I39" s="891">
        <f t="shared" si="7"/>
        <v>0.590972222222222</v>
      </c>
      <c r="J39" s="891">
        <f t="shared" si="8"/>
        <v>0.594444444444444</v>
      </c>
      <c r="K39" s="891">
        <f t="shared" si="9"/>
        <v>0.601388888888889</v>
      </c>
      <c r="L39" s="891">
        <f t="shared" si="10"/>
        <v>0.605555555555555</v>
      </c>
      <c r="M39" s="891">
        <f t="shared" si="11"/>
        <v>0.613888888888889</v>
      </c>
      <c r="N39" s="891">
        <f t="shared" si="12"/>
        <v>0.618055555555555</v>
      </c>
      <c r="O39" s="891">
        <f t="shared" si="13"/>
        <v>0.621527777777778</v>
      </c>
      <c r="P39" s="891">
        <f t="shared" si="14"/>
        <v>0.625694444444444</v>
      </c>
      <c r="Q39" s="891">
        <f t="shared" si="15"/>
        <v>0.636111111111111</v>
      </c>
      <c r="R39" s="891">
        <f t="shared" si="16"/>
        <v>0.643055555555555</v>
      </c>
      <c r="S39" s="898"/>
      <c r="T39" s="888">
        <f t="shared" si="18"/>
        <v>44.86</v>
      </c>
      <c r="U39" s="298">
        <f t="shared" si="2"/>
        <v>0.0791666666666664</v>
      </c>
      <c r="V39" s="303">
        <f t="shared" si="3"/>
        <v>23.6105263157896</v>
      </c>
      <c r="W39" s="298">
        <f t="shared" si="17"/>
        <v>0.0277777777777778</v>
      </c>
    </row>
    <row r="40" spans="2:23">
      <c r="B40" s="232"/>
      <c r="C40" s="279">
        <v>15</v>
      </c>
      <c r="D40" s="869"/>
      <c r="E40" s="353">
        <v>0.591666666666667</v>
      </c>
      <c r="F40" s="891">
        <f t="shared" si="4"/>
        <v>0.6</v>
      </c>
      <c r="G40" s="891">
        <f t="shared" si="5"/>
        <v>0.610416666666667</v>
      </c>
      <c r="H40" s="891">
        <f t="shared" si="6"/>
        <v>0.614583333333333</v>
      </c>
      <c r="I40" s="891">
        <f t="shared" si="7"/>
        <v>0.61875</v>
      </c>
      <c r="J40" s="891">
        <f t="shared" si="8"/>
        <v>0.622222222222222</v>
      </c>
      <c r="K40" s="891">
        <f t="shared" si="9"/>
        <v>0.629166666666667</v>
      </c>
      <c r="L40" s="891">
        <f t="shared" si="10"/>
        <v>0.633333333333333</v>
      </c>
      <c r="M40" s="891">
        <f t="shared" si="11"/>
        <v>0.641666666666666</v>
      </c>
      <c r="N40" s="891">
        <f t="shared" si="12"/>
        <v>0.645833333333333</v>
      </c>
      <c r="O40" s="891">
        <f t="shared" si="13"/>
        <v>0.649305555555555</v>
      </c>
      <c r="P40" s="891">
        <f t="shared" si="14"/>
        <v>0.653472222222222</v>
      </c>
      <c r="Q40" s="891">
        <f t="shared" si="15"/>
        <v>0.663888888888889</v>
      </c>
      <c r="R40" s="891">
        <f t="shared" si="16"/>
        <v>0.670833333333333</v>
      </c>
      <c r="S40" s="898"/>
      <c r="T40" s="888">
        <f t="shared" si="18"/>
        <v>44.86</v>
      </c>
      <c r="U40" s="298">
        <f t="shared" si="2"/>
        <v>0.0791666666666664</v>
      </c>
      <c r="V40" s="303">
        <f t="shared" si="3"/>
        <v>23.6105263157896</v>
      </c>
      <c r="W40" s="298">
        <f t="shared" si="17"/>
        <v>0.0277777777777778</v>
      </c>
    </row>
    <row r="41" spans="2:23">
      <c r="B41" s="232"/>
      <c r="C41" s="279">
        <v>16</v>
      </c>
      <c r="D41" s="869"/>
      <c r="E41" s="353">
        <v>0.619444444444444</v>
      </c>
      <c r="F41" s="891">
        <f t="shared" si="4"/>
        <v>0.627777777777778</v>
      </c>
      <c r="G41" s="891">
        <f t="shared" si="5"/>
        <v>0.638194444444444</v>
      </c>
      <c r="H41" s="891">
        <f t="shared" si="6"/>
        <v>0.642361111111111</v>
      </c>
      <c r="I41" s="891">
        <f t="shared" si="7"/>
        <v>0.646527777777778</v>
      </c>
      <c r="J41" s="891">
        <f t="shared" si="8"/>
        <v>0.65</v>
      </c>
      <c r="K41" s="891">
        <f t="shared" si="9"/>
        <v>0.656944444444444</v>
      </c>
      <c r="L41" s="891">
        <f t="shared" si="10"/>
        <v>0.661111111111111</v>
      </c>
      <c r="M41" s="891">
        <f t="shared" si="11"/>
        <v>0.669444444444444</v>
      </c>
      <c r="N41" s="891">
        <f t="shared" si="12"/>
        <v>0.673611111111111</v>
      </c>
      <c r="O41" s="891">
        <f t="shared" si="13"/>
        <v>0.677083333333333</v>
      </c>
      <c r="P41" s="891">
        <f t="shared" si="14"/>
        <v>0.68125</v>
      </c>
      <c r="Q41" s="891">
        <f t="shared" si="15"/>
        <v>0.691666666666666</v>
      </c>
      <c r="R41" s="891">
        <f t="shared" si="16"/>
        <v>0.698611111111111</v>
      </c>
      <c r="S41" s="898"/>
      <c r="T41" s="888">
        <f t="shared" si="18"/>
        <v>44.86</v>
      </c>
      <c r="U41" s="298">
        <f t="shared" si="2"/>
        <v>0.0791666666666664</v>
      </c>
      <c r="V41" s="303">
        <f t="shared" si="3"/>
        <v>23.6105263157896</v>
      </c>
      <c r="W41" s="298">
        <f t="shared" si="17"/>
        <v>0.0277777777777778</v>
      </c>
    </row>
    <row r="42" spans="2:23">
      <c r="B42" s="232"/>
      <c r="C42" s="279">
        <v>17</v>
      </c>
      <c r="D42" s="869"/>
      <c r="E42" s="353">
        <v>0.647222222222222</v>
      </c>
      <c r="F42" s="891">
        <f t="shared" si="4"/>
        <v>0.655555555555556</v>
      </c>
      <c r="G42" s="891">
        <f t="shared" si="5"/>
        <v>0.665972222222222</v>
      </c>
      <c r="H42" s="891">
        <f t="shared" si="6"/>
        <v>0.670138888888889</v>
      </c>
      <c r="I42" s="891">
        <f t="shared" si="7"/>
        <v>0.674305555555555</v>
      </c>
      <c r="J42" s="891">
        <f t="shared" si="8"/>
        <v>0.677777777777778</v>
      </c>
      <c r="K42" s="891">
        <f t="shared" si="9"/>
        <v>0.684722222222222</v>
      </c>
      <c r="L42" s="891">
        <f t="shared" si="10"/>
        <v>0.688888888888889</v>
      </c>
      <c r="M42" s="891">
        <f t="shared" si="11"/>
        <v>0.697222222222222</v>
      </c>
      <c r="N42" s="891">
        <f t="shared" si="12"/>
        <v>0.701388888888889</v>
      </c>
      <c r="O42" s="891">
        <f t="shared" si="13"/>
        <v>0.704861111111111</v>
      </c>
      <c r="P42" s="891">
        <f t="shared" si="14"/>
        <v>0.709027777777778</v>
      </c>
      <c r="Q42" s="891">
        <f t="shared" si="15"/>
        <v>0.719444444444444</v>
      </c>
      <c r="R42" s="891">
        <f t="shared" si="16"/>
        <v>0.726388888888889</v>
      </c>
      <c r="S42" s="898"/>
      <c r="T42" s="888">
        <f t="shared" si="18"/>
        <v>44.86</v>
      </c>
      <c r="U42" s="298">
        <f t="shared" si="2"/>
        <v>0.0791666666666664</v>
      </c>
      <c r="V42" s="303">
        <f t="shared" si="3"/>
        <v>23.6105263157896</v>
      </c>
      <c r="W42" s="298">
        <f t="shared" si="17"/>
        <v>0.0277777777777778</v>
      </c>
    </row>
    <row r="43" spans="2:23">
      <c r="B43" s="232"/>
      <c r="C43" s="279">
        <v>18</v>
      </c>
      <c r="D43" s="869"/>
      <c r="E43" s="353">
        <v>0.675</v>
      </c>
      <c r="F43" s="891">
        <f t="shared" si="4"/>
        <v>0.683333333333333</v>
      </c>
      <c r="G43" s="891">
        <f t="shared" si="5"/>
        <v>0.69375</v>
      </c>
      <c r="H43" s="891">
        <f t="shared" si="6"/>
        <v>0.697916666666667</v>
      </c>
      <c r="I43" s="891">
        <f t="shared" si="7"/>
        <v>0.702083333333333</v>
      </c>
      <c r="J43" s="891">
        <f t="shared" si="8"/>
        <v>0.705555555555555</v>
      </c>
      <c r="K43" s="891">
        <f t="shared" si="9"/>
        <v>0.7125</v>
      </c>
      <c r="L43" s="891">
        <f t="shared" si="10"/>
        <v>0.716666666666667</v>
      </c>
      <c r="M43" s="891">
        <f t="shared" si="11"/>
        <v>0.725</v>
      </c>
      <c r="N43" s="891">
        <f t="shared" si="12"/>
        <v>0.729166666666667</v>
      </c>
      <c r="O43" s="891">
        <f t="shared" si="13"/>
        <v>0.732638888888889</v>
      </c>
      <c r="P43" s="891">
        <f t="shared" si="14"/>
        <v>0.736805555555555</v>
      </c>
      <c r="Q43" s="891">
        <f t="shared" si="15"/>
        <v>0.747222222222222</v>
      </c>
      <c r="R43" s="891">
        <f t="shared" si="16"/>
        <v>0.754166666666666</v>
      </c>
      <c r="S43" s="898"/>
      <c r="T43" s="888">
        <f t="shared" si="18"/>
        <v>44.86</v>
      </c>
      <c r="U43" s="298">
        <f t="shared" si="2"/>
        <v>0.0791666666666664</v>
      </c>
      <c r="V43" s="303">
        <f t="shared" si="3"/>
        <v>23.6105263157896</v>
      </c>
      <c r="W43" s="298">
        <f t="shared" si="17"/>
        <v>0.0277777777777778</v>
      </c>
    </row>
    <row r="44" spans="2:23">
      <c r="B44" s="232"/>
      <c r="C44" s="279">
        <v>19</v>
      </c>
      <c r="D44" s="869"/>
      <c r="E44" s="353">
        <v>0.702777777777778</v>
      </c>
      <c r="F44" s="891">
        <f t="shared" si="4"/>
        <v>0.711111111111111</v>
      </c>
      <c r="G44" s="891">
        <f t="shared" si="5"/>
        <v>0.721527777777778</v>
      </c>
      <c r="H44" s="891">
        <f t="shared" si="6"/>
        <v>0.725694444444444</v>
      </c>
      <c r="I44" s="891">
        <f t="shared" si="7"/>
        <v>0.729861111111111</v>
      </c>
      <c r="J44" s="891">
        <f t="shared" si="8"/>
        <v>0.733333333333333</v>
      </c>
      <c r="K44" s="891">
        <f t="shared" si="9"/>
        <v>0.740277777777778</v>
      </c>
      <c r="L44" s="891">
        <f t="shared" si="10"/>
        <v>0.744444444444444</v>
      </c>
      <c r="M44" s="891">
        <f t="shared" si="11"/>
        <v>0.752777777777778</v>
      </c>
      <c r="N44" s="891">
        <f t="shared" si="12"/>
        <v>0.756944444444444</v>
      </c>
      <c r="O44" s="891">
        <f t="shared" si="13"/>
        <v>0.760416666666666</v>
      </c>
      <c r="P44" s="891">
        <f t="shared" si="14"/>
        <v>0.764583333333333</v>
      </c>
      <c r="Q44" s="891">
        <f t="shared" si="15"/>
        <v>0.775</v>
      </c>
      <c r="R44" s="891">
        <f t="shared" si="16"/>
        <v>0.781944444444444</v>
      </c>
      <c r="S44" s="898"/>
      <c r="T44" s="888">
        <f t="shared" si="18"/>
        <v>44.86</v>
      </c>
      <c r="U44" s="298">
        <f t="shared" si="2"/>
        <v>0.0791666666666664</v>
      </c>
      <c r="V44" s="303">
        <f t="shared" si="3"/>
        <v>23.6105263157896</v>
      </c>
      <c r="W44" s="298">
        <f t="shared" si="17"/>
        <v>0.0277777777777777</v>
      </c>
    </row>
    <row r="45" spans="2:23">
      <c r="B45" s="232"/>
      <c r="C45" s="279">
        <v>20</v>
      </c>
      <c r="D45" s="869"/>
      <c r="E45" s="353">
        <v>0.730555555555556</v>
      </c>
      <c r="F45" s="891">
        <f t="shared" si="4"/>
        <v>0.738888888888889</v>
      </c>
      <c r="G45" s="891">
        <f t="shared" si="5"/>
        <v>0.749305555555555</v>
      </c>
      <c r="H45" s="891">
        <f t="shared" si="6"/>
        <v>0.753472222222222</v>
      </c>
      <c r="I45" s="891">
        <f t="shared" si="7"/>
        <v>0.757638888888889</v>
      </c>
      <c r="J45" s="891">
        <f t="shared" si="8"/>
        <v>0.761111111111111</v>
      </c>
      <c r="K45" s="891">
        <f t="shared" si="9"/>
        <v>0.768055555555555</v>
      </c>
      <c r="L45" s="891">
        <f t="shared" si="10"/>
        <v>0.772222222222222</v>
      </c>
      <c r="M45" s="891">
        <f t="shared" si="11"/>
        <v>0.780555555555555</v>
      </c>
      <c r="N45" s="891">
        <f t="shared" si="12"/>
        <v>0.784722222222222</v>
      </c>
      <c r="O45" s="891">
        <f t="shared" si="13"/>
        <v>0.788194444444444</v>
      </c>
      <c r="P45" s="891">
        <f t="shared" si="14"/>
        <v>0.792361111111111</v>
      </c>
      <c r="Q45" s="891">
        <f t="shared" si="15"/>
        <v>0.802777777777777</v>
      </c>
      <c r="R45" s="891">
        <f t="shared" si="16"/>
        <v>0.809722222222222</v>
      </c>
      <c r="S45" s="898"/>
      <c r="T45" s="888">
        <f t="shared" si="18"/>
        <v>44.86</v>
      </c>
      <c r="U45" s="298">
        <f t="shared" si="2"/>
        <v>0.0791666666666664</v>
      </c>
      <c r="V45" s="303">
        <f t="shared" si="3"/>
        <v>23.6105263157896</v>
      </c>
      <c r="W45" s="298">
        <f t="shared" si="17"/>
        <v>0.0277777777777778</v>
      </c>
    </row>
    <row r="46" spans="2:23">
      <c r="B46" s="232"/>
      <c r="C46" s="279">
        <v>21</v>
      </c>
      <c r="D46" s="869"/>
      <c r="E46" s="353">
        <v>0.763888888888889</v>
      </c>
      <c r="F46" s="891">
        <f t="shared" si="4"/>
        <v>0.772222222222222</v>
      </c>
      <c r="G46" s="891">
        <f t="shared" si="5"/>
        <v>0.782638888888889</v>
      </c>
      <c r="H46" s="891">
        <f t="shared" si="6"/>
        <v>0.786805555555555</v>
      </c>
      <c r="I46" s="891">
        <f t="shared" si="7"/>
        <v>0.790972222222222</v>
      </c>
      <c r="J46" s="891">
        <f t="shared" si="8"/>
        <v>0.794444444444444</v>
      </c>
      <c r="K46" s="891">
        <f t="shared" si="9"/>
        <v>0.801388888888889</v>
      </c>
      <c r="L46" s="891">
        <f t="shared" si="10"/>
        <v>0.805555555555555</v>
      </c>
      <c r="M46" s="891">
        <f t="shared" si="11"/>
        <v>0.813888888888889</v>
      </c>
      <c r="N46" s="891">
        <f t="shared" si="12"/>
        <v>0.818055555555555</v>
      </c>
      <c r="O46" s="891">
        <f t="shared" si="13"/>
        <v>0.821527777777778</v>
      </c>
      <c r="P46" s="891">
        <f t="shared" si="14"/>
        <v>0.825694444444444</v>
      </c>
      <c r="Q46" s="891">
        <f t="shared" si="15"/>
        <v>0.836111111111111</v>
      </c>
      <c r="R46" s="891">
        <f t="shared" si="16"/>
        <v>0.843055555555555</v>
      </c>
      <c r="S46" s="898"/>
      <c r="T46" s="888">
        <f t="shared" si="18"/>
        <v>44.86</v>
      </c>
      <c r="U46" s="298">
        <f t="shared" si="2"/>
        <v>0.0791666666666664</v>
      </c>
      <c r="V46" s="303">
        <f t="shared" si="3"/>
        <v>23.6105263157896</v>
      </c>
      <c r="W46" s="298">
        <f t="shared" si="17"/>
        <v>0.0333333333333333</v>
      </c>
    </row>
    <row r="47" spans="2:23">
      <c r="B47" s="232"/>
      <c r="C47" s="279">
        <v>22</v>
      </c>
      <c r="D47" s="869"/>
      <c r="E47" s="353">
        <v>0.786111111111111</v>
      </c>
      <c r="F47" s="891">
        <f t="shared" si="4"/>
        <v>0.794444444444444</v>
      </c>
      <c r="G47" s="891">
        <f t="shared" si="5"/>
        <v>0.804861111111111</v>
      </c>
      <c r="H47" s="891">
        <f t="shared" si="6"/>
        <v>0.809027777777778</v>
      </c>
      <c r="I47" s="891">
        <f t="shared" si="7"/>
        <v>0.813194444444444</v>
      </c>
      <c r="J47" s="891">
        <f t="shared" si="8"/>
        <v>0.816666666666667</v>
      </c>
      <c r="K47" s="891">
        <f t="shared" si="9"/>
        <v>0.823611111111111</v>
      </c>
      <c r="L47" s="891">
        <f t="shared" si="10"/>
        <v>0.827777777777778</v>
      </c>
      <c r="M47" s="891">
        <f t="shared" si="11"/>
        <v>0.836111111111111</v>
      </c>
      <c r="N47" s="891">
        <f t="shared" si="12"/>
        <v>0.840277777777778</v>
      </c>
      <c r="O47" s="891">
        <f t="shared" si="13"/>
        <v>0.84375</v>
      </c>
      <c r="P47" s="891">
        <f t="shared" si="14"/>
        <v>0.847916666666666</v>
      </c>
      <c r="Q47" s="891">
        <f t="shared" si="15"/>
        <v>0.858333333333333</v>
      </c>
      <c r="R47" s="891">
        <f t="shared" si="16"/>
        <v>0.865277777777777</v>
      </c>
      <c r="S47" s="898"/>
      <c r="T47" s="888">
        <f t="shared" si="18"/>
        <v>44.86</v>
      </c>
      <c r="U47" s="298">
        <f t="shared" si="2"/>
        <v>0.0791666666666664</v>
      </c>
      <c r="V47" s="303">
        <f t="shared" si="3"/>
        <v>23.6105263157896</v>
      </c>
      <c r="W47" s="298">
        <f t="shared" si="17"/>
        <v>0.0222222222222223</v>
      </c>
    </row>
    <row r="48" spans="2:23">
      <c r="B48" s="232"/>
      <c r="C48" s="279">
        <v>23</v>
      </c>
      <c r="D48" s="869"/>
      <c r="E48" s="353">
        <v>0.819444444444444</v>
      </c>
      <c r="F48" s="891">
        <f t="shared" si="4"/>
        <v>0.827777777777778</v>
      </c>
      <c r="G48" s="891">
        <f t="shared" si="5"/>
        <v>0.838194444444444</v>
      </c>
      <c r="H48" s="891">
        <f t="shared" si="6"/>
        <v>0.842361111111111</v>
      </c>
      <c r="I48" s="891">
        <f t="shared" si="7"/>
        <v>0.846527777777778</v>
      </c>
      <c r="J48" s="891">
        <f t="shared" si="8"/>
        <v>0.85</v>
      </c>
      <c r="K48" s="891">
        <f t="shared" si="9"/>
        <v>0.856944444444444</v>
      </c>
      <c r="L48" s="891">
        <f t="shared" si="10"/>
        <v>0.861111111111111</v>
      </c>
      <c r="M48" s="891">
        <f t="shared" si="11"/>
        <v>0.869444444444444</v>
      </c>
      <c r="N48" s="891">
        <f t="shared" si="12"/>
        <v>0.873611111111111</v>
      </c>
      <c r="O48" s="891">
        <f t="shared" si="13"/>
        <v>0.877083333333333</v>
      </c>
      <c r="P48" s="891">
        <f t="shared" si="14"/>
        <v>0.88125</v>
      </c>
      <c r="Q48" s="891">
        <f t="shared" si="15"/>
        <v>0.891666666666666</v>
      </c>
      <c r="R48" s="891">
        <f t="shared" si="16"/>
        <v>0.898611111111111</v>
      </c>
      <c r="S48" s="898"/>
      <c r="T48" s="888">
        <f t="shared" si="18"/>
        <v>44.86</v>
      </c>
      <c r="U48" s="298">
        <f t="shared" si="2"/>
        <v>0.0791666666666664</v>
      </c>
      <c r="V48" s="303">
        <f t="shared" si="3"/>
        <v>23.6105263157896</v>
      </c>
      <c r="W48" s="298">
        <f t="shared" si="17"/>
        <v>0.0333333333333333</v>
      </c>
    </row>
    <row r="49" spans="2:23">
      <c r="B49" s="232"/>
      <c r="C49" s="279">
        <v>24</v>
      </c>
      <c r="D49" s="869"/>
      <c r="E49" s="353">
        <v>0.8625</v>
      </c>
      <c r="F49" s="891">
        <f t="shared" si="4"/>
        <v>0.870833333333333</v>
      </c>
      <c r="G49" s="891">
        <f t="shared" si="5"/>
        <v>0.88125</v>
      </c>
      <c r="H49" s="891">
        <f t="shared" si="6"/>
        <v>0.885416666666667</v>
      </c>
      <c r="I49" s="891">
        <f t="shared" si="7"/>
        <v>0.889583333333333</v>
      </c>
      <c r="J49" s="891">
        <f t="shared" si="8"/>
        <v>0.893055555555555</v>
      </c>
      <c r="K49" s="891">
        <f t="shared" si="9"/>
        <v>0.9</v>
      </c>
      <c r="L49" s="891">
        <f t="shared" si="10"/>
        <v>0.904166666666667</v>
      </c>
      <c r="M49" s="891">
        <f t="shared" si="11"/>
        <v>0.9125</v>
      </c>
      <c r="N49" s="891">
        <f t="shared" si="12"/>
        <v>0.916666666666667</v>
      </c>
      <c r="O49" s="891">
        <f t="shared" si="13"/>
        <v>0.920138888888889</v>
      </c>
      <c r="P49" s="891">
        <f t="shared" si="14"/>
        <v>0.924305555555555</v>
      </c>
      <c r="Q49" s="891">
        <f t="shared" si="15"/>
        <v>0.934722222222222</v>
      </c>
      <c r="R49" s="891">
        <f t="shared" si="16"/>
        <v>0.941666666666666</v>
      </c>
      <c r="S49" s="898"/>
      <c r="T49" s="888">
        <f t="shared" si="18"/>
        <v>44.86</v>
      </c>
      <c r="U49" s="298">
        <f t="shared" si="2"/>
        <v>0.0791666666666664</v>
      </c>
      <c r="V49" s="303">
        <f t="shared" si="3"/>
        <v>23.6105263157896</v>
      </c>
      <c r="W49" s="298">
        <f t="shared" si="17"/>
        <v>0.0430555555555556</v>
      </c>
    </row>
    <row r="50" ht="15.75" customHeight="1" spans="2:23">
      <c r="B50" s="232"/>
      <c r="C50" s="281">
        <v>25</v>
      </c>
      <c r="D50" s="873"/>
      <c r="E50" s="372">
        <v>0.874305555555556</v>
      </c>
      <c r="F50" s="891">
        <f t="shared" si="4"/>
        <v>0.882638888888889</v>
      </c>
      <c r="G50" s="891">
        <f t="shared" si="5"/>
        <v>0.893055555555555</v>
      </c>
      <c r="H50" s="891">
        <f t="shared" si="6"/>
        <v>0.897222222222222</v>
      </c>
      <c r="I50" s="891">
        <f t="shared" si="7"/>
        <v>0.901388888888889</v>
      </c>
      <c r="J50" s="891">
        <f t="shared" si="8"/>
        <v>0.904861111111111</v>
      </c>
      <c r="K50" s="891">
        <f t="shared" si="9"/>
        <v>0.911805555555555</v>
      </c>
      <c r="L50" s="891">
        <f t="shared" si="10"/>
        <v>0.915972222222222</v>
      </c>
      <c r="M50" s="891">
        <f t="shared" si="11"/>
        <v>0.924305555555555</v>
      </c>
      <c r="N50" s="891">
        <f t="shared" si="12"/>
        <v>0.928472222222222</v>
      </c>
      <c r="O50" s="891">
        <f t="shared" si="13"/>
        <v>0.931944444444444</v>
      </c>
      <c r="P50" s="891">
        <f t="shared" si="14"/>
        <v>0.936111111111111</v>
      </c>
      <c r="Q50" s="891">
        <f t="shared" si="15"/>
        <v>0.946527777777778</v>
      </c>
      <c r="R50" s="891">
        <f t="shared" si="16"/>
        <v>0.953472222222222</v>
      </c>
      <c r="S50" s="899"/>
      <c r="T50" s="889">
        <f t="shared" si="18"/>
        <v>44.86</v>
      </c>
      <c r="U50" s="517">
        <f t="shared" si="2"/>
        <v>0.0791666666666664</v>
      </c>
      <c r="V50" s="900">
        <f t="shared" si="3"/>
        <v>23.6105263157896</v>
      </c>
      <c r="W50" s="517">
        <f t="shared" si="17"/>
        <v>0.0118055555555555</v>
      </c>
    </row>
    <row r="51" spans="2:23">
      <c r="B51" s="232"/>
      <c r="C51" s="277">
        <v>26</v>
      </c>
      <c r="D51" s="868"/>
      <c r="E51" s="351">
        <v>0.918055555555556</v>
      </c>
      <c r="F51" s="42">
        <f t="shared" ref="F51:R51" si="19">+E51+F20</f>
        <v>0.925</v>
      </c>
      <c r="G51" s="42">
        <f t="shared" si="19"/>
        <v>0.934722222222222</v>
      </c>
      <c r="H51" s="42">
        <f t="shared" si="19"/>
        <v>0.938194444444444</v>
      </c>
      <c r="I51" s="42">
        <f t="shared" si="19"/>
        <v>0.941666666666667</v>
      </c>
      <c r="J51" s="42">
        <f t="shared" si="19"/>
        <v>0.945138888888889</v>
      </c>
      <c r="K51" s="42">
        <f t="shared" si="19"/>
        <v>0.950694444444444</v>
      </c>
      <c r="L51" s="42">
        <f t="shared" si="19"/>
        <v>0.954166666666666</v>
      </c>
      <c r="M51" s="42">
        <f t="shared" si="19"/>
        <v>0.961111111111111</v>
      </c>
      <c r="N51" s="42">
        <f t="shared" si="19"/>
        <v>0.963888888888889</v>
      </c>
      <c r="O51" s="42">
        <f t="shared" si="19"/>
        <v>0.967361111111111</v>
      </c>
      <c r="P51" s="42">
        <f t="shared" si="19"/>
        <v>0.970833333333333</v>
      </c>
      <c r="Q51" s="42">
        <f t="shared" si="19"/>
        <v>0.980555555555555</v>
      </c>
      <c r="R51" s="42">
        <f t="shared" si="19"/>
        <v>0.986111111111111</v>
      </c>
      <c r="S51" s="897"/>
      <c r="T51" s="887">
        <f t="shared" si="18"/>
        <v>44.86</v>
      </c>
      <c r="U51" s="296">
        <f t="shared" si="2"/>
        <v>0.0680555555555553</v>
      </c>
      <c r="V51" s="301">
        <f t="shared" si="3"/>
        <v>27.4653061224491</v>
      </c>
      <c r="W51" s="296">
        <f t="shared" si="17"/>
        <v>0.04375</v>
      </c>
    </row>
    <row r="52" ht="15.75" customHeight="1" spans="2:23">
      <c r="B52" s="238"/>
      <c r="C52" s="882">
        <v>27</v>
      </c>
      <c r="D52" s="874"/>
      <c r="E52" s="47">
        <v>0.973611111111111</v>
      </c>
      <c r="F52" s="892">
        <f t="shared" ref="F52:R52" si="20">+E52+F20</f>
        <v>0.980555555555556</v>
      </c>
      <c r="G52" s="892">
        <f t="shared" si="20"/>
        <v>0.990277777777778</v>
      </c>
      <c r="H52" s="892">
        <f t="shared" si="20"/>
        <v>0.99375</v>
      </c>
      <c r="I52" s="892">
        <f t="shared" si="20"/>
        <v>0.997222222222222</v>
      </c>
      <c r="J52" s="892">
        <f t="shared" si="20"/>
        <v>1.00069444444444</v>
      </c>
      <c r="K52" s="892">
        <f t="shared" si="20"/>
        <v>1.00625</v>
      </c>
      <c r="L52" s="892">
        <f t="shared" si="20"/>
        <v>1.00972222222222</v>
      </c>
      <c r="M52" s="892">
        <f t="shared" si="20"/>
        <v>1.01666666666667</v>
      </c>
      <c r="N52" s="892">
        <f t="shared" si="20"/>
        <v>1.01944444444444</v>
      </c>
      <c r="O52" s="892">
        <f t="shared" si="20"/>
        <v>1.02291666666667</v>
      </c>
      <c r="P52" s="892">
        <f t="shared" si="20"/>
        <v>1.02638888888889</v>
      </c>
      <c r="Q52" s="892">
        <f t="shared" si="20"/>
        <v>1.03611111111111</v>
      </c>
      <c r="R52" s="892">
        <f t="shared" si="20"/>
        <v>1.04166666666667</v>
      </c>
      <c r="S52" s="901"/>
      <c r="T52" s="890">
        <f t="shared" si="18"/>
        <v>44.86</v>
      </c>
      <c r="U52" s="801">
        <f t="shared" si="2"/>
        <v>0.0680555555555556</v>
      </c>
      <c r="V52" s="902">
        <f t="shared" si="3"/>
        <v>27.4653061224489</v>
      </c>
      <c r="W52" s="801">
        <f t="shared" si="17"/>
        <v>0.0555555555555556</v>
      </c>
    </row>
    <row r="53" spans="2:2">
      <c r="B53" s="83">
        <v>0.0208333333333333</v>
      </c>
    </row>
    <row r="55" spans="3:10">
      <c r="C55" s="466" t="s">
        <v>36</v>
      </c>
      <c r="D55" s="466"/>
      <c r="E55" s="467"/>
      <c r="F55" s="467"/>
      <c r="G55" s="468"/>
      <c r="H55" s="468"/>
      <c r="I55" s="473">
        <v>25</v>
      </c>
      <c r="J55" s="467"/>
    </row>
    <row r="56" spans="3:10">
      <c r="C56" s="466" t="s">
        <v>37</v>
      </c>
      <c r="D56" s="466"/>
      <c r="E56" s="467"/>
      <c r="F56" s="467"/>
      <c r="G56" s="468"/>
      <c r="H56" s="468"/>
      <c r="I56" s="473">
        <v>2</v>
      </c>
      <c r="J56" s="467"/>
    </row>
    <row r="57" spans="3:10">
      <c r="C57" s="466" t="s">
        <v>38</v>
      </c>
      <c r="D57" s="466"/>
      <c r="E57" s="467"/>
      <c r="F57" s="467"/>
      <c r="G57" s="468"/>
      <c r="H57" s="468"/>
      <c r="I57" s="473">
        <f>+I55+I56</f>
        <v>27</v>
      </c>
      <c r="J57" s="467"/>
    </row>
    <row r="58" spans="3:11">
      <c r="C58" s="466" t="s">
        <v>39</v>
      </c>
      <c r="D58" s="466"/>
      <c r="E58" s="467"/>
      <c r="F58" s="467"/>
      <c r="G58" s="468"/>
      <c r="H58" s="468"/>
      <c r="I58" s="425">
        <f>+T24</f>
        <v>44.86</v>
      </c>
      <c r="K58" s="467" t="s">
        <v>40</v>
      </c>
    </row>
    <row r="59" spans="3:11">
      <c r="C59" s="63" t="s">
        <v>41</v>
      </c>
      <c r="D59" s="63"/>
      <c r="E59" s="64"/>
      <c r="F59" s="64"/>
      <c r="G59" s="64"/>
      <c r="H59" s="64"/>
      <c r="I59" s="425">
        <v>66</v>
      </c>
      <c r="K59" s="467" t="s">
        <v>40</v>
      </c>
    </row>
    <row r="61" ht="46.5" customHeight="1" spans="7:7">
      <c r="G61" s="893"/>
    </row>
  </sheetData>
  <mergeCells count="12">
    <mergeCell ref="B21:C21"/>
    <mergeCell ref="D21:R21"/>
    <mergeCell ref="B22:D22"/>
    <mergeCell ref="B23:D23"/>
    <mergeCell ref="B24:D24"/>
    <mergeCell ref="B25:W25"/>
    <mergeCell ref="B26:B52"/>
    <mergeCell ref="T21:T23"/>
    <mergeCell ref="U21:U24"/>
    <mergeCell ref="V21:V24"/>
    <mergeCell ref="W21:W24"/>
    <mergeCell ref="B14:W18"/>
  </mergeCells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X49"/>
  <sheetViews>
    <sheetView view="pageBreakPreview" zoomScale="70" zoomScaleNormal="60" topLeftCell="A5" workbookViewId="0">
      <selection activeCell="Q57" sqref="Q5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1" t="s">
        <v>45</v>
      </c>
      <c r="G8" s="64"/>
    </row>
    <row r="9" spans="2:7">
      <c r="B9" s="63" t="s">
        <v>7</v>
      </c>
      <c r="C9" s="66"/>
      <c r="D9" s="67"/>
      <c r="E9" s="64"/>
      <c r="F9" s="3">
        <v>233</v>
      </c>
      <c r="G9" s="64"/>
    </row>
    <row r="10" spans="2:7">
      <c r="B10" s="63" t="s">
        <v>8</v>
      </c>
      <c r="C10" s="63"/>
      <c r="D10" s="64"/>
      <c r="E10" s="64"/>
      <c r="F10" s="2" t="s">
        <v>154</v>
      </c>
      <c r="G10" s="64"/>
    </row>
    <row r="11" spans="2:7">
      <c r="B11" s="63" t="s">
        <v>10</v>
      </c>
      <c r="C11" s="63"/>
      <c r="D11" s="64"/>
      <c r="E11" s="64"/>
      <c r="F11" s="3">
        <v>233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24">
      <c r="B14" s="596" t="s">
        <v>155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255"/>
      <c r="X14" s="875"/>
    </row>
    <row r="15" spans="2:24">
      <c r="B15" s="217"/>
      <c r="W15" s="256"/>
      <c r="X15" s="875"/>
    </row>
    <row r="16" spans="2:24">
      <c r="B16" s="217"/>
      <c r="W16" s="256"/>
      <c r="X16" s="875"/>
    </row>
    <row r="17" ht="15.75" customHeight="1" spans="2:24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257"/>
      <c r="X17" s="875"/>
    </row>
    <row r="18" spans="2:24">
      <c r="B18" s="875"/>
      <c r="C18" s="875"/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  <c r="O18" s="875"/>
      <c r="P18" s="875"/>
      <c r="Q18" s="875"/>
      <c r="R18" s="875"/>
      <c r="S18" s="875"/>
      <c r="T18" s="875"/>
      <c r="U18" s="875"/>
      <c r="V18" s="875"/>
      <c r="W18" s="875"/>
      <c r="X18" s="875"/>
    </row>
    <row r="19" s="62" customFormat="1" ht="15.75" customHeight="1" spans="2:20">
      <c r="B19" s="670">
        <v>0.0416666666666667</v>
      </c>
      <c r="C19" s="852">
        <v>0.0347222222222222</v>
      </c>
      <c r="D19" s="598"/>
      <c r="E19" s="345"/>
      <c r="F19" s="599">
        <v>0.00694444444444444</v>
      </c>
      <c r="G19" s="599">
        <v>0.00972222222222222</v>
      </c>
      <c r="H19" s="599">
        <v>0.00347222222222222</v>
      </c>
      <c r="I19" s="599">
        <v>0.00347222222222222</v>
      </c>
      <c r="J19" s="599">
        <v>0.00347222222222222</v>
      </c>
      <c r="K19" s="599">
        <v>0.00555555555555556</v>
      </c>
      <c r="L19" s="599">
        <v>0.00347222222222222</v>
      </c>
      <c r="M19" s="599">
        <v>0.00694444444444444</v>
      </c>
      <c r="N19" s="599">
        <v>0.00277777777777778</v>
      </c>
      <c r="O19" s="599">
        <v>0.00347222222222222</v>
      </c>
      <c r="P19" s="599">
        <v>0.00347222222222222</v>
      </c>
      <c r="Q19" s="599">
        <v>0.00972222222222222</v>
      </c>
      <c r="R19" s="599">
        <v>0.00555555555555556</v>
      </c>
      <c r="S19" s="599"/>
      <c r="T19" s="83">
        <f>SUM(F19:R19)</f>
        <v>0.0680555555555555</v>
      </c>
    </row>
    <row r="20" ht="15.75" customHeight="1" spans="2:23">
      <c r="B20" s="71" t="s">
        <v>14</v>
      </c>
      <c r="C20" s="10"/>
      <c r="D20" s="71" t="s">
        <v>15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96" t="s">
        <v>29</v>
      </c>
      <c r="T20" s="255"/>
      <c r="U20" s="274" t="s">
        <v>30</v>
      </c>
      <c r="V20" s="163" t="s">
        <v>31</v>
      </c>
      <c r="W20" s="163" t="s">
        <v>57</v>
      </c>
    </row>
    <row r="21" ht="15.75" customHeight="1" spans="2:23">
      <c r="B21" s="96" t="s">
        <v>17</v>
      </c>
      <c r="C21" s="10"/>
      <c r="D21" s="27"/>
      <c r="E21" s="59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876"/>
      <c r="R21" s="884"/>
      <c r="S21" s="217"/>
      <c r="T21" s="256"/>
      <c r="U21" s="217"/>
      <c r="V21" s="232"/>
      <c r="W21" s="232"/>
    </row>
    <row r="22" ht="29.25" customHeight="1" spans="2:23">
      <c r="B22" s="71" t="s">
        <v>33</v>
      </c>
      <c r="C22" s="10"/>
      <c r="D22" s="10"/>
      <c r="E22" s="853">
        <v>11</v>
      </c>
      <c r="F22" s="568">
        <v>5.82</v>
      </c>
      <c r="G22" s="568">
        <v>5.81</v>
      </c>
      <c r="H22" s="568">
        <v>3.21</v>
      </c>
      <c r="I22" s="568">
        <v>3.5</v>
      </c>
      <c r="J22" s="568">
        <v>2</v>
      </c>
      <c r="K22" s="568">
        <v>3.19</v>
      </c>
      <c r="L22" s="568">
        <v>0.7</v>
      </c>
      <c r="M22" s="568">
        <v>1.2</v>
      </c>
      <c r="N22" s="568">
        <v>2.5</v>
      </c>
      <c r="O22" s="568">
        <v>2</v>
      </c>
      <c r="P22" s="568">
        <v>3.5</v>
      </c>
      <c r="Q22" s="568">
        <v>3.21</v>
      </c>
      <c r="R22" s="885">
        <v>11</v>
      </c>
      <c r="S22" s="218"/>
      <c r="T22" s="257"/>
      <c r="U22" s="217"/>
      <c r="V22" s="232"/>
      <c r="W22" s="232"/>
    </row>
    <row r="23" ht="29.25" customHeight="1" spans="2:23">
      <c r="B23" s="274" t="s">
        <v>34</v>
      </c>
      <c r="C23" s="88"/>
      <c r="D23" s="88"/>
      <c r="E23" s="275">
        <f t="shared" ref="E23:R23" si="0">+E22</f>
        <v>11</v>
      </c>
      <c r="F23" s="776">
        <f t="shared" si="0"/>
        <v>5.82</v>
      </c>
      <c r="G23" s="776">
        <f t="shared" si="0"/>
        <v>5.81</v>
      </c>
      <c r="H23" s="776">
        <f t="shared" si="0"/>
        <v>3.21</v>
      </c>
      <c r="I23" s="776">
        <f t="shared" si="0"/>
        <v>3.5</v>
      </c>
      <c r="J23" s="776">
        <f t="shared" si="0"/>
        <v>2</v>
      </c>
      <c r="K23" s="776">
        <f t="shared" si="0"/>
        <v>3.19</v>
      </c>
      <c r="L23" s="776">
        <f t="shared" si="0"/>
        <v>0.7</v>
      </c>
      <c r="M23" s="776">
        <f t="shared" si="0"/>
        <v>1.2</v>
      </c>
      <c r="N23" s="776">
        <f t="shared" si="0"/>
        <v>2.5</v>
      </c>
      <c r="O23" s="776">
        <f t="shared" si="0"/>
        <v>2</v>
      </c>
      <c r="P23" s="776">
        <f t="shared" si="0"/>
        <v>3.5</v>
      </c>
      <c r="Q23" s="776">
        <f t="shared" si="0"/>
        <v>3.21</v>
      </c>
      <c r="R23" s="776">
        <f t="shared" si="0"/>
        <v>11</v>
      </c>
      <c r="S23" s="585"/>
      <c r="T23" s="886">
        <v>44.86</v>
      </c>
      <c r="U23" s="217"/>
      <c r="V23" s="232"/>
      <c r="W23" s="232"/>
    </row>
    <row r="24" ht="15.75" customHeight="1" spans="2:23">
      <c r="B24" s="309" t="s">
        <v>56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255"/>
    </row>
    <row r="25" spans="1:23">
      <c r="A25" s="26"/>
      <c r="B25" s="877" t="s">
        <v>35</v>
      </c>
      <c r="C25" s="277">
        <v>1</v>
      </c>
      <c r="D25" s="871"/>
      <c r="E25" s="878">
        <v>0.208333333333333</v>
      </c>
      <c r="F25" s="231">
        <f t="shared" ref="F25:F42" si="1">+E25+$F$19</f>
        <v>0.215277777777778</v>
      </c>
      <c r="G25" s="77">
        <f t="shared" ref="G25:G42" si="2">+F25+$G$19</f>
        <v>0.225</v>
      </c>
      <c r="H25" s="77">
        <f t="shared" ref="H25:H42" si="3">+G25+$H$19</f>
        <v>0.228472222222222</v>
      </c>
      <c r="I25" s="77">
        <f t="shared" ref="I25:I42" si="4">+H25+$I$19</f>
        <v>0.231944444444444</v>
      </c>
      <c r="J25" s="77">
        <f t="shared" ref="J25:J42" si="5">+I25+$J$19</f>
        <v>0.235416666666667</v>
      </c>
      <c r="K25" s="77">
        <f t="shared" ref="K25:K42" si="6">+J25+$K$19</f>
        <v>0.240972222222222</v>
      </c>
      <c r="L25" s="77">
        <f t="shared" ref="L25:L42" si="7">+K25+$L$19</f>
        <v>0.244444444444444</v>
      </c>
      <c r="M25" s="77">
        <f t="shared" ref="M25:M42" si="8">+L25+$M$19</f>
        <v>0.251388888888889</v>
      </c>
      <c r="N25" s="77">
        <f t="shared" ref="N25:N42" si="9">+M25+$N$19</f>
        <v>0.254166666666667</v>
      </c>
      <c r="O25" s="77">
        <f t="shared" ref="O25:O42" si="10">+N25+$O$19</f>
        <v>0.257638888888889</v>
      </c>
      <c r="P25" s="77">
        <f t="shared" ref="P25:P42" si="11">+O25+$P$19</f>
        <v>0.261111111111111</v>
      </c>
      <c r="Q25" s="77">
        <f t="shared" ref="Q25:Q42" si="12">+P25+$Q$19</f>
        <v>0.270833333333333</v>
      </c>
      <c r="R25" s="815">
        <f t="shared" ref="R25:R42" si="13">+Q25+$R$19</f>
        <v>0.276388888888889</v>
      </c>
      <c r="S25" s="542"/>
      <c r="T25" s="887">
        <f>+T23</f>
        <v>44.86</v>
      </c>
      <c r="U25" s="296">
        <f t="shared" ref="U25:U42" si="14">+R25-E25</f>
        <v>0.0680555555555555</v>
      </c>
      <c r="V25" s="258">
        <f t="shared" ref="V25:V42" si="15">60*$I$48/(U25*60*24)</f>
        <v>27.465306122449</v>
      </c>
      <c r="W25" s="590"/>
    </row>
    <row r="26" spans="1:23">
      <c r="A26" s="26"/>
      <c r="B26" s="217"/>
      <c r="C26" s="279">
        <v>2</v>
      </c>
      <c r="D26" s="867"/>
      <c r="E26" s="879">
        <v>0.25</v>
      </c>
      <c r="F26" s="45">
        <f t="shared" si="1"/>
        <v>0.256944444444444</v>
      </c>
      <c r="G26" s="80">
        <f t="shared" si="2"/>
        <v>0.266666666666667</v>
      </c>
      <c r="H26" s="80">
        <f t="shared" si="3"/>
        <v>0.270138888888889</v>
      </c>
      <c r="I26" s="80">
        <f t="shared" si="4"/>
        <v>0.273611111111111</v>
      </c>
      <c r="J26" s="80">
        <f t="shared" si="5"/>
        <v>0.277083333333333</v>
      </c>
      <c r="K26" s="80">
        <f t="shared" si="6"/>
        <v>0.282638888888889</v>
      </c>
      <c r="L26" s="80">
        <f t="shared" si="7"/>
        <v>0.286111111111111</v>
      </c>
      <c r="M26" s="80">
        <f t="shared" si="8"/>
        <v>0.293055555555555</v>
      </c>
      <c r="N26" s="80">
        <f t="shared" si="9"/>
        <v>0.295833333333333</v>
      </c>
      <c r="O26" s="80">
        <f t="shared" si="10"/>
        <v>0.299305555555555</v>
      </c>
      <c r="P26" s="80">
        <f t="shared" si="11"/>
        <v>0.302777777777778</v>
      </c>
      <c r="Q26" s="80">
        <f t="shared" si="12"/>
        <v>0.3125</v>
      </c>
      <c r="R26" s="816">
        <f t="shared" si="13"/>
        <v>0.318055555555555</v>
      </c>
      <c r="S26" s="544"/>
      <c r="T26" s="888">
        <f>+T23</f>
        <v>44.86</v>
      </c>
      <c r="U26" s="298">
        <f t="shared" si="14"/>
        <v>0.0680555555555554</v>
      </c>
      <c r="V26" s="260">
        <f t="shared" si="15"/>
        <v>27.465306122449</v>
      </c>
      <c r="W26" s="261">
        <f t="shared" ref="W26:W42" si="16">+E26-E25</f>
        <v>0.0416666666666667</v>
      </c>
    </row>
    <row r="27" spans="1:23">
      <c r="A27" s="26"/>
      <c r="B27" s="217"/>
      <c r="C27" s="279">
        <v>3</v>
      </c>
      <c r="D27" s="867"/>
      <c r="E27" s="879">
        <v>0.291666666666667</v>
      </c>
      <c r="F27" s="45">
        <f t="shared" si="1"/>
        <v>0.298611111111111</v>
      </c>
      <c r="G27" s="80">
        <f t="shared" si="2"/>
        <v>0.308333333333333</v>
      </c>
      <c r="H27" s="80">
        <f t="shared" si="3"/>
        <v>0.311805555555556</v>
      </c>
      <c r="I27" s="80">
        <f t="shared" si="4"/>
        <v>0.315277777777778</v>
      </c>
      <c r="J27" s="80">
        <f t="shared" si="5"/>
        <v>0.31875</v>
      </c>
      <c r="K27" s="80">
        <f t="shared" si="6"/>
        <v>0.324305555555556</v>
      </c>
      <c r="L27" s="80">
        <f t="shared" si="7"/>
        <v>0.327777777777778</v>
      </c>
      <c r="M27" s="80">
        <f t="shared" si="8"/>
        <v>0.334722222222222</v>
      </c>
      <c r="N27" s="80">
        <f t="shared" si="9"/>
        <v>0.3375</v>
      </c>
      <c r="O27" s="80">
        <f t="shared" si="10"/>
        <v>0.340972222222222</v>
      </c>
      <c r="P27" s="80">
        <f t="shared" si="11"/>
        <v>0.344444444444444</v>
      </c>
      <c r="Q27" s="80">
        <f t="shared" si="12"/>
        <v>0.354166666666667</v>
      </c>
      <c r="R27" s="816">
        <f t="shared" si="13"/>
        <v>0.359722222222222</v>
      </c>
      <c r="S27" s="544"/>
      <c r="T27" s="888">
        <f>+T26</f>
        <v>44.86</v>
      </c>
      <c r="U27" s="298">
        <f t="shared" si="14"/>
        <v>0.0680555555555554</v>
      </c>
      <c r="V27" s="260">
        <f t="shared" si="15"/>
        <v>27.465306122449</v>
      </c>
      <c r="W27" s="261">
        <f t="shared" si="16"/>
        <v>0.0416666666666667</v>
      </c>
    </row>
    <row r="28" spans="1:23">
      <c r="A28" s="26"/>
      <c r="B28" s="217"/>
      <c r="C28" s="279">
        <v>4</v>
      </c>
      <c r="D28" s="867"/>
      <c r="E28" s="879">
        <v>0.333333333333333</v>
      </c>
      <c r="F28" s="45">
        <f t="shared" si="1"/>
        <v>0.340277777777778</v>
      </c>
      <c r="G28" s="80">
        <f t="shared" si="2"/>
        <v>0.35</v>
      </c>
      <c r="H28" s="80">
        <f t="shared" si="3"/>
        <v>0.353472222222222</v>
      </c>
      <c r="I28" s="80">
        <f t="shared" si="4"/>
        <v>0.356944444444444</v>
      </c>
      <c r="J28" s="80">
        <f t="shared" si="5"/>
        <v>0.360416666666667</v>
      </c>
      <c r="K28" s="80">
        <f t="shared" si="6"/>
        <v>0.365972222222222</v>
      </c>
      <c r="L28" s="80">
        <f t="shared" si="7"/>
        <v>0.369444444444444</v>
      </c>
      <c r="M28" s="80">
        <f t="shared" si="8"/>
        <v>0.376388888888889</v>
      </c>
      <c r="N28" s="80">
        <f t="shared" si="9"/>
        <v>0.379166666666667</v>
      </c>
      <c r="O28" s="80">
        <f t="shared" si="10"/>
        <v>0.382638888888889</v>
      </c>
      <c r="P28" s="80">
        <f t="shared" si="11"/>
        <v>0.386111111111111</v>
      </c>
      <c r="Q28" s="80">
        <f t="shared" si="12"/>
        <v>0.395833333333333</v>
      </c>
      <c r="R28" s="816">
        <f t="shared" si="13"/>
        <v>0.401388888888889</v>
      </c>
      <c r="S28" s="544"/>
      <c r="T28" s="888">
        <f t="shared" ref="T28:T42" si="17">+T25</f>
        <v>44.86</v>
      </c>
      <c r="U28" s="298">
        <f t="shared" si="14"/>
        <v>0.0680555555555554</v>
      </c>
      <c r="V28" s="260">
        <f t="shared" si="15"/>
        <v>27.465306122449</v>
      </c>
      <c r="W28" s="261">
        <f t="shared" si="16"/>
        <v>0.0416666666666666</v>
      </c>
    </row>
    <row r="29" spans="1:23">
      <c r="A29" s="26"/>
      <c r="B29" s="217"/>
      <c r="C29" s="279">
        <v>5</v>
      </c>
      <c r="D29" s="867"/>
      <c r="E29" s="879">
        <v>0.375</v>
      </c>
      <c r="F29" s="45">
        <f t="shared" si="1"/>
        <v>0.381944444444444</v>
      </c>
      <c r="G29" s="80">
        <f t="shared" si="2"/>
        <v>0.391666666666667</v>
      </c>
      <c r="H29" s="80">
        <f t="shared" si="3"/>
        <v>0.395138888888889</v>
      </c>
      <c r="I29" s="80">
        <f t="shared" si="4"/>
        <v>0.398611111111111</v>
      </c>
      <c r="J29" s="80">
        <f t="shared" si="5"/>
        <v>0.402083333333333</v>
      </c>
      <c r="K29" s="80">
        <f t="shared" si="6"/>
        <v>0.407638888888889</v>
      </c>
      <c r="L29" s="80">
        <f t="shared" si="7"/>
        <v>0.411111111111111</v>
      </c>
      <c r="M29" s="80">
        <f t="shared" si="8"/>
        <v>0.418055555555555</v>
      </c>
      <c r="N29" s="80">
        <f t="shared" si="9"/>
        <v>0.420833333333333</v>
      </c>
      <c r="O29" s="80">
        <f t="shared" si="10"/>
        <v>0.424305555555555</v>
      </c>
      <c r="P29" s="80">
        <f t="shared" si="11"/>
        <v>0.427777777777778</v>
      </c>
      <c r="Q29" s="80">
        <f t="shared" si="12"/>
        <v>0.4375</v>
      </c>
      <c r="R29" s="816">
        <f t="shared" si="13"/>
        <v>0.443055555555555</v>
      </c>
      <c r="S29" s="544"/>
      <c r="T29" s="888">
        <f t="shared" si="17"/>
        <v>44.86</v>
      </c>
      <c r="U29" s="298">
        <f t="shared" si="14"/>
        <v>0.0680555555555554</v>
      </c>
      <c r="V29" s="260">
        <f t="shared" si="15"/>
        <v>27.465306122449</v>
      </c>
      <c r="W29" s="261">
        <f t="shared" si="16"/>
        <v>0.0416666666666667</v>
      </c>
    </row>
    <row r="30" spans="1:23">
      <c r="A30" s="26"/>
      <c r="B30" s="217"/>
      <c r="C30" s="279">
        <v>6</v>
      </c>
      <c r="D30" s="867"/>
      <c r="E30" s="879">
        <v>0.416666666666667</v>
      </c>
      <c r="F30" s="45">
        <f t="shared" si="1"/>
        <v>0.423611111111111</v>
      </c>
      <c r="G30" s="80">
        <f t="shared" si="2"/>
        <v>0.433333333333333</v>
      </c>
      <c r="H30" s="80">
        <f t="shared" si="3"/>
        <v>0.436805555555556</v>
      </c>
      <c r="I30" s="80">
        <f t="shared" si="4"/>
        <v>0.440277777777778</v>
      </c>
      <c r="J30" s="80">
        <f t="shared" si="5"/>
        <v>0.44375</v>
      </c>
      <c r="K30" s="80">
        <f t="shared" si="6"/>
        <v>0.449305555555556</v>
      </c>
      <c r="L30" s="80">
        <f t="shared" si="7"/>
        <v>0.452777777777778</v>
      </c>
      <c r="M30" s="80">
        <f t="shared" si="8"/>
        <v>0.459722222222222</v>
      </c>
      <c r="N30" s="80">
        <f t="shared" si="9"/>
        <v>0.4625</v>
      </c>
      <c r="O30" s="80">
        <f t="shared" si="10"/>
        <v>0.465972222222222</v>
      </c>
      <c r="P30" s="80">
        <f t="shared" si="11"/>
        <v>0.469444444444444</v>
      </c>
      <c r="Q30" s="80">
        <f t="shared" si="12"/>
        <v>0.479166666666667</v>
      </c>
      <c r="R30" s="816">
        <f t="shared" si="13"/>
        <v>0.484722222222222</v>
      </c>
      <c r="S30" s="544"/>
      <c r="T30" s="888">
        <f t="shared" si="17"/>
        <v>44.86</v>
      </c>
      <c r="U30" s="298">
        <f t="shared" si="14"/>
        <v>0.0680555555555554</v>
      </c>
      <c r="V30" s="260">
        <f t="shared" si="15"/>
        <v>27.465306122449</v>
      </c>
      <c r="W30" s="261">
        <f t="shared" si="16"/>
        <v>0.0416666666666667</v>
      </c>
    </row>
    <row r="31" spans="1:23">
      <c r="A31" s="26"/>
      <c r="B31" s="217"/>
      <c r="C31" s="279">
        <v>7</v>
      </c>
      <c r="D31" s="867"/>
      <c r="E31" s="879">
        <v>0.458333333333333</v>
      </c>
      <c r="F31" s="45">
        <f t="shared" si="1"/>
        <v>0.465277777777778</v>
      </c>
      <c r="G31" s="80">
        <f t="shared" si="2"/>
        <v>0.475</v>
      </c>
      <c r="H31" s="80">
        <f t="shared" si="3"/>
        <v>0.478472222222222</v>
      </c>
      <c r="I31" s="80">
        <f t="shared" si="4"/>
        <v>0.481944444444444</v>
      </c>
      <c r="J31" s="80">
        <f t="shared" si="5"/>
        <v>0.485416666666667</v>
      </c>
      <c r="K31" s="80">
        <f t="shared" si="6"/>
        <v>0.490972222222222</v>
      </c>
      <c r="L31" s="80">
        <f t="shared" si="7"/>
        <v>0.494444444444444</v>
      </c>
      <c r="M31" s="80">
        <f t="shared" si="8"/>
        <v>0.501388888888889</v>
      </c>
      <c r="N31" s="80">
        <f t="shared" si="9"/>
        <v>0.504166666666667</v>
      </c>
      <c r="O31" s="80">
        <f t="shared" si="10"/>
        <v>0.507638888888889</v>
      </c>
      <c r="P31" s="80">
        <f t="shared" si="11"/>
        <v>0.511111111111111</v>
      </c>
      <c r="Q31" s="80">
        <f t="shared" si="12"/>
        <v>0.520833333333333</v>
      </c>
      <c r="R31" s="816">
        <f t="shared" si="13"/>
        <v>0.526388888888889</v>
      </c>
      <c r="S31" s="544"/>
      <c r="T31" s="888">
        <f t="shared" si="17"/>
        <v>44.86</v>
      </c>
      <c r="U31" s="298">
        <f t="shared" si="14"/>
        <v>0.0680555555555554</v>
      </c>
      <c r="V31" s="260">
        <f t="shared" si="15"/>
        <v>27.4653061224491</v>
      </c>
      <c r="W31" s="261">
        <f t="shared" si="16"/>
        <v>0.0416666666666666</v>
      </c>
    </row>
    <row r="32" spans="1:23">
      <c r="A32" s="26"/>
      <c r="B32" s="217"/>
      <c r="C32" s="279">
        <v>8</v>
      </c>
      <c r="D32" s="867"/>
      <c r="E32" s="879">
        <v>0.5</v>
      </c>
      <c r="F32" s="45">
        <f t="shared" si="1"/>
        <v>0.506944444444444</v>
      </c>
      <c r="G32" s="80">
        <f t="shared" si="2"/>
        <v>0.516666666666667</v>
      </c>
      <c r="H32" s="80">
        <f t="shared" si="3"/>
        <v>0.520138888888889</v>
      </c>
      <c r="I32" s="80">
        <f t="shared" si="4"/>
        <v>0.523611111111111</v>
      </c>
      <c r="J32" s="80">
        <f t="shared" si="5"/>
        <v>0.527083333333333</v>
      </c>
      <c r="K32" s="80">
        <f t="shared" si="6"/>
        <v>0.532638888888889</v>
      </c>
      <c r="L32" s="80">
        <f t="shared" si="7"/>
        <v>0.536111111111111</v>
      </c>
      <c r="M32" s="80">
        <f t="shared" si="8"/>
        <v>0.543055555555555</v>
      </c>
      <c r="N32" s="80">
        <f t="shared" si="9"/>
        <v>0.545833333333333</v>
      </c>
      <c r="O32" s="80">
        <f t="shared" si="10"/>
        <v>0.549305555555555</v>
      </c>
      <c r="P32" s="80">
        <f t="shared" si="11"/>
        <v>0.552777777777778</v>
      </c>
      <c r="Q32" s="80">
        <f t="shared" si="12"/>
        <v>0.5625</v>
      </c>
      <c r="R32" s="816">
        <f t="shared" si="13"/>
        <v>0.568055555555555</v>
      </c>
      <c r="S32" s="544"/>
      <c r="T32" s="888">
        <f t="shared" si="17"/>
        <v>44.86</v>
      </c>
      <c r="U32" s="298">
        <f t="shared" si="14"/>
        <v>0.0680555555555553</v>
      </c>
      <c r="V32" s="260">
        <f t="shared" si="15"/>
        <v>27.4653061224491</v>
      </c>
      <c r="W32" s="261">
        <f t="shared" si="16"/>
        <v>0.0416666666666667</v>
      </c>
    </row>
    <row r="33" spans="1:23">
      <c r="A33" s="26"/>
      <c r="B33" s="217"/>
      <c r="C33" s="279">
        <v>9</v>
      </c>
      <c r="D33" s="867"/>
      <c r="E33" s="879">
        <v>0.541666666666667</v>
      </c>
      <c r="F33" s="45">
        <f t="shared" si="1"/>
        <v>0.548611111111111</v>
      </c>
      <c r="G33" s="80">
        <f t="shared" si="2"/>
        <v>0.558333333333333</v>
      </c>
      <c r="H33" s="80">
        <f t="shared" si="3"/>
        <v>0.561805555555555</v>
      </c>
      <c r="I33" s="80">
        <f t="shared" si="4"/>
        <v>0.565277777777778</v>
      </c>
      <c r="J33" s="80">
        <f t="shared" si="5"/>
        <v>0.56875</v>
      </c>
      <c r="K33" s="80">
        <f t="shared" si="6"/>
        <v>0.574305555555555</v>
      </c>
      <c r="L33" s="80">
        <f t="shared" si="7"/>
        <v>0.577777777777778</v>
      </c>
      <c r="M33" s="80">
        <f t="shared" si="8"/>
        <v>0.584722222222222</v>
      </c>
      <c r="N33" s="80">
        <f t="shared" si="9"/>
        <v>0.5875</v>
      </c>
      <c r="O33" s="80">
        <f t="shared" si="10"/>
        <v>0.590972222222222</v>
      </c>
      <c r="P33" s="80">
        <f t="shared" si="11"/>
        <v>0.594444444444444</v>
      </c>
      <c r="Q33" s="80">
        <f t="shared" si="12"/>
        <v>0.604166666666666</v>
      </c>
      <c r="R33" s="816">
        <f t="shared" si="13"/>
        <v>0.609722222222222</v>
      </c>
      <c r="S33" s="544"/>
      <c r="T33" s="888">
        <f t="shared" si="17"/>
        <v>44.86</v>
      </c>
      <c r="U33" s="298">
        <f t="shared" si="14"/>
        <v>0.0680555555555553</v>
      </c>
      <c r="V33" s="260">
        <f t="shared" si="15"/>
        <v>27.4653061224491</v>
      </c>
      <c r="W33" s="261">
        <f t="shared" si="16"/>
        <v>0.0416666666666666</v>
      </c>
    </row>
    <row r="34" spans="1:23">
      <c r="A34" s="26"/>
      <c r="B34" s="217"/>
      <c r="C34" s="279">
        <v>10</v>
      </c>
      <c r="D34" s="867"/>
      <c r="E34" s="879">
        <v>0.583333333333333</v>
      </c>
      <c r="F34" s="45">
        <f t="shared" si="1"/>
        <v>0.590277777777778</v>
      </c>
      <c r="G34" s="80">
        <f t="shared" si="2"/>
        <v>0.6</v>
      </c>
      <c r="H34" s="80">
        <f t="shared" si="3"/>
        <v>0.603472222222222</v>
      </c>
      <c r="I34" s="80">
        <f t="shared" si="4"/>
        <v>0.606944444444444</v>
      </c>
      <c r="J34" s="80">
        <f t="shared" si="5"/>
        <v>0.610416666666667</v>
      </c>
      <c r="K34" s="80">
        <f t="shared" si="6"/>
        <v>0.615972222222222</v>
      </c>
      <c r="L34" s="80">
        <f t="shared" si="7"/>
        <v>0.619444444444444</v>
      </c>
      <c r="M34" s="80">
        <f t="shared" si="8"/>
        <v>0.626388888888889</v>
      </c>
      <c r="N34" s="80">
        <f t="shared" si="9"/>
        <v>0.629166666666667</v>
      </c>
      <c r="O34" s="80">
        <f t="shared" si="10"/>
        <v>0.632638888888889</v>
      </c>
      <c r="P34" s="80">
        <f t="shared" si="11"/>
        <v>0.636111111111111</v>
      </c>
      <c r="Q34" s="80">
        <f t="shared" si="12"/>
        <v>0.645833333333333</v>
      </c>
      <c r="R34" s="816">
        <f t="shared" si="13"/>
        <v>0.651388888888889</v>
      </c>
      <c r="S34" s="544"/>
      <c r="T34" s="888">
        <f t="shared" si="17"/>
        <v>44.86</v>
      </c>
      <c r="U34" s="298">
        <f t="shared" si="14"/>
        <v>0.0680555555555553</v>
      </c>
      <c r="V34" s="260">
        <f t="shared" si="15"/>
        <v>27.4653061224491</v>
      </c>
      <c r="W34" s="261">
        <f t="shared" si="16"/>
        <v>0.0416666666666667</v>
      </c>
    </row>
    <row r="35" spans="1:23">
      <c r="A35" s="26"/>
      <c r="B35" s="217"/>
      <c r="C35" s="279">
        <v>11</v>
      </c>
      <c r="D35" s="867"/>
      <c r="E35" s="879">
        <v>0.625</v>
      </c>
      <c r="F35" s="45">
        <f t="shared" si="1"/>
        <v>0.631944444444444</v>
      </c>
      <c r="G35" s="80">
        <f t="shared" si="2"/>
        <v>0.641666666666667</v>
      </c>
      <c r="H35" s="80">
        <f t="shared" si="3"/>
        <v>0.645138888888889</v>
      </c>
      <c r="I35" s="80">
        <f t="shared" si="4"/>
        <v>0.648611111111111</v>
      </c>
      <c r="J35" s="80">
        <f t="shared" si="5"/>
        <v>0.652083333333333</v>
      </c>
      <c r="K35" s="80">
        <f t="shared" si="6"/>
        <v>0.657638888888889</v>
      </c>
      <c r="L35" s="80">
        <f t="shared" si="7"/>
        <v>0.661111111111111</v>
      </c>
      <c r="M35" s="80">
        <f t="shared" si="8"/>
        <v>0.668055555555555</v>
      </c>
      <c r="N35" s="80">
        <f t="shared" si="9"/>
        <v>0.670833333333333</v>
      </c>
      <c r="O35" s="80">
        <f t="shared" si="10"/>
        <v>0.674305555555555</v>
      </c>
      <c r="P35" s="80">
        <f t="shared" si="11"/>
        <v>0.677777777777778</v>
      </c>
      <c r="Q35" s="80">
        <f t="shared" si="12"/>
        <v>0.6875</v>
      </c>
      <c r="R35" s="816">
        <f t="shared" si="13"/>
        <v>0.693055555555555</v>
      </c>
      <c r="S35" s="544"/>
      <c r="T35" s="888">
        <f t="shared" si="17"/>
        <v>44.86</v>
      </c>
      <c r="U35" s="298">
        <f t="shared" si="14"/>
        <v>0.0680555555555553</v>
      </c>
      <c r="V35" s="260">
        <f t="shared" si="15"/>
        <v>27.4653061224491</v>
      </c>
      <c r="W35" s="261">
        <f t="shared" si="16"/>
        <v>0.0416666666666666</v>
      </c>
    </row>
    <row r="36" spans="1:23">
      <c r="A36" s="26"/>
      <c r="B36" s="217"/>
      <c r="C36" s="279">
        <v>12</v>
      </c>
      <c r="D36" s="867"/>
      <c r="E36" s="879">
        <v>0.666666666666667</v>
      </c>
      <c r="F36" s="45">
        <f t="shared" si="1"/>
        <v>0.673611111111111</v>
      </c>
      <c r="G36" s="80">
        <f t="shared" si="2"/>
        <v>0.683333333333333</v>
      </c>
      <c r="H36" s="80">
        <f t="shared" si="3"/>
        <v>0.686805555555555</v>
      </c>
      <c r="I36" s="80">
        <f t="shared" si="4"/>
        <v>0.690277777777778</v>
      </c>
      <c r="J36" s="80">
        <f t="shared" si="5"/>
        <v>0.69375</v>
      </c>
      <c r="K36" s="80">
        <f t="shared" si="6"/>
        <v>0.699305555555555</v>
      </c>
      <c r="L36" s="80">
        <f t="shared" si="7"/>
        <v>0.702777777777778</v>
      </c>
      <c r="M36" s="80">
        <f t="shared" si="8"/>
        <v>0.709722222222222</v>
      </c>
      <c r="N36" s="80">
        <f t="shared" si="9"/>
        <v>0.7125</v>
      </c>
      <c r="O36" s="80">
        <f t="shared" si="10"/>
        <v>0.715972222222222</v>
      </c>
      <c r="P36" s="80">
        <f t="shared" si="11"/>
        <v>0.719444444444444</v>
      </c>
      <c r="Q36" s="80">
        <f t="shared" si="12"/>
        <v>0.729166666666666</v>
      </c>
      <c r="R36" s="816">
        <f t="shared" si="13"/>
        <v>0.734722222222222</v>
      </c>
      <c r="S36" s="544"/>
      <c r="T36" s="888">
        <f t="shared" si="17"/>
        <v>44.86</v>
      </c>
      <c r="U36" s="298">
        <f t="shared" si="14"/>
        <v>0.0680555555555553</v>
      </c>
      <c r="V36" s="260">
        <f t="shared" si="15"/>
        <v>27.4653061224491</v>
      </c>
      <c r="W36" s="261">
        <f t="shared" si="16"/>
        <v>0.0416666666666666</v>
      </c>
    </row>
    <row r="37" spans="1:23">
      <c r="A37" s="26"/>
      <c r="B37" s="217"/>
      <c r="C37" s="279">
        <v>13</v>
      </c>
      <c r="D37" s="867"/>
      <c r="E37" s="879">
        <v>0.715277777777778</v>
      </c>
      <c r="F37" s="45">
        <f t="shared" si="1"/>
        <v>0.722222222222222</v>
      </c>
      <c r="G37" s="80">
        <f t="shared" si="2"/>
        <v>0.731944444444444</v>
      </c>
      <c r="H37" s="80">
        <f t="shared" si="3"/>
        <v>0.735416666666667</v>
      </c>
      <c r="I37" s="80">
        <f t="shared" si="4"/>
        <v>0.738888888888889</v>
      </c>
      <c r="J37" s="80">
        <f t="shared" si="5"/>
        <v>0.742361111111111</v>
      </c>
      <c r="K37" s="80">
        <f t="shared" si="6"/>
        <v>0.747916666666667</v>
      </c>
      <c r="L37" s="80">
        <f t="shared" si="7"/>
        <v>0.751388888888889</v>
      </c>
      <c r="M37" s="80">
        <f t="shared" si="8"/>
        <v>0.758333333333333</v>
      </c>
      <c r="N37" s="80">
        <f t="shared" si="9"/>
        <v>0.761111111111111</v>
      </c>
      <c r="O37" s="80">
        <f t="shared" si="10"/>
        <v>0.764583333333333</v>
      </c>
      <c r="P37" s="80">
        <f t="shared" si="11"/>
        <v>0.768055555555555</v>
      </c>
      <c r="Q37" s="80">
        <f t="shared" si="12"/>
        <v>0.777777777777778</v>
      </c>
      <c r="R37" s="816">
        <f t="shared" si="13"/>
        <v>0.783333333333333</v>
      </c>
      <c r="S37" s="544"/>
      <c r="T37" s="888">
        <f t="shared" si="17"/>
        <v>44.86</v>
      </c>
      <c r="U37" s="298">
        <f t="shared" si="14"/>
        <v>0.0680555555555553</v>
      </c>
      <c r="V37" s="260">
        <f t="shared" si="15"/>
        <v>27.4653061224491</v>
      </c>
      <c r="W37" s="261">
        <f t="shared" si="16"/>
        <v>0.0486111111111112</v>
      </c>
    </row>
    <row r="38" spans="1:23">
      <c r="A38" s="26"/>
      <c r="B38" s="217"/>
      <c r="C38" s="279">
        <v>14</v>
      </c>
      <c r="D38" s="867"/>
      <c r="E38" s="879">
        <v>0.75</v>
      </c>
      <c r="F38" s="45">
        <f t="shared" si="1"/>
        <v>0.756944444444444</v>
      </c>
      <c r="G38" s="80">
        <f t="shared" si="2"/>
        <v>0.766666666666667</v>
      </c>
      <c r="H38" s="80">
        <f t="shared" si="3"/>
        <v>0.770138888888889</v>
      </c>
      <c r="I38" s="80">
        <f t="shared" si="4"/>
        <v>0.773611111111111</v>
      </c>
      <c r="J38" s="80">
        <f t="shared" si="5"/>
        <v>0.777083333333333</v>
      </c>
      <c r="K38" s="80">
        <f t="shared" si="6"/>
        <v>0.782638888888889</v>
      </c>
      <c r="L38" s="80">
        <f t="shared" si="7"/>
        <v>0.786111111111111</v>
      </c>
      <c r="M38" s="80">
        <f t="shared" si="8"/>
        <v>0.793055555555555</v>
      </c>
      <c r="N38" s="80">
        <f t="shared" si="9"/>
        <v>0.795833333333333</v>
      </c>
      <c r="O38" s="80">
        <f t="shared" si="10"/>
        <v>0.799305555555555</v>
      </c>
      <c r="P38" s="80">
        <f t="shared" si="11"/>
        <v>0.802777777777778</v>
      </c>
      <c r="Q38" s="80">
        <f t="shared" si="12"/>
        <v>0.8125</v>
      </c>
      <c r="R38" s="816">
        <f t="shared" si="13"/>
        <v>0.818055555555555</v>
      </c>
      <c r="S38" s="544"/>
      <c r="T38" s="888">
        <f t="shared" si="17"/>
        <v>44.86</v>
      </c>
      <c r="U38" s="298">
        <f t="shared" si="14"/>
        <v>0.0680555555555553</v>
      </c>
      <c r="V38" s="260">
        <f t="shared" si="15"/>
        <v>27.4653061224491</v>
      </c>
      <c r="W38" s="261">
        <f t="shared" si="16"/>
        <v>0.0347222222222222</v>
      </c>
    </row>
    <row r="39" spans="1:23">
      <c r="A39" s="26"/>
      <c r="B39" s="217"/>
      <c r="C39" s="279">
        <v>15</v>
      </c>
      <c r="D39" s="867"/>
      <c r="E39" s="879">
        <v>0.798611111111111</v>
      </c>
      <c r="F39" s="45">
        <f t="shared" si="1"/>
        <v>0.805555555555556</v>
      </c>
      <c r="G39" s="80">
        <f t="shared" si="2"/>
        <v>0.815277777777778</v>
      </c>
      <c r="H39" s="80">
        <f t="shared" si="3"/>
        <v>0.81875</v>
      </c>
      <c r="I39" s="80">
        <f t="shared" si="4"/>
        <v>0.822222222222222</v>
      </c>
      <c r="J39" s="80">
        <f t="shared" si="5"/>
        <v>0.825694444444444</v>
      </c>
      <c r="K39" s="80">
        <f t="shared" si="6"/>
        <v>0.83125</v>
      </c>
      <c r="L39" s="80">
        <f t="shared" si="7"/>
        <v>0.834722222222222</v>
      </c>
      <c r="M39" s="80">
        <f t="shared" si="8"/>
        <v>0.841666666666667</v>
      </c>
      <c r="N39" s="80">
        <f t="shared" si="9"/>
        <v>0.844444444444444</v>
      </c>
      <c r="O39" s="80">
        <f t="shared" si="10"/>
        <v>0.847916666666667</v>
      </c>
      <c r="P39" s="80">
        <f t="shared" si="11"/>
        <v>0.851388888888889</v>
      </c>
      <c r="Q39" s="80">
        <f t="shared" si="12"/>
        <v>0.861111111111111</v>
      </c>
      <c r="R39" s="816">
        <f t="shared" si="13"/>
        <v>0.866666666666666</v>
      </c>
      <c r="S39" s="544"/>
      <c r="T39" s="888">
        <f t="shared" si="17"/>
        <v>44.86</v>
      </c>
      <c r="U39" s="298">
        <f t="shared" si="14"/>
        <v>0.0680555555555553</v>
      </c>
      <c r="V39" s="260">
        <f t="shared" si="15"/>
        <v>27.4653061224491</v>
      </c>
      <c r="W39" s="261">
        <f t="shared" si="16"/>
        <v>0.0486111111111112</v>
      </c>
    </row>
    <row r="40" ht="15.75" customHeight="1" spans="1:23">
      <c r="A40" s="26"/>
      <c r="B40" s="217"/>
      <c r="C40" s="281">
        <v>16</v>
      </c>
      <c r="D40" s="870"/>
      <c r="E40" s="880">
        <v>0.833333333333333</v>
      </c>
      <c r="F40" s="237">
        <f t="shared" si="1"/>
        <v>0.840277777777778</v>
      </c>
      <c r="G40" s="283">
        <f t="shared" si="2"/>
        <v>0.85</v>
      </c>
      <c r="H40" s="283">
        <f t="shared" si="3"/>
        <v>0.853472222222222</v>
      </c>
      <c r="I40" s="283">
        <f t="shared" si="4"/>
        <v>0.856944444444444</v>
      </c>
      <c r="J40" s="283">
        <f t="shared" si="5"/>
        <v>0.860416666666667</v>
      </c>
      <c r="K40" s="283">
        <f t="shared" si="6"/>
        <v>0.865972222222222</v>
      </c>
      <c r="L40" s="283">
        <f t="shared" si="7"/>
        <v>0.869444444444444</v>
      </c>
      <c r="M40" s="283">
        <f t="shared" si="8"/>
        <v>0.876388888888889</v>
      </c>
      <c r="N40" s="283">
        <f t="shared" si="9"/>
        <v>0.879166666666667</v>
      </c>
      <c r="O40" s="283">
        <f t="shared" si="10"/>
        <v>0.882638888888889</v>
      </c>
      <c r="P40" s="283">
        <f t="shared" si="11"/>
        <v>0.886111111111111</v>
      </c>
      <c r="Q40" s="283">
        <f t="shared" si="12"/>
        <v>0.895833333333333</v>
      </c>
      <c r="R40" s="844">
        <f t="shared" si="13"/>
        <v>0.901388888888889</v>
      </c>
      <c r="S40" s="593"/>
      <c r="T40" s="889">
        <f t="shared" si="17"/>
        <v>44.86</v>
      </c>
      <c r="U40" s="517">
        <f t="shared" si="14"/>
        <v>0.0680555555555553</v>
      </c>
      <c r="V40" s="262">
        <f t="shared" si="15"/>
        <v>27.4653061224491</v>
      </c>
      <c r="W40" s="263">
        <f t="shared" si="16"/>
        <v>0.0347222222222222</v>
      </c>
    </row>
    <row r="41" spans="1:23">
      <c r="A41" s="26"/>
      <c r="B41" s="217"/>
      <c r="C41" s="277">
        <v>17</v>
      </c>
      <c r="D41" s="871"/>
      <c r="E41" s="878">
        <v>0.875</v>
      </c>
      <c r="F41" s="231">
        <f t="shared" si="1"/>
        <v>0.881944444444444</v>
      </c>
      <c r="G41" s="77">
        <f t="shared" si="2"/>
        <v>0.891666666666667</v>
      </c>
      <c r="H41" s="77">
        <f t="shared" si="3"/>
        <v>0.895138888888889</v>
      </c>
      <c r="I41" s="77">
        <f t="shared" si="4"/>
        <v>0.898611111111111</v>
      </c>
      <c r="J41" s="77">
        <f t="shared" si="5"/>
        <v>0.902083333333333</v>
      </c>
      <c r="K41" s="77">
        <f t="shared" si="6"/>
        <v>0.907638888888889</v>
      </c>
      <c r="L41" s="77">
        <f t="shared" si="7"/>
        <v>0.911111111111111</v>
      </c>
      <c r="M41" s="77">
        <f t="shared" si="8"/>
        <v>0.918055555555555</v>
      </c>
      <c r="N41" s="77">
        <f t="shared" si="9"/>
        <v>0.920833333333333</v>
      </c>
      <c r="O41" s="77">
        <f t="shared" si="10"/>
        <v>0.924305555555555</v>
      </c>
      <c r="P41" s="77">
        <f t="shared" si="11"/>
        <v>0.927777777777778</v>
      </c>
      <c r="Q41" s="77">
        <f t="shared" si="12"/>
        <v>0.9375</v>
      </c>
      <c r="R41" s="815">
        <f t="shared" si="13"/>
        <v>0.943055555555555</v>
      </c>
      <c r="S41" s="542"/>
      <c r="T41" s="887">
        <f t="shared" si="17"/>
        <v>44.86</v>
      </c>
      <c r="U41" s="296">
        <f t="shared" si="14"/>
        <v>0.0680555555555553</v>
      </c>
      <c r="V41" s="258">
        <f t="shared" si="15"/>
        <v>27.4653061224491</v>
      </c>
      <c r="W41" s="651">
        <f t="shared" si="16"/>
        <v>0.0416666666666666</v>
      </c>
    </row>
    <row r="42" ht="15.75" customHeight="1" spans="1:23">
      <c r="A42" s="26"/>
      <c r="B42" s="881"/>
      <c r="C42" s="882">
        <v>18</v>
      </c>
      <c r="D42" s="872"/>
      <c r="E42" s="883">
        <v>0.930555555555556</v>
      </c>
      <c r="F42" s="48">
        <f t="shared" si="1"/>
        <v>0.9375</v>
      </c>
      <c r="G42" s="106">
        <f t="shared" si="2"/>
        <v>0.947222222222222</v>
      </c>
      <c r="H42" s="106">
        <f t="shared" si="3"/>
        <v>0.950694444444444</v>
      </c>
      <c r="I42" s="106">
        <f t="shared" si="4"/>
        <v>0.954166666666667</v>
      </c>
      <c r="J42" s="106">
        <f t="shared" si="5"/>
        <v>0.957638888888889</v>
      </c>
      <c r="K42" s="106">
        <f t="shared" si="6"/>
        <v>0.963194444444444</v>
      </c>
      <c r="L42" s="106">
        <f t="shared" si="7"/>
        <v>0.966666666666667</v>
      </c>
      <c r="M42" s="106">
        <f t="shared" si="8"/>
        <v>0.973611111111111</v>
      </c>
      <c r="N42" s="106">
        <f t="shared" si="9"/>
        <v>0.976388888888889</v>
      </c>
      <c r="O42" s="106">
        <f t="shared" si="10"/>
        <v>0.979861111111111</v>
      </c>
      <c r="P42" s="106">
        <f t="shared" si="11"/>
        <v>0.983333333333333</v>
      </c>
      <c r="Q42" s="106">
        <f t="shared" si="12"/>
        <v>0.993055555555555</v>
      </c>
      <c r="R42" s="817">
        <f t="shared" si="13"/>
        <v>0.998611111111111</v>
      </c>
      <c r="S42" s="546"/>
      <c r="T42" s="890">
        <f t="shared" si="17"/>
        <v>44.86</v>
      </c>
      <c r="U42" s="801">
        <f t="shared" si="14"/>
        <v>0.0680555555555553</v>
      </c>
      <c r="V42" s="315">
        <f t="shared" si="15"/>
        <v>27.4653061224491</v>
      </c>
      <c r="W42" s="316">
        <f t="shared" si="16"/>
        <v>0.0555555555555556</v>
      </c>
    </row>
    <row r="43" spans="2:2">
      <c r="B43" s="83">
        <v>0.0208333333333333</v>
      </c>
    </row>
    <row r="45" spans="3:10">
      <c r="C45" s="466" t="s">
        <v>36</v>
      </c>
      <c r="D45" s="466"/>
      <c r="E45" s="467"/>
      <c r="F45" s="467"/>
      <c r="G45" s="468"/>
      <c r="H45" s="468"/>
      <c r="I45" s="473">
        <v>16</v>
      </c>
      <c r="J45" s="467"/>
    </row>
    <row r="46" spans="3:10">
      <c r="C46" s="466" t="s">
        <v>37</v>
      </c>
      <c r="D46" s="466"/>
      <c r="E46" s="467"/>
      <c r="F46" s="467"/>
      <c r="G46" s="468"/>
      <c r="H46" s="468"/>
      <c r="I46" s="473">
        <v>2</v>
      </c>
      <c r="J46" s="467"/>
    </row>
    <row r="47" spans="3:10">
      <c r="C47" s="466" t="s">
        <v>38</v>
      </c>
      <c r="D47" s="466"/>
      <c r="E47" s="467"/>
      <c r="F47" s="467"/>
      <c r="G47" s="468"/>
      <c r="H47" s="468"/>
      <c r="I47" s="473">
        <f>+I45+I46</f>
        <v>18</v>
      </c>
      <c r="J47" s="467"/>
    </row>
    <row r="48" spans="3:11">
      <c r="C48" s="466" t="s">
        <v>39</v>
      </c>
      <c r="D48" s="466"/>
      <c r="E48" s="467"/>
      <c r="F48" s="467"/>
      <c r="G48" s="468"/>
      <c r="H48" s="468"/>
      <c r="I48" s="425">
        <f>+T23</f>
        <v>44.86</v>
      </c>
      <c r="K48" s="467" t="s">
        <v>40</v>
      </c>
    </row>
    <row r="49" spans="3:11">
      <c r="C49" s="63" t="s">
        <v>41</v>
      </c>
      <c r="D49" s="63"/>
      <c r="E49" s="64"/>
      <c r="F49" s="64"/>
      <c r="G49" s="64"/>
      <c r="H49" s="64"/>
      <c r="I49" s="425">
        <v>66</v>
      </c>
      <c r="K49" s="467" t="s">
        <v>40</v>
      </c>
    </row>
  </sheetData>
  <mergeCells count="12">
    <mergeCell ref="B20:C20"/>
    <mergeCell ref="D20:R20"/>
    <mergeCell ref="B21:D21"/>
    <mergeCell ref="B22:D22"/>
    <mergeCell ref="B23:D23"/>
    <mergeCell ref="B24:W24"/>
    <mergeCell ref="B25:B42"/>
    <mergeCell ref="U20:U23"/>
    <mergeCell ref="V20:V23"/>
    <mergeCell ref="W20:W23"/>
    <mergeCell ref="B14:W17"/>
    <mergeCell ref="S20:T22"/>
  </mergeCells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W78"/>
  <sheetViews>
    <sheetView view="pageBreakPreview" zoomScale="60" zoomScaleNormal="70" workbookViewId="0">
      <selection activeCell="F7" sqref="F7"/>
    </sheetView>
  </sheetViews>
  <sheetFormatPr defaultColWidth="11" defaultRowHeight="15"/>
  <cols>
    <col min="10" max="10" width="10.7142857142857" customWidth="1"/>
    <col min="11" max="11" width="10.8571428571429" customWidth="1"/>
  </cols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3" t="s">
        <v>6</v>
      </c>
      <c r="G8" s="64"/>
    </row>
    <row r="9" spans="2:7">
      <c r="B9" s="63" t="s">
        <v>7</v>
      </c>
      <c r="C9" s="66"/>
      <c r="D9" s="67"/>
      <c r="E9" s="64"/>
      <c r="F9" s="3">
        <v>234</v>
      </c>
      <c r="G9" s="64"/>
    </row>
    <row r="10" spans="2:7">
      <c r="B10" s="63" t="s">
        <v>8</v>
      </c>
      <c r="C10" s="63"/>
      <c r="D10" s="64"/>
      <c r="E10" s="64"/>
      <c r="F10" s="2" t="s">
        <v>158</v>
      </c>
      <c r="G10" s="64"/>
    </row>
    <row r="11" spans="2:7">
      <c r="B11" s="63" t="s">
        <v>10</v>
      </c>
      <c r="C11" s="63"/>
      <c r="D11" s="64"/>
      <c r="E11" s="64"/>
      <c r="F11" s="3">
        <v>234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4" ht="20.25" customHeight="1" spans="2:2">
      <c r="B14" s="850"/>
    </row>
    <row r="15" ht="15.75" customHeight="1"/>
    <row r="16" ht="15.75" spans="2:23">
      <c r="B16" s="668" t="s">
        <v>159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255"/>
    </row>
    <row r="17" spans="2:23">
      <c r="B17" s="217"/>
      <c r="W17" s="256"/>
    </row>
    <row r="18" spans="2:23">
      <c r="B18" s="217"/>
      <c r="W18" s="256"/>
    </row>
    <row r="19" spans="2:23">
      <c r="B19" s="217"/>
      <c r="W19" s="256"/>
    </row>
    <row r="20" ht="23.25" customHeight="1" spans="2:23">
      <c r="B20" s="218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257"/>
    </row>
    <row r="21" s="62" customFormat="1" spans="2:19">
      <c r="B21" s="306"/>
      <c r="C21" s="597"/>
      <c r="D21" s="598"/>
      <c r="E21" s="599">
        <v>0</v>
      </c>
      <c r="F21" s="599">
        <v>0.00833333333333333</v>
      </c>
      <c r="G21" s="599">
        <v>0.0118055555555556</v>
      </c>
      <c r="H21" s="599">
        <v>0.00347222222222222</v>
      </c>
      <c r="I21" s="599">
        <v>0.00347222222222222</v>
      </c>
      <c r="J21" s="599">
        <v>0.00416666666666667</v>
      </c>
      <c r="K21" s="599">
        <v>0.00833333333333333</v>
      </c>
      <c r="L21" s="599">
        <v>0.00416666666666667</v>
      </c>
      <c r="M21" s="599">
        <v>0.00833333333333333</v>
      </c>
      <c r="N21" s="599">
        <v>0.00416666666666667</v>
      </c>
      <c r="O21" s="599">
        <v>0.00347222222222222</v>
      </c>
      <c r="P21" s="599">
        <v>0.00347222222222222</v>
      </c>
      <c r="Q21" s="599">
        <v>0.0104166666666667</v>
      </c>
      <c r="R21" s="599">
        <v>0.00694444444444444</v>
      </c>
      <c r="S21" s="599">
        <f>SUM(E21:R21)</f>
        <v>0.0805555555555556</v>
      </c>
    </row>
    <row r="22" s="62" customFormat="1" ht="15.75" customHeight="1" spans="2:19">
      <c r="B22" s="670">
        <v>0.0166666666666667</v>
      </c>
      <c r="C22" s="670">
        <v>0.0277777777777778</v>
      </c>
      <c r="D22" s="308"/>
      <c r="E22" s="599">
        <v>0</v>
      </c>
      <c r="F22" s="599">
        <v>0.00694444444444444</v>
      </c>
      <c r="G22" s="599">
        <v>0.00972222222222222</v>
      </c>
      <c r="H22" s="599">
        <v>0.00347222222222222</v>
      </c>
      <c r="I22" s="599">
        <v>0.00347222222222222</v>
      </c>
      <c r="J22" s="599">
        <v>0.00347222222222222</v>
      </c>
      <c r="K22" s="599">
        <v>0.00694444444444444</v>
      </c>
      <c r="L22" s="599">
        <v>0.00347222222222222</v>
      </c>
      <c r="M22" s="599">
        <v>0.00694444444444444</v>
      </c>
      <c r="N22" s="599">
        <v>0.00277777777777778</v>
      </c>
      <c r="O22" s="599">
        <v>0.00277777777777778</v>
      </c>
      <c r="P22" s="599">
        <v>0.00347222222222222</v>
      </c>
      <c r="Q22" s="599">
        <v>0.00833333333333333</v>
      </c>
      <c r="R22" s="599">
        <v>0.00555555555555556</v>
      </c>
      <c r="S22" s="599">
        <f>SUM(E22:R22)</f>
        <v>0.0673611111111111</v>
      </c>
    </row>
    <row r="23" ht="15.75" customHeight="1" spans="2:23">
      <c r="B23" s="71" t="s">
        <v>14</v>
      </c>
      <c r="C23" s="10"/>
      <c r="D23" s="71" t="s">
        <v>15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623" t="s">
        <v>16</v>
      </c>
      <c r="S23" s="27"/>
      <c r="T23" s="96" t="s">
        <v>29</v>
      </c>
      <c r="U23" s="274" t="s">
        <v>30</v>
      </c>
      <c r="V23" s="163" t="s">
        <v>31</v>
      </c>
      <c r="W23" s="163" t="s">
        <v>57</v>
      </c>
    </row>
    <row r="24" ht="73.5" customHeight="1" spans="2:23">
      <c r="B24" s="96" t="s">
        <v>17</v>
      </c>
      <c r="C24" s="10"/>
      <c r="D24" s="27"/>
      <c r="E24" s="96" t="s">
        <v>141</v>
      </c>
      <c r="F24" s="812" t="s">
        <v>126</v>
      </c>
      <c r="G24" s="812" t="s">
        <v>160</v>
      </c>
      <c r="H24" s="812" t="s">
        <v>128</v>
      </c>
      <c r="I24" s="854" t="s">
        <v>129</v>
      </c>
      <c r="J24" s="854" t="s">
        <v>130</v>
      </c>
      <c r="K24" s="854" t="s">
        <v>142</v>
      </c>
      <c r="L24" s="854" t="s">
        <v>156</v>
      </c>
      <c r="M24" s="854" t="s">
        <v>130</v>
      </c>
      <c r="N24" s="854" t="s">
        <v>129</v>
      </c>
      <c r="O24" s="854" t="s">
        <v>128</v>
      </c>
      <c r="P24" s="812" t="s">
        <v>160</v>
      </c>
      <c r="Q24" s="812" t="s">
        <v>126</v>
      </c>
      <c r="R24" s="96" t="s">
        <v>144</v>
      </c>
      <c r="S24" s="856" t="s">
        <v>68</v>
      </c>
      <c r="T24" s="232"/>
      <c r="U24" s="217"/>
      <c r="V24" s="232"/>
      <c r="W24" s="232"/>
    </row>
    <row r="25" ht="29.25" customHeight="1" spans="2:23">
      <c r="B25" s="71" t="s">
        <v>33</v>
      </c>
      <c r="C25" s="10"/>
      <c r="D25" s="10"/>
      <c r="E25" s="853">
        <v>11</v>
      </c>
      <c r="F25" s="568">
        <v>5.82</v>
      </c>
      <c r="G25" s="568">
        <v>5.81</v>
      </c>
      <c r="H25" s="568">
        <v>3.21</v>
      </c>
      <c r="I25" s="568">
        <v>3.5</v>
      </c>
      <c r="J25" s="568">
        <v>2</v>
      </c>
      <c r="K25" s="568">
        <v>3.19</v>
      </c>
      <c r="L25" s="568">
        <v>0.7</v>
      </c>
      <c r="M25" s="568">
        <v>1.2</v>
      </c>
      <c r="N25" s="568">
        <v>2.5</v>
      </c>
      <c r="O25" s="568">
        <v>2</v>
      </c>
      <c r="P25" s="568">
        <v>3.5</v>
      </c>
      <c r="Q25" s="568">
        <v>3.21</v>
      </c>
      <c r="R25" s="567">
        <v>11</v>
      </c>
      <c r="S25" s="857">
        <v>11</v>
      </c>
      <c r="T25" s="238"/>
      <c r="U25" s="217"/>
      <c r="V25" s="232"/>
      <c r="W25" s="232"/>
    </row>
    <row r="26" ht="29.25" customHeight="1" spans="2:23">
      <c r="B26" s="274" t="s">
        <v>34</v>
      </c>
      <c r="C26" s="88"/>
      <c r="D26" s="88"/>
      <c r="E26" s="275">
        <f t="shared" ref="E26:S26" si="0">+E25</f>
        <v>11</v>
      </c>
      <c r="F26" s="776">
        <f t="shared" si="0"/>
        <v>5.82</v>
      </c>
      <c r="G26" s="776">
        <f t="shared" si="0"/>
        <v>5.81</v>
      </c>
      <c r="H26" s="776">
        <f t="shared" si="0"/>
        <v>3.21</v>
      </c>
      <c r="I26" s="776">
        <f t="shared" si="0"/>
        <v>3.5</v>
      </c>
      <c r="J26" s="776">
        <f t="shared" si="0"/>
        <v>2</v>
      </c>
      <c r="K26" s="776">
        <f t="shared" si="0"/>
        <v>3.19</v>
      </c>
      <c r="L26" s="776">
        <f t="shared" si="0"/>
        <v>0.7</v>
      </c>
      <c r="M26" s="776">
        <f t="shared" si="0"/>
        <v>1.2</v>
      </c>
      <c r="N26" s="776">
        <f t="shared" si="0"/>
        <v>2.5</v>
      </c>
      <c r="O26" s="776">
        <f t="shared" si="0"/>
        <v>2</v>
      </c>
      <c r="P26" s="776">
        <f t="shared" si="0"/>
        <v>3.5</v>
      </c>
      <c r="Q26" s="776">
        <f t="shared" si="0"/>
        <v>3.21</v>
      </c>
      <c r="R26" s="776">
        <f t="shared" si="0"/>
        <v>11</v>
      </c>
      <c r="S26" s="841">
        <f t="shared" si="0"/>
        <v>11</v>
      </c>
      <c r="T26" s="588">
        <v>46.45</v>
      </c>
      <c r="U26" s="217"/>
      <c r="V26" s="232"/>
      <c r="W26" s="232"/>
    </row>
    <row r="27" ht="15.75" customHeight="1" spans="2:23">
      <c r="B27" s="101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27"/>
    </row>
    <row r="28" ht="15.75" spans="1:23">
      <c r="A28" s="26">
        <v>0.0208333333333333</v>
      </c>
      <c r="B28" s="349" t="s">
        <v>35</v>
      </c>
      <c r="C28" s="350">
        <v>1</v>
      </c>
      <c r="D28" s="708">
        <f>+E28-A28</f>
        <v>0.190277777777778</v>
      </c>
      <c r="E28" s="80">
        <v>0.211111111111111</v>
      </c>
      <c r="F28" s="77">
        <v>0.218055555555556</v>
      </c>
      <c r="G28" s="77">
        <v>0.227777777777778</v>
      </c>
      <c r="H28" s="77">
        <v>0.23125</v>
      </c>
      <c r="I28" s="77">
        <v>0.234722222222222</v>
      </c>
      <c r="J28" s="77">
        <v>0.238194444444444</v>
      </c>
      <c r="K28" s="77">
        <v>0.245138888888889</v>
      </c>
      <c r="L28" s="77">
        <v>0.248611111111111</v>
      </c>
      <c r="M28" s="77">
        <v>0.255555555555555</v>
      </c>
      <c r="N28" s="77">
        <v>0.258333333333333</v>
      </c>
      <c r="O28" s="77">
        <v>0.261111111111111</v>
      </c>
      <c r="P28" s="77">
        <v>0.264583333333333</v>
      </c>
      <c r="Q28" s="77">
        <v>0.272916666666667</v>
      </c>
      <c r="R28" s="77">
        <v>0.278472222222222</v>
      </c>
      <c r="S28" s="868"/>
      <c r="T28" s="246">
        <f>+T26</f>
        <v>46.45</v>
      </c>
      <c r="U28" s="247">
        <f t="shared" ref="U28:U71" si="1">+R28-E28</f>
        <v>0.0673611111111111</v>
      </c>
      <c r="V28" s="258">
        <f t="shared" ref="V28:V71" si="2">60*$I$77/(U28*60*24)</f>
        <v>28.7319587628866</v>
      </c>
      <c r="W28" s="590"/>
    </row>
    <row r="29" spans="1:23">
      <c r="A29" s="26"/>
      <c r="B29" s="232"/>
      <c r="C29" s="352">
        <v>2</v>
      </c>
      <c r="D29" s="709">
        <f>+E29-$A$28</f>
        <v>0.206944444444444</v>
      </c>
      <c r="E29" s="80">
        <v>0.227777777777778</v>
      </c>
      <c r="F29" s="80">
        <v>0.236111111111111</v>
      </c>
      <c r="G29" s="80">
        <v>0.247916666666667</v>
      </c>
      <c r="H29" s="80">
        <v>0.251388888888889</v>
      </c>
      <c r="I29" s="80">
        <v>0.254861111111111</v>
      </c>
      <c r="J29" s="80">
        <v>0.259027777777778</v>
      </c>
      <c r="K29" s="80">
        <v>0.267361111111111</v>
      </c>
      <c r="L29" s="80">
        <v>0.271527777777778</v>
      </c>
      <c r="M29" s="80">
        <v>0.279861111111111</v>
      </c>
      <c r="N29" s="80">
        <v>0.284027777777778</v>
      </c>
      <c r="O29" s="80">
        <v>0.2875</v>
      </c>
      <c r="P29" s="80">
        <v>0.290972222222222</v>
      </c>
      <c r="Q29" s="80">
        <v>0.301388888888889</v>
      </c>
      <c r="R29" s="80">
        <v>0.308333333333333</v>
      </c>
      <c r="S29" s="869"/>
      <c r="T29" s="248">
        <f>+T26</f>
        <v>46.45</v>
      </c>
      <c r="U29" s="249">
        <f t="shared" si="1"/>
        <v>0.0805555555555555</v>
      </c>
      <c r="V29" s="260">
        <f t="shared" si="2"/>
        <v>24.0258620689655</v>
      </c>
      <c r="W29" s="261">
        <f t="shared" ref="W29:W71" si="3">+E29-E28</f>
        <v>0.0166666666666667</v>
      </c>
    </row>
    <row r="30" spans="1:23">
      <c r="A30" s="26"/>
      <c r="B30" s="232"/>
      <c r="C30" s="352">
        <v>3</v>
      </c>
      <c r="D30" s="709">
        <f>+E30-$A$28</f>
        <v>0.223611111111111</v>
      </c>
      <c r="E30" s="80">
        <v>0.244444444444444</v>
      </c>
      <c r="F30" s="80">
        <v>0.252777777777778</v>
      </c>
      <c r="G30" s="80">
        <v>0.264583333333333</v>
      </c>
      <c r="H30" s="80">
        <v>0.268055555555555</v>
      </c>
      <c r="I30" s="80">
        <v>0.271527777777778</v>
      </c>
      <c r="J30" s="80">
        <v>0.275694444444445</v>
      </c>
      <c r="K30" s="80">
        <v>0.284027777777778</v>
      </c>
      <c r="L30" s="80">
        <v>0.288194444444444</v>
      </c>
      <c r="M30" s="80">
        <v>0.296527777777778</v>
      </c>
      <c r="N30" s="80">
        <v>0.300694444444444</v>
      </c>
      <c r="O30" s="80">
        <v>0.304166666666667</v>
      </c>
      <c r="P30" s="80">
        <v>0.307638888888889</v>
      </c>
      <c r="Q30" s="80">
        <v>0.318055555555555</v>
      </c>
      <c r="R30" s="80">
        <v>0.325</v>
      </c>
      <c r="S30" s="869"/>
      <c r="T30" s="248">
        <f>+T29</f>
        <v>46.45</v>
      </c>
      <c r="U30" s="249">
        <f t="shared" si="1"/>
        <v>0.0805555555555556</v>
      </c>
      <c r="V30" s="260">
        <f t="shared" si="2"/>
        <v>24.0258620689655</v>
      </c>
      <c r="W30" s="261">
        <f t="shared" si="3"/>
        <v>0.0166666666666666</v>
      </c>
    </row>
    <row r="31" spans="1:23">
      <c r="A31" s="26"/>
      <c r="B31" s="232"/>
      <c r="C31" s="352">
        <v>4</v>
      </c>
      <c r="D31" s="709">
        <f>+E31-$A$28</f>
        <v>0.240277777777778</v>
      </c>
      <c r="E31" s="80">
        <v>0.261111111111111</v>
      </c>
      <c r="F31" s="80">
        <v>0.269444444444444</v>
      </c>
      <c r="G31" s="80">
        <v>0.28125</v>
      </c>
      <c r="H31" s="80">
        <v>0.284722222222222</v>
      </c>
      <c r="I31" s="80">
        <v>0.288194444444444</v>
      </c>
      <c r="J31" s="80">
        <v>0.292361111111111</v>
      </c>
      <c r="K31" s="80">
        <v>0.300694444444444</v>
      </c>
      <c r="L31" s="80">
        <v>0.304861111111111</v>
      </c>
      <c r="M31" s="80">
        <v>0.313194444444444</v>
      </c>
      <c r="N31" s="80">
        <v>0.317361111111111</v>
      </c>
      <c r="O31" s="80">
        <v>0.320833333333333</v>
      </c>
      <c r="P31" s="80">
        <v>0.324305555555556</v>
      </c>
      <c r="Q31" s="80">
        <v>0.334722222222222</v>
      </c>
      <c r="R31" s="80">
        <v>0.341666666666667</v>
      </c>
      <c r="S31" s="869"/>
      <c r="T31" s="248">
        <f t="shared" ref="T31:T71" si="4">+T28</f>
        <v>46.45</v>
      </c>
      <c r="U31" s="249">
        <f t="shared" si="1"/>
        <v>0.0805555555555555</v>
      </c>
      <c r="V31" s="260">
        <f t="shared" si="2"/>
        <v>24.0258620689655</v>
      </c>
      <c r="W31" s="261">
        <f t="shared" si="3"/>
        <v>0.0166666666666667</v>
      </c>
    </row>
    <row r="32" spans="1:23">
      <c r="A32" s="26"/>
      <c r="B32" s="232"/>
      <c r="C32" s="352">
        <v>5</v>
      </c>
      <c r="D32" s="709">
        <f>+E32-$A$28</f>
        <v>0.256944444444444</v>
      </c>
      <c r="E32" s="80">
        <v>0.277777777777778</v>
      </c>
      <c r="F32" s="80">
        <v>0.286111111111111</v>
      </c>
      <c r="G32" s="80">
        <v>0.297916666666667</v>
      </c>
      <c r="H32" s="80">
        <v>0.301388888888889</v>
      </c>
      <c r="I32" s="80">
        <v>0.304861111111111</v>
      </c>
      <c r="J32" s="80">
        <v>0.309027777777778</v>
      </c>
      <c r="K32" s="80">
        <v>0.317361111111111</v>
      </c>
      <c r="L32" s="80">
        <v>0.321527777777778</v>
      </c>
      <c r="M32" s="80">
        <v>0.329861111111111</v>
      </c>
      <c r="N32" s="80">
        <v>0.334027777777778</v>
      </c>
      <c r="O32" s="80">
        <v>0.3375</v>
      </c>
      <c r="P32" s="80">
        <v>0.340972222222222</v>
      </c>
      <c r="Q32" s="80">
        <v>0.351388888888889</v>
      </c>
      <c r="R32" s="80">
        <v>0.358333333333333</v>
      </c>
      <c r="S32" s="869"/>
      <c r="T32" s="248">
        <f t="shared" si="4"/>
        <v>46.45</v>
      </c>
      <c r="U32" s="249">
        <f t="shared" si="1"/>
        <v>0.0805555555555555</v>
      </c>
      <c r="V32" s="260">
        <f t="shared" si="2"/>
        <v>24.0258620689655</v>
      </c>
      <c r="W32" s="261">
        <f t="shared" si="3"/>
        <v>0.0166666666666667</v>
      </c>
    </row>
    <row r="33" spans="1:23">
      <c r="A33" s="26"/>
      <c r="B33" s="232"/>
      <c r="C33" s="352">
        <v>6</v>
      </c>
      <c r="D33" s="709">
        <f>+E33-$A$28</f>
        <v>0.273611111111111</v>
      </c>
      <c r="E33" s="80">
        <v>0.294444444444445</v>
      </c>
      <c r="F33" s="80">
        <v>0.302777777777778</v>
      </c>
      <c r="G33" s="80">
        <v>0.314583333333333</v>
      </c>
      <c r="H33" s="80">
        <v>0.318055555555555</v>
      </c>
      <c r="I33" s="80">
        <v>0.321527777777778</v>
      </c>
      <c r="J33" s="80">
        <v>0.325694444444445</v>
      </c>
      <c r="K33" s="80">
        <v>0.334027777777778</v>
      </c>
      <c r="L33" s="80">
        <v>0.338194444444445</v>
      </c>
      <c r="M33" s="80">
        <v>0.346527777777778</v>
      </c>
      <c r="N33" s="80">
        <v>0.350694444444444</v>
      </c>
      <c r="O33" s="80">
        <v>0.354166666666667</v>
      </c>
      <c r="P33" s="80">
        <v>0.357638888888889</v>
      </c>
      <c r="Q33" s="80">
        <v>0.368055555555556</v>
      </c>
      <c r="R33" s="80">
        <v>0.375</v>
      </c>
      <c r="S33" s="869"/>
      <c r="T33" s="248">
        <f t="shared" si="4"/>
        <v>46.45</v>
      </c>
      <c r="U33" s="249">
        <f t="shared" si="1"/>
        <v>0.0805555555555555</v>
      </c>
      <c r="V33" s="260">
        <f t="shared" si="2"/>
        <v>24.0258620689655</v>
      </c>
      <c r="W33" s="261">
        <f t="shared" si="3"/>
        <v>0.0166666666666667</v>
      </c>
    </row>
    <row r="34" spans="1:23">
      <c r="A34" s="26"/>
      <c r="B34" s="232"/>
      <c r="C34" s="352">
        <v>7</v>
      </c>
      <c r="D34" s="867"/>
      <c r="E34" s="80">
        <v>0.311111111111111</v>
      </c>
      <c r="F34" s="80">
        <v>0.319444444444444</v>
      </c>
      <c r="G34" s="80">
        <v>0.33125</v>
      </c>
      <c r="H34" s="80">
        <v>0.334722222222222</v>
      </c>
      <c r="I34" s="80">
        <v>0.338194444444445</v>
      </c>
      <c r="J34" s="80">
        <v>0.342361111111111</v>
      </c>
      <c r="K34" s="80">
        <v>0.350694444444444</v>
      </c>
      <c r="L34" s="80">
        <v>0.354861111111111</v>
      </c>
      <c r="M34" s="80">
        <v>0.363194444444444</v>
      </c>
      <c r="N34" s="80">
        <v>0.367361111111111</v>
      </c>
      <c r="O34" s="80">
        <v>0.370833333333333</v>
      </c>
      <c r="P34" s="80">
        <v>0.374305555555556</v>
      </c>
      <c r="Q34" s="80">
        <v>0.384722222222222</v>
      </c>
      <c r="R34" s="80">
        <v>0.391666666666667</v>
      </c>
      <c r="S34" s="869"/>
      <c r="T34" s="248">
        <f t="shared" si="4"/>
        <v>46.45</v>
      </c>
      <c r="U34" s="249">
        <f t="shared" si="1"/>
        <v>0.0805555555555556</v>
      </c>
      <c r="V34" s="260">
        <f t="shared" si="2"/>
        <v>24.0258620689655</v>
      </c>
      <c r="W34" s="261">
        <f t="shared" si="3"/>
        <v>0.0166666666666666</v>
      </c>
    </row>
    <row r="35" spans="1:23">
      <c r="A35" s="26"/>
      <c r="B35" s="232"/>
      <c r="C35" s="352">
        <v>8</v>
      </c>
      <c r="D35" s="867"/>
      <c r="E35" s="80">
        <v>0.327777777777778</v>
      </c>
      <c r="F35" s="80">
        <v>0.336111111111111</v>
      </c>
      <c r="G35" s="80">
        <v>0.347916666666667</v>
      </c>
      <c r="H35" s="80">
        <v>0.351388888888889</v>
      </c>
      <c r="I35" s="80">
        <v>0.354861111111111</v>
      </c>
      <c r="J35" s="80">
        <v>0.359027777777778</v>
      </c>
      <c r="K35" s="80">
        <v>0.367361111111111</v>
      </c>
      <c r="L35" s="80">
        <v>0.371527777777778</v>
      </c>
      <c r="M35" s="80">
        <v>0.379861111111111</v>
      </c>
      <c r="N35" s="80">
        <v>0.384027777777778</v>
      </c>
      <c r="O35" s="80">
        <v>0.3875</v>
      </c>
      <c r="P35" s="80">
        <v>0.390972222222222</v>
      </c>
      <c r="Q35" s="80">
        <v>0.401388888888889</v>
      </c>
      <c r="R35" s="80">
        <v>0.408333333333333</v>
      </c>
      <c r="S35" s="869"/>
      <c r="T35" s="248">
        <f t="shared" si="4"/>
        <v>46.45</v>
      </c>
      <c r="U35" s="249">
        <f t="shared" si="1"/>
        <v>0.0805555555555555</v>
      </c>
      <c r="V35" s="260">
        <f t="shared" si="2"/>
        <v>24.0258620689655</v>
      </c>
      <c r="W35" s="261">
        <f t="shared" si="3"/>
        <v>0.0166666666666667</v>
      </c>
    </row>
    <row r="36" spans="1:23">
      <c r="A36" s="26"/>
      <c r="B36" s="232"/>
      <c r="C36" s="352">
        <v>9</v>
      </c>
      <c r="D36" s="867"/>
      <c r="E36" s="80">
        <v>0.344444444444444</v>
      </c>
      <c r="F36" s="80">
        <v>0.352777777777778</v>
      </c>
      <c r="G36" s="80">
        <v>0.364583333333333</v>
      </c>
      <c r="H36" s="80">
        <v>0.368055555555556</v>
      </c>
      <c r="I36" s="80">
        <v>0.371527777777778</v>
      </c>
      <c r="J36" s="80">
        <v>0.375694444444444</v>
      </c>
      <c r="K36" s="80">
        <v>0.384027777777778</v>
      </c>
      <c r="L36" s="80">
        <v>0.388194444444445</v>
      </c>
      <c r="M36" s="80">
        <v>0.396527777777778</v>
      </c>
      <c r="N36" s="80">
        <v>0.400694444444445</v>
      </c>
      <c r="O36" s="80">
        <v>0.404166666666667</v>
      </c>
      <c r="P36" s="80">
        <v>0.407638888888889</v>
      </c>
      <c r="Q36" s="80">
        <v>0.418055555555556</v>
      </c>
      <c r="R36" s="80">
        <v>0.425</v>
      </c>
      <c r="S36" s="869"/>
      <c r="T36" s="248">
        <f t="shared" si="4"/>
        <v>46.45</v>
      </c>
      <c r="U36" s="249">
        <f t="shared" si="1"/>
        <v>0.0805555555555556</v>
      </c>
      <c r="V36" s="260">
        <f t="shared" si="2"/>
        <v>24.0258620689655</v>
      </c>
      <c r="W36" s="261">
        <f t="shared" si="3"/>
        <v>0.0166666666666666</v>
      </c>
    </row>
    <row r="37" spans="1:23">
      <c r="A37" s="26"/>
      <c r="B37" s="232"/>
      <c r="C37" s="352">
        <v>10</v>
      </c>
      <c r="D37" s="867"/>
      <c r="E37" s="80">
        <v>0.361111111111111</v>
      </c>
      <c r="F37" s="80">
        <v>0.369444444444445</v>
      </c>
      <c r="G37" s="80">
        <v>0.38125</v>
      </c>
      <c r="H37" s="80">
        <v>0.384722222222222</v>
      </c>
      <c r="I37" s="80">
        <v>0.388194444444445</v>
      </c>
      <c r="J37" s="80">
        <v>0.392361111111111</v>
      </c>
      <c r="K37" s="80">
        <v>0.400694444444445</v>
      </c>
      <c r="L37" s="80">
        <v>0.404861111111111</v>
      </c>
      <c r="M37" s="80">
        <v>0.413194444444444</v>
      </c>
      <c r="N37" s="80">
        <v>0.417361111111111</v>
      </c>
      <c r="O37" s="80">
        <v>0.420833333333333</v>
      </c>
      <c r="P37" s="80">
        <v>0.424305555555555</v>
      </c>
      <c r="Q37" s="80">
        <v>0.434722222222222</v>
      </c>
      <c r="R37" s="80">
        <v>0.441666666666667</v>
      </c>
      <c r="S37" s="869"/>
      <c r="T37" s="248">
        <f t="shared" si="4"/>
        <v>46.45</v>
      </c>
      <c r="U37" s="249">
        <f t="shared" si="1"/>
        <v>0.0805555555555556</v>
      </c>
      <c r="V37" s="260">
        <f t="shared" si="2"/>
        <v>24.0258620689655</v>
      </c>
      <c r="W37" s="261">
        <f t="shared" si="3"/>
        <v>0.0166666666666667</v>
      </c>
    </row>
    <row r="38" spans="1:23">
      <c r="A38" s="26"/>
      <c r="B38" s="232"/>
      <c r="C38" s="352">
        <v>11</v>
      </c>
      <c r="D38" s="867"/>
      <c r="E38" s="80">
        <v>0.377777777777778</v>
      </c>
      <c r="F38" s="80">
        <v>0.386111111111111</v>
      </c>
      <c r="G38" s="80">
        <v>0.397916666666667</v>
      </c>
      <c r="H38" s="80">
        <v>0.401388888888889</v>
      </c>
      <c r="I38" s="80">
        <v>0.404861111111111</v>
      </c>
      <c r="J38" s="80">
        <v>0.409027777777778</v>
      </c>
      <c r="K38" s="80">
        <v>0.417361111111111</v>
      </c>
      <c r="L38" s="80">
        <v>0.421527777777778</v>
      </c>
      <c r="M38" s="80">
        <v>0.429861111111111</v>
      </c>
      <c r="N38" s="80">
        <v>0.434027777777778</v>
      </c>
      <c r="O38" s="80">
        <v>0.4375</v>
      </c>
      <c r="P38" s="80">
        <v>0.440972222222222</v>
      </c>
      <c r="Q38" s="80">
        <v>0.451388888888889</v>
      </c>
      <c r="R38" s="80">
        <v>0.458333333333333</v>
      </c>
      <c r="S38" s="869"/>
      <c r="T38" s="248">
        <f t="shared" si="4"/>
        <v>46.45</v>
      </c>
      <c r="U38" s="249">
        <f t="shared" si="1"/>
        <v>0.0805555555555555</v>
      </c>
      <c r="V38" s="260">
        <f t="shared" si="2"/>
        <v>24.0258620689655</v>
      </c>
      <c r="W38" s="261">
        <f t="shared" si="3"/>
        <v>0.0166666666666667</v>
      </c>
    </row>
    <row r="39" spans="1:23">
      <c r="A39" s="26"/>
      <c r="B39" s="232"/>
      <c r="C39" s="352">
        <v>12</v>
      </c>
      <c r="D39" s="867"/>
      <c r="E39" s="80">
        <v>0.394444444444444</v>
      </c>
      <c r="F39" s="80">
        <v>0.402777777777778</v>
      </c>
      <c r="G39" s="80">
        <v>0.414583333333333</v>
      </c>
      <c r="H39" s="80">
        <v>0.418055555555556</v>
      </c>
      <c r="I39" s="80">
        <v>0.421527777777778</v>
      </c>
      <c r="J39" s="80">
        <v>0.425694444444444</v>
      </c>
      <c r="K39" s="80">
        <v>0.434027777777778</v>
      </c>
      <c r="L39" s="80">
        <v>0.438194444444444</v>
      </c>
      <c r="M39" s="80">
        <v>0.446527777777778</v>
      </c>
      <c r="N39" s="80">
        <v>0.450694444444445</v>
      </c>
      <c r="O39" s="80">
        <v>0.454166666666667</v>
      </c>
      <c r="P39" s="80">
        <v>0.457638888888889</v>
      </c>
      <c r="Q39" s="80">
        <v>0.468055555555556</v>
      </c>
      <c r="R39" s="80">
        <v>0.475</v>
      </c>
      <c r="S39" s="869"/>
      <c r="T39" s="248">
        <f t="shared" si="4"/>
        <v>46.45</v>
      </c>
      <c r="U39" s="249">
        <f t="shared" si="1"/>
        <v>0.0805555555555556</v>
      </c>
      <c r="V39" s="260">
        <f t="shared" si="2"/>
        <v>24.0258620689655</v>
      </c>
      <c r="W39" s="261">
        <f t="shared" si="3"/>
        <v>0.0166666666666666</v>
      </c>
    </row>
    <row r="40" spans="1:23">
      <c r="A40" s="26"/>
      <c r="B40" s="232"/>
      <c r="C40" s="352">
        <v>13</v>
      </c>
      <c r="D40" s="867"/>
      <c r="E40" s="80">
        <v>0.411111111111111</v>
      </c>
      <c r="F40" s="80">
        <v>0.419444444444445</v>
      </c>
      <c r="G40" s="80">
        <v>0.43125</v>
      </c>
      <c r="H40" s="80">
        <v>0.434722222222222</v>
      </c>
      <c r="I40" s="80">
        <v>0.438194444444444</v>
      </c>
      <c r="J40" s="80">
        <v>0.442361111111111</v>
      </c>
      <c r="K40" s="80">
        <v>0.450694444444445</v>
      </c>
      <c r="L40" s="80">
        <v>0.454861111111111</v>
      </c>
      <c r="M40" s="80">
        <v>0.463194444444445</v>
      </c>
      <c r="N40" s="80">
        <v>0.467361111111111</v>
      </c>
      <c r="O40" s="80">
        <v>0.470833333333333</v>
      </c>
      <c r="P40" s="80">
        <v>0.474305555555555</v>
      </c>
      <c r="Q40" s="80">
        <v>0.484722222222222</v>
      </c>
      <c r="R40" s="80">
        <v>0.491666666666667</v>
      </c>
      <c r="S40" s="869"/>
      <c r="T40" s="248">
        <f t="shared" si="4"/>
        <v>46.45</v>
      </c>
      <c r="U40" s="249">
        <f t="shared" si="1"/>
        <v>0.0805555555555555</v>
      </c>
      <c r="V40" s="260">
        <f t="shared" si="2"/>
        <v>24.0258620689655</v>
      </c>
      <c r="W40" s="261">
        <f t="shared" si="3"/>
        <v>0.0166666666666667</v>
      </c>
    </row>
    <row r="41" spans="1:23">
      <c r="A41" s="26"/>
      <c r="B41" s="232"/>
      <c r="C41" s="352">
        <v>14</v>
      </c>
      <c r="D41" s="867"/>
      <c r="E41" s="80">
        <v>0.427777777777778</v>
      </c>
      <c r="F41" s="80">
        <v>0.436111111111111</v>
      </c>
      <c r="G41" s="80">
        <v>0.447916666666667</v>
      </c>
      <c r="H41" s="80">
        <v>0.451388888888889</v>
      </c>
      <c r="I41" s="80">
        <v>0.454861111111111</v>
      </c>
      <c r="J41" s="80">
        <v>0.459027777777778</v>
      </c>
      <c r="K41" s="80">
        <v>0.467361111111111</v>
      </c>
      <c r="L41" s="80">
        <v>0.471527777777778</v>
      </c>
      <c r="M41" s="80">
        <v>0.479861111111111</v>
      </c>
      <c r="N41" s="80">
        <v>0.484027777777778</v>
      </c>
      <c r="O41" s="80">
        <v>0.4875</v>
      </c>
      <c r="P41" s="80">
        <v>0.490972222222222</v>
      </c>
      <c r="Q41" s="80">
        <v>0.501388888888889</v>
      </c>
      <c r="R41" s="80">
        <v>0.508333333333333</v>
      </c>
      <c r="S41" s="869"/>
      <c r="T41" s="248">
        <f t="shared" si="4"/>
        <v>46.45</v>
      </c>
      <c r="U41" s="249">
        <f t="shared" si="1"/>
        <v>0.0805555555555555</v>
      </c>
      <c r="V41" s="260">
        <f t="shared" si="2"/>
        <v>24.0258620689655</v>
      </c>
      <c r="W41" s="261">
        <f t="shared" si="3"/>
        <v>0.0166666666666667</v>
      </c>
    </row>
    <row r="42" spans="1:23">
      <c r="A42" s="26"/>
      <c r="B42" s="232"/>
      <c r="C42" s="352">
        <v>15</v>
      </c>
      <c r="D42" s="867"/>
      <c r="E42" s="80">
        <v>0.444444444444444</v>
      </c>
      <c r="F42" s="80">
        <v>0.452777777777778</v>
      </c>
      <c r="G42" s="80">
        <v>0.464583333333333</v>
      </c>
      <c r="H42" s="80">
        <v>0.468055555555556</v>
      </c>
      <c r="I42" s="80">
        <v>0.471527777777778</v>
      </c>
      <c r="J42" s="80">
        <v>0.475694444444444</v>
      </c>
      <c r="K42" s="80">
        <v>0.484027777777778</v>
      </c>
      <c r="L42" s="80">
        <v>0.488194444444444</v>
      </c>
      <c r="M42" s="80">
        <v>0.496527777777778</v>
      </c>
      <c r="N42" s="80">
        <v>0.500694444444444</v>
      </c>
      <c r="O42" s="80">
        <v>0.504166666666667</v>
      </c>
      <c r="P42" s="80">
        <v>0.507638888888889</v>
      </c>
      <c r="Q42" s="80">
        <v>0.518055555555556</v>
      </c>
      <c r="R42" s="80">
        <v>0.525</v>
      </c>
      <c r="S42" s="869"/>
      <c r="T42" s="248">
        <f t="shared" si="4"/>
        <v>46.45</v>
      </c>
      <c r="U42" s="249">
        <f t="shared" si="1"/>
        <v>0.0805555555555556</v>
      </c>
      <c r="V42" s="260">
        <f t="shared" si="2"/>
        <v>24.0258620689655</v>
      </c>
      <c r="W42" s="261">
        <f t="shared" si="3"/>
        <v>0.0166666666666666</v>
      </c>
    </row>
    <row r="43" spans="1:23">
      <c r="A43" s="26"/>
      <c r="B43" s="232"/>
      <c r="C43" s="352">
        <v>16</v>
      </c>
      <c r="D43" s="867"/>
      <c r="E43" s="80">
        <v>0.461111111111111</v>
      </c>
      <c r="F43" s="80">
        <v>0.469444444444444</v>
      </c>
      <c r="G43" s="80">
        <v>0.48125</v>
      </c>
      <c r="H43" s="80">
        <v>0.484722222222222</v>
      </c>
      <c r="I43" s="80">
        <v>0.488194444444444</v>
      </c>
      <c r="J43" s="80">
        <v>0.492361111111111</v>
      </c>
      <c r="K43" s="80">
        <v>0.500694444444444</v>
      </c>
      <c r="L43" s="80">
        <v>0.504861111111111</v>
      </c>
      <c r="M43" s="80">
        <v>0.513194444444444</v>
      </c>
      <c r="N43" s="80">
        <v>0.517361111111111</v>
      </c>
      <c r="O43" s="80">
        <v>0.520833333333333</v>
      </c>
      <c r="P43" s="80">
        <v>0.524305555555556</v>
      </c>
      <c r="Q43" s="80">
        <v>0.534722222222222</v>
      </c>
      <c r="R43" s="80">
        <v>0.541666666666667</v>
      </c>
      <c r="S43" s="869"/>
      <c r="T43" s="248">
        <f t="shared" si="4"/>
        <v>46.45</v>
      </c>
      <c r="U43" s="249">
        <f t="shared" si="1"/>
        <v>0.0805555555555555</v>
      </c>
      <c r="V43" s="260">
        <f t="shared" si="2"/>
        <v>24.0258620689655</v>
      </c>
      <c r="W43" s="261">
        <f t="shared" si="3"/>
        <v>0.0166666666666667</v>
      </c>
    </row>
    <row r="44" spans="1:23">
      <c r="A44" s="26"/>
      <c r="B44" s="232"/>
      <c r="C44" s="352">
        <v>17</v>
      </c>
      <c r="D44" s="867"/>
      <c r="E44" s="80">
        <v>0.477777777777778</v>
      </c>
      <c r="F44" s="80">
        <v>0.486111111111111</v>
      </c>
      <c r="G44" s="80">
        <v>0.497916666666667</v>
      </c>
      <c r="H44" s="80">
        <v>0.501388888888889</v>
      </c>
      <c r="I44" s="80">
        <v>0.504861111111111</v>
      </c>
      <c r="J44" s="80">
        <v>0.509027777777778</v>
      </c>
      <c r="K44" s="80">
        <v>0.517361111111111</v>
      </c>
      <c r="L44" s="80">
        <v>0.521527777777778</v>
      </c>
      <c r="M44" s="80">
        <v>0.529861111111111</v>
      </c>
      <c r="N44" s="80">
        <v>0.534027777777778</v>
      </c>
      <c r="O44" s="80">
        <v>0.5375</v>
      </c>
      <c r="P44" s="80">
        <v>0.540972222222222</v>
      </c>
      <c r="Q44" s="80">
        <v>0.551388888888889</v>
      </c>
      <c r="R44" s="80">
        <v>0.558333333333333</v>
      </c>
      <c r="S44" s="869"/>
      <c r="T44" s="248">
        <f t="shared" si="4"/>
        <v>46.45</v>
      </c>
      <c r="U44" s="249">
        <f t="shared" si="1"/>
        <v>0.0805555555555555</v>
      </c>
      <c r="V44" s="260">
        <f t="shared" si="2"/>
        <v>24.0258620689655</v>
      </c>
      <c r="W44" s="261">
        <f t="shared" si="3"/>
        <v>0.0166666666666667</v>
      </c>
    </row>
    <row r="45" spans="1:23">
      <c r="A45" s="26"/>
      <c r="B45" s="232"/>
      <c r="C45" s="352">
        <v>18</v>
      </c>
      <c r="D45" s="867"/>
      <c r="E45" s="80">
        <v>0.494444444444445</v>
      </c>
      <c r="F45" s="80">
        <v>0.502777777777778</v>
      </c>
      <c r="G45" s="80">
        <v>0.514583333333333</v>
      </c>
      <c r="H45" s="80">
        <v>0.518055555555556</v>
      </c>
      <c r="I45" s="80">
        <v>0.521527777777778</v>
      </c>
      <c r="J45" s="80">
        <v>0.525694444444444</v>
      </c>
      <c r="K45" s="80">
        <v>0.534027777777778</v>
      </c>
      <c r="L45" s="80">
        <v>0.538194444444444</v>
      </c>
      <c r="M45" s="80">
        <v>0.546527777777778</v>
      </c>
      <c r="N45" s="80">
        <v>0.550694444444444</v>
      </c>
      <c r="O45" s="80">
        <v>0.554166666666667</v>
      </c>
      <c r="P45" s="80">
        <v>0.557638888888889</v>
      </c>
      <c r="Q45" s="80">
        <v>0.568055555555556</v>
      </c>
      <c r="R45" s="80">
        <v>0.575</v>
      </c>
      <c r="S45" s="869"/>
      <c r="T45" s="248">
        <f t="shared" si="4"/>
        <v>46.45</v>
      </c>
      <c r="U45" s="249">
        <f t="shared" si="1"/>
        <v>0.0805555555555554</v>
      </c>
      <c r="V45" s="260">
        <f t="shared" si="2"/>
        <v>24.0258620689656</v>
      </c>
      <c r="W45" s="261">
        <f t="shared" si="3"/>
        <v>0.0166666666666667</v>
      </c>
    </row>
    <row r="46" spans="1:23">
      <c r="A46" s="26"/>
      <c r="B46" s="232"/>
      <c r="C46" s="352">
        <v>19</v>
      </c>
      <c r="D46" s="867"/>
      <c r="E46" s="80">
        <v>0.511111111111111</v>
      </c>
      <c r="F46" s="80">
        <v>0.519444444444444</v>
      </c>
      <c r="G46" s="80">
        <v>0.53125</v>
      </c>
      <c r="H46" s="80">
        <v>0.534722222222222</v>
      </c>
      <c r="I46" s="80">
        <v>0.538194444444444</v>
      </c>
      <c r="J46" s="80">
        <v>0.542361111111111</v>
      </c>
      <c r="K46" s="80">
        <v>0.550694444444444</v>
      </c>
      <c r="L46" s="80">
        <v>0.554861111111111</v>
      </c>
      <c r="M46" s="80">
        <v>0.563194444444444</v>
      </c>
      <c r="N46" s="80">
        <v>0.567361111111111</v>
      </c>
      <c r="O46" s="80">
        <v>0.570833333333333</v>
      </c>
      <c r="P46" s="80">
        <v>0.574305555555556</v>
      </c>
      <c r="Q46" s="80">
        <v>0.584722222222222</v>
      </c>
      <c r="R46" s="80">
        <v>0.591666666666667</v>
      </c>
      <c r="S46" s="869"/>
      <c r="T46" s="248">
        <f t="shared" si="4"/>
        <v>46.45</v>
      </c>
      <c r="U46" s="249">
        <f t="shared" si="1"/>
        <v>0.0805555555555556</v>
      </c>
      <c r="V46" s="260">
        <f t="shared" si="2"/>
        <v>24.0258620689655</v>
      </c>
      <c r="W46" s="261">
        <f t="shared" si="3"/>
        <v>0.0166666666666666</v>
      </c>
    </row>
    <row r="47" spans="1:23">
      <c r="A47" s="26"/>
      <c r="B47" s="232"/>
      <c r="C47" s="352">
        <v>20</v>
      </c>
      <c r="D47" s="867"/>
      <c r="E47" s="80">
        <v>0.527777777777778</v>
      </c>
      <c r="F47" s="80">
        <v>0.536111111111111</v>
      </c>
      <c r="G47" s="80">
        <v>0.547916666666667</v>
      </c>
      <c r="H47" s="80">
        <v>0.551388888888889</v>
      </c>
      <c r="I47" s="80">
        <v>0.554861111111111</v>
      </c>
      <c r="J47" s="80">
        <v>0.559027777777778</v>
      </c>
      <c r="K47" s="80">
        <v>0.567361111111111</v>
      </c>
      <c r="L47" s="80">
        <v>0.571527777777778</v>
      </c>
      <c r="M47" s="80">
        <v>0.579861111111111</v>
      </c>
      <c r="N47" s="80">
        <v>0.584027777777778</v>
      </c>
      <c r="O47" s="80">
        <v>0.5875</v>
      </c>
      <c r="P47" s="80">
        <v>0.590972222222222</v>
      </c>
      <c r="Q47" s="80">
        <v>0.601388888888889</v>
      </c>
      <c r="R47" s="80">
        <v>0.608333333333333</v>
      </c>
      <c r="S47" s="869"/>
      <c r="T47" s="248">
        <f t="shared" si="4"/>
        <v>46.45</v>
      </c>
      <c r="U47" s="249">
        <f t="shared" si="1"/>
        <v>0.0805555555555555</v>
      </c>
      <c r="V47" s="260">
        <f t="shared" si="2"/>
        <v>24.0258620689655</v>
      </c>
      <c r="W47" s="261">
        <f t="shared" si="3"/>
        <v>0.0166666666666667</v>
      </c>
    </row>
    <row r="48" spans="1:23">
      <c r="A48" s="26"/>
      <c r="B48" s="232"/>
      <c r="C48" s="352">
        <v>21</v>
      </c>
      <c r="D48" s="867"/>
      <c r="E48" s="80">
        <v>0.544444444444444</v>
      </c>
      <c r="F48" s="80">
        <v>0.552777777777778</v>
      </c>
      <c r="G48" s="80">
        <v>0.564583333333333</v>
      </c>
      <c r="H48" s="80">
        <v>0.568055555555556</v>
      </c>
      <c r="I48" s="80">
        <v>0.571527777777778</v>
      </c>
      <c r="J48" s="80">
        <v>0.575694444444444</v>
      </c>
      <c r="K48" s="80">
        <v>0.584027777777778</v>
      </c>
      <c r="L48" s="80">
        <v>0.588194444444444</v>
      </c>
      <c r="M48" s="80">
        <v>0.596527777777778</v>
      </c>
      <c r="N48" s="80">
        <v>0.600694444444444</v>
      </c>
      <c r="O48" s="80">
        <v>0.604166666666667</v>
      </c>
      <c r="P48" s="80">
        <v>0.607638888888889</v>
      </c>
      <c r="Q48" s="80">
        <v>0.618055555555556</v>
      </c>
      <c r="R48" s="80">
        <v>0.625</v>
      </c>
      <c r="S48" s="869"/>
      <c r="T48" s="248">
        <f t="shared" si="4"/>
        <v>46.45</v>
      </c>
      <c r="U48" s="249">
        <f t="shared" si="1"/>
        <v>0.0805555555555556</v>
      </c>
      <c r="V48" s="260">
        <f t="shared" si="2"/>
        <v>24.0258620689655</v>
      </c>
      <c r="W48" s="261">
        <f t="shared" si="3"/>
        <v>0.0166666666666666</v>
      </c>
    </row>
    <row r="49" spans="1:23">
      <c r="A49" s="26"/>
      <c r="B49" s="232"/>
      <c r="C49" s="352">
        <v>22</v>
      </c>
      <c r="D49" s="867"/>
      <c r="E49" s="80">
        <v>0.561111111111111</v>
      </c>
      <c r="F49" s="80">
        <v>0.569444444444444</v>
      </c>
      <c r="G49" s="80">
        <v>0.58125</v>
      </c>
      <c r="H49" s="80">
        <v>0.584722222222222</v>
      </c>
      <c r="I49" s="80">
        <v>0.588194444444444</v>
      </c>
      <c r="J49" s="80">
        <v>0.592361111111111</v>
      </c>
      <c r="K49" s="80">
        <v>0.600694444444444</v>
      </c>
      <c r="L49" s="80">
        <v>0.604861111111111</v>
      </c>
      <c r="M49" s="80">
        <v>0.613194444444444</v>
      </c>
      <c r="N49" s="80">
        <v>0.617361111111111</v>
      </c>
      <c r="O49" s="80">
        <v>0.620833333333333</v>
      </c>
      <c r="P49" s="80">
        <v>0.624305555555556</v>
      </c>
      <c r="Q49" s="80">
        <v>0.634722222222222</v>
      </c>
      <c r="R49" s="80">
        <v>0.641666666666667</v>
      </c>
      <c r="S49" s="869"/>
      <c r="T49" s="248">
        <f t="shared" si="4"/>
        <v>46.45</v>
      </c>
      <c r="U49" s="249">
        <f t="shared" si="1"/>
        <v>0.0805555555555556</v>
      </c>
      <c r="V49" s="260">
        <f t="shared" si="2"/>
        <v>24.0258620689655</v>
      </c>
      <c r="W49" s="261">
        <f t="shared" si="3"/>
        <v>0.0166666666666667</v>
      </c>
    </row>
    <row r="50" spans="1:23">
      <c r="A50" s="26"/>
      <c r="B50" s="232"/>
      <c r="C50" s="352">
        <v>23</v>
      </c>
      <c r="D50" s="867"/>
      <c r="E50" s="80">
        <v>0.577777777777778</v>
      </c>
      <c r="F50" s="80">
        <v>0.586111111111111</v>
      </c>
      <c r="G50" s="80">
        <v>0.597916666666667</v>
      </c>
      <c r="H50" s="80">
        <v>0.601388888888889</v>
      </c>
      <c r="I50" s="80">
        <v>0.604861111111111</v>
      </c>
      <c r="J50" s="80">
        <v>0.609027777777778</v>
      </c>
      <c r="K50" s="80">
        <v>0.617361111111111</v>
      </c>
      <c r="L50" s="80">
        <v>0.621527777777778</v>
      </c>
      <c r="M50" s="80">
        <v>0.629861111111111</v>
      </c>
      <c r="N50" s="80">
        <v>0.634027777777778</v>
      </c>
      <c r="O50" s="80">
        <v>0.6375</v>
      </c>
      <c r="P50" s="80">
        <v>0.640972222222222</v>
      </c>
      <c r="Q50" s="80">
        <v>0.651388888888889</v>
      </c>
      <c r="R50" s="80">
        <v>0.658333333333333</v>
      </c>
      <c r="S50" s="869"/>
      <c r="T50" s="248">
        <f t="shared" si="4"/>
        <v>46.45</v>
      </c>
      <c r="U50" s="249">
        <f t="shared" si="1"/>
        <v>0.0805555555555556</v>
      </c>
      <c r="V50" s="260">
        <f t="shared" si="2"/>
        <v>24.0258620689655</v>
      </c>
      <c r="W50" s="261">
        <f t="shared" si="3"/>
        <v>0.0166666666666666</v>
      </c>
    </row>
    <row r="51" spans="1:23">
      <c r="A51" s="26"/>
      <c r="B51" s="232"/>
      <c r="C51" s="352">
        <v>24</v>
      </c>
      <c r="D51" s="867"/>
      <c r="E51" s="80">
        <v>0.594444444444444</v>
      </c>
      <c r="F51" s="80">
        <v>0.602777777777778</v>
      </c>
      <c r="G51" s="80">
        <v>0.614583333333333</v>
      </c>
      <c r="H51" s="80">
        <v>0.618055555555556</v>
      </c>
      <c r="I51" s="80">
        <v>0.621527777777778</v>
      </c>
      <c r="J51" s="80">
        <v>0.625694444444444</v>
      </c>
      <c r="K51" s="80">
        <v>0.634027777777778</v>
      </c>
      <c r="L51" s="80">
        <v>0.638194444444444</v>
      </c>
      <c r="M51" s="80">
        <v>0.646527777777778</v>
      </c>
      <c r="N51" s="80">
        <v>0.650694444444444</v>
      </c>
      <c r="O51" s="80">
        <v>0.654166666666667</v>
      </c>
      <c r="P51" s="80">
        <v>0.657638888888889</v>
      </c>
      <c r="Q51" s="80">
        <v>0.668055555555556</v>
      </c>
      <c r="R51" s="80">
        <v>0.675</v>
      </c>
      <c r="S51" s="869"/>
      <c r="T51" s="248">
        <f t="shared" si="4"/>
        <v>46.45</v>
      </c>
      <c r="U51" s="249">
        <f t="shared" si="1"/>
        <v>0.0805555555555556</v>
      </c>
      <c r="V51" s="260">
        <f t="shared" si="2"/>
        <v>24.0258620689655</v>
      </c>
      <c r="W51" s="261">
        <f t="shared" si="3"/>
        <v>0.0166666666666667</v>
      </c>
    </row>
    <row r="52" spans="1:23">
      <c r="A52" s="26"/>
      <c r="B52" s="232"/>
      <c r="C52" s="352">
        <v>25</v>
      </c>
      <c r="D52" s="867"/>
      <c r="E52" s="80">
        <v>0.611111111111111</v>
      </c>
      <c r="F52" s="80">
        <v>0.619444444444444</v>
      </c>
      <c r="G52" s="80">
        <v>0.63125</v>
      </c>
      <c r="H52" s="80">
        <v>0.634722222222222</v>
      </c>
      <c r="I52" s="80">
        <v>0.638194444444444</v>
      </c>
      <c r="J52" s="80">
        <v>0.642361111111111</v>
      </c>
      <c r="K52" s="80">
        <v>0.650694444444444</v>
      </c>
      <c r="L52" s="80">
        <v>0.654861111111111</v>
      </c>
      <c r="M52" s="80">
        <v>0.663194444444444</v>
      </c>
      <c r="N52" s="80">
        <v>0.667361111111111</v>
      </c>
      <c r="O52" s="80">
        <v>0.670833333333333</v>
      </c>
      <c r="P52" s="80">
        <v>0.674305555555556</v>
      </c>
      <c r="Q52" s="80">
        <v>0.684722222222222</v>
      </c>
      <c r="R52" s="80">
        <v>0.691666666666667</v>
      </c>
      <c r="S52" s="869"/>
      <c r="T52" s="248">
        <f t="shared" si="4"/>
        <v>46.45</v>
      </c>
      <c r="U52" s="249">
        <f t="shared" si="1"/>
        <v>0.0805555555555555</v>
      </c>
      <c r="V52" s="260">
        <f t="shared" si="2"/>
        <v>24.0258620689655</v>
      </c>
      <c r="W52" s="261">
        <f t="shared" si="3"/>
        <v>0.0166666666666667</v>
      </c>
    </row>
    <row r="53" spans="1:23">
      <c r="A53" s="26"/>
      <c r="B53" s="232"/>
      <c r="C53" s="352">
        <v>26</v>
      </c>
      <c r="D53" s="867"/>
      <c r="E53" s="80">
        <v>0.627777777777778</v>
      </c>
      <c r="F53" s="80">
        <v>0.636111111111111</v>
      </c>
      <c r="G53" s="80">
        <v>0.647916666666667</v>
      </c>
      <c r="H53" s="80">
        <v>0.651388888888889</v>
      </c>
      <c r="I53" s="80">
        <v>0.654861111111111</v>
      </c>
      <c r="J53" s="80">
        <v>0.659027777777778</v>
      </c>
      <c r="K53" s="80">
        <v>0.667361111111111</v>
      </c>
      <c r="L53" s="80">
        <v>0.671527777777778</v>
      </c>
      <c r="M53" s="80">
        <v>0.679861111111111</v>
      </c>
      <c r="N53" s="80">
        <v>0.684027777777778</v>
      </c>
      <c r="O53" s="80">
        <v>0.6875</v>
      </c>
      <c r="P53" s="80">
        <v>0.690972222222222</v>
      </c>
      <c r="Q53" s="80">
        <v>0.701388888888889</v>
      </c>
      <c r="R53" s="80">
        <v>0.708333333333333</v>
      </c>
      <c r="S53" s="869"/>
      <c r="T53" s="248">
        <f t="shared" si="4"/>
        <v>46.45</v>
      </c>
      <c r="U53" s="249">
        <f t="shared" si="1"/>
        <v>0.0805555555555556</v>
      </c>
      <c r="V53" s="260">
        <f t="shared" si="2"/>
        <v>24.0258620689655</v>
      </c>
      <c r="W53" s="261">
        <f t="shared" si="3"/>
        <v>0.0166666666666666</v>
      </c>
    </row>
    <row r="54" spans="1:23">
      <c r="A54" s="26"/>
      <c r="B54" s="232"/>
      <c r="C54" s="352">
        <v>27</v>
      </c>
      <c r="D54" s="867"/>
      <c r="E54" s="80">
        <v>0.644444444444444</v>
      </c>
      <c r="F54" s="80">
        <v>0.652777777777778</v>
      </c>
      <c r="G54" s="80">
        <v>0.664583333333333</v>
      </c>
      <c r="H54" s="80">
        <v>0.668055555555556</v>
      </c>
      <c r="I54" s="80">
        <v>0.671527777777778</v>
      </c>
      <c r="J54" s="80">
        <v>0.675694444444444</v>
      </c>
      <c r="K54" s="80">
        <v>0.684027777777778</v>
      </c>
      <c r="L54" s="80">
        <v>0.688194444444444</v>
      </c>
      <c r="M54" s="80">
        <v>0.696527777777778</v>
      </c>
      <c r="N54" s="80">
        <v>0.700694444444444</v>
      </c>
      <c r="O54" s="80">
        <v>0.704166666666667</v>
      </c>
      <c r="P54" s="80">
        <v>0.707638888888889</v>
      </c>
      <c r="Q54" s="80">
        <v>0.718055555555556</v>
      </c>
      <c r="R54" s="80">
        <v>0.725</v>
      </c>
      <c r="S54" s="869"/>
      <c r="T54" s="248">
        <f t="shared" si="4"/>
        <v>46.45</v>
      </c>
      <c r="U54" s="249">
        <f t="shared" si="1"/>
        <v>0.0805555555555555</v>
      </c>
      <c r="V54" s="260">
        <f t="shared" si="2"/>
        <v>24.0258620689655</v>
      </c>
      <c r="W54" s="261">
        <f t="shared" si="3"/>
        <v>0.0166666666666667</v>
      </c>
    </row>
    <row r="55" spans="1:23">
      <c r="A55" s="26"/>
      <c r="B55" s="232"/>
      <c r="C55" s="352">
        <v>28</v>
      </c>
      <c r="D55" s="867"/>
      <c r="E55" s="80">
        <v>0.661111111111111</v>
      </c>
      <c r="F55" s="80">
        <v>0.669444444444444</v>
      </c>
      <c r="G55" s="80">
        <v>0.68125</v>
      </c>
      <c r="H55" s="80">
        <v>0.684722222222222</v>
      </c>
      <c r="I55" s="80">
        <v>0.688194444444444</v>
      </c>
      <c r="J55" s="80">
        <v>0.692361111111111</v>
      </c>
      <c r="K55" s="80">
        <v>0.700694444444444</v>
      </c>
      <c r="L55" s="80">
        <v>0.704861111111111</v>
      </c>
      <c r="M55" s="80">
        <v>0.713194444444444</v>
      </c>
      <c r="N55" s="80">
        <v>0.717361111111111</v>
      </c>
      <c r="O55" s="80">
        <v>0.720833333333333</v>
      </c>
      <c r="P55" s="80">
        <v>0.724305555555556</v>
      </c>
      <c r="Q55" s="80">
        <v>0.734722222222222</v>
      </c>
      <c r="R55" s="80">
        <v>0.741666666666667</v>
      </c>
      <c r="S55" s="869"/>
      <c r="T55" s="248">
        <f t="shared" si="4"/>
        <v>46.45</v>
      </c>
      <c r="U55" s="249">
        <f t="shared" si="1"/>
        <v>0.0805555555555556</v>
      </c>
      <c r="V55" s="260">
        <f t="shared" si="2"/>
        <v>24.0258620689655</v>
      </c>
      <c r="W55" s="261">
        <f t="shared" si="3"/>
        <v>0.0166666666666666</v>
      </c>
    </row>
    <row r="56" spans="1:23">
      <c r="A56" s="26"/>
      <c r="B56" s="232"/>
      <c r="C56" s="352">
        <v>29</v>
      </c>
      <c r="D56" s="867"/>
      <c r="E56" s="80">
        <v>0.677777777777778</v>
      </c>
      <c r="F56" s="80">
        <v>0.686111111111111</v>
      </c>
      <c r="G56" s="80">
        <v>0.697916666666667</v>
      </c>
      <c r="H56" s="80">
        <v>0.701388888888889</v>
      </c>
      <c r="I56" s="80">
        <v>0.704861111111111</v>
      </c>
      <c r="J56" s="80">
        <v>0.709027777777778</v>
      </c>
      <c r="K56" s="80">
        <v>0.717361111111111</v>
      </c>
      <c r="L56" s="80">
        <v>0.721527777777778</v>
      </c>
      <c r="M56" s="80">
        <v>0.729861111111111</v>
      </c>
      <c r="N56" s="80">
        <v>0.734027777777778</v>
      </c>
      <c r="O56" s="80">
        <v>0.7375</v>
      </c>
      <c r="P56" s="80">
        <v>0.740972222222222</v>
      </c>
      <c r="Q56" s="80">
        <v>0.751388888888889</v>
      </c>
      <c r="R56" s="80">
        <v>0.758333333333333</v>
      </c>
      <c r="S56" s="869"/>
      <c r="T56" s="248">
        <f t="shared" si="4"/>
        <v>46.45</v>
      </c>
      <c r="U56" s="249">
        <f t="shared" si="1"/>
        <v>0.0805555555555555</v>
      </c>
      <c r="V56" s="260">
        <f t="shared" si="2"/>
        <v>24.0258620689655</v>
      </c>
      <c r="W56" s="261">
        <f t="shared" si="3"/>
        <v>0.0166666666666667</v>
      </c>
    </row>
    <row r="57" spans="1:23">
      <c r="A57" s="26"/>
      <c r="B57" s="232"/>
      <c r="C57" s="352">
        <v>30</v>
      </c>
      <c r="D57" s="867"/>
      <c r="E57" s="80">
        <v>0.694444444444444</v>
      </c>
      <c r="F57" s="80">
        <v>0.702777777777778</v>
      </c>
      <c r="G57" s="80">
        <v>0.714583333333333</v>
      </c>
      <c r="H57" s="80">
        <v>0.718055555555556</v>
      </c>
      <c r="I57" s="80">
        <v>0.721527777777778</v>
      </c>
      <c r="J57" s="80">
        <v>0.725694444444444</v>
      </c>
      <c r="K57" s="80">
        <v>0.734027777777778</v>
      </c>
      <c r="L57" s="80">
        <v>0.738194444444444</v>
      </c>
      <c r="M57" s="80">
        <v>0.746527777777778</v>
      </c>
      <c r="N57" s="80">
        <v>0.750694444444444</v>
      </c>
      <c r="O57" s="80">
        <v>0.754166666666667</v>
      </c>
      <c r="P57" s="80">
        <v>0.757638888888889</v>
      </c>
      <c r="Q57" s="80">
        <v>0.768055555555556</v>
      </c>
      <c r="R57" s="80">
        <v>0.775</v>
      </c>
      <c r="S57" s="869"/>
      <c r="T57" s="248">
        <f t="shared" si="4"/>
        <v>46.45</v>
      </c>
      <c r="U57" s="249">
        <f t="shared" si="1"/>
        <v>0.0805555555555556</v>
      </c>
      <c r="V57" s="260">
        <f t="shared" si="2"/>
        <v>24.0258620689655</v>
      </c>
      <c r="W57" s="261">
        <f t="shared" si="3"/>
        <v>0.0166666666666666</v>
      </c>
    </row>
    <row r="58" spans="1:23">
      <c r="A58" s="26"/>
      <c r="B58" s="232"/>
      <c r="C58" s="352">
        <v>31</v>
      </c>
      <c r="D58" s="867"/>
      <c r="E58" s="80">
        <v>0.711111111111111</v>
      </c>
      <c r="F58" s="80">
        <v>0.719444444444444</v>
      </c>
      <c r="G58" s="80">
        <v>0.73125</v>
      </c>
      <c r="H58" s="80">
        <v>0.734722222222222</v>
      </c>
      <c r="I58" s="80">
        <v>0.738194444444444</v>
      </c>
      <c r="J58" s="80">
        <v>0.742361111111111</v>
      </c>
      <c r="K58" s="80">
        <v>0.750694444444444</v>
      </c>
      <c r="L58" s="80">
        <v>0.754861111111111</v>
      </c>
      <c r="M58" s="80">
        <v>0.763194444444444</v>
      </c>
      <c r="N58" s="80">
        <v>0.767361111111111</v>
      </c>
      <c r="O58" s="80">
        <v>0.770833333333333</v>
      </c>
      <c r="P58" s="80">
        <v>0.774305555555556</v>
      </c>
      <c r="Q58" s="80">
        <v>0.784722222222222</v>
      </c>
      <c r="R58" s="80">
        <v>0.791666666666667</v>
      </c>
      <c r="S58" s="869"/>
      <c r="T58" s="248">
        <f t="shared" si="4"/>
        <v>46.45</v>
      </c>
      <c r="U58" s="249">
        <f t="shared" si="1"/>
        <v>0.0805555555555555</v>
      </c>
      <c r="V58" s="260">
        <f t="shared" si="2"/>
        <v>24.0258620689655</v>
      </c>
      <c r="W58" s="261">
        <f t="shared" si="3"/>
        <v>0.0166666666666667</v>
      </c>
    </row>
    <row r="59" spans="1:23">
      <c r="A59" s="26"/>
      <c r="B59" s="232"/>
      <c r="C59" s="352">
        <v>32</v>
      </c>
      <c r="D59" s="867"/>
      <c r="E59" s="80">
        <v>0.729166666666667</v>
      </c>
      <c r="F59" s="80">
        <v>0.7375</v>
      </c>
      <c r="G59" s="80">
        <v>0.749305555555556</v>
      </c>
      <c r="H59" s="80">
        <v>0.752777777777778</v>
      </c>
      <c r="I59" s="80">
        <v>0.75625</v>
      </c>
      <c r="J59" s="80">
        <v>0.760416666666667</v>
      </c>
      <c r="K59" s="80">
        <v>0.76875</v>
      </c>
      <c r="L59" s="80">
        <v>0.772916666666667</v>
      </c>
      <c r="M59" s="80">
        <v>0.78125</v>
      </c>
      <c r="N59" s="80">
        <v>0.785416666666667</v>
      </c>
      <c r="O59" s="80">
        <v>0.788888888888889</v>
      </c>
      <c r="P59" s="80">
        <v>0.792361111111111</v>
      </c>
      <c r="Q59" s="80">
        <v>0.802777777777778</v>
      </c>
      <c r="R59" s="80">
        <v>0.809722222222222</v>
      </c>
      <c r="S59" s="869"/>
      <c r="T59" s="248">
        <f t="shared" si="4"/>
        <v>46.45</v>
      </c>
      <c r="U59" s="249">
        <f t="shared" si="1"/>
        <v>0.0805555555555556</v>
      </c>
      <c r="V59" s="260">
        <f t="shared" si="2"/>
        <v>24.0258620689655</v>
      </c>
      <c r="W59" s="261">
        <f t="shared" si="3"/>
        <v>0.0180555555555555</v>
      </c>
    </row>
    <row r="60" spans="1:23">
      <c r="A60" s="26"/>
      <c r="B60" s="232"/>
      <c r="C60" s="352">
        <v>33</v>
      </c>
      <c r="D60" s="867"/>
      <c r="E60" s="80">
        <v>0.748611111111111</v>
      </c>
      <c r="F60" s="80">
        <v>0.756944444444444</v>
      </c>
      <c r="G60" s="80">
        <v>0.76875</v>
      </c>
      <c r="H60" s="80">
        <v>0.772222222222222</v>
      </c>
      <c r="I60" s="80">
        <v>0.775694444444444</v>
      </c>
      <c r="J60" s="80">
        <v>0.779861111111111</v>
      </c>
      <c r="K60" s="80">
        <v>0.788194444444444</v>
      </c>
      <c r="L60" s="80">
        <v>0.792361111111111</v>
      </c>
      <c r="M60" s="80">
        <v>0.800694444444444</v>
      </c>
      <c r="N60" s="80">
        <v>0.804861111111111</v>
      </c>
      <c r="O60" s="80">
        <v>0.808333333333333</v>
      </c>
      <c r="P60" s="80">
        <v>0.811805555555556</v>
      </c>
      <c r="Q60" s="80">
        <v>0.822222222222222</v>
      </c>
      <c r="R60" s="80">
        <v>0.829166666666667</v>
      </c>
      <c r="S60" s="869"/>
      <c r="T60" s="248">
        <f t="shared" si="4"/>
        <v>46.45</v>
      </c>
      <c r="U60" s="249">
        <f t="shared" si="1"/>
        <v>0.0805555555555556</v>
      </c>
      <c r="V60" s="260">
        <f t="shared" si="2"/>
        <v>24.0258620689655</v>
      </c>
      <c r="W60" s="261">
        <f t="shared" si="3"/>
        <v>0.0194444444444445</v>
      </c>
    </row>
    <row r="61" spans="1:23">
      <c r="A61" s="26"/>
      <c r="B61" s="232"/>
      <c r="C61" s="352">
        <v>34</v>
      </c>
      <c r="D61" s="867"/>
      <c r="E61" s="80">
        <v>0.768055555555556</v>
      </c>
      <c r="F61" s="80">
        <v>0.776388888888889</v>
      </c>
      <c r="G61" s="80">
        <v>0.788194444444444</v>
      </c>
      <c r="H61" s="80">
        <v>0.791666666666667</v>
      </c>
      <c r="I61" s="80">
        <v>0.795138888888889</v>
      </c>
      <c r="J61" s="80">
        <v>0.799305555555556</v>
      </c>
      <c r="K61" s="80">
        <v>0.807638888888889</v>
      </c>
      <c r="L61" s="80">
        <v>0.811805555555556</v>
      </c>
      <c r="M61" s="80">
        <v>0.820138888888889</v>
      </c>
      <c r="N61" s="80">
        <v>0.824305555555556</v>
      </c>
      <c r="O61" s="80">
        <v>0.827777777777778</v>
      </c>
      <c r="P61" s="80">
        <v>0.83125</v>
      </c>
      <c r="Q61" s="80">
        <v>0.841666666666667</v>
      </c>
      <c r="R61" s="80">
        <v>0.848611111111111</v>
      </c>
      <c r="S61" s="869"/>
      <c r="T61" s="248">
        <f t="shared" si="4"/>
        <v>46.45</v>
      </c>
      <c r="U61" s="249">
        <f t="shared" si="1"/>
        <v>0.0805555555555555</v>
      </c>
      <c r="V61" s="260">
        <f t="shared" si="2"/>
        <v>24.0258620689655</v>
      </c>
      <c r="W61" s="261">
        <f t="shared" si="3"/>
        <v>0.0194444444444445</v>
      </c>
    </row>
    <row r="62" spans="1:23">
      <c r="A62" s="26"/>
      <c r="B62" s="232"/>
      <c r="C62" s="371">
        <v>35</v>
      </c>
      <c r="D62" s="867"/>
      <c r="E62" s="80">
        <v>0.7875</v>
      </c>
      <c r="F62" s="80">
        <v>0.795833333333333</v>
      </c>
      <c r="G62" s="80">
        <v>0.807638888888889</v>
      </c>
      <c r="H62" s="80">
        <v>0.811111111111111</v>
      </c>
      <c r="I62" s="80">
        <v>0.814583333333333</v>
      </c>
      <c r="J62" s="80">
        <v>0.81875</v>
      </c>
      <c r="K62" s="80">
        <v>0.827083333333333</v>
      </c>
      <c r="L62" s="80">
        <v>0.83125</v>
      </c>
      <c r="M62" s="80">
        <v>0.839583333333333</v>
      </c>
      <c r="N62" s="80">
        <v>0.84375</v>
      </c>
      <c r="O62" s="80">
        <v>0.847222222222222</v>
      </c>
      <c r="P62" s="80">
        <v>0.850694444444444</v>
      </c>
      <c r="Q62" s="80">
        <v>0.861111111111111</v>
      </c>
      <c r="R62" s="80">
        <v>0.868055555555556</v>
      </c>
      <c r="S62" s="869"/>
      <c r="T62" s="248">
        <f t="shared" si="4"/>
        <v>46.45</v>
      </c>
      <c r="U62" s="249">
        <f t="shared" si="1"/>
        <v>0.0805555555555556</v>
      </c>
      <c r="V62" s="260">
        <f t="shared" si="2"/>
        <v>24.0258620689655</v>
      </c>
      <c r="W62" s="261">
        <f t="shared" si="3"/>
        <v>0.0194444444444444</v>
      </c>
    </row>
    <row r="63" spans="1:23">
      <c r="A63" s="26"/>
      <c r="B63" s="232"/>
      <c r="C63" s="352">
        <v>36</v>
      </c>
      <c r="D63" s="867"/>
      <c r="E63" s="80">
        <v>0.806944444444444</v>
      </c>
      <c r="F63" s="80">
        <v>0.815277777777778</v>
      </c>
      <c r="G63" s="80">
        <v>0.827083333333333</v>
      </c>
      <c r="H63" s="80">
        <v>0.830555555555556</v>
      </c>
      <c r="I63" s="80">
        <v>0.834027777777778</v>
      </c>
      <c r="J63" s="80">
        <v>0.838194444444444</v>
      </c>
      <c r="K63" s="80">
        <v>0.846527777777778</v>
      </c>
      <c r="L63" s="80">
        <v>0.850694444444444</v>
      </c>
      <c r="M63" s="80">
        <v>0.859027777777778</v>
      </c>
      <c r="N63" s="80">
        <v>0.863194444444444</v>
      </c>
      <c r="O63" s="80">
        <v>0.866666666666667</v>
      </c>
      <c r="P63" s="80">
        <v>0.870138888888889</v>
      </c>
      <c r="Q63" s="80">
        <v>0.880555555555556</v>
      </c>
      <c r="R63" s="80">
        <v>0.8875</v>
      </c>
      <c r="S63" s="869"/>
      <c r="T63" s="248">
        <f t="shared" si="4"/>
        <v>46.45</v>
      </c>
      <c r="U63" s="249">
        <f t="shared" si="1"/>
        <v>0.0805555555555555</v>
      </c>
      <c r="V63" s="260">
        <f t="shared" si="2"/>
        <v>24.0258620689655</v>
      </c>
      <c r="W63" s="261">
        <f t="shared" si="3"/>
        <v>0.0194444444444445</v>
      </c>
    </row>
    <row r="64" spans="1:23">
      <c r="A64" s="26"/>
      <c r="B64" s="232"/>
      <c r="C64" s="371">
        <v>37</v>
      </c>
      <c r="D64" s="867"/>
      <c r="E64" s="80">
        <v>0.826388888888889</v>
      </c>
      <c r="F64" s="80">
        <v>0.834722222222222</v>
      </c>
      <c r="G64" s="80">
        <v>0.846527777777778</v>
      </c>
      <c r="H64" s="80">
        <v>0.85</v>
      </c>
      <c r="I64" s="80">
        <v>0.853472222222222</v>
      </c>
      <c r="J64" s="80">
        <v>0.857638888888889</v>
      </c>
      <c r="K64" s="80">
        <v>0.865972222222222</v>
      </c>
      <c r="L64" s="80">
        <v>0.870138888888889</v>
      </c>
      <c r="M64" s="80">
        <v>0.878472222222222</v>
      </c>
      <c r="N64" s="80">
        <v>0.882638888888889</v>
      </c>
      <c r="O64" s="80">
        <v>0.886111111111111</v>
      </c>
      <c r="P64" s="80">
        <v>0.889583333333333</v>
      </c>
      <c r="Q64" s="80">
        <v>0.9</v>
      </c>
      <c r="R64" s="80">
        <v>0.906944444444444</v>
      </c>
      <c r="S64" s="869"/>
      <c r="T64" s="248">
        <f t="shared" si="4"/>
        <v>46.45</v>
      </c>
      <c r="U64" s="249">
        <f t="shared" si="1"/>
        <v>0.0805555555555556</v>
      </c>
      <c r="V64" s="260">
        <f t="shared" si="2"/>
        <v>24.0258620689655</v>
      </c>
      <c r="W64" s="261">
        <f t="shared" si="3"/>
        <v>0.0194444444444444</v>
      </c>
    </row>
    <row r="65" spans="1:23">
      <c r="A65" s="26"/>
      <c r="B65" s="232"/>
      <c r="C65" s="352">
        <v>38</v>
      </c>
      <c r="D65" s="867"/>
      <c r="E65" s="80">
        <v>0.845833333333333</v>
      </c>
      <c r="F65" s="80">
        <v>0.854166666666667</v>
      </c>
      <c r="G65" s="80">
        <v>0.865972222222222</v>
      </c>
      <c r="H65" s="80">
        <v>0.869444444444444</v>
      </c>
      <c r="I65" s="80">
        <v>0.872916666666667</v>
      </c>
      <c r="J65" s="80">
        <v>0.877083333333333</v>
      </c>
      <c r="K65" s="80">
        <v>0.885416666666667</v>
      </c>
      <c r="L65" s="80">
        <v>0.889583333333333</v>
      </c>
      <c r="M65" s="80">
        <v>0.897916666666667</v>
      </c>
      <c r="N65" s="80">
        <v>0.902083333333333</v>
      </c>
      <c r="O65" s="80">
        <v>0.905555555555556</v>
      </c>
      <c r="P65" s="80">
        <v>0.909027777777778</v>
      </c>
      <c r="Q65" s="80">
        <v>0.919444444444444</v>
      </c>
      <c r="R65" s="80">
        <v>0.926388888888889</v>
      </c>
      <c r="S65" s="869"/>
      <c r="T65" s="248">
        <f t="shared" si="4"/>
        <v>46.45</v>
      </c>
      <c r="U65" s="249">
        <f t="shared" si="1"/>
        <v>0.0805555555555556</v>
      </c>
      <c r="V65" s="260">
        <f t="shared" si="2"/>
        <v>24.0258620689655</v>
      </c>
      <c r="W65" s="261">
        <f t="shared" si="3"/>
        <v>0.0194444444444445</v>
      </c>
    </row>
    <row r="66" ht="15.75" customHeight="1" spans="1:23">
      <c r="A66" s="26"/>
      <c r="B66" s="232"/>
      <c r="C66" s="371">
        <v>39</v>
      </c>
      <c r="D66" s="870"/>
      <c r="E66" s="283">
        <v>0.865277777777778</v>
      </c>
      <c r="F66" s="283">
        <v>0.873611111111111</v>
      </c>
      <c r="G66" s="283">
        <v>0.885416666666667</v>
      </c>
      <c r="H66" s="283">
        <v>0.888888888888889</v>
      </c>
      <c r="I66" s="283">
        <v>0.892361111111111</v>
      </c>
      <c r="J66" s="283">
        <v>0.896527777777778</v>
      </c>
      <c r="K66" s="283">
        <v>0.904861111111111</v>
      </c>
      <c r="L66" s="283">
        <v>0.909027777777778</v>
      </c>
      <c r="M66" s="283">
        <v>0.917361111111111</v>
      </c>
      <c r="N66" s="283">
        <v>0.921527777777778</v>
      </c>
      <c r="O66" s="283">
        <v>0.925</v>
      </c>
      <c r="P66" s="283">
        <v>0.928472222222222</v>
      </c>
      <c r="Q66" s="283">
        <v>0.938888888888889</v>
      </c>
      <c r="R66" s="283">
        <v>0.945833333333333</v>
      </c>
      <c r="S66" s="873"/>
      <c r="T66" s="251">
        <f t="shared" si="4"/>
        <v>46.45</v>
      </c>
      <c r="U66" s="252">
        <f t="shared" si="1"/>
        <v>0.0805555555555555</v>
      </c>
      <c r="V66" s="262">
        <f t="shared" si="2"/>
        <v>24.0258620689655</v>
      </c>
      <c r="W66" s="263">
        <f t="shared" si="3"/>
        <v>0.0194444444444445</v>
      </c>
    </row>
    <row r="67" spans="1:23">
      <c r="A67" s="26"/>
      <c r="B67" s="232"/>
      <c r="C67" s="350">
        <v>40</v>
      </c>
      <c r="D67" s="871"/>
      <c r="E67" s="77">
        <v>0.901388888888889</v>
      </c>
      <c r="F67" s="77">
        <v>0.908333333333333</v>
      </c>
      <c r="G67" s="77">
        <v>0.918055555555556</v>
      </c>
      <c r="H67" s="77">
        <v>0.921527777777778</v>
      </c>
      <c r="I67" s="77">
        <v>0.925</v>
      </c>
      <c r="J67" s="77">
        <v>0.928472222222222</v>
      </c>
      <c r="K67" s="77">
        <v>0.935416666666667</v>
      </c>
      <c r="L67" s="77">
        <v>0.938888888888889</v>
      </c>
      <c r="M67" s="77">
        <v>0.945833333333333</v>
      </c>
      <c r="N67" s="77">
        <v>0.948611111111111</v>
      </c>
      <c r="O67" s="77">
        <v>0.951388888888889</v>
      </c>
      <c r="P67" s="77">
        <v>0.954861111111111</v>
      </c>
      <c r="Q67" s="77">
        <v>0.963194444444444</v>
      </c>
      <c r="R67" s="77">
        <v>0.96875</v>
      </c>
      <c r="S67" s="868"/>
      <c r="T67" s="246">
        <f t="shared" si="4"/>
        <v>46.45</v>
      </c>
      <c r="U67" s="247">
        <f t="shared" si="1"/>
        <v>0.0673611111111111</v>
      </c>
      <c r="V67" s="258">
        <f t="shared" si="2"/>
        <v>28.7319587628866</v>
      </c>
      <c r="W67" s="651">
        <f t="shared" si="3"/>
        <v>0.0361111111111111</v>
      </c>
    </row>
    <row r="68" spans="1:23">
      <c r="A68" s="26"/>
      <c r="B68" s="232"/>
      <c r="C68" s="371">
        <v>41</v>
      </c>
      <c r="D68" s="867"/>
      <c r="E68" s="80">
        <v>0.929166666666667</v>
      </c>
      <c r="F68" s="80">
        <v>0.936111111111111</v>
      </c>
      <c r="G68" s="80">
        <v>0.945833333333333</v>
      </c>
      <c r="H68" s="80">
        <v>0.949305555555556</v>
      </c>
      <c r="I68" s="80">
        <v>0.952777777777778</v>
      </c>
      <c r="J68" s="80">
        <v>0.95625</v>
      </c>
      <c r="K68" s="80">
        <v>0.963194444444444</v>
      </c>
      <c r="L68" s="80">
        <v>0.966666666666667</v>
      </c>
      <c r="M68" s="80">
        <v>0.973611111111111</v>
      </c>
      <c r="N68" s="80">
        <v>0.976388888888889</v>
      </c>
      <c r="O68" s="80">
        <v>0.979166666666667</v>
      </c>
      <c r="P68" s="80">
        <v>0.982638888888889</v>
      </c>
      <c r="Q68" s="80">
        <v>0.990972222222222</v>
      </c>
      <c r="R68" s="80">
        <v>0.996527777777778</v>
      </c>
      <c r="S68" s="869"/>
      <c r="T68" s="248">
        <f t="shared" si="4"/>
        <v>46.45</v>
      </c>
      <c r="U68" s="249">
        <f t="shared" si="1"/>
        <v>0.0673611111111111</v>
      </c>
      <c r="V68" s="260">
        <f t="shared" si="2"/>
        <v>28.7319587628866</v>
      </c>
      <c r="W68" s="261">
        <f t="shared" si="3"/>
        <v>0.0277777777777778</v>
      </c>
    </row>
    <row r="69" spans="1:23">
      <c r="A69" s="26"/>
      <c r="B69" s="232"/>
      <c r="C69" s="352">
        <v>42</v>
      </c>
      <c r="D69" s="867"/>
      <c r="E69" s="80">
        <v>0.956944444444444</v>
      </c>
      <c r="F69" s="80">
        <v>0.963888888888889</v>
      </c>
      <c r="G69" s="80">
        <v>0.973611111111111</v>
      </c>
      <c r="H69" s="80">
        <v>0.977083333333333</v>
      </c>
      <c r="I69" s="80">
        <v>0.980555555555556</v>
      </c>
      <c r="J69" s="80">
        <v>0.984027777777778</v>
      </c>
      <c r="K69" s="80">
        <v>0.990972222222222</v>
      </c>
      <c r="L69" s="80">
        <v>0.994444444444444</v>
      </c>
      <c r="M69" s="80">
        <v>1.00138888888889</v>
      </c>
      <c r="N69" s="80">
        <v>1.00416666666667</v>
      </c>
      <c r="O69" s="80">
        <v>1.00694444444444</v>
      </c>
      <c r="P69" s="80">
        <v>1.01041666666667</v>
      </c>
      <c r="Q69" s="80">
        <v>1.01875</v>
      </c>
      <c r="R69" s="80">
        <v>1.02430555555556</v>
      </c>
      <c r="S69" s="869"/>
      <c r="T69" s="248">
        <f t="shared" si="4"/>
        <v>46.45</v>
      </c>
      <c r="U69" s="249">
        <f t="shared" si="1"/>
        <v>0.0673611111111115</v>
      </c>
      <c r="V69" s="260">
        <f t="shared" si="2"/>
        <v>28.7319587628864</v>
      </c>
      <c r="W69" s="261">
        <f t="shared" si="3"/>
        <v>0.0277777777777778</v>
      </c>
    </row>
    <row r="70" spans="1:23">
      <c r="A70" s="26"/>
      <c r="B70" s="232"/>
      <c r="C70" s="371">
        <v>43</v>
      </c>
      <c r="D70" s="867"/>
      <c r="E70" s="80">
        <v>0.984722222222222</v>
      </c>
      <c r="F70" s="80">
        <v>0.991666666666667</v>
      </c>
      <c r="G70" s="80">
        <v>1.00138888888889</v>
      </c>
      <c r="H70" s="80">
        <v>1.00486111111111</v>
      </c>
      <c r="I70" s="80">
        <v>1.00833333333333</v>
      </c>
      <c r="J70" s="80">
        <v>1.01180555555556</v>
      </c>
      <c r="K70" s="80">
        <v>1.01875</v>
      </c>
      <c r="L70" s="80">
        <v>1.02222222222222</v>
      </c>
      <c r="M70" s="80">
        <v>1.02916666666667</v>
      </c>
      <c r="N70" s="80">
        <v>1.03194444444444</v>
      </c>
      <c r="O70" s="80">
        <v>1.03472222222222</v>
      </c>
      <c r="P70" s="80">
        <v>1.03819444444444</v>
      </c>
      <c r="Q70" s="80">
        <v>1.04652777777778</v>
      </c>
      <c r="R70" s="80">
        <v>1.05208333333333</v>
      </c>
      <c r="S70" s="869"/>
      <c r="T70" s="248">
        <f t="shared" si="4"/>
        <v>46.45</v>
      </c>
      <c r="U70" s="249">
        <f t="shared" si="1"/>
        <v>0.0673611111111108</v>
      </c>
      <c r="V70" s="260">
        <f t="shared" si="2"/>
        <v>28.7319587628867</v>
      </c>
      <c r="W70" s="261">
        <f t="shared" si="3"/>
        <v>0.0277777777777778</v>
      </c>
    </row>
    <row r="71" ht="15.75" customHeight="1" spans="1:23">
      <c r="A71" s="26"/>
      <c r="B71" s="238"/>
      <c r="C71" s="354">
        <v>44</v>
      </c>
      <c r="D71" s="872"/>
      <c r="E71" s="106">
        <v>1.00694444444444</v>
      </c>
      <c r="F71" s="106">
        <v>1.01388888888889</v>
      </c>
      <c r="G71" s="106">
        <v>1.02361111111111</v>
      </c>
      <c r="H71" s="106">
        <v>1.02708333333333</v>
      </c>
      <c r="I71" s="106">
        <v>1.03055555555556</v>
      </c>
      <c r="J71" s="106">
        <v>1.03402777777778</v>
      </c>
      <c r="K71" s="106">
        <v>1.04097222222222</v>
      </c>
      <c r="L71" s="106">
        <v>1.04444444444444</v>
      </c>
      <c r="M71" s="106">
        <v>1.05138888888889</v>
      </c>
      <c r="N71" s="106">
        <v>1.05416666666667</v>
      </c>
      <c r="O71" s="106">
        <v>1.05694444444444</v>
      </c>
      <c r="P71" s="106">
        <v>1.06041666666667</v>
      </c>
      <c r="Q71" s="106">
        <v>1.06875</v>
      </c>
      <c r="R71" s="106">
        <v>1.07430555555556</v>
      </c>
      <c r="S71" s="874"/>
      <c r="T71" s="658">
        <f t="shared" si="4"/>
        <v>46.45</v>
      </c>
      <c r="U71" s="314">
        <f t="shared" si="1"/>
        <v>0.0673611111111121</v>
      </c>
      <c r="V71" s="315">
        <f t="shared" si="2"/>
        <v>28.7319587628862</v>
      </c>
      <c r="W71" s="316">
        <f t="shared" si="3"/>
        <v>0.0222222222222217</v>
      </c>
    </row>
    <row r="72" spans="2:2">
      <c r="B72" s="26"/>
    </row>
    <row r="73" spans="20:22">
      <c r="T73" s="26"/>
      <c r="U73" s="26"/>
      <c r="V73" s="26"/>
    </row>
    <row r="74" spans="3:10">
      <c r="C74" s="466" t="s">
        <v>36</v>
      </c>
      <c r="D74" s="466"/>
      <c r="E74" s="467"/>
      <c r="F74" s="467"/>
      <c r="G74" s="468"/>
      <c r="H74" s="468"/>
      <c r="I74" s="473">
        <v>39</v>
      </c>
      <c r="J74" s="467"/>
    </row>
    <row r="75" spans="3:10">
      <c r="C75" s="466" t="s">
        <v>37</v>
      </c>
      <c r="D75" s="466"/>
      <c r="E75" s="467"/>
      <c r="F75" s="467"/>
      <c r="G75" s="468"/>
      <c r="H75" s="468"/>
      <c r="I75" s="473">
        <v>5</v>
      </c>
      <c r="J75" s="467"/>
    </row>
    <row r="76" spans="3:10">
      <c r="C76" s="466" t="s">
        <v>38</v>
      </c>
      <c r="D76" s="466"/>
      <c r="E76" s="467"/>
      <c r="F76" s="467"/>
      <c r="G76" s="468"/>
      <c r="H76" s="468"/>
      <c r="I76" s="473">
        <f>+I74+I75</f>
        <v>44</v>
      </c>
      <c r="J76" s="467"/>
    </row>
    <row r="77" spans="3:11">
      <c r="C77" s="466" t="s">
        <v>39</v>
      </c>
      <c r="D77" s="466"/>
      <c r="E77" s="467"/>
      <c r="F77" s="467"/>
      <c r="G77" s="468"/>
      <c r="H77" s="468"/>
      <c r="I77" s="425">
        <f>+T26</f>
        <v>46.45</v>
      </c>
      <c r="K77" s="467" t="s">
        <v>40</v>
      </c>
    </row>
    <row r="78" spans="3:11">
      <c r="C78" s="63" t="s">
        <v>41</v>
      </c>
      <c r="D78" s="63"/>
      <c r="E78" s="64"/>
      <c r="F78" s="64"/>
      <c r="G78" s="64"/>
      <c r="H78" s="64"/>
      <c r="I78" s="425">
        <v>66</v>
      </c>
      <c r="K78" s="467" t="s">
        <v>40</v>
      </c>
    </row>
  </sheetData>
  <mergeCells count="13">
    <mergeCell ref="B23:C23"/>
    <mergeCell ref="D23:Q23"/>
    <mergeCell ref="R23:S23"/>
    <mergeCell ref="B24:D24"/>
    <mergeCell ref="B25:D25"/>
    <mergeCell ref="B26:D26"/>
    <mergeCell ref="B27:W27"/>
    <mergeCell ref="B28:B71"/>
    <mergeCell ref="T23:T25"/>
    <mergeCell ref="U23:U26"/>
    <mergeCell ref="V23:V26"/>
    <mergeCell ref="W23:W26"/>
    <mergeCell ref="B16:W20"/>
  </mergeCells>
  <pageMargins left="0.708661417322835" right="0.708661417322835" top="0.748031496062992" bottom="0.748031496062992" header="0.31496062992126" footer="0.31496062992126"/>
  <pageSetup paperSize="9" scale="3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4"/>
  <sheetViews>
    <sheetView view="pageBreakPreview" zoomScale="70" zoomScaleNormal="60" workbookViewId="0">
      <selection activeCell="F5" sqref="F5"/>
    </sheetView>
  </sheetViews>
  <sheetFormatPr defaultColWidth="11" defaultRowHeight="17.25" customHeight="1"/>
  <sheetData>
    <row r="1" ht="15"/>
    <row r="2" ht="15" spans="2:7">
      <c r="B2" s="1" t="s">
        <v>0</v>
      </c>
      <c r="C2" s="63"/>
      <c r="D2" s="64"/>
      <c r="E2" s="64"/>
      <c r="F2" s="1" t="s">
        <v>1</v>
      </c>
      <c r="G2" s="64"/>
    </row>
    <row r="3" ht="15" spans="2:7">
      <c r="B3" s="65"/>
      <c r="C3" s="63"/>
      <c r="D3" s="64"/>
      <c r="E3" s="64"/>
      <c r="F3" s="3"/>
      <c r="G3" s="64"/>
    </row>
    <row r="4" ht="15" spans="2:7">
      <c r="B4" s="2" t="s">
        <v>2</v>
      </c>
      <c r="C4" s="63"/>
      <c r="D4" s="64"/>
      <c r="E4" s="64"/>
      <c r="F4" s="3">
        <v>200</v>
      </c>
      <c r="G4" s="64"/>
    </row>
    <row r="5" ht="15" spans="2:7">
      <c r="B5" s="63" t="s">
        <v>3</v>
      </c>
      <c r="C5" s="63"/>
      <c r="D5" s="64"/>
      <c r="E5" s="64"/>
      <c r="F5" s="5" t="s">
        <v>4</v>
      </c>
      <c r="G5" s="64"/>
    </row>
    <row r="6" ht="15" spans="2:7">
      <c r="B6" s="63" t="s">
        <v>5</v>
      </c>
      <c r="C6" s="63"/>
      <c r="D6" s="64"/>
      <c r="E6" s="64"/>
      <c r="F6" s="3" t="s">
        <v>44</v>
      </c>
      <c r="G6" s="64"/>
    </row>
    <row r="7" ht="15" spans="2:7">
      <c r="B7" s="63" t="s">
        <v>7</v>
      </c>
      <c r="C7" s="66"/>
      <c r="D7" s="67"/>
      <c r="E7" s="64"/>
      <c r="F7" s="3">
        <v>234</v>
      </c>
      <c r="G7" s="64"/>
    </row>
    <row r="8" ht="15" spans="2:7">
      <c r="B8" s="63" t="s">
        <v>8</v>
      </c>
      <c r="C8" s="63"/>
      <c r="D8" s="64"/>
      <c r="E8" s="64"/>
      <c r="F8" s="2" t="s">
        <v>158</v>
      </c>
      <c r="G8" s="64"/>
    </row>
    <row r="9" ht="15" spans="2:7">
      <c r="B9" s="63" t="s">
        <v>10</v>
      </c>
      <c r="C9" s="63"/>
      <c r="D9" s="64"/>
      <c r="E9" s="64"/>
      <c r="F9" s="3">
        <v>234</v>
      </c>
      <c r="G9" s="64"/>
    </row>
    <row r="10" ht="15" spans="2:7">
      <c r="B10" s="63" t="s">
        <v>11</v>
      </c>
      <c r="C10" s="66"/>
      <c r="D10" s="67"/>
      <c r="E10" s="67"/>
      <c r="F10" s="1" t="s">
        <v>12</v>
      </c>
      <c r="G10" s="64"/>
    </row>
    <row r="11" ht="15.75"/>
    <row r="12" ht="20.25" hidden="1" customHeight="1" spans="2:2">
      <c r="B12" s="850"/>
    </row>
    <row r="13" ht="15.75" hidden="1" customHeight="1"/>
    <row r="14" ht="87.75" customHeight="1" spans="2:23">
      <c r="B14" s="668" t="s">
        <v>159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27"/>
    </row>
    <row r="15" s="62" customFormat="1" ht="15" spans="2:19">
      <c r="B15" s="306"/>
      <c r="C15" s="597"/>
      <c r="D15" s="598"/>
      <c r="E15" s="599">
        <v>0</v>
      </c>
      <c r="F15" s="599">
        <v>0.00833333333333333</v>
      </c>
      <c r="G15" s="599">
        <v>0.0118055555555556</v>
      </c>
      <c r="H15" s="599">
        <v>0.00347222222222222</v>
      </c>
      <c r="I15" s="599">
        <v>0.00347222222222222</v>
      </c>
      <c r="J15" s="599">
        <v>0.00416666666666667</v>
      </c>
      <c r="K15" s="599">
        <v>0.00833333333333333</v>
      </c>
      <c r="L15" s="599">
        <v>0.00416666666666667</v>
      </c>
      <c r="M15" s="599">
        <v>0.00833333333333333</v>
      </c>
      <c r="N15" s="599">
        <v>0.00416666666666667</v>
      </c>
      <c r="O15" s="599">
        <v>0.00347222222222222</v>
      </c>
      <c r="P15" s="599">
        <v>0.00347222222222222</v>
      </c>
      <c r="Q15" s="599">
        <v>0.0104166666666667</v>
      </c>
      <c r="R15" s="599">
        <v>0.00694444444444444</v>
      </c>
      <c r="S15" s="599">
        <f>SUM(E15:R15)</f>
        <v>0.0805555555555556</v>
      </c>
    </row>
    <row r="16" s="62" customFormat="1" ht="15.75" spans="2:19">
      <c r="B16" s="670">
        <v>0.0277777777777778</v>
      </c>
      <c r="C16" s="670">
        <v>0.0208333333333333</v>
      </c>
      <c r="D16" s="308"/>
      <c r="E16" s="599">
        <v>0</v>
      </c>
      <c r="F16" s="599">
        <v>0.00694444444444444</v>
      </c>
      <c r="G16" s="599">
        <v>0.00972222222222222</v>
      </c>
      <c r="H16" s="599">
        <v>0.00347222222222222</v>
      </c>
      <c r="I16" s="599">
        <v>0.00347222222222222</v>
      </c>
      <c r="J16" s="599">
        <v>0.00347222222222222</v>
      </c>
      <c r="K16" s="599">
        <v>0.00694444444444444</v>
      </c>
      <c r="L16" s="599">
        <v>0.00347222222222222</v>
      </c>
      <c r="M16" s="599">
        <v>0.00694444444444444</v>
      </c>
      <c r="N16" s="599">
        <v>0.00277777777777778</v>
      </c>
      <c r="O16" s="599">
        <v>0.00277777777777778</v>
      </c>
      <c r="P16" s="599">
        <v>0.00347222222222222</v>
      </c>
      <c r="Q16" s="599">
        <v>0.00833333333333333</v>
      </c>
      <c r="R16" s="599">
        <v>0.00555555555555556</v>
      </c>
      <c r="S16" s="599">
        <f>SUM(E16:R16)</f>
        <v>0.0673611111111111</v>
      </c>
    </row>
    <row r="17" ht="15.75" spans="2:23">
      <c r="B17" s="71" t="s">
        <v>14</v>
      </c>
      <c r="C17" s="10"/>
      <c r="D17" s="73" t="s">
        <v>15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27"/>
      <c r="S17" s="855"/>
      <c r="T17" s="96" t="s">
        <v>29</v>
      </c>
      <c r="U17" s="274" t="s">
        <v>30</v>
      </c>
      <c r="V17" s="163" t="s">
        <v>31</v>
      </c>
      <c r="W17" s="163" t="s">
        <v>57</v>
      </c>
    </row>
    <row r="18" ht="77.25" customHeight="1" spans="2:23">
      <c r="B18" s="96" t="s">
        <v>17</v>
      </c>
      <c r="C18" s="10"/>
      <c r="D18" s="27"/>
      <c r="E18" s="96" t="s">
        <v>141</v>
      </c>
      <c r="F18" s="812" t="s">
        <v>126</v>
      </c>
      <c r="G18" s="812" t="s">
        <v>160</v>
      </c>
      <c r="H18" s="812" t="s">
        <v>128</v>
      </c>
      <c r="I18" s="854" t="s">
        <v>129</v>
      </c>
      <c r="J18" s="854" t="s">
        <v>130</v>
      </c>
      <c r="K18" s="854" t="s">
        <v>142</v>
      </c>
      <c r="L18" s="854" t="s">
        <v>156</v>
      </c>
      <c r="M18" s="854" t="s">
        <v>130</v>
      </c>
      <c r="N18" s="854" t="s">
        <v>129</v>
      </c>
      <c r="O18" s="854" t="s">
        <v>128</v>
      </c>
      <c r="P18" s="812" t="s">
        <v>160</v>
      </c>
      <c r="Q18" s="812" t="s">
        <v>126</v>
      </c>
      <c r="R18" s="96" t="s">
        <v>144</v>
      </c>
      <c r="S18" s="856" t="s">
        <v>68</v>
      </c>
      <c r="T18" s="232"/>
      <c r="U18" s="217"/>
      <c r="V18" s="232"/>
      <c r="W18" s="232"/>
    </row>
    <row r="19" ht="15.75" spans="2:23">
      <c r="B19" s="71" t="s">
        <v>33</v>
      </c>
      <c r="C19" s="10"/>
      <c r="D19" s="10"/>
      <c r="E19" s="853">
        <v>11</v>
      </c>
      <c r="F19" s="568">
        <v>5.82</v>
      </c>
      <c r="G19" s="568">
        <v>5.81</v>
      </c>
      <c r="H19" s="568">
        <v>3.21</v>
      </c>
      <c r="I19" s="568">
        <v>3.5</v>
      </c>
      <c r="J19" s="568">
        <v>2</v>
      </c>
      <c r="K19" s="568">
        <v>3.19</v>
      </c>
      <c r="L19" s="568">
        <v>0.7</v>
      </c>
      <c r="M19" s="568">
        <v>1.2</v>
      </c>
      <c r="N19" s="568">
        <v>2.5</v>
      </c>
      <c r="O19" s="568">
        <v>2</v>
      </c>
      <c r="P19" s="568">
        <v>3.5</v>
      </c>
      <c r="Q19" s="568">
        <v>3.21</v>
      </c>
      <c r="R19" s="567">
        <v>11</v>
      </c>
      <c r="S19" s="857">
        <v>11</v>
      </c>
      <c r="T19" s="238"/>
      <c r="U19" s="217"/>
      <c r="V19" s="232"/>
      <c r="W19" s="232"/>
    </row>
    <row r="20" ht="15.75" spans="2:23">
      <c r="B20" s="274" t="s">
        <v>34</v>
      </c>
      <c r="C20" s="88"/>
      <c r="D20" s="88"/>
      <c r="E20" s="275">
        <f t="shared" ref="E20:S20" si="0">+E19</f>
        <v>11</v>
      </c>
      <c r="F20" s="776">
        <f t="shared" si="0"/>
        <v>5.82</v>
      </c>
      <c r="G20" s="776">
        <f t="shared" si="0"/>
        <v>5.81</v>
      </c>
      <c r="H20" s="776">
        <f t="shared" si="0"/>
        <v>3.21</v>
      </c>
      <c r="I20" s="776">
        <f t="shared" si="0"/>
        <v>3.5</v>
      </c>
      <c r="J20" s="776">
        <f t="shared" si="0"/>
        <v>2</v>
      </c>
      <c r="K20" s="776">
        <f t="shared" si="0"/>
        <v>3.19</v>
      </c>
      <c r="L20" s="776">
        <f t="shared" si="0"/>
        <v>0.7</v>
      </c>
      <c r="M20" s="776">
        <f t="shared" si="0"/>
        <v>1.2</v>
      </c>
      <c r="N20" s="776">
        <f t="shared" si="0"/>
        <v>2.5</v>
      </c>
      <c r="O20" s="776">
        <f t="shared" si="0"/>
        <v>2</v>
      </c>
      <c r="P20" s="776">
        <f t="shared" si="0"/>
        <v>3.5</v>
      </c>
      <c r="Q20" s="776">
        <f t="shared" si="0"/>
        <v>3.21</v>
      </c>
      <c r="R20" s="776">
        <f t="shared" si="0"/>
        <v>11</v>
      </c>
      <c r="S20" s="841">
        <f t="shared" si="0"/>
        <v>11</v>
      </c>
      <c r="T20" s="588">
        <v>46.45</v>
      </c>
      <c r="U20" s="217"/>
      <c r="V20" s="232"/>
      <c r="W20" s="232"/>
    </row>
    <row r="21" ht="15.75" spans="2:23">
      <c r="B21" s="309" t="s">
        <v>56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255"/>
    </row>
    <row r="22" ht="15.75" spans="1:23">
      <c r="A22" s="26"/>
      <c r="B22" s="349" t="s">
        <v>35</v>
      </c>
      <c r="C22" s="277">
        <v>1</v>
      </c>
      <c r="D22" s="863"/>
      <c r="E22" s="351">
        <v>0.216666666666667</v>
      </c>
      <c r="F22" s="77">
        <f>+E22+$F$16</f>
        <v>0.223611111111111</v>
      </c>
      <c r="G22" s="77">
        <f>+F22+$G$16</f>
        <v>0.233333333333333</v>
      </c>
      <c r="H22" s="77">
        <f>+G22+$H$16</f>
        <v>0.236805555555556</v>
      </c>
      <c r="I22" s="77">
        <f>+H22+$I$16</f>
        <v>0.240277777777778</v>
      </c>
      <c r="J22" s="77">
        <f>+I22+$J$16</f>
        <v>0.24375</v>
      </c>
      <c r="K22" s="77">
        <f>+J22+$K$16</f>
        <v>0.250694444444444</v>
      </c>
      <c r="L22" s="77">
        <f>+K22+$L$16</f>
        <v>0.254166666666667</v>
      </c>
      <c r="M22" s="77">
        <f>+L22+$M$16</f>
        <v>0.261111111111111</v>
      </c>
      <c r="N22" s="77">
        <f>+M22+$N$16</f>
        <v>0.263888888888889</v>
      </c>
      <c r="O22" s="77">
        <f>+N22+$O$16</f>
        <v>0.266666666666667</v>
      </c>
      <c r="P22" s="77">
        <f>+O22+$P$16</f>
        <v>0.270138888888889</v>
      </c>
      <c r="Q22" s="77">
        <f>+P22+$Q$16</f>
        <v>0.278472222222222</v>
      </c>
      <c r="R22" s="78">
        <f>+Q22+$R$16</f>
        <v>0.284027777777778</v>
      </c>
      <c r="S22" s="858"/>
      <c r="T22" s="246">
        <f>+T20</f>
        <v>46.45</v>
      </c>
      <c r="U22" s="247">
        <f t="shared" ref="U22:U48" si="1">+R22-E22</f>
        <v>0.067361111111111</v>
      </c>
      <c r="V22" s="258">
        <f t="shared" ref="V22:V48" si="2">60*$I$53/(U22*60*24)</f>
        <v>28.7319587628866</v>
      </c>
      <c r="W22" s="259"/>
    </row>
    <row r="23" ht="15" spans="1:23">
      <c r="A23" s="26"/>
      <c r="B23" s="232"/>
      <c r="C23" s="279">
        <v>2</v>
      </c>
      <c r="D23" s="864"/>
      <c r="E23" s="353">
        <v>0.244444444444444</v>
      </c>
      <c r="F23" s="80">
        <f t="shared" ref="F23:F45" si="3">+E23+$F$15</f>
        <v>0.252777777777778</v>
      </c>
      <c r="G23" s="80">
        <f t="shared" ref="G23:G45" si="4">+F23+$G$15</f>
        <v>0.264583333333333</v>
      </c>
      <c r="H23" s="80">
        <f t="shared" ref="H23:H45" si="5">+G23+$H$15</f>
        <v>0.268055555555556</v>
      </c>
      <c r="I23" s="80">
        <f t="shared" ref="I23:I45" si="6">+H23+$I$15</f>
        <v>0.271527777777778</v>
      </c>
      <c r="J23" s="80">
        <f t="shared" ref="J23:J45" si="7">+I23+$J$15</f>
        <v>0.275694444444444</v>
      </c>
      <c r="K23" s="80">
        <f t="shared" ref="K23:K45" si="8">+J23+$K$15</f>
        <v>0.284027777777778</v>
      </c>
      <c r="L23" s="80">
        <f t="shared" ref="L23:L45" si="9">+K23+$L$15</f>
        <v>0.288194444444444</v>
      </c>
      <c r="M23" s="80">
        <f t="shared" ref="M23:M45" si="10">+L23+$M$15</f>
        <v>0.296527777777778</v>
      </c>
      <c r="N23" s="80">
        <f t="shared" ref="N23:N45" si="11">+M23+$N$15</f>
        <v>0.300694444444444</v>
      </c>
      <c r="O23" s="80">
        <f t="shared" ref="O23:O45" si="12">+N23+$O$15</f>
        <v>0.304166666666667</v>
      </c>
      <c r="P23" s="80">
        <f t="shared" ref="P23:P45" si="13">+O23+$P$15</f>
        <v>0.307638888888889</v>
      </c>
      <c r="Q23" s="80">
        <f t="shared" ref="Q23:Q45" si="14">+P23+$Q$15</f>
        <v>0.318055555555556</v>
      </c>
      <c r="R23" s="81">
        <f t="shared" ref="R23:R45" si="15">+Q23+$R$15</f>
        <v>0.325</v>
      </c>
      <c r="S23" s="860"/>
      <c r="T23" s="248">
        <f>+T20</f>
        <v>46.45</v>
      </c>
      <c r="U23" s="249">
        <f t="shared" si="1"/>
        <v>0.0805555555555555</v>
      </c>
      <c r="V23" s="260">
        <f t="shared" si="2"/>
        <v>24.0258620689655</v>
      </c>
      <c r="W23" s="261">
        <f t="shared" ref="W23:W48" si="16">+E23-E22</f>
        <v>0.0277777777777777</v>
      </c>
    </row>
    <row r="24" ht="15" spans="1:23">
      <c r="A24" s="26"/>
      <c r="B24" s="232"/>
      <c r="C24" s="279">
        <v>3</v>
      </c>
      <c r="D24" s="864"/>
      <c r="E24" s="353">
        <v>0.2625</v>
      </c>
      <c r="F24" s="80">
        <f t="shared" si="3"/>
        <v>0.270833333333333</v>
      </c>
      <c r="G24" s="80">
        <f t="shared" si="4"/>
        <v>0.282638888888889</v>
      </c>
      <c r="H24" s="80">
        <f t="shared" si="5"/>
        <v>0.286111111111111</v>
      </c>
      <c r="I24" s="80">
        <f t="shared" si="6"/>
        <v>0.289583333333333</v>
      </c>
      <c r="J24" s="80">
        <f t="shared" si="7"/>
        <v>0.29375</v>
      </c>
      <c r="K24" s="80">
        <f t="shared" si="8"/>
        <v>0.302083333333333</v>
      </c>
      <c r="L24" s="80">
        <f t="shared" si="9"/>
        <v>0.30625</v>
      </c>
      <c r="M24" s="80">
        <f t="shared" si="10"/>
        <v>0.314583333333333</v>
      </c>
      <c r="N24" s="80">
        <f t="shared" si="11"/>
        <v>0.31875</v>
      </c>
      <c r="O24" s="80">
        <f t="shared" si="12"/>
        <v>0.322222222222222</v>
      </c>
      <c r="P24" s="80">
        <f t="shared" si="13"/>
        <v>0.325694444444444</v>
      </c>
      <c r="Q24" s="80">
        <f t="shared" si="14"/>
        <v>0.336111111111111</v>
      </c>
      <c r="R24" s="81">
        <f t="shared" si="15"/>
        <v>0.343055555555556</v>
      </c>
      <c r="S24" s="860"/>
      <c r="T24" s="248">
        <f>+T23</f>
        <v>46.45</v>
      </c>
      <c r="U24" s="249">
        <f t="shared" si="1"/>
        <v>0.0805555555555555</v>
      </c>
      <c r="V24" s="260">
        <f t="shared" si="2"/>
        <v>24.0258620689655</v>
      </c>
      <c r="W24" s="261">
        <f t="shared" si="16"/>
        <v>0.0180555555555556</v>
      </c>
    </row>
    <row r="25" ht="15" spans="1:23">
      <c r="A25" s="26"/>
      <c r="B25" s="232"/>
      <c r="C25" s="279">
        <v>4</v>
      </c>
      <c r="D25" s="864"/>
      <c r="E25" s="353">
        <v>0.3</v>
      </c>
      <c r="F25" s="80">
        <f t="shared" si="3"/>
        <v>0.308333333333333</v>
      </c>
      <c r="G25" s="80">
        <f t="shared" si="4"/>
        <v>0.320138888888889</v>
      </c>
      <c r="H25" s="80">
        <f t="shared" si="5"/>
        <v>0.323611111111111</v>
      </c>
      <c r="I25" s="80">
        <f t="shared" si="6"/>
        <v>0.327083333333333</v>
      </c>
      <c r="J25" s="80">
        <f t="shared" si="7"/>
        <v>0.33125</v>
      </c>
      <c r="K25" s="80">
        <f t="shared" si="8"/>
        <v>0.339583333333333</v>
      </c>
      <c r="L25" s="80">
        <f t="shared" si="9"/>
        <v>0.34375</v>
      </c>
      <c r="M25" s="80">
        <f t="shared" si="10"/>
        <v>0.352083333333333</v>
      </c>
      <c r="N25" s="80">
        <f t="shared" si="11"/>
        <v>0.35625</v>
      </c>
      <c r="O25" s="80">
        <f t="shared" si="12"/>
        <v>0.359722222222222</v>
      </c>
      <c r="P25" s="80">
        <f t="shared" si="13"/>
        <v>0.363194444444444</v>
      </c>
      <c r="Q25" s="80">
        <f t="shared" si="14"/>
        <v>0.373611111111111</v>
      </c>
      <c r="R25" s="81">
        <f t="shared" si="15"/>
        <v>0.380555555555556</v>
      </c>
      <c r="S25" s="860"/>
      <c r="T25" s="248">
        <f t="shared" ref="T25:T48" si="17">+T22</f>
        <v>46.45</v>
      </c>
      <c r="U25" s="249">
        <f t="shared" si="1"/>
        <v>0.0805555555555555</v>
      </c>
      <c r="V25" s="260">
        <f t="shared" si="2"/>
        <v>24.0258620689655</v>
      </c>
      <c r="W25" s="261">
        <f t="shared" si="16"/>
        <v>0.0375</v>
      </c>
    </row>
    <row r="26" ht="15" spans="1:23">
      <c r="A26" s="26"/>
      <c r="B26" s="232"/>
      <c r="C26" s="279">
        <v>5</v>
      </c>
      <c r="D26" s="864"/>
      <c r="E26" s="353">
        <v>0.318055555555555</v>
      </c>
      <c r="F26" s="80">
        <f t="shared" si="3"/>
        <v>0.326388888888889</v>
      </c>
      <c r="G26" s="80">
        <f t="shared" si="4"/>
        <v>0.338194444444444</v>
      </c>
      <c r="H26" s="80">
        <f t="shared" si="5"/>
        <v>0.341666666666667</v>
      </c>
      <c r="I26" s="80">
        <f t="shared" si="6"/>
        <v>0.345138888888889</v>
      </c>
      <c r="J26" s="80">
        <f t="shared" si="7"/>
        <v>0.349305555555555</v>
      </c>
      <c r="K26" s="80">
        <f t="shared" si="8"/>
        <v>0.357638888888889</v>
      </c>
      <c r="L26" s="80">
        <f t="shared" si="9"/>
        <v>0.361805555555555</v>
      </c>
      <c r="M26" s="80">
        <f t="shared" si="10"/>
        <v>0.370138888888889</v>
      </c>
      <c r="N26" s="80">
        <f t="shared" si="11"/>
        <v>0.374305555555556</v>
      </c>
      <c r="O26" s="80">
        <f t="shared" si="12"/>
        <v>0.377777777777778</v>
      </c>
      <c r="P26" s="80">
        <f t="shared" si="13"/>
        <v>0.38125</v>
      </c>
      <c r="Q26" s="80">
        <f t="shared" si="14"/>
        <v>0.391666666666667</v>
      </c>
      <c r="R26" s="81">
        <f t="shared" si="15"/>
        <v>0.398611111111111</v>
      </c>
      <c r="S26" s="860"/>
      <c r="T26" s="248">
        <f t="shared" si="17"/>
        <v>46.45</v>
      </c>
      <c r="U26" s="249">
        <f t="shared" si="1"/>
        <v>0.0805555555555555</v>
      </c>
      <c r="V26" s="260">
        <f t="shared" si="2"/>
        <v>24.0258620689655</v>
      </c>
      <c r="W26" s="261">
        <f t="shared" si="16"/>
        <v>0.0180555555555555</v>
      </c>
    </row>
    <row r="27" ht="15" spans="1:23">
      <c r="A27" s="26"/>
      <c r="B27" s="232"/>
      <c r="C27" s="279">
        <v>6</v>
      </c>
      <c r="D27" s="864"/>
      <c r="E27" s="353">
        <v>0.355555555555556</v>
      </c>
      <c r="F27" s="80">
        <f t="shared" si="3"/>
        <v>0.363888888888889</v>
      </c>
      <c r="G27" s="80">
        <f t="shared" si="4"/>
        <v>0.375694444444445</v>
      </c>
      <c r="H27" s="80">
        <f t="shared" si="5"/>
        <v>0.379166666666667</v>
      </c>
      <c r="I27" s="80">
        <f t="shared" si="6"/>
        <v>0.382638888888889</v>
      </c>
      <c r="J27" s="80">
        <f t="shared" si="7"/>
        <v>0.386805555555556</v>
      </c>
      <c r="K27" s="80">
        <f t="shared" si="8"/>
        <v>0.395138888888889</v>
      </c>
      <c r="L27" s="80">
        <f t="shared" si="9"/>
        <v>0.399305555555556</v>
      </c>
      <c r="M27" s="80">
        <f t="shared" si="10"/>
        <v>0.407638888888889</v>
      </c>
      <c r="N27" s="80">
        <f t="shared" si="11"/>
        <v>0.411805555555556</v>
      </c>
      <c r="O27" s="80">
        <f t="shared" si="12"/>
        <v>0.415277777777778</v>
      </c>
      <c r="P27" s="80">
        <f t="shared" si="13"/>
        <v>0.41875</v>
      </c>
      <c r="Q27" s="80">
        <f t="shared" si="14"/>
        <v>0.429166666666667</v>
      </c>
      <c r="R27" s="81">
        <f t="shared" si="15"/>
        <v>0.436111111111111</v>
      </c>
      <c r="S27" s="860"/>
      <c r="T27" s="248">
        <f t="shared" si="17"/>
        <v>46.45</v>
      </c>
      <c r="U27" s="249">
        <f t="shared" si="1"/>
        <v>0.0805555555555555</v>
      </c>
      <c r="V27" s="260">
        <f t="shared" si="2"/>
        <v>24.0258620689655</v>
      </c>
      <c r="W27" s="261">
        <f t="shared" si="16"/>
        <v>0.0375000000000001</v>
      </c>
    </row>
    <row r="28" ht="15" spans="1:23">
      <c r="A28" s="26"/>
      <c r="B28" s="232"/>
      <c r="C28" s="279">
        <v>7</v>
      </c>
      <c r="D28" s="864"/>
      <c r="E28" s="353">
        <v>0.383333333333333</v>
      </c>
      <c r="F28" s="80">
        <f t="shared" si="3"/>
        <v>0.391666666666667</v>
      </c>
      <c r="G28" s="80">
        <f t="shared" si="4"/>
        <v>0.403472222222222</v>
      </c>
      <c r="H28" s="80">
        <f t="shared" si="5"/>
        <v>0.406944444444445</v>
      </c>
      <c r="I28" s="80">
        <f t="shared" si="6"/>
        <v>0.410416666666667</v>
      </c>
      <c r="J28" s="80">
        <f t="shared" si="7"/>
        <v>0.414583333333333</v>
      </c>
      <c r="K28" s="80">
        <f t="shared" si="8"/>
        <v>0.422916666666667</v>
      </c>
      <c r="L28" s="80">
        <f t="shared" si="9"/>
        <v>0.427083333333333</v>
      </c>
      <c r="M28" s="80">
        <f t="shared" si="10"/>
        <v>0.435416666666667</v>
      </c>
      <c r="N28" s="80">
        <f t="shared" si="11"/>
        <v>0.439583333333333</v>
      </c>
      <c r="O28" s="80">
        <f t="shared" si="12"/>
        <v>0.443055555555556</v>
      </c>
      <c r="P28" s="80">
        <f t="shared" si="13"/>
        <v>0.446527777777778</v>
      </c>
      <c r="Q28" s="80">
        <f t="shared" si="14"/>
        <v>0.456944444444445</v>
      </c>
      <c r="R28" s="81">
        <f t="shared" si="15"/>
        <v>0.463888888888889</v>
      </c>
      <c r="S28" s="860"/>
      <c r="T28" s="248">
        <f t="shared" si="17"/>
        <v>46.45</v>
      </c>
      <c r="U28" s="249">
        <f t="shared" si="1"/>
        <v>0.0805555555555555</v>
      </c>
      <c r="V28" s="260">
        <f t="shared" si="2"/>
        <v>24.0258620689655</v>
      </c>
      <c r="W28" s="261">
        <f t="shared" si="16"/>
        <v>0.0277777777777778</v>
      </c>
    </row>
    <row r="29" ht="15" spans="1:23">
      <c r="A29" s="26"/>
      <c r="B29" s="232"/>
      <c r="C29" s="279">
        <v>8</v>
      </c>
      <c r="D29" s="864"/>
      <c r="E29" s="353">
        <v>0.411111111111111</v>
      </c>
      <c r="F29" s="80">
        <f t="shared" si="3"/>
        <v>0.419444444444444</v>
      </c>
      <c r="G29" s="80">
        <f t="shared" si="4"/>
        <v>0.43125</v>
      </c>
      <c r="H29" s="80">
        <f t="shared" si="5"/>
        <v>0.434722222222222</v>
      </c>
      <c r="I29" s="80">
        <f t="shared" si="6"/>
        <v>0.438194444444444</v>
      </c>
      <c r="J29" s="80">
        <f t="shared" si="7"/>
        <v>0.442361111111111</v>
      </c>
      <c r="K29" s="80">
        <f t="shared" si="8"/>
        <v>0.450694444444444</v>
      </c>
      <c r="L29" s="80">
        <f t="shared" si="9"/>
        <v>0.454861111111111</v>
      </c>
      <c r="M29" s="80">
        <f t="shared" si="10"/>
        <v>0.463194444444444</v>
      </c>
      <c r="N29" s="80">
        <f t="shared" si="11"/>
        <v>0.467361111111111</v>
      </c>
      <c r="O29" s="80">
        <f t="shared" si="12"/>
        <v>0.470833333333333</v>
      </c>
      <c r="P29" s="80">
        <f t="shared" si="13"/>
        <v>0.474305555555556</v>
      </c>
      <c r="Q29" s="80">
        <f t="shared" si="14"/>
        <v>0.484722222222222</v>
      </c>
      <c r="R29" s="81">
        <f t="shared" si="15"/>
        <v>0.491666666666667</v>
      </c>
      <c r="S29" s="860"/>
      <c r="T29" s="248">
        <f t="shared" si="17"/>
        <v>46.45</v>
      </c>
      <c r="U29" s="249">
        <f t="shared" si="1"/>
        <v>0.0805555555555555</v>
      </c>
      <c r="V29" s="260">
        <f t="shared" si="2"/>
        <v>24.0258620689655</v>
      </c>
      <c r="W29" s="261">
        <f t="shared" si="16"/>
        <v>0.0277777777777777</v>
      </c>
    </row>
    <row r="30" ht="15" spans="1:23">
      <c r="A30" s="26"/>
      <c r="B30" s="232"/>
      <c r="C30" s="279">
        <v>9</v>
      </c>
      <c r="D30" s="864"/>
      <c r="E30" s="353">
        <v>0.438888888888889</v>
      </c>
      <c r="F30" s="80">
        <f t="shared" si="3"/>
        <v>0.447222222222222</v>
      </c>
      <c r="G30" s="80">
        <f t="shared" si="4"/>
        <v>0.459027777777778</v>
      </c>
      <c r="H30" s="80">
        <f t="shared" si="5"/>
        <v>0.4625</v>
      </c>
      <c r="I30" s="80">
        <f t="shared" si="6"/>
        <v>0.465972222222222</v>
      </c>
      <c r="J30" s="80">
        <f t="shared" si="7"/>
        <v>0.470138888888889</v>
      </c>
      <c r="K30" s="80">
        <f t="shared" si="8"/>
        <v>0.478472222222222</v>
      </c>
      <c r="L30" s="80">
        <f t="shared" si="9"/>
        <v>0.482638888888889</v>
      </c>
      <c r="M30" s="80">
        <f t="shared" si="10"/>
        <v>0.490972222222222</v>
      </c>
      <c r="N30" s="80">
        <f t="shared" si="11"/>
        <v>0.495138888888889</v>
      </c>
      <c r="O30" s="80">
        <f t="shared" si="12"/>
        <v>0.498611111111111</v>
      </c>
      <c r="P30" s="80">
        <f t="shared" si="13"/>
        <v>0.502083333333333</v>
      </c>
      <c r="Q30" s="80">
        <f t="shared" si="14"/>
        <v>0.5125</v>
      </c>
      <c r="R30" s="81">
        <f t="shared" si="15"/>
        <v>0.519444444444444</v>
      </c>
      <c r="S30" s="860"/>
      <c r="T30" s="248">
        <f t="shared" si="17"/>
        <v>46.45</v>
      </c>
      <c r="U30" s="249">
        <f t="shared" si="1"/>
        <v>0.0805555555555555</v>
      </c>
      <c r="V30" s="260">
        <f t="shared" si="2"/>
        <v>24.0258620689655</v>
      </c>
      <c r="W30" s="261">
        <f t="shared" si="16"/>
        <v>0.0277777777777778</v>
      </c>
    </row>
    <row r="31" ht="15" spans="1:23">
      <c r="A31" s="26"/>
      <c r="B31" s="232"/>
      <c r="C31" s="279">
        <v>10</v>
      </c>
      <c r="D31" s="864"/>
      <c r="E31" s="353">
        <v>0.466666666666667</v>
      </c>
      <c r="F31" s="80">
        <f t="shared" si="3"/>
        <v>0.475</v>
      </c>
      <c r="G31" s="80">
        <f t="shared" si="4"/>
        <v>0.486805555555556</v>
      </c>
      <c r="H31" s="80">
        <f t="shared" si="5"/>
        <v>0.490277777777778</v>
      </c>
      <c r="I31" s="80">
        <f t="shared" si="6"/>
        <v>0.49375</v>
      </c>
      <c r="J31" s="80">
        <f t="shared" si="7"/>
        <v>0.497916666666667</v>
      </c>
      <c r="K31" s="80">
        <f t="shared" si="8"/>
        <v>0.50625</v>
      </c>
      <c r="L31" s="80">
        <f t="shared" si="9"/>
        <v>0.510416666666667</v>
      </c>
      <c r="M31" s="80">
        <f t="shared" si="10"/>
        <v>0.51875</v>
      </c>
      <c r="N31" s="80">
        <f t="shared" si="11"/>
        <v>0.522916666666667</v>
      </c>
      <c r="O31" s="80">
        <f t="shared" si="12"/>
        <v>0.526388888888889</v>
      </c>
      <c r="P31" s="80">
        <f t="shared" si="13"/>
        <v>0.529861111111111</v>
      </c>
      <c r="Q31" s="80">
        <f t="shared" si="14"/>
        <v>0.540277777777778</v>
      </c>
      <c r="R31" s="81">
        <f t="shared" si="15"/>
        <v>0.547222222222222</v>
      </c>
      <c r="S31" s="860"/>
      <c r="T31" s="248">
        <f t="shared" si="17"/>
        <v>46.45</v>
      </c>
      <c r="U31" s="249">
        <f t="shared" si="1"/>
        <v>0.0805555555555554</v>
      </c>
      <c r="V31" s="260">
        <f t="shared" si="2"/>
        <v>24.0258620689656</v>
      </c>
      <c r="W31" s="261">
        <f t="shared" si="16"/>
        <v>0.0277777777777778</v>
      </c>
    </row>
    <row r="32" ht="15" spans="1:23">
      <c r="A32" s="26"/>
      <c r="B32" s="232"/>
      <c r="C32" s="279">
        <v>11</v>
      </c>
      <c r="D32" s="864"/>
      <c r="E32" s="353">
        <v>0.494444444444445</v>
      </c>
      <c r="F32" s="80">
        <f t="shared" si="3"/>
        <v>0.502777777777778</v>
      </c>
      <c r="G32" s="80">
        <f t="shared" si="4"/>
        <v>0.514583333333333</v>
      </c>
      <c r="H32" s="80">
        <f t="shared" si="5"/>
        <v>0.518055555555556</v>
      </c>
      <c r="I32" s="80">
        <f t="shared" si="6"/>
        <v>0.521527777777778</v>
      </c>
      <c r="J32" s="80">
        <f t="shared" si="7"/>
        <v>0.525694444444444</v>
      </c>
      <c r="K32" s="80">
        <f t="shared" si="8"/>
        <v>0.534027777777778</v>
      </c>
      <c r="L32" s="80">
        <f t="shared" si="9"/>
        <v>0.538194444444444</v>
      </c>
      <c r="M32" s="80">
        <f t="shared" si="10"/>
        <v>0.546527777777778</v>
      </c>
      <c r="N32" s="80">
        <f t="shared" si="11"/>
        <v>0.550694444444444</v>
      </c>
      <c r="O32" s="80">
        <f t="shared" si="12"/>
        <v>0.554166666666667</v>
      </c>
      <c r="P32" s="80">
        <f t="shared" si="13"/>
        <v>0.557638888888889</v>
      </c>
      <c r="Q32" s="80">
        <f t="shared" si="14"/>
        <v>0.568055555555555</v>
      </c>
      <c r="R32" s="81">
        <f t="shared" si="15"/>
        <v>0.575</v>
      </c>
      <c r="S32" s="860"/>
      <c r="T32" s="248">
        <f t="shared" si="17"/>
        <v>46.45</v>
      </c>
      <c r="U32" s="249">
        <f t="shared" si="1"/>
        <v>0.0805555555555553</v>
      </c>
      <c r="V32" s="260">
        <f t="shared" si="2"/>
        <v>24.0258620689656</v>
      </c>
      <c r="W32" s="261">
        <f t="shared" si="16"/>
        <v>0.0277777777777778</v>
      </c>
    </row>
    <row r="33" ht="15" spans="1:23">
      <c r="A33" s="26"/>
      <c r="B33" s="232"/>
      <c r="C33" s="279">
        <v>12</v>
      </c>
      <c r="D33" s="864"/>
      <c r="E33" s="353">
        <v>0.522222222222222</v>
      </c>
      <c r="F33" s="80">
        <f t="shared" si="3"/>
        <v>0.530555555555556</v>
      </c>
      <c r="G33" s="80">
        <f t="shared" si="4"/>
        <v>0.542361111111111</v>
      </c>
      <c r="H33" s="80">
        <f t="shared" si="5"/>
        <v>0.545833333333333</v>
      </c>
      <c r="I33" s="80">
        <f t="shared" si="6"/>
        <v>0.549305555555555</v>
      </c>
      <c r="J33" s="80">
        <f t="shared" si="7"/>
        <v>0.553472222222222</v>
      </c>
      <c r="K33" s="80">
        <f t="shared" si="8"/>
        <v>0.561805555555555</v>
      </c>
      <c r="L33" s="80">
        <f t="shared" si="9"/>
        <v>0.565972222222222</v>
      </c>
      <c r="M33" s="80">
        <f t="shared" si="10"/>
        <v>0.574305555555555</v>
      </c>
      <c r="N33" s="80">
        <f t="shared" si="11"/>
        <v>0.578472222222222</v>
      </c>
      <c r="O33" s="80">
        <f t="shared" si="12"/>
        <v>0.581944444444444</v>
      </c>
      <c r="P33" s="80">
        <f t="shared" si="13"/>
        <v>0.585416666666666</v>
      </c>
      <c r="Q33" s="80">
        <f t="shared" si="14"/>
        <v>0.595833333333333</v>
      </c>
      <c r="R33" s="81">
        <f t="shared" si="15"/>
        <v>0.602777777777778</v>
      </c>
      <c r="S33" s="860"/>
      <c r="T33" s="248">
        <f t="shared" si="17"/>
        <v>46.45</v>
      </c>
      <c r="U33" s="249">
        <f t="shared" si="1"/>
        <v>0.0805555555555553</v>
      </c>
      <c r="V33" s="260">
        <f t="shared" si="2"/>
        <v>24.0258620689656</v>
      </c>
      <c r="W33" s="261">
        <f t="shared" si="16"/>
        <v>0.0277777777777777</v>
      </c>
    </row>
    <row r="34" ht="15" spans="1:23">
      <c r="A34" s="26"/>
      <c r="B34" s="232"/>
      <c r="C34" s="279">
        <v>13</v>
      </c>
      <c r="D34" s="864"/>
      <c r="E34" s="353">
        <v>0.55</v>
      </c>
      <c r="F34" s="80">
        <f t="shared" si="3"/>
        <v>0.558333333333333</v>
      </c>
      <c r="G34" s="80">
        <f t="shared" si="4"/>
        <v>0.570138888888889</v>
      </c>
      <c r="H34" s="80">
        <f t="shared" si="5"/>
        <v>0.573611111111111</v>
      </c>
      <c r="I34" s="80">
        <f t="shared" si="6"/>
        <v>0.577083333333333</v>
      </c>
      <c r="J34" s="80">
        <f t="shared" si="7"/>
        <v>0.58125</v>
      </c>
      <c r="K34" s="80">
        <f t="shared" si="8"/>
        <v>0.589583333333333</v>
      </c>
      <c r="L34" s="80">
        <f t="shared" si="9"/>
        <v>0.59375</v>
      </c>
      <c r="M34" s="80">
        <f t="shared" si="10"/>
        <v>0.602083333333333</v>
      </c>
      <c r="N34" s="80">
        <f t="shared" si="11"/>
        <v>0.60625</v>
      </c>
      <c r="O34" s="80">
        <f t="shared" si="12"/>
        <v>0.609722222222222</v>
      </c>
      <c r="P34" s="80">
        <f t="shared" si="13"/>
        <v>0.613194444444444</v>
      </c>
      <c r="Q34" s="80">
        <f t="shared" si="14"/>
        <v>0.623611111111111</v>
      </c>
      <c r="R34" s="81">
        <f t="shared" si="15"/>
        <v>0.630555555555555</v>
      </c>
      <c r="S34" s="860"/>
      <c r="T34" s="248">
        <f t="shared" si="17"/>
        <v>46.45</v>
      </c>
      <c r="U34" s="249">
        <f t="shared" si="1"/>
        <v>0.0805555555555553</v>
      </c>
      <c r="V34" s="260">
        <f t="shared" si="2"/>
        <v>24.0258620689656</v>
      </c>
      <c r="W34" s="261">
        <f t="shared" si="16"/>
        <v>0.0277777777777778</v>
      </c>
    </row>
    <row r="35" ht="15" spans="1:23">
      <c r="A35" s="26"/>
      <c r="B35" s="232"/>
      <c r="C35" s="279">
        <v>14</v>
      </c>
      <c r="D35" s="864"/>
      <c r="E35" s="353">
        <v>0.577777777777778</v>
      </c>
      <c r="F35" s="80">
        <f t="shared" si="3"/>
        <v>0.586111111111111</v>
      </c>
      <c r="G35" s="80">
        <f t="shared" si="4"/>
        <v>0.597916666666667</v>
      </c>
      <c r="H35" s="80">
        <f t="shared" si="5"/>
        <v>0.601388888888889</v>
      </c>
      <c r="I35" s="80">
        <f t="shared" si="6"/>
        <v>0.604861111111111</v>
      </c>
      <c r="J35" s="80">
        <f t="shared" si="7"/>
        <v>0.609027777777778</v>
      </c>
      <c r="K35" s="80">
        <f t="shared" si="8"/>
        <v>0.617361111111111</v>
      </c>
      <c r="L35" s="80">
        <f t="shared" si="9"/>
        <v>0.621527777777778</v>
      </c>
      <c r="M35" s="80">
        <f t="shared" si="10"/>
        <v>0.629861111111111</v>
      </c>
      <c r="N35" s="80">
        <f t="shared" si="11"/>
        <v>0.634027777777778</v>
      </c>
      <c r="O35" s="80">
        <f t="shared" si="12"/>
        <v>0.6375</v>
      </c>
      <c r="P35" s="80">
        <f t="shared" si="13"/>
        <v>0.640972222222222</v>
      </c>
      <c r="Q35" s="80">
        <f t="shared" si="14"/>
        <v>0.651388888888889</v>
      </c>
      <c r="R35" s="81">
        <f t="shared" si="15"/>
        <v>0.658333333333333</v>
      </c>
      <c r="S35" s="860"/>
      <c r="T35" s="248">
        <f t="shared" si="17"/>
        <v>46.45</v>
      </c>
      <c r="U35" s="249">
        <f t="shared" si="1"/>
        <v>0.0805555555555553</v>
      </c>
      <c r="V35" s="260">
        <f t="shared" si="2"/>
        <v>24.0258620689656</v>
      </c>
      <c r="W35" s="261">
        <f t="shared" si="16"/>
        <v>0.0277777777777777</v>
      </c>
    </row>
    <row r="36" ht="15" spans="1:23">
      <c r="A36" s="26"/>
      <c r="B36" s="232"/>
      <c r="C36" s="279">
        <v>15</v>
      </c>
      <c r="D36" s="864"/>
      <c r="E36" s="353">
        <v>0.605555555555556</v>
      </c>
      <c r="F36" s="80">
        <f t="shared" si="3"/>
        <v>0.613888888888889</v>
      </c>
      <c r="G36" s="80">
        <f t="shared" si="4"/>
        <v>0.625694444444444</v>
      </c>
      <c r="H36" s="80">
        <f t="shared" si="5"/>
        <v>0.629166666666667</v>
      </c>
      <c r="I36" s="80">
        <f t="shared" si="6"/>
        <v>0.632638888888889</v>
      </c>
      <c r="J36" s="80">
        <f t="shared" si="7"/>
        <v>0.636805555555555</v>
      </c>
      <c r="K36" s="80">
        <f t="shared" si="8"/>
        <v>0.645138888888889</v>
      </c>
      <c r="L36" s="80">
        <f t="shared" si="9"/>
        <v>0.649305555555555</v>
      </c>
      <c r="M36" s="80">
        <f t="shared" si="10"/>
        <v>0.657638888888889</v>
      </c>
      <c r="N36" s="80">
        <f t="shared" si="11"/>
        <v>0.661805555555555</v>
      </c>
      <c r="O36" s="80">
        <f t="shared" si="12"/>
        <v>0.665277777777778</v>
      </c>
      <c r="P36" s="80">
        <f t="shared" si="13"/>
        <v>0.66875</v>
      </c>
      <c r="Q36" s="80">
        <f t="shared" si="14"/>
        <v>0.679166666666666</v>
      </c>
      <c r="R36" s="81">
        <f t="shared" si="15"/>
        <v>0.686111111111111</v>
      </c>
      <c r="S36" s="860"/>
      <c r="T36" s="248">
        <f t="shared" si="17"/>
        <v>46.45</v>
      </c>
      <c r="U36" s="249">
        <f t="shared" si="1"/>
        <v>0.0805555555555553</v>
      </c>
      <c r="V36" s="260">
        <f t="shared" si="2"/>
        <v>24.0258620689656</v>
      </c>
      <c r="W36" s="261">
        <f t="shared" si="16"/>
        <v>0.0277777777777778</v>
      </c>
    </row>
    <row r="37" ht="15" spans="1:23">
      <c r="A37" s="26"/>
      <c r="B37" s="232"/>
      <c r="C37" s="279">
        <v>16</v>
      </c>
      <c r="D37" s="864"/>
      <c r="E37" s="353">
        <v>0.633333333333333</v>
      </c>
      <c r="F37" s="80">
        <f t="shared" si="3"/>
        <v>0.641666666666667</v>
      </c>
      <c r="G37" s="80">
        <f t="shared" si="4"/>
        <v>0.653472222222222</v>
      </c>
      <c r="H37" s="80">
        <f t="shared" si="5"/>
        <v>0.656944444444444</v>
      </c>
      <c r="I37" s="80">
        <f t="shared" si="6"/>
        <v>0.660416666666667</v>
      </c>
      <c r="J37" s="80">
        <f t="shared" si="7"/>
        <v>0.664583333333333</v>
      </c>
      <c r="K37" s="80">
        <f t="shared" si="8"/>
        <v>0.672916666666666</v>
      </c>
      <c r="L37" s="80">
        <f t="shared" si="9"/>
        <v>0.677083333333333</v>
      </c>
      <c r="M37" s="80">
        <f t="shared" si="10"/>
        <v>0.685416666666666</v>
      </c>
      <c r="N37" s="80">
        <f t="shared" si="11"/>
        <v>0.689583333333333</v>
      </c>
      <c r="O37" s="80">
        <f t="shared" si="12"/>
        <v>0.693055555555555</v>
      </c>
      <c r="P37" s="80">
        <f t="shared" si="13"/>
        <v>0.696527777777778</v>
      </c>
      <c r="Q37" s="80">
        <f t="shared" si="14"/>
        <v>0.706944444444444</v>
      </c>
      <c r="R37" s="81">
        <f t="shared" si="15"/>
        <v>0.713888888888889</v>
      </c>
      <c r="S37" s="860"/>
      <c r="T37" s="248">
        <f t="shared" si="17"/>
        <v>46.45</v>
      </c>
      <c r="U37" s="249">
        <f t="shared" si="1"/>
        <v>0.0805555555555553</v>
      </c>
      <c r="V37" s="260">
        <f t="shared" si="2"/>
        <v>24.0258620689656</v>
      </c>
      <c r="W37" s="261">
        <f t="shared" si="16"/>
        <v>0.0277777777777778</v>
      </c>
    </row>
    <row r="38" ht="15" spans="1:23">
      <c r="A38" s="26"/>
      <c r="B38" s="232"/>
      <c r="C38" s="279">
        <v>17</v>
      </c>
      <c r="D38" s="864"/>
      <c r="E38" s="353">
        <v>0.666666666666667</v>
      </c>
      <c r="F38" s="80">
        <f t="shared" si="3"/>
        <v>0.675</v>
      </c>
      <c r="G38" s="80">
        <f t="shared" si="4"/>
        <v>0.686805555555555</v>
      </c>
      <c r="H38" s="80">
        <f t="shared" si="5"/>
        <v>0.690277777777778</v>
      </c>
      <c r="I38" s="80">
        <f t="shared" si="6"/>
        <v>0.69375</v>
      </c>
      <c r="J38" s="80">
        <f t="shared" si="7"/>
        <v>0.697916666666667</v>
      </c>
      <c r="K38" s="80">
        <f t="shared" si="8"/>
        <v>0.70625</v>
      </c>
      <c r="L38" s="80">
        <f t="shared" si="9"/>
        <v>0.710416666666666</v>
      </c>
      <c r="M38" s="80">
        <f t="shared" si="10"/>
        <v>0.71875</v>
      </c>
      <c r="N38" s="80">
        <f t="shared" si="11"/>
        <v>0.722916666666666</v>
      </c>
      <c r="O38" s="80">
        <f t="shared" si="12"/>
        <v>0.726388888888889</v>
      </c>
      <c r="P38" s="80">
        <f t="shared" si="13"/>
        <v>0.729861111111111</v>
      </c>
      <c r="Q38" s="80">
        <f t="shared" si="14"/>
        <v>0.740277777777777</v>
      </c>
      <c r="R38" s="81">
        <f t="shared" si="15"/>
        <v>0.747222222222222</v>
      </c>
      <c r="S38" s="860"/>
      <c r="T38" s="248">
        <f t="shared" si="17"/>
        <v>46.45</v>
      </c>
      <c r="U38" s="249">
        <f t="shared" si="1"/>
        <v>0.0805555555555553</v>
      </c>
      <c r="V38" s="260">
        <f t="shared" si="2"/>
        <v>24.0258620689656</v>
      </c>
      <c r="W38" s="261">
        <f t="shared" si="16"/>
        <v>0.0333333333333333</v>
      </c>
    </row>
    <row r="39" ht="15" spans="1:23">
      <c r="A39" s="26"/>
      <c r="B39" s="232"/>
      <c r="C39" s="279">
        <v>18</v>
      </c>
      <c r="D39" s="864"/>
      <c r="E39" s="353">
        <v>0.688888888888889</v>
      </c>
      <c r="F39" s="80">
        <f t="shared" si="3"/>
        <v>0.697222222222222</v>
      </c>
      <c r="G39" s="80">
        <f t="shared" si="4"/>
        <v>0.709027777777778</v>
      </c>
      <c r="H39" s="80">
        <f t="shared" si="5"/>
        <v>0.7125</v>
      </c>
      <c r="I39" s="80">
        <f t="shared" si="6"/>
        <v>0.715972222222222</v>
      </c>
      <c r="J39" s="80">
        <f t="shared" si="7"/>
        <v>0.720138888888889</v>
      </c>
      <c r="K39" s="80">
        <f t="shared" si="8"/>
        <v>0.728472222222222</v>
      </c>
      <c r="L39" s="80">
        <f t="shared" si="9"/>
        <v>0.732638888888889</v>
      </c>
      <c r="M39" s="80">
        <f t="shared" si="10"/>
        <v>0.740972222222222</v>
      </c>
      <c r="N39" s="80">
        <f t="shared" si="11"/>
        <v>0.745138888888889</v>
      </c>
      <c r="O39" s="80">
        <f t="shared" si="12"/>
        <v>0.748611111111111</v>
      </c>
      <c r="P39" s="80">
        <f t="shared" si="13"/>
        <v>0.752083333333333</v>
      </c>
      <c r="Q39" s="80">
        <f t="shared" si="14"/>
        <v>0.7625</v>
      </c>
      <c r="R39" s="81">
        <f t="shared" si="15"/>
        <v>0.769444444444444</v>
      </c>
      <c r="S39" s="860"/>
      <c r="T39" s="248">
        <f t="shared" si="17"/>
        <v>46.45</v>
      </c>
      <c r="U39" s="249">
        <f t="shared" si="1"/>
        <v>0.0805555555555553</v>
      </c>
      <c r="V39" s="260">
        <f t="shared" si="2"/>
        <v>24.0258620689656</v>
      </c>
      <c r="W39" s="261">
        <f t="shared" si="16"/>
        <v>0.0222222222222223</v>
      </c>
    </row>
    <row r="40" ht="15" spans="1:23">
      <c r="A40" s="26"/>
      <c r="B40" s="232"/>
      <c r="C40" s="279">
        <v>19</v>
      </c>
      <c r="D40" s="864"/>
      <c r="E40" s="353">
        <v>0.716666666666667</v>
      </c>
      <c r="F40" s="80">
        <f t="shared" si="3"/>
        <v>0.725</v>
      </c>
      <c r="G40" s="80">
        <f t="shared" si="4"/>
        <v>0.736805555555555</v>
      </c>
      <c r="H40" s="80">
        <f t="shared" si="5"/>
        <v>0.740277777777778</v>
      </c>
      <c r="I40" s="80">
        <f t="shared" si="6"/>
        <v>0.74375</v>
      </c>
      <c r="J40" s="80">
        <f t="shared" si="7"/>
        <v>0.747916666666667</v>
      </c>
      <c r="K40" s="80">
        <f t="shared" si="8"/>
        <v>0.75625</v>
      </c>
      <c r="L40" s="80">
        <f t="shared" si="9"/>
        <v>0.760416666666667</v>
      </c>
      <c r="M40" s="80">
        <f t="shared" si="10"/>
        <v>0.76875</v>
      </c>
      <c r="N40" s="80">
        <f t="shared" si="11"/>
        <v>0.772916666666666</v>
      </c>
      <c r="O40" s="80">
        <f t="shared" si="12"/>
        <v>0.776388888888889</v>
      </c>
      <c r="P40" s="80">
        <f t="shared" si="13"/>
        <v>0.779861111111111</v>
      </c>
      <c r="Q40" s="80">
        <f t="shared" si="14"/>
        <v>0.790277777777778</v>
      </c>
      <c r="R40" s="81">
        <f t="shared" si="15"/>
        <v>0.797222222222222</v>
      </c>
      <c r="S40" s="860"/>
      <c r="T40" s="248">
        <f t="shared" si="17"/>
        <v>46.45</v>
      </c>
      <c r="U40" s="249">
        <f t="shared" si="1"/>
        <v>0.0805555555555553</v>
      </c>
      <c r="V40" s="260">
        <f t="shared" si="2"/>
        <v>24.0258620689656</v>
      </c>
      <c r="W40" s="261">
        <f t="shared" si="16"/>
        <v>0.0277777777777778</v>
      </c>
    </row>
    <row r="41" ht="15" spans="1:23">
      <c r="A41" s="26"/>
      <c r="B41" s="232"/>
      <c r="C41" s="279">
        <v>20</v>
      </c>
      <c r="D41" s="864"/>
      <c r="E41" s="353">
        <v>0.744444444444444</v>
      </c>
      <c r="F41" s="80">
        <f t="shared" si="3"/>
        <v>0.752777777777778</v>
      </c>
      <c r="G41" s="80">
        <f t="shared" si="4"/>
        <v>0.764583333333333</v>
      </c>
      <c r="H41" s="80">
        <f t="shared" si="5"/>
        <v>0.768055555555555</v>
      </c>
      <c r="I41" s="80">
        <f t="shared" si="6"/>
        <v>0.771527777777778</v>
      </c>
      <c r="J41" s="80">
        <f t="shared" si="7"/>
        <v>0.775694444444444</v>
      </c>
      <c r="K41" s="80">
        <f t="shared" si="8"/>
        <v>0.784027777777778</v>
      </c>
      <c r="L41" s="80">
        <f t="shared" si="9"/>
        <v>0.788194444444444</v>
      </c>
      <c r="M41" s="80">
        <f t="shared" si="10"/>
        <v>0.796527777777778</v>
      </c>
      <c r="N41" s="80">
        <f t="shared" si="11"/>
        <v>0.800694444444444</v>
      </c>
      <c r="O41" s="80">
        <f t="shared" si="12"/>
        <v>0.804166666666666</v>
      </c>
      <c r="P41" s="80">
        <f t="shared" si="13"/>
        <v>0.807638888888889</v>
      </c>
      <c r="Q41" s="80">
        <f t="shared" si="14"/>
        <v>0.818055555555555</v>
      </c>
      <c r="R41" s="81">
        <f t="shared" si="15"/>
        <v>0.825</v>
      </c>
      <c r="S41" s="860"/>
      <c r="T41" s="248">
        <f t="shared" si="17"/>
        <v>46.45</v>
      </c>
      <c r="U41" s="249">
        <f t="shared" si="1"/>
        <v>0.0805555555555553</v>
      </c>
      <c r="V41" s="260">
        <f t="shared" si="2"/>
        <v>24.0258620689656</v>
      </c>
      <c r="W41" s="261">
        <f t="shared" si="16"/>
        <v>0.0277777777777778</v>
      </c>
    </row>
    <row r="42" ht="15" spans="1:23">
      <c r="A42" s="26"/>
      <c r="B42" s="232"/>
      <c r="C42" s="279">
        <v>21</v>
      </c>
      <c r="D42" s="864"/>
      <c r="E42" s="353">
        <v>0.772222222222222</v>
      </c>
      <c r="F42" s="80">
        <f t="shared" si="3"/>
        <v>0.780555555555556</v>
      </c>
      <c r="G42" s="80">
        <f t="shared" si="4"/>
        <v>0.792361111111111</v>
      </c>
      <c r="H42" s="80">
        <f t="shared" si="5"/>
        <v>0.795833333333333</v>
      </c>
      <c r="I42" s="80">
        <f t="shared" si="6"/>
        <v>0.799305555555555</v>
      </c>
      <c r="J42" s="80">
        <f t="shared" si="7"/>
        <v>0.803472222222222</v>
      </c>
      <c r="K42" s="80">
        <f t="shared" si="8"/>
        <v>0.811805555555555</v>
      </c>
      <c r="L42" s="80">
        <f t="shared" si="9"/>
        <v>0.815972222222222</v>
      </c>
      <c r="M42" s="80">
        <f t="shared" si="10"/>
        <v>0.824305555555555</v>
      </c>
      <c r="N42" s="80">
        <f t="shared" si="11"/>
        <v>0.828472222222222</v>
      </c>
      <c r="O42" s="80">
        <f t="shared" si="12"/>
        <v>0.831944444444444</v>
      </c>
      <c r="P42" s="80">
        <f t="shared" si="13"/>
        <v>0.835416666666666</v>
      </c>
      <c r="Q42" s="80">
        <f t="shared" si="14"/>
        <v>0.845833333333333</v>
      </c>
      <c r="R42" s="81">
        <f t="shared" si="15"/>
        <v>0.852777777777778</v>
      </c>
      <c r="S42" s="860"/>
      <c r="T42" s="248">
        <f t="shared" si="17"/>
        <v>46.45</v>
      </c>
      <c r="U42" s="249">
        <f t="shared" si="1"/>
        <v>0.0805555555555553</v>
      </c>
      <c r="V42" s="260">
        <f t="shared" si="2"/>
        <v>24.0258620689656</v>
      </c>
      <c r="W42" s="261">
        <f t="shared" si="16"/>
        <v>0.0277777777777778</v>
      </c>
    </row>
    <row r="43" ht="15" spans="1:23">
      <c r="A43" s="26"/>
      <c r="B43" s="232"/>
      <c r="C43" s="279">
        <v>22</v>
      </c>
      <c r="D43" s="864"/>
      <c r="E43" s="353">
        <v>0.8</v>
      </c>
      <c r="F43" s="80">
        <f t="shared" si="3"/>
        <v>0.808333333333333</v>
      </c>
      <c r="G43" s="80">
        <f t="shared" si="4"/>
        <v>0.820138888888889</v>
      </c>
      <c r="H43" s="80">
        <f t="shared" si="5"/>
        <v>0.823611111111111</v>
      </c>
      <c r="I43" s="80">
        <f t="shared" si="6"/>
        <v>0.827083333333333</v>
      </c>
      <c r="J43" s="80">
        <f t="shared" si="7"/>
        <v>0.83125</v>
      </c>
      <c r="K43" s="80">
        <f t="shared" si="8"/>
        <v>0.839583333333333</v>
      </c>
      <c r="L43" s="80">
        <f t="shared" si="9"/>
        <v>0.84375</v>
      </c>
      <c r="M43" s="80">
        <f t="shared" si="10"/>
        <v>0.852083333333333</v>
      </c>
      <c r="N43" s="80">
        <f t="shared" si="11"/>
        <v>0.85625</v>
      </c>
      <c r="O43" s="80">
        <f t="shared" si="12"/>
        <v>0.859722222222222</v>
      </c>
      <c r="P43" s="80">
        <f t="shared" si="13"/>
        <v>0.863194444444444</v>
      </c>
      <c r="Q43" s="80">
        <f t="shared" si="14"/>
        <v>0.873611111111111</v>
      </c>
      <c r="R43" s="81">
        <f t="shared" si="15"/>
        <v>0.880555555555555</v>
      </c>
      <c r="S43" s="860"/>
      <c r="T43" s="248">
        <f t="shared" si="17"/>
        <v>46.45</v>
      </c>
      <c r="U43" s="249">
        <f t="shared" si="1"/>
        <v>0.0805555555555553</v>
      </c>
      <c r="V43" s="260">
        <f t="shared" si="2"/>
        <v>24.0258620689656</v>
      </c>
      <c r="W43" s="261">
        <f t="shared" si="16"/>
        <v>0.0277777777777778</v>
      </c>
    </row>
    <row r="44" ht="15" spans="1:23">
      <c r="A44" s="26"/>
      <c r="B44" s="232"/>
      <c r="C44" s="279">
        <v>23</v>
      </c>
      <c r="D44" s="864"/>
      <c r="E44" s="353">
        <v>0.827777777777778</v>
      </c>
      <c r="F44" s="80">
        <f t="shared" si="3"/>
        <v>0.836111111111111</v>
      </c>
      <c r="G44" s="80">
        <f t="shared" si="4"/>
        <v>0.847916666666667</v>
      </c>
      <c r="H44" s="80">
        <f t="shared" si="5"/>
        <v>0.851388888888889</v>
      </c>
      <c r="I44" s="80">
        <f t="shared" si="6"/>
        <v>0.854861111111111</v>
      </c>
      <c r="J44" s="80">
        <f t="shared" si="7"/>
        <v>0.859027777777778</v>
      </c>
      <c r="K44" s="80">
        <f t="shared" si="8"/>
        <v>0.867361111111111</v>
      </c>
      <c r="L44" s="80">
        <f t="shared" si="9"/>
        <v>0.871527777777778</v>
      </c>
      <c r="M44" s="80">
        <f t="shared" si="10"/>
        <v>0.879861111111111</v>
      </c>
      <c r="N44" s="80">
        <f t="shared" si="11"/>
        <v>0.884027777777778</v>
      </c>
      <c r="O44" s="80">
        <f t="shared" si="12"/>
        <v>0.8875</v>
      </c>
      <c r="P44" s="80">
        <f t="shared" si="13"/>
        <v>0.890972222222222</v>
      </c>
      <c r="Q44" s="80">
        <f t="shared" si="14"/>
        <v>0.901388888888889</v>
      </c>
      <c r="R44" s="81">
        <f t="shared" si="15"/>
        <v>0.908333333333333</v>
      </c>
      <c r="S44" s="860"/>
      <c r="T44" s="248">
        <f t="shared" si="17"/>
        <v>46.45</v>
      </c>
      <c r="U44" s="249">
        <f t="shared" si="1"/>
        <v>0.0805555555555553</v>
      </c>
      <c r="V44" s="260">
        <f t="shared" si="2"/>
        <v>24.0258620689656</v>
      </c>
      <c r="W44" s="261">
        <f t="shared" si="16"/>
        <v>0.0277777777777777</v>
      </c>
    </row>
    <row r="45" ht="15.75" spans="1:23">
      <c r="A45" s="26"/>
      <c r="B45" s="232"/>
      <c r="C45" s="281">
        <v>24</v>
      </c>
      <c r="D45" s="865"/>
      <c r="E45" s="372">
        <v>0.855555555555556</v>
      </c>
      <c r="F45" s="283">
        <f t="shared" si="3"/>
        <v>0.863888888888889</v>
      </c>
      <c r="G45" s="283">
        <f t="shared" si="4"/>
        <v>0.875694444444444</v>
      </c>
      <c r="H45" s="283">
        <f t="shared" si="5"/>
        <v>0.879166666666667</v>
      </c>
      <c r="I45" s="283">
        <f t="shared" si="6"/>
        <v>0.882638888888889</v>
      </c>
      <c r="J45" s="283">
        <f t="shared" si="7"/>
        <v>0.886805555555555</v>
      </c>
      <c r="K45" s="283">
        <f t="shared" si="8"/>
        <v>0.895138888888889</v>
      </c>
      <c r="L45" s="283">
        <f t="shared" si="9"/>
        <v>0.899305555555555</v>
      </c>
      <c r="M45" s="283">
        <f t="shared" si="10"/>
        <v>0.907638888888889</v>
      </c>
      <c r="N45" s="283">
        <f t="shared" si="11"/>
        <v>0.911805555555555</v>
      </c>
      <c r="O45" s="283">
        <f t="shared" si="12"/>
        <v>0.915277777777778</v>
      </c>
      <c r="P45" s="283">
        <f t="shared" si="13"/>
        <v>0.91875</v>
      </c>
      <c r="Q45" s="283">
        <f t="shared" si="14"/>
        <v>0.929166666666666</v>
      </c>
      <c r="R45" s="285">
        <f t="shared" si="15"/>
        <v>0.936111111111111</v>
      </c>
      <c r="S45" s="861"/>
      <c r="T45" s="251">
        <f t="shared" si="17"/>
        <v>46.45</v>
      </c>
      <c r="U45" s="252">
        <f t="shared" si="1"/>
        <v>0.0805555555555553</v>
      </c>
      <c r="V45" s="262">
        <f t="shared" si="2"/>
        <v>24.0258620689656</v>
      </c>
      <c r="W45" s="263">
        <f t="shared" si="16"/>
        <v>0.0277777777777778</v>
      </c>
    </row>
    <row r="46" ht="15" spans="1:23">
      <c r="A46" s="26"/>
      <c r="B46" s="232"/>
      <c r="C46" s="277">
        <v>25</v>
      </c>
      <c r="D46" s="863"/>
      <c r="E46" s="351">
        <v>0.890277777777778</v>
      </c>
      <c r="F46" s="77">
        <f>+E46+$F$16</f>
        <v>0.897222222222222</v>
      </c>
      <c r="G46" s="77">
        <f>+F46+$G$16</f>
        <v>0.906944444444444</v>
      </c>
      <c r="H46" s="77">
        <f>+G46+$H$16</f>
        <v>0.910416666666667</v>
      </c>
      <c r="I46" s="77">
        <f>+H46+$I$16</f>
        <v>0.913888888888889</v>
      </c>
      <c r="J46" s="77">
        <f>+I46+$J$16</f>
        <v>0.917361111111111</v>
      </c>
      <c r="K46" s="77">
        <f>+J46+$K$16</f>
        <v>0.924305555555555</v>
      </c>
      <c r="L46" s="77">
        <f>+K46+$L$16</f>
        <v>0.927777777777778</v>
      </c>
      <c r="M46" s="77">
        <f>+L46+$M$16</f>
        <v>0.934722222222222</v>
      </c>
      <c r="N46" s="77">
        <f>+M46+$N$16</f>
        <v>0.9375</v>
      </c>
      <c r="O46" s="77">
        <f>+N46+$O$16</f>
        <v>0.940277777777778</v>
      </c>
      <c r="P46" s="77">
        <f>+O46+$P$16</f>
        <v>0.94375</v>
      </c>
      <c r="Q46" s="77">
        <f>+P46+$Q$16</f>
        <v>0.952083333333333</v>
      </c>
      <c r="R46" s="78">
        <f>+Q46+$R$16</f>
        <v>0.957638888888889</v>
      </c>
      <c r="S46" s="858"/>
      <c r="T46" s="246">
        <f t="shared" si="17"/>
        <v>46.45</v>
      </c>
      <c r="U46" s="247">
        <f t="shared" si="1"/>
        <v>0.0673611111111109</v>
      </c>
      <c r="V46" s="258">
        <f t="shared" si="2"/>
        <v>28.7319587628867</v>
      </c>
      <c r="W46" s="651">
        <f t="shared" si="16"/>
        <v>0.0347222222222222</v>
      </c>
    </row>
    <row r="47" ht="15.75" spans="1:23">
      <c r="A47" s="26"/>
      <c r="B47" s="232"/>
      <c r="C47" s="281">
        <v>26</v>
      </c>
      <c r="D47" s="865"/>
      <c r="E47" s="372">
        <v>0.945833333333333</v>
      </c>
      <c r="F47" s="283">
        <f>+E47+$F$16</f>
        <v>0.952777777777778</v>
      </c>
      <c r="G47" s="283">
        <f>+F47+$G$16</f>
        <v>0.9625</v>
      </c>
      <c r="H47" s="283">
        <f>+G47+$H$16</f>
        <v>0.965972222222222</v>
      </c>
      <c r="I47" s="283">
        <f>+H47+$I$16</f>
        <v>0.969444444444444</v>
      </c>
      <c r="J47" s="283">
        <f>+I47+$J$16</f>
        <v>0.972916666666667</v>
      </c>
      <c r="K47" s="283">
        <f>+J47+$K$16</f>
        <v>0.979861111111111</v>
      </c>
      <c r="L47" s="283">
        <f>+K47+$L$16</f>
        <v>0.983333333333333</v>
      </c>
      <c r="M47" s="283">
        <f>+L47+$M$16</f>
        <v>0.990277777777778</v>
      </c>
      <c r="N47" s="283">
        <f>+M47+$N$16</f>
        <v>0.993055555555555</v>
      </c>
      <c r="O47" s="283">
        <f>+N47+$O$16</f>
        <v>0.995833333333333</v>
      </c>
      <c r="P47" s="283">
        <f>+O47+$P$16</f>
        <v>0.999305555555555</v>
      </c>
      <c r="Q47" s="283">
        <f>+P47+$Q$16</f>
        <v>1.00763888888889</v>
      </c>
      <c r="R47" s="285">
        <f>+Q47+$R$16</f>
        <v>1.01319444444444</v>
      </c>
      <c r="S47" s="861"/>
      <c r="T47" s="251">
        <f t="shared" si="17"/>
        <v>46.45</v>
      </c>
      <c r="U47" s="252">
        <f t="shared" si="1"/>
        <v>0.067361111111111</v>
      </c>
      <c r="V47" s="262">
        <f t="shared" si="2"/>
        <v>28.7319587628867</v>
      </c>
      <c r="W47" s="263">
        <f t="shared" si="16"/>
        <v>0.0555555555555556</v>
      </c>
    </row>
    <row r="48" ht="15.75" spans="2:23">
      <c r="B48" s="238"/>
      <c r="C48" s="284">
        <v>27</v>
      </c>
      <c r="D48" s="866"/>
      <c r="E48" s="98">
        <v>1.00694444444444</v>
      </c>
      <c r="F48" s="98">
        <v>1.01388888888889</v>
      </c>
      <c r="G48" s="98">
        <v>1.02361111111111</v>
      </c>
      <c r="H48" s="98">
        <v>1.02708333333333</v>
      </c>
      <c r="I48" s="98">
        <v>1.03055555555556</v>
      </c>
      <c r="J48" s="98">
        <v>1.03402777777778</v>
      </c>
      <c r="K48" s="98">
        <v>1.04097222222222</v>
      </c>
      <c r="L48" s="98">
        <v>1.04444444444444</v>
      </c>
      <c r="M48" s="98">
        <v>1.05138888888889</v>
      </c>
      <c r="N48" s="98">
        <v>1.05416666666667</v>
      </c>
      <c r="O48" s="98">
        <v>1.05694444444444</v>
      </c>
      <c r="P48" s="98">
        <v>1.06041666666667</v>
      </c>
      <c r="Q48" s="98">
        <v>1.06875</v>
      </c>
      <c r="R48" s="847">
        <v>1.07430555555556</v>
      </c>
      <c r="S48" s="747"/>
      <c r="T48" s="253">
        <f t="shared" si="17"/>
        <v>46.45</v>
      </c>
      <c r="U48" s="254">
        <f t="shared" si="1"/>
        <v>0.0673611111111121</v>
      </c>
      <c r="V48" s="264">
        <f t="shared" si="2"/>
        <v>28.7319587628862</v>
      </c>
      <c r="W48" s="265">
        <f t="shared" si="16"/>
        <v>0.0611111111111107</v>
      </c>
    </row>
    <row r="49" ht="15"/>
    <row r="50" ht="15" spans="3:10">
      <c r="C50" s="466" t="s">
        <v>36</v>
      </c>
      <c r="D50" s="466"/>
      <c r="E50" s="467"/>
      <c r="F50" s="467"/>
      <c r="G50" s="468"/>
      <c r="H50" s="468"/>
      <c r="I50" s="473">
        <v>24</v>
      </c>
      <c r="J50" s="467"/>
    </row>
    <row r="51" ht="15" spans="3:10">
      <c r="C51" s="466" t="s">
        <v>37</v>
      </c>
      <c r="D51" s="466"/>
      <c r="E51" s="467"/>
      <c r="F51" s="467"/>
      <c r="G51" s="468"/>
      <c r="H51" s="468"/>
      <c r="I51" s="473">
        <v>3</v>
      </c>
      <c r="J51" s="467"/>
    </row>
    <row r="52" ht="15" spans="3:10">
      <c r="C52" s="466" t="s">
        <v>38</v>
      </c>
      <c r="D52" s="466"/>
      <c r="E52" s="467"/>
      <c r="F52" s="467"/>
      <c r="G52" s="468"/>
      <c r="H52" s="468"/>
      <c r="I52" s="473">
        <f>+I50+I51</f>
        <v>27</v>
      </c>
      <c r="J52" s="467"/>
    </row>
    <row r="53" ht="15" spans="3:11">
      <c r="C53" s="466" t="s">
        <v>39</v>
      </c>
      <c r="D53" s="466"/>
      <c r="E53" s="467"/>
      <c r="F53" s="467"/>
      <c r="G53" s="468"/>
      <c r="H53" s="468"/>
      <c r="I53" s="425">
        <f>+T20</f>
        <v>46.45</v>
      </c>
      <c r="K53" s="467" t="s">
        <v>40</v>
      </c>
    </row>
    <row r="54" ht="15" spans="3:11">
      <c r="C54" s="63" t="s">
        <v>41</v>
      </c>
      <c r="D54" s="63"/>
      <c r="E54" s="64"/>
      <c r="F54" s="64"/>
      <c r="G54" s="64"/>
      <c r="H54" s="64"/>
      <c r="I54" s="425">
        <v>66</v>
      </c>
      <c r="K54" s="467" t="s">
        <v>40</v>
      </c>
    </row>
  </sheetData>
  <mergeCells count="12">
    <mergeCell ref="B14:W14"/>
    <mergeCell ref="B17:C17"/>
    <mergeCell ref="D17:R17"/>
    <mergeCell ref="B18:D18"/>
    <mergeCell ref="B19:D19"/>
    <mergeCell ref="B20:D20"/>
    <mergeCell ref="B21:W21"/>
    <mergeCell ref="B22:B48"/>
    <mergeCell ref="T17:T19"/>
    <mergeCell ref="U17:U20"/>
    <mergeCell ref="V17:V20"/>
    <mergeCell ref="W17:W20"/>
  </mergeCells>
  <pageMargins left="0.7" right="0.7" top="0.75" bottom="0.75" header="0.3" footer="0.3"/>
  <pageSetup paperSize="9" scale="51" fitToHeight="0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W52"/>
  <sheetViews>
    <sheetView view="pageBreakPreview" zoomScale="60" zoomScaleNormal="60" workbookViewId="0">
      <selection activeCell="F7" sqref="F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1" t="s">
        <v>45</v>
      </c>
      <c r="G8" s="64"/>
    </row>
    <row r="9" spans="2:7">
      <c r="B9" s="63" t="s">
        <v>7</v>
      </c>
      <c r="C9" s="66"/>
      <c r="D9" s="67"/>
      <c r="E9" s="64"/>
      <c r="F9" s="3">
        <v>234</v>
      </c>
      <c r="G9" s="64"/>
    </row>
    <row r="10" spans="2:7">
      <c r="B10" s="63" t="s">
        <v>8</v>
      </c>
      <c r="C10" s="63"/>
      <c r="D10" s="64"/>
      <c r="E10" s="64"/>
      <c r="F10" s="2" t="s">
        <v>158</v>
      </c>
      <c r="G10" s="64"/>
    </row>
    <row r="11" spans="2:7">
      <c r="B11" s="63" t="s">
        <v>10</v>
      </c>
      <c r="C11" s="63"/>
      <c r="D11" s="64"/>
      <c r="E11" s="64"/>
      <c r="F11" s="3">
        <v>234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4" ht="20.25" customHeight="1" spans="2:2">
      <c r="B14" s="850"/>
    </row>
    <row r="15" ht="15.75" customHeight="1"/>
    <row r="16" ht="15.75" spans="2:23">
      <c r="B16" s="668" t="s">
        <v>159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255"/>
    </row>
    <row r="17" spans="2:23">
      <c r="B17" s="217"/>
      <c r="W17" s="256"/>
    </row>
    <row r="18" spans="2:23">
      <c r="B18" s="217"/>
      <c r="W18" s="256"/>
    </row>
    <row r="19" spans="2:23">
      <c r="B19" s="217"/>
      <c r="W19" s="256"/>
    </row>
    <row r="20" ht="15.75" customHeight="1" spans="2:23">
      <c r="B20" s="218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257"/>
    </row>
    <row r="21" ht="15.75" customHeight="1" spans="2:23">
      <c r="B21" s="851"/>
      <c r="C21" s="851"/>
      <c r="D21" s="851"/>
      <c r="E21" s="851"/>
      <c r="F21" s="851"/>
      <c r="G21" s="851"/>
      <c r="H21" s="851"/>
      <c r="I21" s="851"/>
      <c r="J21" s="851"/>
      <c r="K21" s="851"/>
      <c r="L21" s="851"/>
      <c r="M21" s="851"/>
      <c r="N21" s="851"/>
      <c r="O21" s="851"/>
      <c r="P21" s="851"/>
      <c r="Q21" s="851"/>
      <c r="R21" s="851"/>
      <c r="S21" s="851"/>
      <c r="T21" s="851"/>
      <c r="U21" s="851"/>
      <c r="V21" s="851"/>
      <c r="W21" s="851"/>
    </row>
    <row r="22" s="62" customFormat="1" ht="15.75" customHeight="1" spans="2:19">
      <c r="B22" s="670">
        <v>0.0416666666666667</v>
      </c>
      <c r="C22" s="852">
        <v>0.0347222222222222</v>
      </c>
      <c r="D22" s="598"/>
      <c r="E22" s="599">
        <v>0</v>
      </c>
      <c r="F22" s="599">
        <v>0.00694444444444444</v>
      </c>
      <c r="G22" s="599">
        <v>0.00972222222222222</v>
      </c>
      <c r="H22" s="599">
        <v>0.00347222222222222</v>
      </c>
      <c r="I22" s="599">
        <v>0.00347222222222222</v>
      </c>
      <c r="J22" s="599">
        <v>0.00347222222222222</v>
      </c>
      <c r="K22" s="599">
        <v>0.00694444444444444</v>
      </c>
      <c r="L22" s="599">
        <v>0.00347222222222222</v>
      </c>
      <c r="M22" s="599">
        <v>0.00694444444444444</v>
      </c>
      <c r="N22" s="599">
        <v>0.00277777777777778</v>
      </c>
      <c r="O22" s="599">
        <v>0.00277777777777778</v>
      </c>
      <c r="P22" s="599">
        <v>0.00347222222222222</v>
      </c>
      <c r="Q22" s="599">
        <v>0.00833333333333333</v>
      </c>
      <c r="R22" s="599">
        <v>0.00555555555555556</v>
      </c>
      <c r="S22" s="599">
        <f>SUM(E22:R22)</f>
        <v>0.0673611111111111</v>
      </c>
    </row>
    <row r="23" ht="15.75" customHeight="1" spans="2:23">
      <c r="B23" s="71" t="s">
        <v>14</v>
      </c>
      <c r="C23" s="10"/>
      <c r="D23" s="73" t="s">
        <v>15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27"/>
      <c r="S23" s="855"/>
      <c r="T23" s="96" t="s">
        <v>29</v>
      </c>
      <c r="U23" s="274" t="s">
        <v>30</v>
      </c>
      <c r="V23" s="163" t="s">
        <v>31</v>
      </c>
      <c r="W23" s="163" t="s">
        <v>57</v>
      </c>
    </row>
    <row r="24" ht="67.5" customHeight="1" spans="2:23">
      <c r="B24" s="96" t="s">
        <v>17</v>
      </c>
      <c r="C24" s="10"/>
      <c r="D24" s="27"/>
      <c r="E24" s="96" t="s">
        <v>141</v>
      </c>
      <c r="F24" s="812" t="s">
        <v>126</v>
      </c>
      <c r="G24" s="812" t="s">
        <v>160</v>
      </c>
      <c r="H24" s="812" t="s">
        <v>128</v>
      </c>
      <c r="I24" s="854" t="s">
        <v>129</v>
      </c>
      <c r="J24" s="854" t="s">
        <v>130</v>
      </c>
      <c r="K24" s="854" t="s">
        <v>142</v>
      </c>
      <c r="L24" s="854" t="s">
        <v>156</v>
      </c>
      <c r="M24" s="854" t="s">
        <v>130</v>
      </c>
      <c r="N24" s="854" t="s">
        <v>129</v>
      </c>
      <c r="O24" s="854" t="s">
        <v>128</v>
      </c>
      <c r="P24" s="812" t="s">
        <v>160</v>
      </c>
      <c r="Q24" s="812" t="s">
        <v>126</v>
      </c>
      <c r="R24" s="96" t="s">
        <v>144</v>
      </c>
      <c r="S24" s="856" t="s">
        <v>68</v>
      </c>
      <c r="T24" s="232"/>
      <c r="U24" s="217"/>
      <c r="V24" s="232"/>
      <c r="W24" s="232"/>
    </row>
    <row r="25" ht="29.25" customHeight="1" spans="2:23">
      <c r="B25" s="71" t="s">
        <v>33</v>
      </c>
      <c r="C25" s="10"/>
      <c r="D25" s="10"/>
      <c r="E25" s="853">
        <v>11</v>
      </c>
      <c r="F25" s="568">
        <v>5.82</v>
      </c>
      <c r="G25" s="568">
        <v>5.81</v>
      </c>
      <c r="H25" s="568">
        <v>3.21</v>
      </c>
      <c r="I25" s="568">
        <v>3.5</v>
      </c>
      <c r="J25" s="568">
        <v>2</v>
      </c>
      <c r="K25" s="568">
        <v>3.19</v>
      </c>
      <c r="L25" s="568">
        <v>0.7</v>
      </c>
      <c r="M25" s="568">
        <v>1.2</v>
      </c>
      <c r="N25" s="568">
        <v>2.5</v>
      </c>
      <c r="O25" s="568">
        <v>2</v>
      </c>
      <c r="P25" s="568">
        <v>3.5</v>
      </c>
      <c r="Q25" s="568">
        <v>3.21</v>
      </c>
      <c r="R25" s="567">
        <v>11</v>
      </c>
      <c r="S25" s="857">
        <v>11</v>
      </c>
      <c r="T25" s="238"/>
      <c r="U25" s="217"/>
      <c r="V25" s="232"/>
      <c r="W25" s="232"/>
    </row>
    <row r="26" ht="29.25" customHeight="1" spans="2:23">
      <c r="B26" s="274" t="s">
        <v>34</v>
      </c>
      <c r="C26" s="88"/>
      <c r="D26" s="88"/>
      <c r="E26" s="275">
        <f t="shared" ref="E26:S26" si="0">+E25</f>
        <v>11</v>
      </c>
      <c r="F26" s="776">
        <f t="shared" si="0"/>
        <v>5.82</v>
      </c>
      <c r="G26" s="776">
        <f t="shared" si="0"/>
        <v>5.81</v>
      </c>
      <c r="H26" s="776">
        <f t="shared" si="0"/>
        <v>3.21</v>
      </c>
      <c r="I26" s="776">
        <f t="shared" si="0"/>
        <v>3.5</v>
      </c>
      <c r="J26" s="776">
        <f t="shared" si="0"/>
        <v>2</v>
      </c>
      <c r="K26" s="776">
        <f t="shared" si="0"/>
        <v>3.19</v>
      </c>
      <c r="L26" s="776">
        <f t="shared" si="0"/>
        <v>0.7</v>
      </c>
      <c r="M26" s="776">
        <f t="shared" si="0"/>
        <v>1.2</v>
      </c>
      <c r="N26" s="776">
        <f t="shared" si="0"/>
        <v>2.5</v>
      </c>
      <c r="O26" s="776">
        <f t="shared" si="0"/>
        <v>2</v>
      </c>
      <c r="P26" s="776">
        <f t="shared" si="0"/>
        <v>3.5</v>
      </c>
      <c r="Q26" s="776">
        <f t="shared" si="0"/>
        <v>3.21</v>
      </c>
      <c r="R26" s="776">
        <f t="shared" si="0"/>
        <v>11</v>
      </c>
      <c r="S26" s="841">
        <f t="shared" si="0"/>
        <v>11</v>
      </c>
      <c r="T26" s="588">
        <v>46.45</v>
      </c>
      <c r="U26" s="217"/>
      <c r="V26" s="232"/>
      <c r="W26" s="232"/>
    </row>
    <row r="27" ht="15.75" customHeight="1" spans="2:23">
      <c r="B27" s="101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27"/>
    </row>
    <row r="28" ht="15.75" spans="2:23">
      <c r="B28" s="349" t="s">
        <v>35</v>
      </c>
      <c r="C28" s="350">
        <v>1</v>
      </c>
      <c r="D28" s="704"/>
      <c r="E28" s="351">
        <v>0.229166666666667</v>
      </c>
      <c r="F28" s="80">
        <f t="shared" ref="F28:F45" si="1">+E28+$F$22</f>
        <v>0.236111111111111</v>
      </c>
      <c r="G28" s="80">
        <f t="shared" ref="G28:G45" si="2">+F28+$G$22</f>
        <v>0.245833333333333</v>
      </c>
      <c r="H28" s="80">
        <f t="shared" ref="H28:H45" si="3">+G28+$H$22</f>
        <v>0.249305555555556</v>
      </c>
      <c r="I28" s="80">
        <f t="shared" ref="I28:I45" si="4">+H28+$I$22</f>
        <v>0.252777777777778</v>
      </c>
      <c r="J28" s="80">
        <f t="shared" ref="J28:J45" si="5">+I28+$J$22</f>
        <v>0.25625</v>
      </c>
      <c r="K28" s="80">
        <f t="shared" ref="K28:K45" si="6">+J28+$K$22</f>
        <v>0.263194444444444</v>
      </c>
      <c r="L28" s="80">
        <f t="shared" ref="L28:L45" si="7">+K28+$L$22</f>
        <v>0.266666666666667</v>
      </c>
      <c r="M28" s="80">
        <f t="shared" ref="M28:M45" si="8">+L28+$M$22</f>
        <v>0.273611111111111</v>
      </c>
      <c r="N28" s="80">
        <f t="shared" ref="N28:N45" si="9">+M28+$N$22</f>
        <v>0.276388888888889</v>
      </c>
      <c r="O28" s="80">
        <f t="shared" ref="O28:O45" si="10">+N28+$O$22</f>
        <v>0.279166666666667</v>
      </c>
      <c r="P28" s="80">
        <f t="shared" ref="P28:P45" si="11">+O28+$P$22</f>
        <v>0.282638888888889</v>
      </c>
      <c r="Q28" s="80">
        <f t="shared" ref="Q28:Q45" si="12">+P28+$Q$22</f>
        <v>0.290972222222222</v>
      </c>
      <c r="R28" s="80">
        <f t="shared" ref="R28:R45" si="13">+Q28+$R$22</f>
        <v>0.296527777777778</v>
      </c>
      <c r="S28" s="858"/>
      <c r="T28" s="859">
        <f>+T26</f>
        <v>46.45</v>
      </c>
      <c r="U28" s="296">
        <f t="shared" ref="U28:U45" si="14">+R28-E28</f>
        <v>0.067361111111111</v>
      </c>
      <c r="V28" s="652">
        <f t="shared" ref="V28:V45" si="15">60*$I$51/(U28*60*24)</f>
        <v>28.7319587628866</v>
      </c>
      <c r="W28" s="259"/>
    </row>
    <row r="29" spans="2:23">
      <c r="B29" s="232"/>
      <c r="C29" s="352">
        <v>2</v>
      </c>
      <c r="D29" s="705"/>
      <c r="E29" s="353">
        <v>0.270833333333333</v>
      </c>
      <c r="F29" s="80">
        <f t="shared" si="1"/>
        <v>0.277777777777778</v>
      </c>
      <c r="G29" s="80">
        <f t="shared" si="2"/>
        <v>0.2875</v>
      </c>
      <c r="H29" s="80">
        <f t="shared" si="3"/>
        <v>0.290972222222222</v>
      </c>
      <c r="I29" s="80">
        <f t="shared" si="4"/>
        <v>0.294444444444444</v>
      </c>
      <c r="J29" s="80">
        <f t="shared" si="5"/>
        <v>0.297916666666667</v>
      </c>
      <c r="K29" s="80">
        <f t="shared" si="6"/>
        <v>0.304861111111111</v>
      </c>
      <c r="L29" s="80">
        <f t="shared" si="7"/>
        <v>0.308333333333333</v>
      </c>
      <c r="M29" s="80">
        <f t="shared" si="8"/>
        <v>0.315277777777778</v>
      </c>
      <c r="N29" s="80">
        <f t="shared" si="9"/>
        <v>0.318055555555555</v>
      </c>
      <c r="O29" s="80">
        <f t="shared" si="10"/>
        <v>0.320833333333333</v>
      </c>
      <c r="P29" s="80">
        <f t="shared" si="11"/>
        <v>0.324305555555555</v>
      </c>
      <c r="Q29" s="80">
        <f t="shared" si="12"/>
        <v>0.332638888888889</v>
      </c>
      <c r="R29" s="80">
        <f t="shared" si="13"/>
        <v>0.338194444444444</v>
      </c>
      <c r="S29" s="860"/>
      <c r="T29" s="246">
        <f>+T26</f>
        <v>46.45</v>
      </c>
      <c r="U29" s="261">
        <f t="shared" si="14"/>
        <v>0.067361111111111</v>
      </c>
      <c r="V29" s="655">
        <f t="shared" si="15"/>
        <v>28.7319587628867</v>
      </c>
      <c r="W29" s="261">
        <f t="shared" ref="W29:W45" si="16">+E29-E28</f>
        <v>0.0416666666666666</v>
      </c>
    </row>
    <row r="30" spans="2:23">
      <c r="B30" s="232"/>
      <c r="C30" s="352">
        <v>3</v>
      </c>
      <c r="D30" s="705"/>
      <c r="E30" s="353">
        <v>0.302083333333333</v>
      </c>
      <c r="F30" s="80">
        <f t="shared" si="1"/>
        <v>0.309027777777778</v>
      </c>
      <c r="G30" s="80">
        <f t="shared" si="2"/>
        <v>0.31875</v>
      </c>
      <c r="H30" s="80">
        <f t="shared" si="3"/>
        <v>0.322222222222222</v>
      </c>
      <c r="I30" s="80">
        <f t="shared" si="4"/>
        <v>0.325694444444444</v>
      </c>
      <c r="J30" s="80">
        <f t="shared" si="5"/>
        <v>0.329166666666667</v>
      </c>
      <c r="K30" s="80">
        <f t="shared" si="6"/>
        <v>0.336111111111111</v>
      </c>
      <c r="L30" s="80">
        <f t="shared" si="7"/>
        <v>0.339583333333333</v>
      </c>
      <c r="M30" s="80">
        <f t="shared" si="8"/>
        <v>0.346527777777778</v>
      </c>
      <c r="N30" s="80">
        <f t="shared" si="9"/>
        <v>0.349305555555555</v>
      </c>
      <c r="O30" s="80">
        <f t="shared" si="10"/>
        <v>0.352083333333333</v>
      </c>
      <c r="P30" s="80">
        <f t="shared" si="11"/>
        <v>0.355555555555555</v>
      </c>
      <c r="Q30" s="80">
        <f t="shared" si="12"/>
        <v>0.363888888888889</v>
      </c>
      <c r="R30" s="80">
        <f t="shared" si="13"/>
        <v>0.369444444444444</v>
      </c>
      <c r="S30" s="860"/>
      <c r="T30" s="248">
        <f t="shared" ref="T30:T45" si="17">+T29</f>
        <v>46.45</v>
      </c>
      <c r="U30" s="261">
        <f t="shared" si="14"/>
        <v>0.067361111111111</v>
      </c>
      <c r="V30" s="655">
        <f t="shared" si="15"/>
        <v>28.7319587628867</v>
      </c>
      <c r="W30" s="261">
        <f t="shared" si="16"/>
        <v>0.03125</v>
      </c>
    </row>
    <row r="31" spans="2:23">
      <c r="B31" s="232"/>
      <c r="C31" s="352">
        <v>4</v>
      </c>
      <c r="D31" s="705"/>
      <c r="E31" s="353">
        <v>0.354166666666667</v>
      </c>
      <c r="F31" s="80">
        <f t="shared" si="1"/>
        <v>0.361111111111111</v>
      </c>
      <c r="G31" s="80">
        <f t="shared" si="2"/>
        <v>0.370833333333333</v>
      </c>
      <c r="H31" s="80">
        <f t="shared" si="3"/>
        <v>0.374305555555556</v>
      </c>
      <c r="I31" s="80">
        <f t="shared" si="4"/>
        <v>0.377777777777778</v>
      </c>
      <c r="J31" s="80">
        <f t="shared" si="5"/>
        <v>0.38125</v>
      </c>
      <c r="K31" s="80">
        <f t="shared" si="6"/>
        <v>0.388194444444444</v>
      </c>
      <c r="L31" s="80">
        <f t="shared" si="7"/>
        <v>0.391666666666667</v>
      </c>
      <c r="M31" s="80">
        <f t="shared" si="8"/>
        <v>0.398611111111111</v>
      </c>
      <c r="N31" s="80">
        <f t="shared" si="9"/>
        <v>0.401388888888889</v>
      </c>
      <c r="O31" s="80">
        <f t="shared" si="10"/>
        <v>0.404166666666667</v>
      </c>
      <c r="P31" s="80">
        <f t="shared" si="11"/>
        <v>0.407638888888889</v>
      </c>
      <c r="Q31" s="80">
        <f t="shared" si="12"/>
        <v>0.415972222222222</v>
      </c>
      <c r="R31" s="80">
        <f t="shared" si="13"/>
        <v>0.421527777777778</v>
      </c>
      <c r="S31" s="860"/>
      <c r="T31" s="248">
        <f t="shared" si="17"/>
        <v>46.45</v>
      </c>
      <c r="U31" s="261">
        <f t="shared" si="14"/>
        <v>0.067361111111111</v>
      </c>
      <c r="V31" s="655">
        <f t="shared" si="15"/>
        <v>28.7319587628867</v>
      </c>
      <c r="W31" s="261">
        <f t="shared" si="16"/>
        <v>0.0520833333333334</v>
      </c>
    </row>
    <row r="32" spans="2:23">
      <c r="B32" s="232"/>
      <c r="C32" s="352">
        <v>5</v>
      </c>
      <c r="D32" s="705"/>
      <c r="E32" s="353">
        <v>0.395833333333333</v>
      </c>
      <c r="F32" s="80">
        <f t="shared" si="1"/>
        <v>0.402777777777778</v>
      </c>
      <c r="G32" s="80">
        <f t="shared" si="2"/>
        <v>0.4125</v>
      </c>
      <c r="H32" s="80">
        <f t="shared" si="3"/>
        <v>0.415972222222222</v>
      </c>
      <c r="I32" s="80">
        <f t="shared" si="4"/>
        <v>0.419444444444444</v>
      </c>
      <c r="J32" s="80">
        <f t="shared" si="5"/>
        <v>0.422916666666667</v>
      </c>
      <c r="K32" s="80">
        <f t="shared" si="6"/>
        <v>0.429861111111111</v>
      </c>
      <c r="L32" s="80">
        <f t="shared" si="7"/>
        <v>0.433333333333333</v>
      </c>
      <c r="M32" s="80">
        <f t="shared" si="8"/>
        <v>0.440277777777778</v>
      </c>
      <c r="N32" s="80">
        <f t="shared" si="9"/>
        <v>0.443055555555555</v>
      </c>
      <c r="O32" s="80">
        <f t="shared" si="10"/>
        <v>0.445833333333333</v>
      </c>
      <c r="P32" s="80">
        <f t="shared" si="11"/>
        <v>0.449305555555555</v>
      </c>
      <c r="Q32" s="80">
        <f t="shared" si="12"/>
        <v>0.457638888888889</v>
      </c>
      <c r="R32" s="80">
        <f t="shared" si="13"/>
        <v>0.463194444444444</v>
      </c>
      <c r="S32" s="860"/>
      <c r="T32" s="248">
        <f t="shared" si="17"/>
        <v>46.45</v>
      </c>
      <c r="U32" s="261">
        <f t="shared" si="14"/>
        <v>0.067361111111111</v>
      </c>
      <c r="V32" s="655">
        <f t="shared" si="15"/>
        <v>28.7319587628867</v>
      </c>
      <c r="W32" s="261">
        <f t="shared" si="16"/>
        <v>0.0416666666666666</v>
      </c>
    </row>
    <row r="33" spans="2:23">
      <c r="B33" s="232"/>
      <c r="C33" s="352">
        <v>6</v>
      </c>
      <c r="D33" s="705"/>
      <c r="E33" s="353">
        <v>0.4375</v>
      </c>
      <c r="F33" s="80">
        <f t="shared" si="1"/>
        <v>0.444444444444444</v>
      </c>
      <c r="G33" s="80">
        <f t="shared" si="2"/>
        <v>0.454166666666667</v>
      </c>
      <c r="H33" s="80">
        <f t="shared" si="3"/>
        <v>0.457638888888889</v>
      </c>
      <c r="I33" s="80">
        <f t="shared" si="4"/>
        <v>0.461111111111111</v>
      </c>
      <c r="J33" s="80">
        <f t="shared" si="5"/>
        <v>0.464583333333333</v>
      </c>
      <c r="K33" s="80">
        <f t="shared" si="6"/>
        <v>0.471527777777778</v>
      </c>
      <c r="L33" s="80">
        <f t="shared" si="7"/>
        <v>0.475</v>
      </c>
      <c r="M33" s="80">
        <f t="shared" si="8"/>
        <v>0.481944444444444</v>
      </c>
      <c r="N33" s="80">
        <f t="shared" si="9"/>
        <v>0.484722222222222</v>
      </c>
      <c r="O33" s="80">
        <f t="shared" si="10"/>
        <v>0.4875</v>
      </c>
      <c r="P33" s="80">
        <f t="shared" si="11"/>
        <v>0.490972222222222</v>
      </c>
      <c r="Q33" s="80">
        <f t="shared" si="12"/>
        <v>0.499305555555555</v>
      </c>
      <c r="R33" s="80">
        <f t="shared" si="13"/>
        <v>0.504861111111111</v>
      </c>
      <c r="S33" s="860"/>
      <c r="T33" s="248">
        <f t="shared" si="17"/>
        <v>46.45</v>
      </c>
      <c r="U33" s="261">
        <f t="shared" si="14"/>
        <v>0.067361111111111</v>
      </c>
      <c r="V33" s="655">
        <f t="shared" si="15"/>
        <v>28.7319587628867</v>
      </c>
      <c r="W33" s="261">
        <f t="shared" si="16"/>
        <v>0.0416666666666667</v>
      </c>
    </row>
    <row r="34" spans="2:23">
      <c r="B34" s="232"/>
      <c r="C34" s="352">
        <v>7</v>
      </c>
      <c r="D34" s="705"/>
      <c r="E34" s="353">
        <v>0.479166666666667</v>
      </c>
      <c r="F34" s="80">
        <f t="shared" si="1"/>
        <v>0.486111111111111</v>
      </c>
      <c r="G34" s="80">
        <f t="shared" si="2"/>
        <v>0.495833333333333</v>
      </c>
      <c r="H34" s="80">
        <f t="shared" si="3"/>
        <v>0.499305555555556</v>
      </c>
      <c r="I34" s="80">
        <f t="shared" si="4"/>
        <v>0.502777777777778</v>
      </c>
      <c r="J34" s="80">
        <f t="shared" si="5"/>
        <v>0.50625</v>
      </c>
      <c r="K34" s="80">
        <f t="shared" si="6"/>
        <v>0.513194444444444</v>
      </c>
      <c r="L34" s="80">
        <f t="shared" si="7"/>
        <v>0.516666666666667</v>
      </c>
      <c r="M34" s="80">
        <f t="shared" si="8"/>
        <v>0.523611111111111</v>
      </c>
      <c r="N34" s="80">
        <f t="shared" si="9"/>
        <v>0.526388888888889</v>
      </c>
      <c r="O34" s="80">
        <f t="shared" si="10"/>
        <v>0.529166666666667</v>
      </c>
      <c r="P34" s="80">
        <f t="shared" si="11"/>
        <v>0.532638888888889</v>
      </c>
      <c r="Q34" s="80">
        <f t="shared" si="12"/>
        <v>0.540972222222222</v>
      </c>
      <c r="R34" s="80">
        <f t="shared" si="13"/>
        <v>0.546527777777778</v>
      </c>
      <c r="S34" s="860"/>
      <c r="T34" s="248">
        <f t="shared" si="17"/>
        <v>46.45</v>
      </c>
      <c r="U34" s="261">
        <f t="shared" si="14"/>
        <v>0.0673611111111109</v>
      </c>
      <c r="V34" s="655">
        <f t="shared" si="15"/>
        <v>28.7319587628867</v>
      </c>
      <c r="W34" s="261">
        <f t="shared" si="16"/>
        <v>0.0416666666666667</v>
      </c>
    </row>
    <row r="35" spans="2:23">
      <c r="B35" s="232"/>
      <c r="C35" s="352">
        <v>8</v>
      </c>
      <c r="D35" s="705"/>
      <c r="E35" s="353">
        <v>0.520833333333333</v>
      </c>
      <c r="F35" s="80">
        <f t="shared" si="1"/>
        <v>0.527777777777778</v>
      </c>
      <c r="G35" s="80">
        <f t="shared" si="2"/>
        <v>0.5375</v>
      </c>
      <c r="H35" s="80">
        <f t="shared" si="3"/>
        <v>0.540972222222222</v>
      </c>
      <c r="I35" s="80">
        <f t="shared" si="4"/>
        <v>0.544444444444444</v>
      </c>
      <c r="J35" s="80">
        <f t="shared" si="5"/>
        <v>0.547916666666667</v>
      </c>
      <c r="K35" s="80">
        <f t="shared" si="6"/>
        <v>0.554861111111111</v>
      </c>
      <c r="L35" s="80">
        <f t="shared" si="7"/>
        <v>0.558333333333333</v>
      </c>
      <c r="M35" s="80">
        <f t="shared" si="8"/>
        <v>0.565277777777778</v>
      </c>
      <c r="N35" s="80">
        <f t="shared" si="9"/>
        <v>0.568055555555555</v>
      </c>
      <c r="O35" s="80">
        <f t="shared" si="10"/>
        <v>0.570833333333333</v>
      </c>
      <c r="P35" s="80">
        <f t="shared" si="11"/>
        <v>0.574305555555555</v>
      </c>
      <c r="Q35" s="80">
        <f t="shared" si="12"/>
        <v>0.582638888888889</v>
      </c>
      <c r="R35" s="80">
        <f t="shared" si="13"/>
        <v>0.588194444444444</v>
      </c>
      <c r="S35" s="860"/>
      <c r="T35" s="248">
        <f t="shared" si="17"/>
        <v>46.45</v>
      </c>
      <c r="U35" s="261">
        <f t="shared" si="14"/>
        <v>0.0673611111111109</v>
      </c>
      <c r="V35" s="655">
        <f t="shared" si="15"/>
        <v>28.7319587628867</v>
      </c>
      <c r="W35" s="261">
        <f t="shared" si="16"/>
        <v>0.0416666666666667</v>
      </c>
    </row>
    <row r="36" spans="2:23">
      <c r="B36" s="232"/>
      <c r="C36" s="352">
        <v>9</v>
      </c>
      <c r="D36" s="705"/>
      <c r="E36" s="353">
        <v>0.5625</v>
      </c>
      <c r="F36" s="80">
        <f t="shared" si="1"/>
        <v>0.569444444444444</v>
      </c>
      <c r="G36" s="80">
        <f t="shared" si="2"/>
        <v>0.579166666666667</v>
      </c>
      <c r="H36" s="80">
        <f t="shared" si="3"/>
        <v>0.582638888888889</v>
      </c>
      <c r="I36" s="80">
        <f t="shared" si="4"/>
        <v>0.586111111111111</v>
      </c>
      <c r="J36" s="80">
        <f t="shared" si="5"/>
        <v>0.589583333333333</v>
      </c>
      <c r="K36" s="80">
        <f t="shared" si="6"/>
        <v>0.596527777777778</v>
      </c>
      <c r="L36" s="80">
        <f t="shared" si="7"/>
        <v>0.6</v>
      </c>
      <c r="M36" s="80">
        <f t="shared" si="8"/>
        <v>0.606944444444444</v>
      </c>
      <c r="N36" s="80">
        <f t="shared" si="9"/>
        <v>0.609722222222222</v>
      </c>
      <c r="O36" s="80">
        <f t="shared" si="10"/>
        <v>0.6125</v>
      </c>
      <c r="P36" s="80">
        <f t="shared" si="11"/>
        <v>0.615972222222222</v>
      </c>
      <c r="Q36" s="80">
        <f t="shared" si="12"/>
        <v>0.624305555555555</v>
      </c>
      <c r="R36" s="80">
        <f t="shared" si="13"/>
        <v>0.629861111111111</v>
      </c>
      <c r="S36" s="860"/>
      <c r="T36" s="248">
        <f t="shared" si="17"/>
        <v>46.45</v>
      </c>
      <c r="U36" s="261">
        <f t="shared" si="14"/>
        <v>0.0673611111111109</v>
      </c>
      <c r="V36" s="655">
        <f t="shared" si="15"/>
        <v>28.7319587628867</v>
      </c>
      <c r="W36" s="261">
        <f t="shared" si="16"/>
        <v>0.0416666666666666</v>
      </c>
    </row>
    <row r="37" spans="2:23">
      <c r="B37" s="232"/>
      <c r="C37" s="352">
        <v>10</v>
      </c>
      <c r="D37" s="705"/>
      <c r="E37" s="353">
        <v>0.604166666666667</v>
      </c>
      <c r="F37" s="80">
        <f t="shared" si="1"/>
        <v>0.611111111111111</v>
      </c>
      <c r="G37" s="80">
        <f t="shared" si="2"/>
        <v>0.620833333333333</v>
      </c>
      <c r="H37" s="80">
        <f t="shared" si="3"/>
        <v>0.624305555555555</v>
      </c>
      <c r="I37" s="80">
        <f t="shared" si="4"/>
        <v>0.627777777777778</v>
      </c>
      <c r="J37" s="80">
        <f t="shared" si="5"/>
        <v>0.63125</v>
      </c>
      <c r="K37" s="80">
        <f t="shared" si="6"/>
        <v>0.638194444444444</v>
      </c>
      <c r="L37" s="80">
        <f t="shared" si="7"/>
        <v>0.641666666666666</v>
      </c>
      <c r="M37" s="80">
        <f t="shared" si="8"/>
        <v>0.648611111111111</v>
      </c>
      <c r="N37" s="80">
        <f t="shared" si="9"/>
        <v>0.651388888888889</v>
      </c>
      <c r="O37" s="80">
        <f t="shared" si="10"/>
        <v>0.654166666666666</v>
      </c>
      <c r="P37" s="80">
        <f t="shared" si="11"/>
        <v>0.657638888888889</v>
      </c>
      <c r="Q37" s="80">
        <f t="shared" si="12"/>
        <v>0.665972222222222</v>
      </c>
      <c r="R37" s="80">
        <f t="shared" si="13"/>
        <v>0.671527777777778</v>
      </c>
      <c r="S37" s="860"/>
      <c r="T37" s="248">
        <f t="shared" si="17"/>
        <v>46.45</v>
      </c>
      <c r="U37" s="261">
        <f t="shared" si="14"/>
        <v>0.0673611111111109</v>
      </c>
      <c r="V37" s="655">
        <f t="shared" si="15"/>
        <v>28.7319587628867</v>
      </c>
      <c r="W37" s="261">
        <f t="shared" si="16"/>
        <v>0.0416666666666666</v>
      </c>
    </row>
    <row r="38" spans="2:23">
      <c r="B38" s="232"/>
      <c r="C38" s="352">
        <v>11</v>
      </c>
      <c r="D38" s="705"/>
      <c r="E38" s="353">
        <v>0.645833333333333</v>
      </c>
      <c r="F38" s="80">
        <f t="shared" si="1"/>
        <v>0.652777777777778</v>
      </c>
      <c r="G38" s="80">
        <f t="shared" si="2"/>
        <v>0.6625</v>
      </c>
      <c r="H38" s="80">
        <f t="shared" si="3"/>
        <v>0.665972222222222</v>
      </c>
      <c r="I38" s="80">
        <f t="shared" si="4"/>
        <v>0.669444444444444</v>
      </c>
      <c r="J38" s="80">
        <f t="shared" si="5"/>
        <v>0.672916666666667</v>
      </c>
      <c r="K38" s="80">
        <f t="shared" si="6"/>
        <v>0.679861111111111</v>
      </c>
      <c r="L38" s="80">
        <f t="shared" si="7"/>
        <v>0.683333333333333</v>
      </c>
      <c r="M38" s="80">
        <f t="shared" si="8"/>
        <v>0.690277777777778</v>
      </c>
      <c r="N38" s="80">
        <f t="shared" si="9"/>
        <v>0.693055555555555</v>
      </c>
      <c r="O38" s="80">
        <f t="shared" si="10"/>
        <v>0.695833333333333</v>
      </c>
      <c r="P38" s="80">
        <f t="shared" si="11"/>
        <v>0.699305555555555</v>
      </c>
      <c r="Q38" s="80">
        <f t="shared" si="12"/>
        <v>0.707638888888889</v>
      </c>
      <c r="R38" s="80">
        <f t="shared" si="13"/>
        <v>0.713194444444444</v>
      </c>
      <c r="S38" s="860"/>
      <c r="T38" s="248">
        <f t="shared" si="17"/>
        <v>46.45</v>
      </c>
      <c r="U38" s="261">
        <f t="shared" si="14"/>
        <v>0.0673611111111109</v>
      </c>
      <c r="V38" s="655">
        <f t="shared" si="15"/>
        <v>28.7319587628867</v>
      </c>
      <c r="W38" s="261">
        <f t="shared" si="16"/>
        <v>0.0416666666666667</v>
      </c>
    </row>
    <row r="39" spans="2:23">
      <c r="B39" s="232"/>
      <c r="C39" s="352">
        <v>12</v>
      </c>
      <c r="D39" s="705"/>
      <c r="E39" s="353">
        <v>0.6875</v>
      </c>
      <c r="F39" s="80">
        <f t="shared" si="1"/>
        <v>0.694444444444444</v>
      </c>
      <c r="G39" s="80">
        <f t="shared" si="2"/>
        <v>0.704166666666667</v>
      </c>
      <c r="H39" s="80">
        <f t="shared" si="3"/>
        <v>0.707638888888889</v>
      </c>
      <c r="I39" s="80">
        <f t="shared" si="4"/>
        <v>0.711111111111111</v>
      </c>
      <c r="J39" s="80">
        <f t="shared" si="5"/>
        <v>0.714583333333333</v>
      </c>
      <c r="K39" s="80">
        <f t="shared" si="6"/>
        <v>0.721527777777778</v>
      </c>
      <c r="L39" s="80">
        <f t="shared" si="7"/>
        <v>0.725</v>
      </c>
      <c r="M39" s="80">
        <f t="shared" si="8"/>
        <v>0.731944444444444</v>
      </c>
      <c r="N39" s="80">
        <f t="shared" si="9"/>
        <v>0.734722222222222</v>
      </c>
      <c r="O39" s="80">
        <f t="shared" si="10"/>
        <v>0.7375</v>
      </c>
      <c r="P39" s="80">
        <f t="shared" si="11"/>
        <v>0.740972222222222</v>
      </c>
      <c r="Q39" s="80">
        <f t="shared" si="12"/>
        <v>0.749305555555555</v>
      </c>
      <c r="R39" s="80">
        <f t="shared" si="13"/>
        <v>0.754861111111111</v>
      </c>
      <c r="S39" s="860"/>
      <c r="T39" s="248">
        <f t="shared" si="17"/>
        <v>46.45</v>
      </c>
      <c r="U39" s="261">
        <f t="shared" si="14"/>
        <v>0.0673611111111109</v>
      </c>
      <c r="V39" s="655">
        <f t="shared" si="15"/>
        <v>28.7319587628867</v>
      </c>
      <c r="W39" s="261">
        <f t="shared" si="16"/>
        <v>0.0416666666666666</v>
      </c>
    </row>
    <row r="40" spans="2:23">
      <c r="B40" s="232"/>
      <c r="C40" s="352">
        <v>13</v>
      </c>
      <c r="D40" s="705"/>
      <c r="E40" s="353">
        <v>0.729166666666667</v>
      </c>
      <c r="F40" s="80">
        <f t="shared" si="1"/>
        <v>0.736111111111111</v>
      </c>
      <c r="G40" s="80">
        <f t="shared" si="2"/>
        <v>0.745833333333333</v>
      </c>
      <c r="H40" s="80">
        <f t="shared" si="3"/>
        <v>0.749305555555555</v>
      </c>
      <c r="I40" s="80">
        <f t="shared" si="4"/>
        <v>0.752777777777778</v>
      </c>
      <c r="J40" s="80">
        <f t="shared" si="5"/>
        <v>0.75625</v>
      </c>
      <c r="K40" s="80">
        <f t="shared" si="6"/>
        <v>0.763194444444444</v>
      </c>
      <c r="L40" s="80">
        <f t="shared" si="7"/>
        <v>0.766666666666666</v>
      </c>
      <c r="M40" s="80">
        <f t="shared" si="8"/>
        <v>0.773611111111111</v>
      </c>
      <c r="N40" s="80">
        <f t="shared" si="9"/>
        <v>0.776388888888889</v>
      </c>
      <c r="O40" s="80">
        <f t="shared" si="10"/>
        <v>0.779166666666666</v>
      </c>
      <c r="P40" s="80">
        <f t="shared" si="11"/>
        <v>0.782638888888889</v>
      </c>
      <c r="Q40" s="80">
        <f t="shared" si="12"/>
        <v>0.790972222222222</v>
      </c>
      <c r="R40" s="80">
        <f t="shared" si="13"/>
        <v>0.796527777777778</v>
      </c>
      <c r="S40" s="860"/>
      <c r="T40" s="248">
        <f t="shared" si="17"/>
        <v>46.45</v>
      </c>
      <c r="U40" s="261">
        <f t="shared" si="14"/>
        <v>0.0673611111111109</v>
      </c>
      <c r="V40" s="655">
        <f t="shared" si="15"/>
        <v>28.7319587628867</v>
      </c>
      <c r="W40" s="261">
        <f t="shared" si="16"/>
        <v>0.0416666666666666</v>
      </c>
    </row>
    <row r="41" spans="2:23">
      <c r="B41" s="232"/>
      <c r="C41" s="352">
        <v>14</v>
      </c>
      <c r="D41" s="705"/>
      <c r="E41" s="353">
        <v>0.770833333333333</v>
      </c>
      <c r="F41" s="80">
        <f t="shared" si="1"/>
        <v>0.777777777777778</v>
      </c>
      <c r="G41" s="80">
        <f t="shared" si="2"/>
        <v>0.7875</v>
      </c>
      <c r="H41" s="80">
        <f t="shared" si="3"/>
        <v>0.790972222222222</v>
      </c>
      <c r="I41" s="80">
        <f t="shared" si="4"/>
        <v>0.794444444444444</v>
      </c>
      <c r="J41" s="80">
        <f t="shared" si="5"/>
        <v>0.797916666666667</v>
      </c>
      <c r="K41" s="80">
        <f t="shared" si="6"/>
        <v>0.804861111111111</v>
      </c>
      <c r="L41" s="80">
        <f t="shared" si="7"/>
        <v>0.808333333333333</v>
      </c>
      <c r="M41" s="80">
        <f t="shared" si="8"/>
        <v>0.815277777777778</v>
      </c>
      <c r="N41" s="80">
        <f t="shared" si="9"/>
        <v>0.818055555555555</v>
      </c>
      <c r="O41" s="80">
        <f t="shared" si="10"/>
        <v>0.820833333333333</v>
      </c>
      <c r="P41" s="80">
        <f t="shared" si="11"/>
        <v>0.824305555555555</v>
      </c>
      <c r="Q41" s="80">
        <f t="shared" si="12"/>
        <v>0.832638888888889</v>
      </c>
      <c r="R41" s="80">
        <f t="shared" si="13"/>
        <v>0.838194444444444</v>
      </c>
      <c r="S41" s="860"/>
      <c r="T41" s="248">
        <f t="shared" si="17"/>
        <v>46.45</v>
      </c>
      <c r="U41" s="261">
        <f t="shared" si="14"/>
        <v>0.0673611111111109</v>
      </c>
      <c r="V41" s="655">
        <f t="shared" si="15"/>
        <v>28.7319587628867</v>
      </c>
      <c r="W41" s="261">
        <f t="shared" si="16"/>
        <v>0.0416666666666667</v>
      </c>
    </row>
    <row r="42" spans="2:23">
      <c r="B42" s="232"/>
      <c r="C42" s="352">
        <v>15</v>
      </c>
      <c r="D42" s="705"/>
      <c r="E42" s="353">
        <v>0.8125</v>
      </c>
      <c r="F42" s="80">
        <f t="shared" si="1"/>
        <v>0.819444444444444</v>
      </c>
      <c r="G42" s="80">
        <f t="shared" si="2"/>
        <v>0.829166666666667</v>
      </c>
      <c r="H42" s="80">
        <f t="shared" si="3"/>
        <v>0.832638888888889</v>
      </c>
      <c r="I42" s="80">
        <f t="shared" si="4"/>
        <v>0.836111111111111</v>
      </c>
      <c r="J42" s="80">
        <f t="shared" si="5"/>
        <v>0.839583333333333</v>
      </c>
      <c r="K42" s="80">
        <f t="shared" si="6"/>
        <v>0.846527777777778</v>
      </c>
      <c r="L42" s="80">
        <f t="shared" si="7"/>
        <v>0.85</v>
      </c>
      <c r="M42" s="80">
        <f t="shared" si="8"/>
        <v>0.856944444444444</v>
      </c>
      <c r="N42" s="80">
        <f t="shared" si="9"/>
        <v>0.859722222222222</v>
      </c>
      <c r="O42" s="80">
        <f t="shared" si="10"/>
        <v>0.8625</v>
      </c>
      <c r="P42" s="80">
        <f t="shared" si="11"/>
        <v>0.865972222222222</v>
      </c>
      <c r="Q42" s="80">
        <f t="shared" si="12"/>
        <v>0.874305555555555</v>
      </c>
      <c r="R42" s="80">
        <f t="shared" si="13"/>
        <v>0.879861111111111</v>
      </c>
      <c r="S42" s="860"/>
      <c r="T42" s="248">
        <f t="shared" si="17"/>
        <v>46.45</v>
      </c>
      <c r="U42" s="261">
        <f t="shared" si="14"/>
        <v>0.0673611111111109</v>
      </c>
      <c r="V42" s="655">
        <f t="shared" si="15"/>
        <v>28.7319587628867</v>
      </c>
      <c r="W42" s="261">
        <f t="shared" si="16"/>
        <v>0.0416666666666666</v>
      </c>
    </row>
    <row r="43" ht="15.75" customHeight="1" spans="2:23">
      <c r="B43" s="232"/>
      <c r="C43" s="371">
        <v>16</v>
      </c>
      <c r="D43" s="746"/>
      <c r="E43" s="372">
        <v>0.854166666666667</v>
      </c>
      <c r="F43" s="283">
        <f t="shared" si="1"/>
        <v>0.861111111111111</v>
      </c>
      <c r="G43" s="283">
        <f t="shared" si="2"/>
        <v>0.870833333333333</v>
      </c>
      <c r="H43" s="283">
        <f t="shared" si="3"/>
        <v>0.874305555555555</v>
      </c>
      <c r="I43" s="283">
        <f t="shared" si="4"/>
        <v>0.877777777777778</v>
      </c>
      <c r="J43" s="283">
        <f t="shared" si="5"/>
        <v>0.88125</v>
      </c>
      <c r="K43" s="283">
        <f t="shared" si="6"/>
        <v>0.888194444444444</v>
      </c>
      <c r="L43" s="283">
        <f t="shared" si="7"/>
        <v>0.891666666666666</v>
      </c>
      <c r="M43" s="283">
        <f t="shared" si="8"/>
        <v>0.898611111111111</v>
      </c>
      <c r="N43" s="283">
        <f t="shared" si="9"/>
        <v>0.901388888888889</v>
      </c>
      <c r="O43" s="283">
        <f t="shared" si="10"/>
        <v>0.904166666666666</v>
      </c>
      <c r="P43" s="283">
        <f t="shared" si="11"/>
        <v>0.907638888888889</v>
      </c>
      <c r="Q43" s="283">
        <f t="shared" si="12"/>
        <v>0.915972222222222</v>
      </c>
      <c r="R43" s="283">
        <f t="shared" si="13"/>
        <v>0.921527777777778</v>
      </c>
      <c r="S43" s="861"/>
      <c r="T43" s="251">
        <f t="shared" si="17"/>
        <v>46.45</v>
      </c>
      <c r="U43" s="263">
        <f t="shared" si="14"/>
        <v>0.0673611111111109</v>
      </c>
      <c r="V43" s="727">
        <f t="shared" si="15"/>
        <v>28.7319587628867</v>
      </c>
      <c r="W43" s="263">
        <f t="shared" si="16"/>
        <v>0.0416666666666666</v>
      </c>
    </row>
    <row r="44" spans="2:23">
      <c r="B44" s="232"/>
      <c r="C44" s="350">
        <v>17</v>
      </c>
      <c r="D44" s="704"/>
      <c r="E44" s="351">
        <v>0.902777777777778</v>
      </c>
      <c r="F44" s="77">
        <f t="shared" si="1"/>
        <v>0.909722222222222</v>
      </c>
      <c r="G44" s="77">
        <f t="shared" si="2"/>
        <v>0.919444444444444</v>
      </c>
      <c r="H44" s="77">
        <f t="shared" si="3"/>
        <v>0.922916666666667</v>
      </c>
      <c r="I44" s="77">
        <f t="shared" si="4"/>
        <v>0.926388888888889</v>
      </c>
      <c r="J44" s="77">
        <f t="shared" si="5"/>
        <v>0.929861111111111</v>
      </c>
      <c r="K44" s="77">
        <f t="shared" si="6"/>
        <v>0.936805555555555</v>
      </c>
      <c r="L44" s="77">
        <f t="shared" si="7"/>
        <v>0.940277777777778</v>
      </c>
      <c r="M44" s="77">
        <f t="shared" si="8"/>
        <v>0.947222222222222</v>
      </c>
      <c r="N44" s="77">
        <f t="shared" si="9"/>
        <v>0.95</v>
      </c>
      <c r="O44" s="77">
        <f t="shared" si="10"/>
        <v>0.952777777777778</v>
      </c>
      <c r="P44" s="77">
        <f t="shared" si="11"/>
        <v>0.95625</v>
      </c>
      <c r="Q44" s="77">
        <f t="shared" si="12"/>
        <v>0.964583333333333</v>
      </c>
      <c r="R44" s="77">
        <f t="shared" si="13"/>
        <v>0.970138888888889</v>
      </c>
      <c r="S44" s="858"/>
      <c r="T44" s="246">
        <f t="shared" si="17"/>
        <v>46.45</v>
      </c>
      <c r="U44" s="651">
        <f t="shared" si="14"/>
        <v>0.0673611111111109</v>
      </c>
      <c r="V44" s="652">
        <f t="shared" si="15"/>
        <v>28.7319587628867</v>
      </c>
      <c r="W44" s="651">
        <f t="shared" si="16"/>
        <v>0.0486111111111112</v>
      </c>
    </row>
    <row r="45" ht="15.75" customHeight="1" spans="2:23">
      <c r="B45" s="238"/>
      <c r="C45" s="354">
        <v>18</v>
      </c>
      <c r="D45" s="706"/>
      <c r="E45" s="47">
        <v>0.958333333333333</v>
      </c>
      <c r="F45" s="106">
        <f t="shared" si="1"/>
        <v>0.965277777777778</v>
      </c>
      <c r="G45" s="106">
        <f t="shared" si="2"/>
        <v>0.975</v>
      </c>
      <c r="H45" s="106">
        <f t="shared" si="3"/>
        <v>0.978472222222222</v>
      </c>
      <c r="I45" s="106">
        <f t="shared" si="4"/>
        <v>0.981944444444444</v>
      </c>
      <c r="J45" s="106">
        <f t="shared" si="5"/>
        <v>0.985416666666667</v>
      </c>
      <c r="K45" s="106">
        <f t="shared" si="6"/>
        <v>0.992361111111111</v>
      </c>
      <c r="L45" s="106">
        <f t="shared" si="7"/>
        <v>0.995833333333333</v>
      </c>
      <c r="M45" s="106">
        <f t="shared" si="8"/>
        <v>1.00277777777778</v>
      </c>
      <c r="N45" s="106">
        <f t="shared" si="9"/>
        <v>1.00555555555556</v>
      </c>
      <c r="O45" s="106">
        <f t="shared" si="10"/>
        <v>1.00833333333333</v>
      </c>
      <c r="P45" s="106">
        <f t="shared" si="11"/>
        <v>1.01180555555556</v>
      </c>
      <c r="Q45" s="106">
        <f t="shared" si="12"/>
        <v>1.02013888888889</v>
      </c>
      <c r="R45" s="106">
        <f t="shared" si="13"/>
        <v>1.02569444444444</v>
      </c>
      <c r="S45" s="862"/>
      <c r="T45" s="658">
        <f t="shared" si="17"/>
        <v>46.45</v>
      </c>
      <c r="U45" s="316">
        <f t="shared" si="14"/>
        <v>0.0673611111111111</v>
      </c>
      <c r="V45" s="659">
        <f t="shared" si="15"/>
        <v>28.7319587628866</v>
      </c>
      <c r="W45" s="316">
        <f t="shared" si="16"/>
        <v>0.0555555555555556</v>
      </c>
    </row>
    <row r="46" spans="2:2">
      <c r="B46" s="26"/>
    </row>
    <row r="48" spans="3:10">
      <c r="C48" s="466" t="s">
        <v>36</v>
      </c>
      <c r="D48" s="466"/>
      <c r="E48" s="467"/>
      <c r="F48" s="467"/>
      <c r="G48" s="468"/>
      <c r="H48" s="468"/>
      <c r="I48" s="473">
        <v>16</v>
      </c>
      <c r="J48" s="467"/>
    </row>
    <row r="49" spans="3:10">
      <c r="C49" s="466" t="s">
        <v>37</v>
      </c>
      <c r="D49" s="466"/>
      <c r="E49" s="467"/>
      <c r="F49" s="467"/>
      <c r="G49" s="468"/>
      <c r="H49" s="468"/>
      <c r="I49" s="473">
        <v>2</v>
      </c>
      <c r="J49" s="467"/>
    </row>
    <row r="50" spans="3:10">
      <c r="C50" s="466" t="s">
        <v>38</v>
      </c>
      <c r="D50" s="466"/>
      <c r="E50" s="467"/>
      <c r="F50" s="467"/>
      <c r="G50" s="468"/>
      <c r="H50" s="468"/>
      <c r="I50" s="473">
        <f>+I48+I49</f>
        <v>18</v>
      </c>
      <c r="J50" s="467"/>
    </row>
    <row r="51" spans="3:11">
      <c r="C51" s="466" t="s">
        <v>39</v>
      </c>
      <c r="D51" s="466"/>
      <c r="E51" s="467"/>
      <c r="F51" s="467"/>
      <c r="G51" s="468"/>
      <c r="H51" s="468"/>
      <c r="I51" s="425">
        <f>+T26</f>
        <v>46.45</v>
      </c>
      <c r="K51" s="467" t="s">
        <v>40</v>
      </c>
    </row>
    <row r="52" spans="3:11">
      <c r="C52" s="63" t="s">
        <v>41</v>
      </c>
      <c r="D52" s="63"/>
      <c r="E52" s="64"/>
      <c r="F52" s="64"/>
      <c r="G52" s="64"/>
      <c r="H52" s="64"/>
      <c r="I52" s="425">
        <v>66</v>
      </c>
      <c r="K52" s="467" t="s">
        <v>40</v>
      </c>
    </row>
  </sheetData>
  <mergeCells count="12">
    <mergeCell ref="B23:C23"/>
    <mergeCell ref="D23:R23"/>
    <mergeCell ref="B24:D24"/>
    <mergeCell ref="B25:D25"/>
    <mergeCell ref="B26:D26"/>
    <mergeCell ref="B27:W27"/>
    <mergeCell ref="B28:B45"/>
    <mergeCell ref="T23:T25"/>
    <mergeCell ref="U23:U26"/>
    <mergeCell ref="V23:V26"/>
    <mergeCell ref="W23:W26"/>
    <mergeCell ref="B16:W20"/>
  </mergeCells>
  <pageMargins left="0.7" right="0.7" top="0.75" bottom="0.75" header="0.3" footer="0.3"/>
  <pageSetup paperSize="9" scale="51" fitToHeight="0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D43"/>
  <sheetViews>
    <sheetView view="pageBreakPreview" zoomScale="70" zoomScaleNormal="70" workbookViewId="0">
      <selection activeCell="G6" sqref="G6"/>
    </sheetView>
  </sheetViews>
  <sheetFormatPr defaultColWidth="11" defaultRowHeight="15"/>
  <cols>
    <col min="5" max="5" width="10.4285714285714" customWidth="1"/>
    <col min="6" max="26" width="8" customWidth="1"/>
  </cols>
  <sheetData>
    <row r="2" spans="2:10">
      <c r="B2" s="1" t="s">
        <v>0</v>
      </c>
      <c r="C2" s="63"/>
      <c r="D2" s="63"/>
      <c r="E2" s="64"/>
      <c r="F2" s="64"/>
      <c r="G2" s="1" t="s">
        <v>1</v>
      </c>
      <c r="H2" s="64"/>
      <c r="I2" s="64"/>
      <c r="J2" s="64"/>
    </row>
    <row r="3" spans="2:10">
      <c r="B3" s="65"/>
      <c r="C3" s="63"/>
      <c r="D3" s="63"/>
      <c r="E3" s="64"/>
      <c r="F3" s="64"/>
      <c r="G3" s="1"/>
      <c r="H3" s="64"/>
      <c r="I3" s="64"/>
      <c r="J3" s="64"/>
    </row>
    <row r="4" spans="2:10">
      <c r="B4" s="2" t="s">
        <v>2</v>
      </c>
      <c r="C4" s="63"/>
      <c r="D4" s="63"/>
      <c r="E4" s="64"/>
      <c r="F4" s="64"/>
      <c r="G4" s="1">
        <v>200</v>
      </c>
      <c r="H4" s="64"/>
      <c r="I4" s="64"/>
      <c r="J4" s="64"/>
    </row>
    <row r="5" spans="2:10">
      <c r="B5" s="63"/>
      <c r="C5" s="63"/>
      <c r="D5" s="63"/>
      <c r="E5" s="64"/>
      <c r="F5" s="64"/>
      <c r="G5" s="1"/>
      <c r="H5" s="64"/>
      <c r="I5" s="64"/>
      <c r="J5" s="64"/>
    </row>
    <row r="6" spans="2:10">
      <c r="B6" s="63" t="s">
        <v>3</v>
      </c>
      <c r="C6" s="63"/>
      <c r="D6" s="63"/>
      <c r="E6" s="64"/>
      <c r="F6" s="64"/>
      <c r="G6" s="5" t="s">
        <v>4</v>
      </c>
      <c r="H6" s="64"/>
      <c r="I6" s="64"/>
      <c r="J6" s="64"/>
    </row>
    <row r="7" spans="2:10">
      <c r="B7" s="63" t="s">
        <v>5</v>
      </c>
      <c r="C7" s="63"/>
      <c r="D7" s="63"/>
      <c r="E7" s="64"/>
      <c r="F7" s="64"/>
      <c r="G7" s="1" t="s">
        <v>6</v>
      </c>
      <c r="H7" s="64"/>
      <c r="I7" s="64"/>
      <c r="J7" s="64"/>
    </row>
    <row r="8" spans="2:10">
      <c r="B8" s="63" t="s">
        <v>7</v>
      </c>
      <c r="C8" s="66"/>
      <c r="D8" s="66"/>
      <c r="E8" s="67"/>
      <c r="F8" s="64"/>
      <c r="G8" s="1">
        <v>235</v>
      </c>
      <c r="H8" s="64"/>
      <c r="I8" s="64"/>
      <c r="J8" s="64"/>
    </row>
    <row r="9" spans="2:10">
      <c r="B9" s="63" t="s">
        <v>8</v>
      </c>
      <c r="C9" s="63"/>
      <c r="D9" s="63"/>
      <c r="E9" s="64"/>
      <c r="F9" s="64"/>
      <c r="G9" s="1" t="s">
        <v>161</v>
      </c>
      <c r="H9" s="64"/>
      <c r="I9" s="64"/>
      <c r="J9" s="64"/>
    </row>
    <row r="10" spans="2:10">
      <c r="B10" s="63" t="s">
        <v>10</v>
      </c>
      <c r="C10" s="63"/>
      <c r="D10" s="63"/>
      <c r="E10" s="64"/>
      <c r="F10" s="64"/>
      <c r="G10" s="1">
        <v>235</v>
      </c>
      <c r="H10" s="64"/>
      <c r="I10" s="64"/>
      <c r="J10" s="64"/>
    </row>
    <row r="11" spans="2:10">
      <c r="B11" s="63" t="s">
        <v>11</v>
      </c>
      <c r="C11" s="66"/>
      <c r="D11" s="66"/>
      <c r="E11" s="67"/>
      <c r="F11" s="67"/>
      <c r="G11" s="1" t="s">
        <v>12</v>
      </c>
      <c r="H11" s="64"/>
      <c r="I11" s="64"/>
      <c r="J11" s="64"/>
    </row>
    <row r="12" ht="15.75" customHeight="1"/>
    <row r="13" ht="15.75" spans="2:30">
      <c r="B13" s="96" t="s">
        <v>162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255"/>
    </row>
    <row r="14" spans="2:30">
      <c r="B14" s="217"/>
      <c r="AD14" s="256"/>
    </row>
    <row r="15" spans="2:30">
      <c r="B15" s="217"/>
      <c r="AD15" s="256"/>
    </row>
    <row r="16" s="62" customFormat="1" ht="15.75" customHeight="1" spans="2:30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257"/>
    </row>
    <row r="17" s="62" customFormat="1" spans="2:30">
      <c r="B17" s="772" t="s">
        <v>163</v>
      </c>
      <c r="C17" s="772"/>
      <c r="D17" s="772"/>
      <c r="E17" s="772"/>
      <c r="F17" s="599">
        <v>0.00347222222222222</v>
      </c>
      <c r="G17" s="599">
        <v>0.00416666666666667</v>
      </c>
      <c r="H17" s="599">
        <v>0.00277777777777778</v>
      </c>
      <c r="I17" s="599">
        <v>0.00416666666666667</v>
      </c>
      <c r="J17" s="599">
        <v>0.00347222222222222</v>
      </c>
      <c r="K17" s="599">
        <v>0.00347222222222222</v>
      </c>
      <c r="L17" s="599">
        <v>0.00347222222222222</v>
      </c>
      <c r="M17" s="599">
        <v>0.00347222222222222</v>
      </c>
      <c r="N17" s="599">
        <v>0.0104166666666667</v>
      </c>
      <c r="O17" s="599">
        <v>0.00277777777777778</v>
      </c>
      <c r="P17" s="599">
        <v>0.00208333333333333</v>
      </c>
      <c r="Q17" s="599">
        <v>0.00902777777777778</v>
      </c>
      <c r="R17" s="599">
        <v>0.00277777777777778</v>
      </c>
      <c r="S17" s="599">
        <v>0.00486111111111111</v>
      </c>
      <c r="T17" s="599">
        <v>0.00347222222222222</v>
      </c>
      <c r="U17" s="599">
        <v>0.00347222222222222</v>
      </c>
      <c r="V17" s="599">
        <v>0.00277777777777778</v>
      </c>
      <c r="W17" s="599">
        <v>0.00347222222222222</v>
      </c>
      <c r="X17" s="599">
        <v>0.00347222222222222</v>
      </c>
      <c r="Y17" s="599">
        <v>0.00347222222222222</v>
      </c>
      <c r="Z17" s="599"/>
      <c r="AA17" s="772"/>
      <c r="AB17" s="791">
        <f>SUM(F17:Y17)</f>
        <v>0.0805555555555556</v>
      </c>
      <c r="AC17" s="772"/>
      <c r="AD17" s="772"/>
    </row>
    <row r="18" s="62" customFormat="1" spans="2:29">
      <c r="B18" s="773" t="s">
        <v>164</v>
      </c>
      <c r="C18" s="773"/>
      <c r="D18" s="773"/>
      <c r="E18" s="773"/>
      <c r="F18" s="599">
        <v>0.00347222222222222</v>
      </c>
      <c r="G18" s="599">
        <v>0.00347222222222222</v>
      </c>
      <c r="H18" s="599">
        <v>0.00277777777777778</v>
      </c>
      <c r="I18" s="599">
        <v>0.00416666666666667</v>
      </c>
      <c r="J18" s="599">
        <v>0.00347222222222222</v>
      </c>
      <c r="K18" s="599">
        <v>0.00347222222222222</v>
      </c>
      <c r="L18" s="599">
        <v>0.00347222222222222</v>
      </c>
      <c r="M18" s="599">
        <v>0.00347222222222222</v>
      </c>
      <c r="N18" s="599">
        <v>0.00833333333333333</v>
      </c>
      <c r="O18" s="599">
        <v>0.00138888888888889</v>
      </c>
      <c r="P18" s="599">
        <v>0.00138888888888889</v>
      </c>
      <c r="Q18" s="599">
        <v>0.00694444444444444</v>
      </c>
      <c r="R18" s="599">
        <v>0.00277777777777778</v>
      </c>
      <c r="S18" s="599">
        <v>0.00347222222222222</v>
      </c>
      <c r="T18" s="599">
        <v>0.00347222222222222</v>
      </c>
      <c r="U18" s="599">
        <v>0.00347222222222222</v>
      </c>
      <c r="V18" s="599">
        <v>0.00277777777777778</v>
      </c>
      <c r="W18" s="599">
        <v>0.00347222222222222</v>
      </c>
      <c r="X18" s="599">
        <v>0.00347222222222222</v>
      </c>
      <c r="Y18" s="599">
        <v>0.00347222222222222</v>
      </c>
      <c r="Z18" s="599"/>
      <c r="AA18" s="773"/>
      <c r="AB18" s="548">
        <f>SUM(F18:Y18)</f>
        <v>0.0722222222222222</v>
      </c>
      <c r="AC18" s="773"/>
    </row>
    <row r="19" s="62" customFormat="1" ht="15.75" customHeight="1" spans="2:29">
      <c r="B19" s="773"/>
      <c r="C19" s="773"/>
      <c r="D19" s="773"/>
      <c r="E19" s="548">
        <v>0.0625</v>
      </c>
      <c r="F19" s="548"/>
      <c r="G19" s="548"/>
      <c r="H19" s="548"/>
      <c r="I19" s="548"/>
      <c r="J19" s="548"/>
      <c r="K19" s="791"/>
      <c r="L19" s="791"/>
      <c r="M19" s="791"/>
      <c r="N19" s="791"/>
      <c r="O19" s="791"/>
      <c r="P19" s="791"/>
      <c r="Q19" s="791"/>
      <c r="R19" s="791"/>
      <c r="S19" s="791"/>
      <c r="T19" s="791"/>
      <c r="U19" s="791"/>
      <c r="V19" s="791"/>
      <c r="W19" s="791"/>
      <c r="X19" s="548"/>
      <c r="Y19" s="548"/>
      <c r="Z19" s="548"/>
      <c r="AA19" s="773"/>
      <c r="AB19" s="548"/>
      <c r="AC19" s="773"/>
    </row>
    <row r="20" ht="15.75" customHeight="1" spans="2:30">
      <c r="B20" s="71" t="s">
        <v>14</v>
      </c>
      <c r="C20" s="10"/>
      <c r="D20" s="794"/>
      <c r="E20" s="793" t="s">
        <v>14</v>
      </c>
      <c r="F20" s="71" t="s">
        <v>15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794"/>
      <c r="AA20" s="150"/>
      <c r="AB20" s="10"/>
      <c r="AC20" s="10"/>
      <c r="AD20" s="27"/>
    </row>
    <row r="21" ht="123" customHeight="1" spans="2:30">
      <c r="B21" s="85" t="s">
        <v>17</v>
      </c>
      <c r="C21" s="86"/>
      <c r="D21" s="163" t="s">
        <v>165</v>
      </c>
      <c r="E21" s="833" t="s">
        <v>166</v>
      </c>
      <c r="F21" s="151" t="s">
        <v>167</v>
      </c>
      <c r="G21" s="151" t="s">
        <v>168</v>
      </c>
      <c r="H21" s="151" t="s">
        <v>169</v>
      </c>
      <c r="I21" s="151" t="s">
        <v>160</v>
      </c>
      <c r="J21" s="151" t="s">
        <v>170</v>
      </c>
      <c r="K21" s="151" t="s">
        <v>128</v>
      </c>
      <c r="L21" s="151" t="s">
        <v>171</v>
      </c>
      <c r="M21" s="840" t="s">
        <v>130</v>
      </c>
      <c r="N21" s="840" t="s">
        <v>142</v>
      </c>
      <c r="O21" s="840" t="s">
        <v>133</v>
      </c>
      <c r="P21" s="840" t="s">
        <v>156</v>
      </c>
      <c r="Q21" s="840" t="s">
        <v>130</v>
      </c>
      <c r="R21" s="840" t="s">
        <v>129</v>
      </c>
      <c r="S21" s="840" t="s">
        <v>128</v>
      </c>
      <c r="T21" s="840" t="s">
        <v>127</v>
      </c>
      <c r="U21" s="151" t="s">
        <v>160</v>
      </c>
      <c r="V21" s="151" t="s">
        <v>169</v>
      </c>
      <c r="W21" s="151" t="s">
        <v>168</v>
      </c>
      <c r="X21" s="151" t="s">
        <v>167</v>
      </c>
      <c r="Y21" s="833" t="s">
        <v>172</v>
      </c>
      <c r="Z21" s="274" t="s">
        <v>173</v>
      </c>
      <c r="AA21" s="96" t="s">
        <v>29</v>
      </c>
      <c r="AB21" s="163" t="s">
        <v>30</v>
      </c>
      <c r="AC21" s="163" t="s">
        <v>31</v>
      </c>
      <c r="AD21" s="163" t="s">
        <v>32</v>
      </c>
    </row>
    <row r="22" s="95" customFormat="1" ht="33.75" customHeight="1" spans="2:30">
      <c r="B22" s="221" t="s">
        <v>33</v>
      </c>
      <c r="C22" s="88"/>
      <c r="D22" s="73"/>
      <c r="E22" s="273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0</v>
      </c>
      <c r="K22" s="568">
        <v>0</v>
      </c>
      <c r="L22" s="568">
        <v>0</v>
      </c>
      <c r="M22" s="568">
        <v>0</v>
      </c>
      <c r="N22" s="568">
        <v>0</v>
      </c>
      <c r="O22" s="568">
        <v>1</v>
      </c>
      <c r="P22" s="568">
        <v>0</v>
      </c>
      <c r="Q22" s="568">
        <v>0</v>
      </c>
      <c r="R22" s="568">
        <v>0</v>
      </c>
      <c r="S22" s="568">
        <v>0</v>
      </c>
      <c r="T22" s="568">
        <v>0</v>
      </c>
      <c r="U22" s="568">
        <v>0</v>
      </c>
      <c r="V22" s="568">
        <v>0</v>
      </c>
      <c r="W22" s="568">
        <v>0</v>
      </c>
      <c r="X22" s="568">
        <v>0</v>
      </c>
      <c r="Y22" s="626">
        <v>0</v>
      </c>
      <c r="Z22" s="585"/>
      <c r="AA22" s="238"/>
      <c r="AB22" s="232"/>
      <c r="AC22" s="232"/>
      <c r="AD22" s="232"/>
    </row>
    <row r="23" s="95" customFormat="1" ht="51.75" customHeight="1" spans="2:30">
      <c r="B23" s="486" t="s">
        <v>34</v>
      </c>
      <c r="C23" s="10"/>
      <c r="D23" s="238"/>
      <c r="E23" s="275">
        <f t="shared" ref="E23:M23" si="0">F22+E22</f>
        <v>0</v>
      </c>
      <c r="F23" s="776">
        <f t="shared" si="0"/>
        <v>0</v>
      </c>
      <c r="G23" s="776">
        <f t="shared" si="0"/>
        <v>0</v>
      </c>
      <c r="H23" s="776">
        <f t="shared" si="0"/>
        <v>0</v>
      </c>
      <c r="I23" s="776">
        <f t="shared" si="0"/>
        <v>0</v>
      </c>
      <c r="J23" s="776">
        <f t="shared" si="0"/>
        <v>0</v>
      </c>
      <c r="K23" s="776">
        <f t="shared" si="0"/>
        <v>0</v>
      </c>
      <c r="L23" s="776">
        <f t="shared" si="0"/>
        <v>0</v>
      </c>
      <c r="M23" s="776">
        <f t="shared" si="0"/>
        <v>0</v>
      </c>
      <c r="N23" s="776">
        <f>P22+N22</f>
        <v>0</v>
      </c>
      <c r="O23" s="776">
        <f>Q22+O22</f>
        <v>1</v>
      </c>
      <c r="P23" s="776">
        <f t="shared" ref="P23:X23" si="1">Q22+P22</f>
        <v>0</v>
      </c>
      <c r="Q23" s="776">
        <f t="shared" si="1"/>
        <v>0</v>
      </c>
      <c r="R23" s="776">
        <f t="shared" si="1"/>
        <v>0</v>
      </c>
      <c r="S23" s="776">
        <f t="shared" si="1"/>
        <v>0</v>
      </c>
      <c r="T23" s="776">
        <f t="shared" si="1"/>
        <v>0</v>
      </c>
      <c r="U23" s="776">
        <f t="shared" si="1"/>
        <v>0</v>
      </c>
      <c r="V23" s="776">
        <f t="shared" si="1"/>
        <v>0</v>
      </c>
      <c r="W23" s="776">
        <f t="shared" si="1"/>
        <v>0</v>
      </c>
      <c r="X23" s="776">
        <f t="shared" si="1"/>
        <v>0</v>
      </c>
      <c r="Y23" s="841">
        <f>AA22+Y22</f>
        <v>0</v>
      </c>
      <c r="Z23" s="627"/>
      <c r="AA23" s="588">
        <v>51.91</v>
      </c>
      <c r="AB23" s="232"/>
      <c r="AC23" s="232"/>
      <c r="AD23" s="232"/>
    </row>
    <row r="24" ht="15.75" spans="2:30">
      <c r="B24" s="777" t="s">
        <v>35</v>
      </c>
      <c r="C24" s="778">
        <v>1</v>
      </c>
      <c r="D24" s="834">
        <f>+E24-A26</f>
        <v>0.239583333333333</v>
      </c>
      <c r="E24" s="76">
        <v>0.260416666666667</v>
      </c>
      <c r="F24" s="77">
        <f>+E24+$F$18</f>
        <v>0.263888888888889</v>
      </c>
      <c r="G24" s="77">
        <f>+F24+$G$18</f>
        <v>0.267361111111111</v>
      </c>
      <c r="H24" s="77">
        <f>+G24+$H$18</f>
        <v>0.270138888888889</v>
      </c>
      <c r="I24" s="77">
        <f>+H24+$I$18</f>
        <v>0.274305555555556</v>
      </c>
      <c r="J24" s="77">
        <f>+I24+$J$18</f>
        <v>0.277777777777778</v>
      </c>
      <c r="K24" s="77">
        <f>+J24+$K$18</f>
        <v>0.28125</v>
      </c>
      <c r="L24" s="77">
        <f>+K24+$L$18</f>
        <v>0.284722222222222</v>
      </c>
      <c r="M24" s="77">
        <f>+L24+$M$18</f>
        <v>0.288194444444444</v>
      </c>
      <c r="N24" s="77">
        <f>+M24+$N$18</f>
        <v>0.296527777777778</v>
      </c>
      <c r="O24" s="77">
        <f>+N24+$O$18</f>
        <v>0.297916666666667</v>
      </c>
      <c r="P24" s="77">
        <f>+O24+$P$18</f>
        <v>0.299305555555555</v>
      </c>
      <c r="Q24" s="77">
        <f>+P24+$Q$18</f>
        <v>0.30625</v>
      </c>
      <c r="R24" s="77">
        <f>+Q24+$R$18</f>
        <v>0.309027777777778</v>
      </c>
      <c r="S24" s="77">
        <f>+R24+$S$18</f>
        <v>0.3125</v>
      </c>
      <c r="T24" s="77">
        <f>+S24+$T$18</f>
        <v>0.315972222222222</v>
      </c>
      <c r="U24" s="77">
        <f>+T24+$U$18</f>
        <v>0.319444444444444</v>
      </c>
      <c r="V24" s="77">
        <f>+U24+$V$18</f>
        <v>0.322222222222222</v>
      </c>
      <c r="W24" s="77">
        <f>+V24+$W$18</f>
        <v>0.325694444444444</v>
      </c>
      <c r="X24" s="77">
        <f>+W24+$X$18</f>
        <v>0.329166666666666</v>
      </c>
      <c r="Y24" s="815">
        <f>+X24+$Y$18</f>
        <v>0.332638888888889</v>
      </c>
      <c r="Z24" s="708"/>
      <c r="AA24" s="842">
        <f>+AA23</f>
        <v>51.91</v>
      </c>
      <c r="AB24" s="651">
        <f t="shared" ref="AB24:AB35" si="2">+Y24-E24</f>
        <v>0.072222222222222</v>
      </c>
      <c r="AC24" s="652">
        <f t="shared" ref="AC24:AC35" si="3">60*$AA$24/(AB24*60*24)</f>
        <v>29.948076923077</v>
      </c>
      <c r="AD24" s="259"/>
    </row>
    <row r="25" spans="2:30">
      <c r="B25" s="232"/>
      <c r="C25" s="781">
        <v>2</v>
      </c>
      <c r="D25" s="835">
        <f>+E25-A26</f>
        <v>0.294444444444445</v>
      </c>
      <c r="E25" s="79">
        <v>0.315277777777778</v>
      </c>
      <c r="F25" s="80">
        <f t="shared" ref="F25:F35" si="4">+E25+$F$17</f>
        <v>0.31875</v>
      </c>
      <c r="G25" s="80">
        <f t="shared" ref="G25:G34" si="5">+F25+$G$17</f>
        <v>0.322916666666667</v>
      </c>
      <c r="H25" s="80">
        <f t="shared" ref="H25:H34" si="6">+G25+$H$17</f>
        <v>0.325694444444444</v>
      </c>
      <c r="I25" s="80">
        <f t="shared" ref="I25:I34" si="7">+H25+$I$17</f>
        <v>0.329861111111111</v>
      </c>
      <c r="J25" s="80">
        <f t="shared" ref="J25:J34" si="8">+I25+$J$17</f>
        <v>0.333333333333333</v>
      </c>
      <c r="K25" s="80">
        <f t="shared" ref="K25:K34" si="9">+J25+$K$17</f>
        <v>0.336805555555556</v>
      </c>
      <c r="L25" s="80">
        <f t="shared" ref="L25:L34" si="10">+K25+$L$17</f>
        <v>0.340277777777778</v>
      </c>
      <c r="M25" s="80">
        <f t="shared" ref="M25:M34" si="11">+L25+$M$17</f>
        <v>0.34375</v>
      </c>
      <c r="N25" s="80">
        <f t="shared" ref="N25:N34" si="12">+M25+$N$17</f>
        <v>0.354166666666667</v>
      </c>
      <c r="O25" s="80">
        <f t="shared" ref="O25:O34" si="13">+N25+$O$17</f>
        <v>0.356944444444444</v>
      </c>
      <c r="P25" s="80">
        <f t="shared" ref="P25:P34" si="14">+O25+$P$17</f>
        <v>0.359027777777778</v>
      </c>
      <c r="Q25" s="80">
        <f t="shared" ref="Q25:Q34" si="15">+P25+$Q$17</f>
        <v>0.368055555555556</v>
      </c>
      <c r="R25" s="80">
        <f t="shared" ref="R25:R34" si="16">+Q25+$R$17</f>
        <v>0.370833333333333</v>
      </c>
      <c r="S25" s="80">
        <f t="shared" ref="S25:S34" si="17">+R25+$S$17</f>
        <v>0.375694444444444</v>
      </c>
      <c r="T25" s="80">
        <f t="shared" ref="T25:T34" si="18">+S25+$T$17</f>
        <v>0.379166666666667</v>
      </c>
      <c r="U25" s="80">
        <f t="shared" ref="U25:U34" si="19">+T25+$U$17</f>
        <v>0.382638888888889</v>
      </c>
      <c r="V25" s="80">
        <f t="shared" ref="V25:V34" si="20">+U25+$V$17</f>
        <v>0.385416666666667</v>
      </c>
      <c r="W25" s="80">
        <f t="shared" ref="W25:W34" si="21">+V25+$W$17</f>
        <v>0.388888888888889</v>
      </c>
      <c r="X25" s="80">
        <f t="shared" ref="X25:X34" si="22">+W25+$X$17</f>
        <v>0.392361111111111</v>
      </c>
      <c r="Y25" s="816">
        <f t="shared" ref="Y25:Y34" si="23">+X25+$Y$17</f>
        <v>0.395833333333333</v>
      </c>
      <c r="Z25" s="709"/>
      <c r="AA25" s="843">
        <f t="shared" ref="AA25:AA35" si="24">+AA23</f>
        <v>51.91</v>
      </c>
      <c r="AB25" s="261">
        <f t="shared" si="2"/>
        <v>0.0805555555555554</v>
      </c>
      <c r="AC25" s="655">
        <f t="shared" si="3"/>
        <v>26.8500000000001</v>
      </c>
      <c r="AD25" s="261">
        <f t="shared" ref="AD25:AD35" si="25">+E25-E24</f>
        <v>0.0548611111111111</v>
      </c>
    </row>
    <row r="26" spans="1:30">
      <c r="A26" s="26">
        <v>0.0208333333333333</v>
      </c>
      <c r="B26" s="232"/>
      <c r="C26" s="781">
        <v>3</v>
      </c>
      <c r="D26" s="836"/>
      <c r="E26" s="79">
        <v>0.377777777777778</v>
      </c>
      <c r="F26" s="80">
        <f t="shared" si="4"/>
        <v>0.38125</v>
      </c>
      <c r="G26" s="80">
        <f t="shared" si="5"/>
        <v>0.385416666666667</v>
      </c>
      <c r="H26" s="80">
        <f t="shared" si="6"/>
        <v>0.388194444444444</v>
      </c>
      <c r="I26" s="80">
        <f t="shared" si="7"/>
        <v>0.392361111111111</v>
      </c>
      <c r="J26" s="80">
        <f t="shared" si="8"/>
        <v>0.395833333333333</v>
      </c>
      <c r="K26" s="80">
        <f t="shared" si="9"/>
        <v>0.399305555555556</v>
      </c>
      <c r="L26" s="80">
        <f t="shared" si="10"/>
        <v>0.402777777777778</v>
      </c>
      <c r="M26" s="80">
        <f t="shared" si="11"/>
        <v>0.40625</v>
      </c>
      <c r="N26" s="80">
        <f t="shared" si="12"/>
        <v>0.416666666666667</v>
      </c>
      <c r="O26" s="80">
        <f t="shared" si="13"/>
        <v>0.419444444444444</v>
      </c>
      <c r="P26" s="80">
        <f t="shared" si="14"/>
        <v>0.421527777777778</v>
      </c>
      <c r="Q26" s="80">
        <f t="shared" si="15"/>
        <v>0.430555555555556</v>
      </c>
      <c r="R26" s="80">
        <f t="shared" si="16"/>
        <v>0.433333333333333</v>
      </c>
      <c r="S26" s="80">
        <f t="shared" si="17"/>
        <v>0.438194444444444</v>
      </c>
      <c r="T26" s="80">
        <f t="shared" si="18"/>
        <v>0.441666666666667</v>
      </c>
      <c r="U26" s="80">
        <f t="shared" si="19"/>
        <v>0.445138888888889</v>
      </c>
      <c r="V26" s="80">
        <f t="shared" si="20"/>
        <v>0.447916666666667</v>
      </c>
      <c r="W26" s="80">
        <f t="shared" si="21"/>
        <v>0.451388888888889</v>
      </c>
      <c r="X26" s="80">
        <f t="shared" si="22"/>
        <v>0.454861111111111</v>
      </c>
      <c r="Y26" s="816">
        <f t="shared" si="23"/>
        <v>0.458333333333333</v>
      </c>
      <c r="Z26" s="709"/>
      <c r="AA26" s="843">
        <f t="shared" si="24"/>
        <v>51.91</v>
      </c>
      <c r="AB26" s="261">
        <f t="shared" si="2"/>
        <v>0.0805555555555554</v>
      </c>
      <c r="AC26" s="655">
        <f t="shared" si="3"/>
        <v>26.8500000000001</v>
      </c>
      <c r="AD26" s="261">
        <f t="shared" si="25"/>
        <v>0.0625</v>
      </c>
    </row>
    <row r="27" spans="2:30">
      <c r="B27" s="232"/>
      <c r="C27" s="781">
        <v>4</v>
      </c>
      <c r="D27" s="836"/>
      <c r="E27" s="79">
        <v>0.452777777777778</v>
      </c>
      <c r="F27" s="80">
        <f t="shared" si="4"/>
        <v>0.45625</v>
      </c>
      <c r="G27" s="80">
        <f t="shared" si="5"/>
        <v>0.460416666666667</v>
      </c>
      <c r="H27" s="80">
        <f t="shared" si="6"/>
        <v>0.463194444444444</v>
      </c>
      <c r="I27" s="80">
        <f t="shared" si="7"/>
        <v>0.467361111111111</v>
      </c>
      <c r="J27" s="80">
        <f t="shared" si="8"/>
        <v>0.470833333333333</v>
      </c>
      <c r="K27" s="80">
        <f t="shared" si="9"/>
        <v>0.474305555555555</v>
      </c>
      <c r="L27" s="80">
        <f t="shared" si="10"/>
        <v>0.477777777777778</v>
      </c>
      <c r="M27" s="80">
        <f t="shared" si="11"/>
        <v>0.48125</v>
      </c>
      <c r="N27" s="80">
        <f t="shared" si="12"/>
        <v>0.491666666666667</v>
      </c>
      <c r="O27" s="80">
        <f t="shared" si="13"/>
        <v>0.494444444444444</v>
      </c>
      <c r="P27" s="80">
        <f t="shared" si="14"/>
        <v>0.496527777777778</v>
      </c>
      <c r="Q27" s="80">
        <f t="shared" si="15"/>
        <v>0.505555555555555</v>
      </c>
      <c r="R27" s="80">
        <f t="shared" si="16"/>
        <v>0.508333333333333</v>
      </c>
      <c r="S27" s="80">
        <f t="shared" si="17"/>
        <v>0.513194444444444</v>
      </c>
      <c r="T27" s="80">
        <f t="shared" si="18"/>
        <v>0.516666666666666</v>
      </c>
      <c r="U27" s="80">
        <f t="shared" si="19"/>
        <v>0.520138888888889</v>
      </c>
      <c r="V27" s="80">
        <f t="shared" si="20"/>
        <v>0.522916666666666</v>
      </c>
      <c r="W27" s="80">
        <f t="shared" si="21"/>
        <v>0.526388888888889</v>
      </c>
      <c r="X27" s="80">
        <f t="shared" si="22"/>
        <v>0.529861111111111</v>
      </c>
      <c r="Y27" s="816">
        <f t="shared" si="23"/>
        <v>0.533333333333333</v>
      </c>
      <c r="Z27" s="709"/>
      <c r="AA27" s="843">
        <f t="shared" si="24"/>
        <v>51.91</v>
      </c>
      <c r="AB27" s="261">
        <f t="shared" si="2"/>
        <v>0.0805555555555553</v>
      </c>
      <c r="AC27" s="655">
        <f t="shared" si="3"/>
        <v>26.8500000000001</v>
      </c>
      <c r="AD27" s="261">
        <f t="shared" si="25"/>
        <v>0.075</v>
      </c>
    </row>
    <row r="28" spans="2:30">
      <c r="B28" s="232"/>
      <c r="C28" s="781">
        <v>5</v>
      </c>
      <c r="D28" s="836"/>
      <c r="E28" s="79">
        <v>0.502777777777778</v>
      </c>
      <c r="F28" s="80">
        <f t="shared" si="4"/>
        <v>0.50625</v>
      </c>
      <c r="G28" s="80">
        <f t="shared" si="5"/>
        <v>0.510416666666667</v>
      </c>
      <c r="H28" s="80">
        <f t="shared" si="6"/>
        <v>0.513194444444444</v>
      </c>
      <c r="I28" s="80">
        <f t="shared" si="7"/>
        <v>0.517361111111111</v>
      </c>
      <c r="J28" s="80">
        <f t="shared" si="8"/>
        <v>0.520833333333333</v>
      </c>
      <c r="K28" s="80">
        <f t="shared" si="9"/>
        <v>0.524305555555555</v>
      </c>
      <c r="L28" s="80">
        <f t="shared" si="10"/>
        <v>0.527777777777778</v>
      </c>
      <c r="M28" s="80">
        <f t="shared" si="11"/>
        <v>0.53125</v>
      </c>
      <c r="N28" s="80">
        <f t="shared" si="12"/>
        <v>0.541666666666667</v>
      </c>
      <c r="O28" s="80">
        <f t="shared" si="13"/>
        <v>0.544444444444444</v>
      </c>
      <c r="P28" s="80">
        <f t="shared" si="14"/>
        <v>0.546527777777778</v>
      </c>
      <c r="Q28" s="80">
        <f t="shared" si="15"/>
        <v>0.555555555555555</v>
      </c>
      <c r="R28" s="80">
        <f t="shared" si="16"/>
        <v>0.558333333333333</v>
      </c>
      <c r="S28" s="80">
        <f t="shared" si="17"/>
        <v>0.563194444444444</v>
      </c>
      <c r="T28" s="80">
        <f t="shared" si="18"/>
        <v>0.566666666666666</v>
      </c>
      <c r="U28" s="80">
        <f t="shared" si="19"/>
        <v>0.570138888888889</v>
      </c>
      <c r="V28" s="80">
        <f t="shared" si="20"/>
        <v>0.572916666666666</v>
      </c>
      <c r="W28" s="80">
        <f t="shared" si="21"/>
        <v>0.576388888888889</v>
      </c>
      <c r="X28" s="80">
        <f t="shared" si="22"/>
        <v>0.579861111111111</v>
      </c>
      <c r="Y28" s="816">
        <f t="shared" si="23"/>
        <v>0.583333333333333</v>
      </c>
      <c r="Z28" s="709"/>
      <c r="AA28" s="843">
        <f t="shared" si="24"/>
        <v>51.91</v>
      </c>
      <c r="AB28" s="261">
        <f t="shared" si="2"/>
        <v>0.0805555555555553</v>
      </c>
      <c r="AC28" s="655">
        <f t="shared" si="3"/>
        <v>26.8500000000001</v>
      </c>
      <c r="AD28" s="261">
        <f t="shared" si="25"/>
        <v>0.05</v>
      </c>
    </row>
    <row r="29" spans="2:30">
      <c r="B29" s="232"/>
      <c r="C29" s="781">
        <v>6</v>
      </c>
      <c r="D29" s="836"/>
      <c r="E29" s="79">
        <v>0.565277777777778</v>
      </c>
      <c r="F29" s="80">
        <f t="shared" si="4"/>
        <v>0.56875</v>
      </c>
      <c r="G29" s="80">
        <f t="shared" si="5"/>
        <v>0.572916666666667</v>
      </c>
      <c r="H29" s="80">
        <f t="shared" si="6"/>
        <v>0.575694444444444</v>
      </c>
      <c r="I29" s="80">
        <f t="shared" si="7"/>
        <v>0.579861111111111</v>
      </c>
      <c r="J29" s="80">
        <f t="shared" si="8"/>
        <v>0.583333333333333</v>
      </c>
      <c r="K29" s="80">
        <f t="shared" si="9"/>
        <v>0.586805555555555</v>
      </c>
      <c r="L29" s="80">
        <f t="shared" si="10"/>
        <v>0.590277777777778</v>
      </c>
      <c r="M29" s="80">
        <f t="shared" si="11"/>
        <v>0.59375</v>
      </c>
      <c r="N29" s="80">
        <f t="shared" si="12"/>
        <v>0.604166666666667</v>
      </c>
      <c r="O29" s="80">
        <f t="shared" si="13"/>
        <v>0.606944444444444</v>
      </c>
      <c r="P29" s="80">
        <f t="shared" si="14"/>
        <v>0.609027777777778</v>
      </c>
      <c r="Q29" s="80">
        <f t="shared" si="15"/>
        <v>0.618055555555555</v>
      </c>
      <c r="R29" s="80">
        <f t="shared" si="16"/>
        <v>0.620833333333333</v>
      </c>
      <c r="S29" s="80">
        <f t="shared" si="17"/>
        <v>0.625694444444444</v>
      </c>
      <c r="T29" s="80">
        <f t="shared" si="18"/>
        <v>0.629166666666666</v>
      </c>
      <c r="U29" s="80">
        <f t="shared" si="19"/>
        <v>0.632638888888889</v>
      </c>
      <c r="V29" s="80">
        <f t="shared" si="20"/>
        <v>0.635416666666666</v>
      </c>
      <c r="W29" s="80">
        <f t="shared" si="21"/>
        <v>0.638888888888889</v>
      </c>
      <c r="X29" s="80">
        <f t="shared" si="22"/>
        <v>0.642361111111111</v>
      </c>
      <c r="Y29" s="816">
        <f t="shared" si="23"/>
        <v>0.645833333333333</v>
      </c>
      <c r="Z29" s="709"/>
      <c r="AA29" s="843">
        <f t="shared" si="24"/>
        <v>51.91</v>
      </c>
      <c r="AB29" s="261">
        <f t="shared" si="2"/>
        <v>0.0805555555555553</v>
      </c>
      <c r="AC29" s="655">
        <f t="shared" si="3"/>
        <v>26.8500000000001</v>
      </c>
      <c r="AD29" s="261">
        <f t="shared" si="25"/>
        <v>0.0625</v>
      </c>
    </row>
    <row r="30" spans="2:30">
      <c r="B30" s="232"/>
      <c r="C30" s="781">
        <v>7</v>
      </c>
      <c r="D30" s="836"/>
      <c r="E30" s="79">
        <v>0.627777777777778</v>
      </c>
      <c r="F30" s="80">
        <f t="shared" si="4"/>
        <v>0.63125</v>
      </c>
      <c r="G30" s="80">
        <f t="shared" si="5"/>
        <v>0.635416666666667</v>
      </c>
      <c r="H30" s="80">
        <f t="shared" si="6"/>
        <v>0.638194444444444</v>
      </c>
      <c r="I30" s="80">
        <f t="shared" si="7"/>
        <v>0.642361111111111</v>
      </c>
      <c r="J30" s="80">
        <f t="shared" si="8"/>
        <v>0.645833333333333</v>
      </c>
      <c r="K30" s="80">
        <f t="shared" si="9"/>
        <v>0.649305555555555</v>
      </c>
      <c r="L30" s="80">
        <f t="shared" si="10"/>
        <v>0.652777777777778</v>
      </c>
      <c r="M30" s="80">
        <f t="shared" si="11"/>
        <v>0.65625</v>
      </c>
      <c r="N30" s="80">
        <f t="shared" si="12"/>
        <v>0.666666666666667</v>
      </c>
      <c r="O30" s="80">
        <f t="shared" si="13"/>
        <v>0.669444444444444</v>
      </c>
      <c r="P30" s="80">
        <f t="shared" si="14"/>
        <v>0.671527777777778</v>
      </c>
      <c r="Q30" s="80">
        <f t="shared" si="15"/>
        <v>0.680555555555555</v>
      </c>
      <c r="R30" s="80">
        <f t="shared" si="16"/>
        <v>0.683333333333333</v>
      </c>
      <c r="S30" s="80">
        <f t="shared" si="17"/>
        <v>0.688194444444444</v>
      </c>
      <c r="T30" s="80">
        <f t="shared" si="18"/>
        <v>0.691666666666666</v>
      </c>
      <c r="U30" s="80">
        <f t="shared" si="19"/>
        <v>0.695138888888889</v>
      </c>
      <c r="V30" s="80">
        <f t="shared" si="20"/>
        <v>0.697916666666666</v>
      </c>
      <c r="W30" s="80">
        <f t="shared" si="21"/>
        <v>0.701388888888889</v>
      </c>
      <c r="X30" s="80">
        <f t="shared" si="22"/>
        <v>0.704861111111111</v>
      </c>
      <c r="Y30" s="816">
        <f t="shared" si="23"/>
        <v>0.708333333333333</v>
      </c>
      <c r="Z30" s="709"/>
      <c r="AA30" s="843">
        <f t="shared" si="24"/>
        <v>51.91</v>
      </c>
      <c r="AB30" s="261">
        <f t="shared" si="2"/>
        <v>0.0805555555555553</v>
      </c>
      <c r="AC30" s="655">
        <f t="shared" si="3"/>
        <v>26.8500000000001</v>
      </c>
      <c r="AD30" s="261">
        <f t="shared" si="25"/>
        <v>0.0625</v>
      </c>
    </row>
    <row r="31" spans="2:30">
      <c r="B31" s="232"/>
      <c r="C31" s="781">
        <v>8</v>
      </c>
      <c r="D31" s="836"/>
      <c r="E31" s="79">
        <v>0.685416666666667</v>
      </c>
      <c r="F31" s="80">
        <f t="shared" si="4"/>
        <v>0.688888888888889</v>
      </c>
      <c r="G31" s="80">
        <f t="shared" si="5"/>
        <v>0.693055555555556</v>
      </c>
      <c r="H31" s="80">
        <f t="shared" si="6"/>
        <v>0.695833333333333</v>
      </c>
      <c r="I31" s="80">
        <f t="shared" si="7"/>
        <v>0.7</v>
      </c>
      <c r="J31" s="80">
        <f t="shared" si="8"/>
        <v>0.703472222222222</v>
      </c>
      <c r="K31" s="80">
        <f t="shared" si="9"/>
        <v>0.706944444444444</v>
      </c>
      <c r="L31" s="80">
        <f t="shared" si="10"/>
        <v>0.710416666666667</v>
      </c>
      <c r="M31" s="80">
        <f t="shared" si="11"/>
        <v>0.713888888888889</v>
      </c>
      <c r="N31" s="80">
        <f t="shared" si="12"/>
        <v>0.724305555555555</v>
      </c>
      <c r="O31" s="80">
        <f t="shared" si="13"/>
        <v>0.727083333333333</v>
      </c>
      <c r="P31" s="80">
        <f t="shared" si="14"/>
        <v>0.729166666666667</v>
      </c>
      <c r="Q31" s="80">
        <f t="shared" si="15"/>
        <v>0.738194444444444</v>
      </c>
      <c r="R31" s="80">
        <f t="shared" si="16"/>
        <v>0.740972222222222</v>
      </c>
      <c r="S31" s="80">
        <f t="shared" si="17"/>
        <v>0.745833333333333</v>
      </c>
      <c r="T31" s="80">
        <f t="shared" si="18"/>
        <v>0.749305555555555</v>
      </c>
      <c r="U31" s="80">
        <f t="shared" si="19"/>
        <v>0.752777777777778</v>
      </c>
      <c r="V31" s="80">
        <f t="shared" si="20"/>
        <v>0.755555555555555</v>
      </c>
      <c r="W31" s="80">
        <f t="shared" si="21"/>
        <v>0.759027777777778</v>
      </c>
      <c r="X31" s="80">
        <f t="shared" si="22"/>
        <v>0.7625</v>
      </c>
      <c r="Y31" s="816">
        <f t="shared" si="23"/>
        <v>0.765972222222222</v>
      </c>
      <c r="Z31" s="709"/>
      <c r="AA31" s="843">
        <f t="shared" si="24"/>
        <v>51.91</v>
      </c>
      <c r="AB31" s="261">
        <f t="shared" si="2"/>
        <v>0.0805555555555553</v>
      </c>
      <c r="AC31" s="655">
        <f t="shared" si="3"/>
        <v>26.8500000000001</v>
      </c>
      <c r="AD31" s="261">
        <f t="shared" si="25"/>
        <v>0.0576388888888889</v>
      </c>
    </row>
    <row r="32" spans="2:30">
      <c r="B32" s="232"/>
      <c r="C32" s="781">
        <v>9</v>
      </c>
      <c r="D32" s="836"/>
      <c r="E32" s="79">
        <v>0.731944444444444</v>
      </c>
      <c r="F32" s="80">
        <f t="shared" si="4"/>
        <v>0.735416666666667</v>
      </c>
      <c r="G32" s="80">
        <f t="shared" si="5"/>
        <v>0.739583333333333</v>
      </c>
      <c r="H32" s="80">
        <f t="shared" si="6"/>
        <v>0.742361111111111</v>
      </c>
      <c r="I32" s="80">
        <f t="shared" si="7"/>
        <v>0.746527777777778</v>
      </c>
      <c r="J32" s="80">
        <f t="shared" si="8"/>
        <v>0.75</v>
      </c>
      <c r="K32" s="80">
        <f t="shared" si="9"/>
        <v>0.753472222222222</v>
      </c>
      <c r="L32" s="80">
        <f t="shared" si="10"/>
        <v>0.756944444444444</v>
      </c>
      <c r="M32" s="80">
        <f t="shared" si="11"/>
        <v>0.760416666666667</v>
      </c>
      <c r="N32" s="80">
        <f t="shared" si="12"/>
        <v>0.770833333333333</v>
      </c>
      <c r="O32" s="80">
        <f t="shared" si="13"/>
        <v>0.773611111111111</v>
      </c>
      <c r="P32" s="80">
        <f t="shared" si="14"/>
        <v>0.775694444444444</v>
      </c>
      <c r="Q32" s="80">
        <f t="shared" si="15"/>
        <v>0.784722222222222</v>
      </c>
      <c r="R32" s="80">
        <f t="shared" si="16"/>
        <v>0.7875</v>
      </c>
      <c r="S32" s="80">
        <f t="shared" si="17"/>
        <v>0.792361111111111</v>
      </c>
      <c r="T32" s="80">
        <f t="shared" si="18"/>
        <v>0.795833333333333</v>
      </c>
      <c r="U32" s="80">
        <f t="shared" si="19"/>
        <v>0.799305555555555</v>
      </c>
      <c r="V32" s="80">
        <f t="shared" si="20"/>
        <v>0.802083333333333</v>
      </c>
      <c r="W32" s="80">
        <f t="shared" si="21"/>
        <v>0.805555555555555</v>
      </c>
      <c r="X32" s="80">
        <f t="shared" si="22"/>
        <v>0.809027777777777</v>
      </c>
      <c r="Y32" s="816">
        <f t="shared" si="23"/>
        <v>0.8125</v>
      </c>
      <c r="Z32" s="709"/>
      <c r="AA32" s="843">
        <f t="shared" si="24"/>
        <v>51.91</v>
      </c>
      <c r="AB32" s="261">
        <f t="shared" si="2"/>
        <v>0.0805555555555553</v>
      </c>
      <c r="AC32" s="655">
        <f t="shared" si="3"/>
        <v>26.8500000000001</v>
      </c>
      <c r="AD32" s="261">
        <f t="shared" si="25"/>
        <v>0.0465277777777777</v>
      </c>
    </row>
    <row r="33" spans="2:30">
      <c r="B33" s="232"/>
      <c r="C33" s="781">
        <v>10</v>
      </c>
      <c r="D33" s="836"/>
      <c r="E33" s="79">
        <v>0.794444444444444</v>
      </c>
      <c r="F33" s="80">
        <f t="shared" si="4"/>
        <v>0.797916666666667</v>
      </c>
      <c r="G33" s="80">
        <f t="shared" si="5"/>
        <v>0.802083333333333</v>
      </c>
      <c r="H33" s="80">
        <f t="shared" si="6"/>
        <v>0.804861111111111</v>
      </c>
      <c r="I33" s="80">
        <f t="shared" si="7"/>
        <v>0.809027777777778</v>
      </c>
      <c r="J33" s="80">
        <f t="shared" si="8"/>
        <v>0.8125</v>
      </c>
      <c r="K33" s="80">
        <f t="shared" si="9"/>
        <v>0.815972222222222</v>
      </c>
      <c r="L33" s="80">
        <f t="shared" si="10"/>
        <v>0.819444444444444</v>
      </c>
      <c r="M33" s="80">
        <f t="shared" si="11"/>
        <v>0.822916666666667</v>
      </c>
      <c r="N33" s="80">
        <f t="shared" si="12"/>
        <v>0.833333333333333</v>
      </c>
      <c r="O33" s="80">
        <f t="shared" si="13"/>
        <v>0.836111111111111</v>
      </c>
      <c r="P33" s="80">
        <f t="shared" si="14"/>
        <v>0.838194444444444</v>
      </c>
      <c r="Q33" s="80">
        <f t="shared" si="15"/>
        <v>0.847222222222222</v>
      </c>
      <c r="R33" s="80">
        <f t="shared" si="16"/>
        <v>0.85</v>
      </c>
      <c r="S33" s="80">
        <f t="shared" si="17"/>
        <v>0.854861111111111</v>
      </c>
      <c r="T33" s="80">
        <f t="shared" si="18"/>
        <v>0.858333333333333</v>
      </c>
      <c r="U33" s="80">
        <f t="shared" si="19"/>
        <v>0.861805555555555</v>
      </c>
      <c r="V33" s="80">
        <f t="shared" si="20"/>
        <v>0.864583333333333</v>
      </c>
      <c r="W33" s="80">
        <f t="shared" si="21"/>
        <v>0.868055555555555</v>
      </c>
      <c r="X33" s="80">
        <f t="shared" si="22"/>
        <v>0.871527777777777</v>
      </c>
      <c r="Y33" s="816">
        <f t="shared" si="23"/>
        <v>0.875</v>
      </c>
      <c r="Z33" s="709"/>
      <c r="AA33" s="843">
        <f t="shared" si="24"/>
        <v>51.91</v>
      </c>
      <c r="AB33" s="261">
        <f t="shared" si="2"/>
        <v>0.0805555555555553</v>
      </c>
      <c r="AC33" s="655">
        <f t="shared" si="3"/>
        <v>26.8500000000001</v>
      </c>
      <c r="AD33" s="261">
        <f t="shared" si="25"/>
        <v>0.0625</v>
      </c>
    </row>
    <row r="34" ht="15.75" customHeight="1" spans="2:30">
      <c r="B34" s="232"/>
      <c r="C34" s="837">
        <v>11</v>
      </c>
      <c r="D34" s="838"/>
      <c r="E34" s="339">
        <v>0.861111111111111</v>
      </c>
      <c r="F34" s="283">
        <f t="shared" si="4"/>
        <v>0.864583333333333</v>
      </c>
      <c r="G34" s="283">
        <f t="shared" si="5"/>
        <v>0.86875</v>
      </c>
      <c r="H34" s="283">
        <f t="shared" si="6"/>
        <v>0.871527777777778</v>
      </c>
      <c r="I34" s="283">
        <f t="shared" si="7"/>
        <v>0.875694444444444</v>
      </c>
      <c r="J34" s="283">
        <f t="shared" si="8"/>
        <v>0.879166666666667</v>
      </c>
      <c r="K34" s="283">
        <f t="shared" si="9"/>
        <v>0.882638888888889</v>
      </c>
      <c r="L34" s="283">
        <f t="shared" si="10"/>
        <v>0.886111111111111</v>
      </c>
      <c r="M34" s="283">
        <f t="shared" si="11"/>
        <v>0.889583333333333</v>
      </c>
      <c r="N34" s="283">
        <f t="shared" si="12"/>
        <v>0.9</v>
      </c>
      <c r="O34" s="283">
        <f t="shared" si="13"/>
        <v>0.902777777777778</v>
      </c>
      <c r="P34" s="283">
        <f t="shared" si="14"/>
        <v>0.904861111111111</v>
      </c>
      <c r="Q34" s="283">
        <f t="shared" si="15"/>
        <v>0.913888888888889</v>
      </c>
      <c r="R34" s="283">
        <f t="shared" si="16"/>
        <v>0.916666666666667</v>
      </c>
      <c r="S34" s="283">
        <f t="shared" si="17"/>
        <v>0.921527777777778</v>
      </c>
      <c r="T34" s="283">
        <f t="shared" si="18"/>
        <v>0.925</v>
      </c>
      <c r="U34" s="283">
        <f t="shared" si="19"/>
        <v>0.928472222222222</v>
      </c>
      <c r="V34" s="283">
        <f t="shared" si="20"/>
        <v>0.93125</v>
      </c>
      <c r="W34" s="283">
        <f t="shared" si="21"/>
        <v>0.934722222222222</v>
      </c>
      <c r="X34" s="283">
        <f t="shared" si="22"/>
        <v>0.938194444444444</v>
      </c>
      <c r="Y34" s="844">
        <f t="shared" si="23"/>
        <v>0.941666666666666</v>
      </c>
      <c r="Z34" s="845">
        <f>+Y34+A26</f>
        <v>0.9625</v>
      </c>
      <c r="AA34" s="846">
        <f t="shared" si="24"/>
        <v>51.91</v>
      </c>
      <c r="AB34" s="263">
        <f t="shared" si="2"/>
        <v>0.0805555555555553</v>
      </c>
      <c r="AC34" s="727">
        <f t="shared" si="3"/>
        <v>26.8500000000001</v>
      </c>
      <c r="AD34" s="263">
        <f t="shared" si="25"/>
        <v>0.0666666666666668</v>
      </c>
    </row>
    <row r="35" ht="15.75" customHeight="1" spans="2:30">
      <c r="B35" s="238"/>
      <c r="C35" s="100">
        <v>12</v>
      </c>
      <c r="D35" s="839"/>
      <c r="E35" s="272">
        <v>0.920138888888889</v>
      </c>
      <c r="F35" s="152">
        <f t="shared" si="4"/>
        <v>0.923611111111111</v>
      </c>
      <c r="G35" s="98">
        <f>+F35+$G$18</f>
        <v>0.927083333333333</v>
      </c>
      <c r="H35" s="98">
        <f>+G35+$H$18</f>
        <v>0.929861111111111</v>
      </c>
      <c r="I35" s="98">
        <f>+H35+$I$18</f>
        <v>0.934027777777778</v>
      </c>
      <c r="J35" s="98">
        <f>+I35+$J$18</f>
        <v>0.9375</v>
      </c>
      <c r="K35" s="98">
        <f>+J35+$K$18</f>
        <v>0.940972222222222</v>
      </c>
      <c r="L35" s="98">
        <f>+K35+$L$18</f>
        <v>0.944444444444444</v>
      </c>
      <c r="M35" s="98">
        <f>+L35+$M$18</f>
        <v>0.947916666666667</v>
      </c>
      <c r="N35" s="98">
        <f>+M35+$N$18</f>
        <v>0.95625</v>
      </c>
      <c r="O35" s="98">
        <f>+N35+$O$18</f>
        <v>0.957638888888889</v>
      </c>
      <c r="P35" s="98">
        <f>+O35+$P$18</f>
        <v>0.959027777777778</v>
      </c>
      <c r="Q35" s="98">
        <f>+P35+$Q$18</f>
        <v>0.965972222222222</v>
      </c>
      <c r="R35" s="98">
        <f>+Q35+$R$18</f>
        <v>0.96875</v>
      </c>
      <c r="S35" s="98">
        <f>+R35+$S$18</f>
        <v>0.972222222222222</v>
      </c>
      <c r="T35" s="98">
        <f>+S35+$T$18</f>
        <v>0.975694444444444</v>
      </c>
      <c r="U35" s="98">
        <f>+T35+$U$18</f>
        <v>0.979166666666666</v>
      </c>
      <c r="V35" s="98">
        <f>+U35+$V$18</f>
        <v>0.981944444444444</v>
      </c>
      <c r="W35" s="98">
        <f>+V35+$W$18</f>
        <v>0.985416666666666</v>
      </c>
      <c r="X35" s="98">
        <f>+W35+$X$18</f>
        <v>0.988888888888889</v>
      </c>
      <c r="Y35" s="847">
        <f>+X35+$Y$18</f>
        <v>0.992361111111111</v>
      </c>
      <c r="Z35" s="848">
        <f>+Y35+A26</f>
        <v>1.01319444444444</v>
      </c>
      <c r="AA35" s="849">
        <f t="shared" si="24"/>
        <v>51.91</v>
      </c>
      <c r="AB35" s="265">
        <f t="shared" si="2"/>
        <v>0.072222222222222</v>
      </c>
      <c r="AC35" s="730">
        <f t="shared" si="3"/>
        <v>29.948076923077</v>
      </c>
      <c r="AD35" s="265">
        <f t="shared" si="25"/>
        <v>0.0590277777777777</v>
      </c>
    </row>
    <row r="38" spans="5:11">
      <c r="E38" s="15" t="s">
        <v>36</v>
      </c>
      <c r="F38" s="16"/>
      <c r="G38" s="16"/>
      <c r="H38" s="61"/>
      <c r="I38" s="61"/>
      <c r="J38" s="17">
        <v>11</v>
      </c>
      <c r="K38" s="16"/>
    </row>
    <row r="39" spans="5:11">
      <c r="E39" s="15" t="s">
        <v>37</v>
      </c>
      <c r="F39" s="16"/>
      <c r="G39" s="16"/>
      <c r="H39" s="61"/>
      <c r="I39" s="61"/>
      <c r="J39" s="17">
        <v>1</v>
      </c>
      <c r="K39" s="16"/>
    </row>
    <row r="40" spans="5:11">
      <c r="E40" s="15" t="s">
        <v>38</v>
      </c>
      <c r="F40" s="16"/>
      <c r="G40" s="16"/>
      <c r="H40" s="61"/>
      <c r="I40" s="61"/>
      <c r="J40" s="17">
        <v>12</v>
      </c>
      <c r="K40" s="16"/>
    </row>
    <row r="41" spans="5:12">
      <c r="E41" s="15" t="s">
        <v>39</v>
      </c>
      <c r="F41" s="16"/>
      <c r="G41" s="16"/>
      <c r="H41" s="61"/>
      <c r="I41" s="61"/>
      <c r="J41" s="18">
        <f>+AA23</f>
        <v>51.91</v>
      </c>
      <c r="L41" s="16" t="s">
        <v>40</v>
      </c>
    </row>
    <row r="42" spans="5:12">
      <c r="E42" s="19" t="s">
        <v>41</v>
      </c>
      <c r="F42" s="20"/>
      <c r="G42" s="21"/>
      <c r="H42" s="21"/>
      <c r="I42" s="21"/>
      <c r="J42" s="789">
        <v>0</v>
      </c>
      <c r="L42" s="16" t="s">
        <v>40</v>
      </c>
    </row>
    <row r="43" spans="5:11">
      <c r="E43" s="173" t="s">
        <v>42</v>
      </c>
      <c r="F43" s="21"/>
      <c r="G43" s="21"/>
      <c r="H43" s="21"/>
      <c r="I43" s="21"/>
      <c r="J43" s="790"/>
      <c r="K43" s="21"/>
    </row>
  </sheetData>
  <mergeCells count="12">
    <mergeCell ref="B20:C20"/>
    <mergeCell ref="F20:Y20"/>
    <mergeCell ref="B21:C21"/>
    <mergeCell ref="B22:C22"/>
    <mergeCell ref="B23:C23"/>
    <mergeCell ref="B24:B35"/>
    <mergeCell ref="D22:D23"/>
    <mergeCell ref="AA21:AA22"/>
    <mergeCell ref="AB21:AB23"/>
    <mergeCell ref="AC21:AC23"/>
    <mergeCell ref="AD21:AD23"/>
    <mergeCell ref="B13:AD16"/>
  </mergeCells>
  <printOptions horizontalCentered="1" verticalCentered="1"/>
  <pageMargins left="0" right="0" top="0" bottom="0" header="0" footer="0"/>
  <pageSetup paperSize="9" scale="54" fitToHeight="0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AD40"/>
  <sheetViews>
    <sheetView view="pageBreakPreview" zoomScale="70" zoomScaleNormal="70" topLeftCell="A2" workbookViewId="0">
      <selection activeCell="F6" sqref="F6"/>
    </sheetView>
  </sheetViews>
  <sheetFormatPr defaultColWidth="11" defaultRowHeight="15"/>
  <cols>
    <col min="4" max="4" width="10.4285714285714" customWidth="1"/>
    <col min="5" max="24" width="8" customWidth="1"/>
  </cols>
  <sheetData>
    <row r="2" spans="2:9">
      <c r="B2" s="1" t="s">
        <v>0</v>
      </c>
      <c r="C2" s="63"/>
      <c r="D2" s="64"/>
      <c r="E2" s="64"/>
      <c r="F2" s="1" t="s">
        <v>1</v>
      </c>
      <c r="G2" s="64"/>
      <c r="H2" s="64"/>
      <c r="I2" s="64"/>
    </row>
    <row r="3" spans="2:9">
      <c r="B3" s="65"/>
      <c r="C3" s="63"/>
      <c r="D3" s="64"/>
      <c r="E3" s="64"/>
      <c r="F3" s="1"/>
      <c r="G3" s="64"/>
      <c r="H3" s="64"/>
      <c r="I3" s="64"/>
    </row>
    <row r="4" spans="2:9">
      <c r="B4" s="2" t="s">
        <v>2</v>
      </c>
      <c r="C4" s="63"/>
      <c r="D4" s="64"/>
      <c r="E4" s="64"/>
      <c r="F4" s="1">
        <v>200</v>
      </c>
      <c r="G4" s="64"/>
      <c r="H4" s="64"/>
      <c r="I4" s="64"/>
    </row>
    <row r="5" spans="2:9">
      <c r="B5" s="63"/>
      <c r="C5" s="63"/>
      <c r="D5" s="64"/>
      <c r="E5" s="64"/>
      <c r="F5" s="1"/>
      <c r="G5" s="64"/>
      <c r="H5" s="64"/>
      <c r="I5" s="64"/>
    </row>
    <row r="6" spans="2:9">
      <c r="B6" s="63" t="s">
        <v>3</v>
      </c>
      <c r="C6" s="63"/>
      <c r="D6" s="64"/>
      <c r="E6" s="64"/>
      <c r="F6" s="5" t="s">
        <v>4</v>
      </c>
      <c r="G6" s="64"/>
      <c r="H6" s="64"/>
      <c r="I6" s="64"/>
    </row>
    <row r="7" spans="2:9">
      <c r="B7" s="63" t="s">
        <v>5</v>
      </c>
      <c r="C7" s="63"/>
      <c r="D7" s="64"/>
      <c r="E7" s="64"/>
      <c r="F7" s="1" t="s">
        <v>44</v>
      </c>
      <c r="G7" s="64"/>
      <c r="H7" s="64"/>
      <c r="I7" s="64"/>
    </row>
    <row r="8" spans="2:9">
      <c r="B8" s="63" t="s">
        <v>7</v>
      </c>
      <c r="C8" s="66"/>
      <c r="D8" s="67"/>
      <c r="E8" s="64"/>
      <c r="F8" s="1">
        <v>235</v>
      </c>
      <c r="G8" s="64"/>
      <c r="H8" s="64"/>
      <c r="I8" s="64"/>
    </row>
    <row r="9" spans="2:9">
      <c r="B9" s="63" t="s">
        <v>8</v>
      </c>
      <c r="C9" s="63"/>
      <c r="D9" s="64"/>
      <c r="E9" s="64"/>
      <c r="F9" s="1" t="s">
        <v>161</v>
      </c>
      <c r="G9" s="64"/>
      <c r="H9" s="64"/>
      <c r="I9" s="64"/>
    </row>
    <row r="10" spans="2:9">
      <c r="B10" s="63" t="s">
        <v>10</v>
      </c>
      <c r="C10" s="63"/>
      <c r="D10" s="64"/>
      <c r="E10" s="64"/>
      <c r="F10" s="1">
        <v>235</v>
      </c>
      <c r="G10" s="64"/>
      <c r="H10" s="64"/>
      <c r="I10" s="64"/>
    </row>
    <row r="11" spans="2:9">
      <c r="B11" s="63" t="s">
        <v>11</v>
      </c>
      <c r="C11" s="66"/>
      <c r="D11" s="67"/>
      <c r="E11" s="67"/>
      <c r="F11" s="1" t="s">
        <v>12</v>
      </c>
      <c r="G11" s="64"/>
      <c r="H11" s="64"/>
      <c r="I11" s="64"/>
    </row>
    <row r="12" ht="15.75" customHeight="1"/>
    <row r="13" ht="15.75" spans="2:28">
      <c r="B13" s="96" t="s">
        <v>162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255"/>
    </row>
    <row r="14" spans="2:28">
      <c r="B14" s="217"/>
      <c r="AB14" s="256"/>
    </row>
    <row r="15" spans="2:28">
      <c r="B15" s="217"/>
      <c r="AB15" s="256"/>
    </row>
    <row r="16" ht="15.75" customHeight="1" spans="2:28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257"/>
    </row>
    <row r="17" s="62" customFormat="1" spans="2:28">
      <c r="B17" s="772" t="s">
        <v>163</v>
      </c>
      <c r="C17" s="772"/>
      <c r="D17" s="772"/>
      <c r="E17" s="599">
        <v>0.00347222222222222</v>
      </c>
      <c r="F17" s="599">
        <v>0.00416666666666667</v>
      </c>
      <c r="G17" s="599">
        <v>0.00277777777777778</v>
      </c>
      <c r="H17" s="599">
        <v>0.00416666666666667</v>
      </c>
      <c r="I17" s="599">
        <v>0.00347222222222222</v>
      </c>
      <c r="J17" s="599">
        <v>0.00347222222222222</v>
      </c>
      <c r="K17" s="599">
        <v>0.00347222222222222</v>
      </c>
      <c r="L17" s="599">
        <v>0.00347222222222222</v>
      </c>
      <c r="M17" s="599">
        <v>0.0104166666666667</v>
      </c>
      <c r="N17" s="599">
        <v>0.00277777777777778</v>
      </c>
      <c r="O17" s="599">
        <v>0.00208333333333333</v>
      </c>
      <c r="P17" s="599">
        <v>0.00902777777777778</v>
      </c>
      <c r="Q17" s="599">
        <v>0.00277777777777778</v>
      </c>
      <c r="R17" s="599">
        <v>0.00486111111111111</v>
      </c>
      <c r="S17" s="599">
        <v>0.00347222222222222</v>
      </c>
      <c r="T17" s="599">
        <v>0.00347222222222222</v>
      </c>
      <c r="U17" s="599">
        <v>0.00277777777777778</v>
      </c>
      <c r="V17" s="599">
        <v>0.00347222222222222</v>
      </c>
      <c r="W17" s="599">
        <v>0.00347222222222222</v>
      </c>
      <c r="X17" s="599">
        <v>0.00347222222222222</v>
      </c>
      <c r="Y17" s="772"/>
      <c r="Z17" s="791">
        <f>SUM(E17:X17)</f>
        <v>0.0805555555555556</v>
      </c>
      <c r="AA17" s="772"/>
      <c r="AB17" s="772"/>
    </row>
    <row r="18" s="62" customFormat="1" spans="2:27">
      <c r="B18" s="773" t="s">
        <v>164</v>
      </c>
      <c r="C18" s="773"/>
      <c r="D18" s="773"/>
      <c r="E18" s="599">
        <v>0.00347222222222222</v>
      </c>
      <c r="F18" s="599">
        <v>0.00347222222222222</v>
      </c>
      <c r="G18" s="599">
        <v>0.00277777777777778</v>
      </c>
      <c r="H18" s="599">
        <v>0.00416666666666667</v>
      </c>
      <c r="I18" s="599">
        <v>0.00347222222222222</v>
      </c>
      <c r="J18" s="599">
        <v>0.00347222222222222</v>
      </c>
      <c r="K18" s="599">
        <v>0.00347222222222222</v>
      </c>
      <c r="L18" s="599">
        <v>0.00347222222222222</v>
      </c>
      <c r="M18" s="599">
        <v>0.00833333333333333</v>
      </c>
      <c r="N18" s="599">
        <v>0.00138888888888889</v>
      </c>
      <c r="O18" s="599">
        <v>0.00138888888888889</v>
      </c>
      <c r="P18" s="599">
        <v>0.00694444444444444</v>
      </c>
      <c r="Q18" s="599">
        <v>0.00277777777777778</v>
      </c>
      <c r="R18" s="599">
        <v>0.00347222222222222</v>
      </c>
      <c r="S18" s="599">
        <v>0.00347222222222222</v>
      </c>
      <c r="T18" s="599">
        <v>0.00347222222222222</v>
      </c>
      <c r="U18" s="599">
        <v>0.00277777777777778</v>
      </c>
      <c r="V18" s="599">
        <v>0.00347222222222222</v>
      </c>
      <c r="W18" s="599">
        <v>0.00347222222222222</v>
      </c>
      <c r="X18" s="599">
        <v>0.00347222222222222</v>
      </c>
      <c r="Y18" s="773"/>
      <c r="Z18" s="548">
        <f>SUM(E18:X18)</f>
        <v>0.0722222222222222</v>
      </c>
      <c r="AA18" s="773"/>
    </row>
    <row r="19" s="62" customFormat="1" ht="15.75" customHeight="1" spans="2:27">
      <c r="B19" s="773"/>
      <c r="C19" s="773"/>
      <c r="D19" s="548">
        <v>0.0625</v>
      </c>
      <c r="E19" s="548"/>
      <c r="F19" s="548"/>
      <c r="G19" s="548"/>
      <c r="H19" s="548"/>
      <c r="I19" s="548"/>
      <c r="J19" s="791"/>
      <c r="K19" s="791"/>
      <c r="L19" s="791"/>
      <c r="M19" s="791"/>
      <c r="N19" s="791"/>
      <c r="O19" s="791"/>
      <c r="P19" s="791"/>
      <c r="Q19" s="791"/>
      <c r="R19" s="791"/>
      <c r="S19" s="791"/>
      <c r="T19" s="791"/>
      <c r="U19" s="791"/>
      <c r="V19" s="791"/>
      <c r="W19" s="548"/>
      <c r="X19" s="548"/>
      <c r="Y19" s="773"/>
      <c r="Z19" s="548"/>
      <c r="AA19" s="773"/>
    </row>
    <row r="20" ht="15.75" customHeight="1" spans="2:28">
      <c r="B20" s="71" t="s">
        <v>14</v>
      </c>
      <c r="C20" s="10"/>
      <c r="D20" s="793" t="s">
        <v>14</v>
      </c>
      <c r="E20" s="71" t="s">
        <v>15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50"/>
      <c r="Z20" s="10"/>
      <c r="AA20" s="10"/>
      <c r="AB20" s="27"/>
    </row>
    <row r="21" ht="108" customHeight="1" spans="2:28">
      <c r="B21" s="85" t="s">
        <v>17</v>
      </c>
      <c r="C21" s="86"/>
      <c r="D21" s="96" t="s">
        <v>166</v>
      </c>
      <c r="E21" s="802" t="s">
        <v>167</v>
      </c>
      <c r="F21" s="802" t="s">
        <v>168</v>
      </c>
      <c r="G21" s="803" t="s">
        <v>169</v>
      </c>
      <c r="H21" s="803" t="s">
        <v>160</v>
      </c>
      <c r="I21" s="802" t="s">
        <v>170</v>
      </c>
      <c r="J21" s="802" t="s">
        <v>128</v>
      </c>
      <c r="K21" s="803" t="s">
        <v>171</v>
      </c>
      <c r="L21" s="811" t="s">
        <v>130</v>
      </c>
      <c r="M21" s="812" t="s">
        <v>142</v>
      </c>
      <c r="N21" s="812" t="s">
        <v>133</v>
      </c>
      <c r="O21" s="812" t="s">
        <v>156</v>
      </c>
      <c r="P21" s="811" t="s">
        <v>130</v>
      </c>
      <c r="Q21" s="811" t="s">
        <v>129</v>
      </c>
      <c r="R21" s="811" t="s">
        <v>128</v>
      </c>
      <c r="S21" s="811" t="s">
        <v>127</v>
      </c>
      <c r="T21" s="803" t="s">
        <v>160</v>
      </c>
      <c r="U21" s="803" t="s">
        <v>169</v>
      </c>
      <c r="V21" s="802" t="s">
        <v>168</v>
      </c>
      <c r="W21" s="802" t="s">
        <v>167</v>
      </c>
      <c r="X21" s="96" t="s">
        <v>172</v>
      </c>
      <c r="Y21" s="486" t="s">
        <v>29</v>
      </c>
      <c r="Z21" s="96" t="s">
        <v>30</v>
      </c>
      <c r="AA21" s="96" t="s">
        <v>31</v>
      </c>
      <c r="AB21" s="96" t="s">
        <v>32</v>
      </c>
    </row>
    <row r="22" s="95" customFormat="1" ht="31.5" customHeight="1" spans="2:28">
      <c r="B22" s="221" t="s">
        <v>33</v>
      </c>
      <c r="C22" s="88"/>
      <c r="D22" s="273">
        <v>0</v>
      </c>
      <c r="E22" s="568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0</v>
      </c>
      <c r="K22" s="568">
        <v>0</v>
      </c>
      <c r="L22" s="568">
        <v>0</v>
      </c>
      <c r="M22" s="568">
        <v>0</v>
      </c>
      <c r="N22" s="568">
        <v>1</v>
      </c>
      <c r="O22" s="568">
        <v>0</v>
      </c>
      <c r="P22" s="568">
        <v>0</v>
      </c>
      <c r="Q22" s="568">
        <v>0</v>
      </c>
      <c r="R22" s="568">
        <v>0</v>
      </c>
      <c r="S22" s="568">
        <v>0</v>
      </c>
      <c r="T22" s="568">
        <v>0</v>
      </c>
      <c r="U22" s="568">
        <v>0</v>
      </c>
      <c r="V22" s="568">
        <v>0</v>
      </c>
      <c r="W22" s="568">
        <v>0</v>
      </c>
      <c r="X22" s="626">
        <v>0</v>
      </c>
      <c r="Y22" s="218"/>
      <c r="Z22" s="232"/>
      <c r="AA22" s="232"/>
      <c r="AB22" s="232"/>
    </row>
    <row r="23" s="95" customFormat="1" ht="31.5" customHeight="1" spans="2:30">
      <c r="B23" s="486" t="s">
        <v>34</v>
      </c>
      <c r="C23" s="10"/>
      <c r="D23" s="408">
        <f t="shared" ref="D23:L23" si="0">E22+D22</f>
        <v>0</v>
      </c>
      <c r="E23" s="818">
        <f t="shared" si="0"/>
        <v>0</v>
      </c>
      <c r="F23" s="818">
        <f t="shared" si="0"/>
        <v>0</v>
      </c>
      <c r="G23" s="818">
        <f t="shared" si="0"/>
        <v>0</v>
      </c>
      <c r="H23" s="818">
        <f t="shared" si="0"/>
        <v>0</v>
      </c>
      <c r="I23" s="818">
        <f t="shared" si="0"/>
        <v>0</v>
      </c>
      <c r="J23" s="818">
        <f t="shared" si="0"/>
        <v>0</v>
      </c>
      <c r="K23" s="818">
        <f t="shared" si="0"/>
        <v>0</v>
      </c>
      <c r="L23" s="818">
        <f t="shared" si="0"/>
        <v>0</v>
      </c>
      <c r="M23" s="818">
        <f>O22+M22</f>
        <v>0</v>
      </c>
      <c r="N23" s="818">
        <f>P22+N22</f>
        <v>1</v>
      </c>
      <c r="O23" s="818">
        <f t="shared" ref="O23:X23" si="1">P22+O22</f>
        <v>0</v>
      </c>
      <c r="P23" s="818">
        <f t="shared" si="1"/>
        <v>0</v>
      </c>
      <c r="Q23" s="818">
        <f t="shared" si="1"/>
        <v>0</v>
      </c>
      <c r="R23" s="818">
        <f t="shared" si="1"/>
        <v>0</v>
      </c>
      <c r="S23" s="818">
        <f t="shared" si="1"/>
        <v>0</v>
      </c>
      <c r="T23" s="818">
        <f t="shared" si="1"/>
        <v>0</v>
      </c>
      <c r="U23" s="818">
        <f t="shared" si="1"/>
        <v>0</v>
      </c>
      <c r="V23" s="818">
        <f t="shared" si="1"/>
        <v>0</v>
      </c>
      <c r="W23" s="818">
        <f t="shared" si="1"/>
        <v>0</v>
      </c>
      <c r="X23" s="822">
        <f t="shared" si="1"/>
        <v>0</v>
      </c>
      <c r="Y23" s="588">
        <v>51.91</v>
      </c>
      <c r="Z23" s="238"/>
      <c r="AA23" s="238"/>
      <c r="AB23" s="238"/>
      <c r="AD23" s="814">
        <v>0.0729166666666667</v>
      </c>
    </row>
    <row r="24" ht="15.75" spans="2:28">
      <c r="B24" s="777" t="s">
        <v>35</v>
      </c>
      <c r="C24" s="302">
        <v>1</v>
      </c>
      <c r="D24" s="808">
        <v>0.260416666666667</v>
      </c>
      <c r="E24" s="77">
        <f>+D24+$E$18</f>
        <v>0.263888888888889</v>
      </c>
      <c r="F24" s="77">
        <f>+E24+$F$18</f>
        <v>0.267361111111111</v>
      </c>
      <c r="G24" s="77">
        <f>+F24+$G$18</f>
        <v>0.270138888888889</v>
      </c>
      <c r="H24" s="77">
        <f>+G24+$H$18</f>
        <v>0.274305555555556</v>
      </c>
      <c r="I24" s="77">
        <f>+H24+$I$18</f>
        <v>0.277777777777778</v>
      </c>
      <c r="J24" s="77">
        <f>+I24+$J$18</f>
        <v>0.28125</v>
      </c>
      <c r="K24" s="77">
        <f>+J24+$K$18</f>
        <v>0.284722222222222</v>
      </c>
      <c r="L24" s="77">
        <f>+K24+$L$18</f>
        <v>0.288194444444444</v>
      </c>
      <c r="M24" s="77">
        <f>+L24+$M$18</f>
        <v>0.296527777777778</v>
      </c>
      <c r="N24" s="77">
        <f>+M24+$N$18</f>
        <v>0.297916666666667</v>
      </c>
      <c r="O24" s="77">
        <f>+N24+$O$18</f>
        <v>0.299305555555555</v>
      </c>
      <c r="P24" s="77">
        <f>+O24+$P$18</f>
        <v>0.30625</v>
      </c>
      <c r="Q24" s="77">
        <f>+P24+$Q$18</f>
        <v>0.309027777777778</v>
      </c>
      <c r="R24" s="77">
        <f>+Q24+$R$18</f>
        <v>0.3125</v>
      </c>
      <c r="S24" s="77">
        <f>+R24+$S$18</f>
        <v>0.315972222222222</v>
      </c>
      <c r="T24" s="77">
        <f>+S24+$T$18</f>
        <v>0.319444444444444</v>
      </c>
      <c r="U24" s="77">
        <f>+T24+$U$18</f>
        <v>0.322222222222222</v>
      </c>
      <c r="V24" s="77">
        <f>+U24+$V$18</f>
        <v>0.325694444444444</v>
      </c>
      <c r="W24" s="77">
        <f>+V24+$W$18</f>
        <v>0.329166666666666</v>
      </c>
      <c r="X24" s="78">
        <f>+W24+$X$18</f>
        <v>0.332638888888889</v>
      </c>
      <c r="Y24" s="823">
        <f t="shared" ref="Y24:Y32" si="2">+Y23</f>
        <v>51.91</v>
      </c>
      <c r="Z24" s="824">
        <f t="shared" ref="Z24:Z32" si="3">+X24-D24</f>
        <v>0.072222222222222</v>
      </c>
      <c r="AA24" s="825">
        <f t="shared" ref="AA24:AA32" si="4">60*$Y$24/(Z24*60*24)</f>
        <v>29.948076923077</v>
      </c>
      <c r="AB24" s="826"/>
    </row>
    <row r="25" spans="2:28">
      <c r="B25" s="232"/>
      <c r="C25" s="807">
        <v>2</v>
      </c>
      <c r="D25" s="808">
        <v>0.333333333333333</v>
      </c>
      <c r="E25" s="80">
        <f>+D25+$E$17</f>
        <v>0.336805555555556</v>
      </c>
      <c r="F25" s="80">
        <f>+E25+$F$17</f>
        <v>0.340972222222222</v>
      </c>
      <c r="G25" s="80">
        <f>+F25+$G$17</f>
        <v>0.34375</v>
      </c>
      <c r="H25" s="80">
        <f>+G25+$H$17</f>
        <v>0.347916666666667</v>
      </c>
      <c r="I25" s="80">
        <f>+H25+$I$17</f>
        <v>0.351388888888889</v>
      </c>
      <c r="J25" s="80">
        <f>+I25+$J$17</f>
        <v>0.354861111111111</v>
      </c>
      <c r="K25" s="80">
        <f>+J25+$K$17</f>
        <v>0.358333333333333</v>
      </c>
      <c r="L25" s="80">
        <f>+K25+$L$17</f>
        <v>0.361805555555555</v>
      </c>
      <c r="M25" s="80">
        <f>+L25+$M$17</f>
        <v>0.372222222222222</v>
      </c>
      <c r="N25" s="80">
        <f>+M25+$N$17</f>
        <v>0.375</v>
      </c>
      <c r="O25" s="80">
        <f>+N25+$O$17</f>
        <v>0.377083333333333</v>
      </c>
      <c r="P25" s="80">
        <f>+O25+$P$17</f>
        <v>0.386111111111111</v>
      </c>
      <c r="Q25" s="80">
        <f>+P25+$Q$17</f>
        <v>0.388888888888889</v>
      </c>
      <c r="R25" s="80">
        <f>+Q25+$R$17</f>
        <v>0.39375</v>
      </c>
      <c r="S25" s="80">
        <f>+R25+$S$17</f>
        <v>0.397222222222222</v>
      </c>
      <c r="T25" s="80">
        <f>+S25+$T$17</f>
        <v>0.400694444444444</v>
      </c>
      <c r="U25" s="80">
        <f>+T25+$U$17</f>
        <v>0.403472222222222</v>
      </c>
      <c r="V25" s="80">
        <f>+U25+$V$17</f>
        <v>0.406944444444444</v>
      </c>
      <c r="W25" s="80">
        <f>+V25+$W$17</f>
        <v>0.410416666666666</v>
      </c>
      <c r="X25" s="81">
        <f>+W25+$X$17</f>
        <v>0.413888888888889</v>
      </c>
      <c r="Y25" s="827">
        <f t="shared" si="2"/>
        <v>51.91</v>
      </c>
      <c r="Z25" s="828">
        <f t="shared" si="3"/>
        <v>0.0805555555555554</v>
      </c>
      <c r="AA25" s="655">
        <f t="shared" si="4"/>
        <v>26.8500000000001</v>
      </c>
      <c r="AB25" s="261">
        <f t="shared" ref="AB25:AB32" si="5">+D25-D24</f>
        <v>0.0729166666666666</v>
      </c>
    </row>
    <row r="26" spans="2:28">
      <c r="B26" s="232"/>
      <c r="C26" s="807">
        <v>3</v>
      </c>
      <c r="D26" s="808">
        <v>0.416666666666667</v>
      </c>
      <c r="E26" s="80">
        <f>+D26+$E$17</f>
        <v>0.420138888888889</v>
      </c>
      <c r="F26" s="80">
        <f>+E26+$F$17</f>
        <v>0.424305555555556</v>
      </c>
      <c r="G26" s="80">
        <f>+F26+$G$17</f>
        <v>0.427083333333333</v>
      </c>
      <c r="H26" s="80">
        <f>+G26+$H$17</f>
        <v>0.43125</v>
      </c>
      <c r="I26" s="80">
        <f>+H26+$I$17</f>
        <v>0.434722222222222</v>
      </c>
      <c r="J26" s="80">
        <f>+I26+$J$17</f>
        <v>0.438194444444444</v>
      </c>
      <c r="K26" s="80">
        <f>+J26+$K$17</f>
        <v>0.441666666666667</v>
      </c>
      <c r="L26" s="80">
        <f>+K26+$L$17</f>
        <v>0.445138888888889</v>
      </c>
      <c r="M26" s="80">
        <f>+L26+$M$17</f>
        <v>0.455555555555555</v>
      </c>
      <c r="N26" s="80">
        <f>+M26+$N$17</f>
        <v>0.458333333333333</v>
      </c>
      <c r="O26" s="80">
        <f>+N26+$O$17</f>
        <v>0.460416666666667</v>
      </c>
      <c r="P26" s="80">
        <f>+O26+$P$17</f>
        <v>0.469444444444444</v>
      </c>
      <c r="Q26" s="80">
        <f>+P26+$Q$17</f>
        <v>0.472222222222222</v>
      </c>
      <c r="R26" s="80">
        <f>+Q26+$R$17</f>
        <v>0.477083333333333</v>
      </c>
      <c r="S26" s="80">
        <f>+R26+$S$17</f>
        <v>0.480555555555555</v>
      </c>
      <c r="T26" s="80">
        <f>+S26+$T$17</f>
        <v>0.484027777777778</v>
      </c>
      <c r="U26" s="80">
        <f>+T26+$U$17</f>
        <v>0.486805555555555</v>
      </c>
      <c r="V26" s="80">
        <f>+U26+$V$17</f>
        <v>0.490277777777778</v>
      </c>
      <c r="W26" s="80">
        <f>+V26+$W$17</f>
        <v>0.49375</v>
      </c>
      <c r="X26" s="81">
        <f>+W26+$X$17</f>
        <v>0.497222222222222</v>
      </c>
      <c r="Y26" s="827">
        <f t="shared" si="2"/>
        <v>51.91</v>
      </c>
      <c r="Z26" s="828">
        <f t="shared" si="3"/>
        <v>0.0805555555555554</v>
      </c>
      <c r="AA26" s="655">
        <f t="shared" si="4"/>
        <v>26.8500000000001</v>
      </c>
      <c r="AB26" s="261">
        <f t="shared" si="5"/>
        <v>0.0833333333333334</v>
      </c>
    </row>
    <row r="27" spans="2:28">
      <c r="B27" s="232"/>
      <c r="C27" s="807">
        <v>4</v>
      </c>
      <c r="D27" s="808">
        <v>0.5</v>
      </c>
      <c r="E27" s="80">
        <f>+D27+$E$17</f>
        <v>0.503472222222222</v>
      </c>
      <c r="F27" s="80">
        <f>+E27+$F$17</f>
        <v>0.507638888888889</v>
      </c>
      <c r="G27" s="80">
        <f>+F27+$G$17</f>
        <v>0.510416666666667</v>
      </c>
      <c r="H27" s="80">
        <f>+G27+$H$17</f>
        <v>0.514583333333333</v>
      </c>
      <c r="I27" s="80">
        <f>+H27+$I$17</f>
        <v>0.518055555555555</v>
      </c>
      <c r="J27" s="80">
        <f>+I27+$J$17</f>
        <v>0.521527777777778</v>
      </c>
      <c r="K27" s="80">
        <f>+J27+$K$17</f>
        <v>0.525</v>
      </c>
      <c r="L27" s="80">
        <f>+K27+$L$17</f>
        <v>0.528472222222222</v>
      </c>
      <c r="M27" s="80">
        <f>+L27+$M$17</f>
        <v>0.538888888888889</v>
      </c>
      <c r="N27" s="80">
        <f>+M27+$N$17</f>
        <v>0.541666666666667</v>
      </c>
      <c r="O27" s="80">
        <f>+N27+$O$17</f>
        <v>0.54375</v>
      </c>
      <c r="P27" s="80">
        <f>+O27+$P$17</f>
        <v>0.552777777777778</v>
      </c>
      <c r="Q27" s="80">
        <f>+P27+$Q$17</f>
        <v>0.555555555555555</v>
      </c>
      <c r="R27" s="80">
        <f>+Q27+$R$17</f>
        <v>0.560416666666666</v>
      </c>
      <c r="S27" s="80">
        <f>+R27+$S$17</f>
        <v>0.563888888888889</v>
      </c>
      <c r="T27" s="80">
        <f>+S27+$T$17</f>
        <v>0.567361111111111</v>
      </c>
      <c r="U27" s="80">
        <f>+T27+$U$17</f>
        <v>0.570138888888889</v>
      </c>
      <c r="V27" s="80">
        <f>+U27+$V$17</f>
        <v>0.573611111111111</v>
      </c>
      <c r="W27" s="80">
        <f>+V27+$W$17</f>
        <v>0.577083333333333</v>
      </c>
      <c r="X27" s="81">
        <f>+W27+$X$17</f>
        <v>0.580555555555555</v>
      </c>
      <c r="Y27" s="827">
        <f t="shared" si="2"/>
        <v>51.91</v>
      </c>
      <c r="Z27" s="828">
        <f t="shared" si="3"/>
        <v>0.0805555555555553</v>
      </c>
      <c r="AA27" s="655">
        <f t="shared" si="4"/>
        <v>26.8500000000001</v>
      </c>
      <c r="AB27" s="261">
        <f t="shared" si="5"/>
        <v>0.0833333333333333</v>
      </c>
    </row>
    <row r="28" spans="2:28">
      <c r="B28" s="232"/>
      <c r="C28" s="807">
        <v>5</v>
      </c>
      <c r="D28" s="808">
        <v>0.583333333333333</v>
      </c>
      <c r="E28" s="283">
        <f>+D28+$E$17</f>
        <v>0.586805555555556</v>
      </c>
      <c r="F28" s="283">
        <f>+E28+$F$17</f>
        <v>0.590972222222222</v>
      </c>
      <c r="G28" s="283">
        <f>+F28+$G$17</f>
        <v>0.59375</v>
      </c>
      <c r="H28" s="283">
        <f>+G28+$H$17</f>
        <v>0.597916666666667</v>
      </c>
      <c r="I28" s="283">
        <f>+H28+$I$17</f>
        <v>0.601388888888889</v>
      </c>
      <c r="J28" s="283">
        <f>+I28+$J$17</f>
        <v>0.604861111111111</v>
      </c>
      <c r="K28" s="283">
        <f>+J28+$K$17</f>
        <v>0.608333333333333</v>
      </c>
      <c r="L28" s="283">
        <f>+K28+$L$17</f>
        <v>0.611805555555555</v>
      </c>
      <c r="M28" s="283">
        <f>+L28+$M$17</f>
        <v>0.622222222222222</v>
      </c>
      <c r="N28" s="283">
        <f>+M28+$N$17</f>
        <v>0.625</v>
      </c>
      <c r="O28" s="283">
        <f>+N28+$O$17</f>
        <v>0.627083333333333</v>
      </c>
      <c r="P28" s="283">
        <f>+O28+$P$17</f>
        <v>0.636111111111111</v>
      </c>
      <c r="Q28" s="283">
        <f>+P28+$Q$17</f>
        <v>0.638888888888889</v>
      </c>
      <c r="R28" s="283">
        <f>+Q28+$R$17</f>
        <v>0.64375</v>
      </c>
      <c r="S28" s="283">
        <f>+R28+$S$17</f>
        <v>0.647222222222222</v>
      </c>
      <c r="T28" s="283">
        <f>+S28+$T$17</f>
        <v>0.650694444444444</v>
      </c>
      <c r="U28" s="283">
        <f>+T28+$U$17</f>
        <v>0.653472222222222</v>
      </c>
      <c r="V28" s="283">
        <f>+U28+$V$17</f>
        <v>0.656944444444444</v>
      </c>
      <c r="W28" s="283">
        <f>+V28+$W$17</f>
        <v>0.660416666666666</v>
      </c>
      <c r="X28" s="285">
        <f>+W28+$X$17</f>
        <v>0.663888888888889</v>
      </c>
      <c r="Y28" s="827">
        <f t="shared" si="2"/>
        <v>51.91</v>
      </c>
      <c r="Z28" s="828">
        <f t="shared" si="3"/>
        <v>0.0805555555555553</v>
      </c>
      <c r="AA28" s="655">
        <f t="shared" si="4"/>
        <v>26.8500000000001</v>
      </c>
      <c r="AB28" s="261">
        <f t="shared" si="5"/>
        <v>0.0833333333333334</v>
      </c>
    </row>
    <row r="29" spans="2:28">
      <c r="B29" s="232"/>
      <c r="C29" s="807">
        <v>6</v>
      </c>
      <c r="D29" s="808">
        <v>0.666666666666667</v>
      </c>
      <c r="E29" s="80">
        <f>+D29+$E$18</f>
        <v>0.670138888888889</v>
      </c>
      <c r="F29" s="80">
        <f>+E29+$F$18</f>
        <v>0.673611111111111</v>
      </c>
      <c r="G29" s="80">
        <f>+F29+$G$18</f>
        <v>0.676388888888889</v>
      </c>
      <c r="H29" s="80">
        <f>+G29+$H$18</f>
        <v>0.680555555555555</v>
      </c>
      <c r="I29" s="80">
        <f>+H29+$I$18</f>
        <v>0.684027777777778</v>
      </c>
      <c r="J29" s="80">
        <f>+I29+$J$18</f>
        <v>0.6875</v>
      </c>
      <c r="K29" s="80">
        <f>+J29+$K$18</f>
        <v>0.690972222222222</v>
      </c>
      <c r="L29" s="80">
        <f>+K29+$L$18</f>
        <v>0.694444444444444</v>
      </c>
      <c r="M29" s="80">
        <f>+L29+$M$18</f>
        <v>0.702777777777778</v>
      </c>
      <c r="N29" s="80">
        <f>+M29+$N$18</f>
        <v>0.704166666666666</v>
      </c>
      <c r="O29" s="80">
        <f>+N29+$O$18</f>
        <v>0.705555555555555</v>
      </c>
      <c r="P29" s="80">
        <f>+O29+$P$18</f>
        <v>0.7125</v>
      </c>
      <c r="Q29" s="80">
        <f>+P29+$Q$18</f>
        <v>0.715277777777778</v>
      </c>
      <c r="R29" s="80">
        <f>+Q29+$R$18</f>
        <v>0.71875</v>
      </c>
      <c r="S29" s="80">
        <f>+R29+$S$18</f>
        <v>0.722222222222222</v>
      </c>
      <c r="T29" s="80">
        <f>+S29+$T$18</f>
        <v>0.725694444444444</v>
      </c>
      <c r="U29" s="80">
        <f>+T29+$U$18</f>
        <v>0.728472222222222</v>
      </c>
      <c r="V29" s="80">
        <f>+U29+$V$18</f>
        <v>0.731944444444444</v>
      </c>
      <c r="W29" s="80">
        <f>+V29+$W$18</f>
        <v>0.735416666666666</v>
      </c>
      <c r="X29" s="81">
        <f>+W29+$X$18</f>
        <v>0.738888888888889</v>
      </c>
      <c r="Y29" s="827">
        <f t="shared" si="2"/>
        <v>51.91</v>
      </c>
      <c r="Z29" s="828">
        <f t="shared" si="3"/>
        <v>0.072222222222222</v>
      </c>
      <c r="AA29" s="655">
        <f t="shared" si="4"/>
        <v>29.948076923077</v>
      </c>
      <c r="AB29" s="261">
        <f t="shared" si="5"/>
        <v>0.0833333333333333</v>
      </c>
    </row>
    <row r="30" spans="2:28">
      <c r="B30" s="232"/>
      <c r="C30" s="807">
        <v>7</v>
      </c>
      <c r="D30" s="808">
        <v>0.75</v>
      </c>
      <c r="E30" s="80">
        <f>+D30+$E$18</f>
        <v>0.753472222222222</v>
      </c>
      <c r="F30" s="80">
        <f>+E30+$F$18</f>
        <v>0.756944444444444</v>
      </c>
      <c r="G30" s="80">
        <f>+F30+$G$18</f>
        <v>0.759722222222222</v>
      </c>
      <c r="H30" s="80">
        <f>+G30+$H$18</f>
        <v>0.763888888888889</v>
      </c>
      <c r="I30" s="80">
        <f>+H30+$I$18</f>
        <v>0.767361111111111</v>
      </c>
      <c r="J30" s="80">
        <f>+I30+$J$18</f>
        <v>0.770833333333333</v>
      </c>
      <c r="K30" s="80">
        <f>+J30+$K$18</f>
        <v>0.774305555555555</v>
      </c>
      <c r="L30" s="80">
        <f>+K30+$L$18</f>
        <v>0.777777777777778</v>
      </c>
      <c r="M30" s="80">
        <f>+L30+$M$18</f>
        <v>0.786111111111111</v>
      </c>
      <c r="N30" s="80">
        <f>+M30+$N$18</f>
        <v>0.7875</v>
      </c>
      <c r="O30" s="80">
        <f>+N30+$O$18</f>
        <v>0.788888888888889</v>
      </c>
      <c r="P30" s="80">
        <f>+O30+$P$18</f>
        <v>0.795833333333333</v>
      </c>
      <c r="Q30" s="80">
        <f>+P30+$Q$18</f>
        <v>0.798611111111111</v>
      </c>
      <c r="R30" s="80">
        <f>+Q30+$R$18</f>
        <v>0.802083333333333</v>
      </c>
      <c r="S30" s="80">
        <f>+R30+$S$18</f>
        <v>0.805555555555555</v>
      </c>
      <c r="T30" s="80">
        <f>+S30+$T$18</f>
        <v>0.809027777777778</v>
      </c>
      <c r="U30" s="80">
        <f>+T30+$U$18</f>
        <v>0.811805555555555</v>
      </c>
      <c r="V30" s="80">
        <f>+U30+$V$18</f>
        <v>0.815277777777778</v>
      </c>
      <c r="W30" s="80">
        <f>+V30+$W$18</f>
        <v>0.81875</v>
      </c>
      <c r="X30" s="81">
        <f>+W30+$X$18</f>
        <v>0.822222222222222</v>
      </c>
      <c r="Y30" s="827">
        <f t="shared" si="2"/>
        <v>51.91</v>
      </c>
      <c r="Z30" s="828">
        <f t="shared" si="3"/>
        <v>0.072222222222222</v>
      </c>
      <c r="AA30" s="655">
        <f t="shared" si="4"/>
        <v>29.948076923077</v>
      </c>
      <c r="AB30" s="261">
        <f t="shared" si="5"/>
        <v>0.0833333333333334</v>
      </c>
    </row>
    <row r="31" ht="15.75" customHeight="1" spans="2:28">
      <c r="B31" s="232"/>
      <c r="C31" s="819">
        <v>8</v>
      </c>
      <c r="D31" s="820">
        <v>0.833333333333333</v>
      </c>
      <c r="E31" s="283">
        <f>+D31+$E$18</f>
        <v>0.836805555555556</v>
      </c>
      <c r="F31" s="283">
        <f>+E31+$F$18</f>
        <v>0.840277777777778</v>
      </c>
      <c r="G31" s="283">
        <f>+F31+$G$18</f>
        <v>0.843055555555556</v>
      </c>
      <c r="H31" s="283">
        <f>+G31+$H$18</f>
        <v>0.847222222222222</v>
      </c>
      <c r="I31" s="283">
        <f>+H31+$I$18</f>
        <v>0.850694444444444</v>
      </c>
      <c r="J31" s="283">
        <f>+I31+$J$18</f>
        <v>0.854166666666667</v>
      </c>
      <c r="K31" s="283">
        <f>+J31+$K$18</f>
        <v>0.857638888888889</v>
      </c>
      <c r="L31" s="283">
        <f>+K31+$L$18</f>
        <v>0.861111111111111</v>
      </c>
      <c r="M31" s="283">
        <f>+L31+$M$18</f>
        <v>0.869444444444444</v>
      </c>
      <c r="N31" s="283">
        <f>+M31+$N$18</f>
        <v>0.870833333333333</v>
      </c>
      <c r="O31" s="283">
        <f>+N31+$O$18</f>
        <v>0.872222222222222</v>
      </c>
      <c r="P31" s="283">
        <f>+O31+$P$18</f>
        <v>0.879166666666667</v>
      </c>
      <c r="Q31" s="283">
        <f>+P31+$Q$18</f>
        <v>0.881944444444444</v>
      </c>
      <c r="R31" s="283">
        <f>+Q31+$R$18</f>
        <v>0.885416666666667</v>
      </c>
      <c r="S31" s="283">
        <f>+R31+$S$18</f>
        <v>0.888888888888889</v>
      </c>
      <c r="T31" s="283">
        <f>+S31+$T$18</f>
        <v>0.892361111111111</v>
      </c>
      <c r="U31" s="283">
        <f>+T31+$U$18</f>
        <v>0.895138888888889</v>
      </c>
      <c r="V31" s="283">
        <f>+U31+$V$18</f>
        <v>0.898611111111111</v>
      </c>
      <c r="W31" s="283">
        <f>+V31+$W$18</f>
        <v>0.902083333333333</v>
      </c>
      <c r="X31" s="285">
        <f>+W31+$X$18</f>
        <v>0.905555555555555</v>
      </c>
      <c r="Y31" s="829">
        <f t="shared" si="2"/>
        <v>51.91</v>
      </c>
      <c r="Z31" s="830">
        <f t="shared" si="3"/>
        <v>0.072222222222222</v>
      </c>
      <c r="AA31" s="727">
        <f t="shared" si="4"/>
        <v>29.948076923077</v>
      </c>
      <c r="AB31" s="263">
        <f t="shared" si="5"/>
        <v>0.0833333333333334</v>
      </c>
    </row>
    <row r="32" ht="15.75" customHeight="1" spans="2:28">
      <c r="B32" s="238"/>
      <c r="C32" s="101">
        <v>9</v>
      </c>
      <c r="D32" s="821">
        <v>0.916666666666667</v>
      </c>
      <c r="E32" s="98">
        <f>+D32+$E$18</f>
        <v>0.920138888888889</v>
      </c>
      <c r="F32" s="98">
        <f>+E32+$F$18</f>
        <v>0.923611111111111</v>
      </c>
      <c r="G32" s="98">
        <f>+F32+$G$18</f>
        <v>0.926388888888889</v>
      </c>
      <c r="H32" s="98">
        <f>+G32+$H$18</f>
        <v>0.930555555555555</v>
      </c>
      <c r="I32" s="98">
        <f>+H32+$I$18</f>
        <v>0.934027777777778</v>
      </c>
      <c r="J32" s="98">
        <f>+I32+$J$18</f>
        <v>0.9375</v>
      </c>
      <c r="K32" s="98">
        <f>+J32+$K$18</f>
        <v>0.940972222222222</v>
      </c>
      <c r="L32" s="98">
        <f>+K32+$L$18</f>
        <v>0.944444444444444</v>
      </c>
      <c r="M32" s="98">
        <f>+L32+$M$18</f>
        <v>0.952777777777778</v>
      </c>
      <c r="N32" s="98">
        <f>+M32+$N$18</f>
        <v>0.954166666666666</v>
      </c>
      <c r="O32" s="98">
        <f>+N32+$O$18</f>
        <v>0.955555555555555</v>
      </c>
      <c r="P32" s="98">
        <f>+O32+$P$18</f>
        <v>0.9625</v>
      </c>
      <c r="Q32" s="98">
        <f>+P32+$Q$18</f>
        <v>0.965277777777778</v>
      </c>
      <c r="R32" s="98">
        <f>+Q32+$R$18</f>
        <v>0.96875</v>
      </c>
      <c r="S32" s="98">
        <f>+R32+$S$18</f>
        <v>0.972222222222222</v>
      </c>
      <c r="T32" s="98">
        <f>+S32+$T$18</f>
        <v>0.975694444444444</v>
      </c>
      <c r="U32" s="98">
        <f>+T32+$U$18</f>
        <v>0.978472222222222</v>
      </c>
      <c r="V32" s="98">
        <f>+U32+$V$18</f>
        <v>0.981944444444444</v>
      </c>
      <c r="W32" s="98">
        <f>+V32+$W$18</f>
        <v>0.985416666666666</v>
      </c>
      <c r="X32" s="133">
        <f>+W32+$X$18</f>
        <v>0.988888888888889</v>
      </c>
      <c r="Y32" s="831">
        <f t="shared" si="2"/>
        <v>51.91</v>
      </c>
      <c r="Z32" s="832">
        <f t="shared" si="3"/>
        <v>0.072222222222222</v>
      </c>
      <c r="AA32" s="730">
        <f t="shared" si="4"/>
        <v>29.948076923077</v>
      </c>
      <c r="AB32" s="265">
        <f t="shared" si="5"/>
        <v>0.0833333333333333</v>
      </c>
    </row>
    <row r="33" spans="4:24"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5" spans="4:10">
      <c r="D35" s="15" t="s">
        <v>36</v>
      </c>
      <c r="E35" s="16"/>
      <c r="F35" s="16"/>
      <c r="G35" s="61"/>
      <c r="H35" s="61"/>
      <c r="I35" s="17">
        <v>8</v>
      </c>
      <c r="J35" s="16"/>
    </row>
    <row r="36" spans="4:10">
      <c r="D36" s="15" t="s">
        <v>37</v>
      </c>
      <c r="E36" s="16"/>
      <c r="F36" s="16"/>
      <c r="G36" s="61"/>
      <c r="H36" s="61"/>
      <c r="I36" s="17">
        <v>1</v>
      </c>
      <c r="J36" s="16"/>
    </row>
    <row r="37" spans="4:10">
      <c r="D37" s="15" t="s">
        <v>38</v>
      </c>
      <c r="E37" s="16"/>
      <c r="F37" s="16"/>
      <c r="G37" s="61"/>
      <c r="H37" s="61"/>
      <c r="I37" s="17">
        <f>+I35+I36</f>
        <v>9</v>
      </c>
      <c r="J37" s="16"/>
    </row>
    <row r="38" spans="4:11">
      <c r="D38" s="15" t="s">
        <v>39</v>
      </c>
      <c r="E38" s="16"/>
      <c r="F38" s="16"/>
      <c r="G38" s="61"/>
      <c r="H38" s="61"/>
      <c r="I38" s="18">
        <f>+Y23</f>
        <v>51.91</v>
      </c>
      <c r="K38" s="16" t="s">
        <v>40</v>
      </c>
    </row>
    <row r="39" spans="4:11">
      <c r="D39" s="19" t="s">
        <v>41</v>
      </c>
      <c r="E39" s="20"/>
      <c r="F39" s="21"/>
      <c r="G39" s="21"/>
      <c r="H39" s="21"/>
      <c r="I39" s="789">
        <v>0</v>
      </c>
      <c r="K39" s="16" t="s">
        <v>40</v>
      </c>
    </row>
    <row r="40" spans="4:10">
      <c r="D40" s="173" t="s">
        <v>42</v>
      </c>
      <c r="E40" s="21"/>
      <c r="F40" s="21"/>
      <c r="G40" s="21"/>
      <c r="H40" s="21"/>
      <c r="I40" s="790"/>
      <c r="J40" s="21"/>
    </row>
  </sheetData>
  <mergeCells count="11">
    <mergeCell ref="B20:C20"/>
    <mergeCell ref="E20:X20"/>
    <mergeCell ref="B21:C21"/>
    <mergeCell ref="B22:C22"/>
    <mergeCell ref="B23:C23"/>
    <mergeCell ref="B24:B32"/>
    <mergeCell ref="Y21:Y22"/>
    <mergeCell ref="Z21:Z23"/>
    <mergeCell ref="AA21:AA23"/>
    <mergeCell ref="AB21:AB23"/>
    <mergeCell ref="B13:AB16"/>
  </mergeCells>
  <printOptions horizontalCentered="1" verticalCentered="1"/>
  <pageMargins left="0" right="0" top="0" bottom="0" header="0" footer="0"/>
  <pageSetup paperSize="9" scale="53" fitToHeight="0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AF39"/>
  <sheetViews>
    <sheetView view="pageBreakPreview" zoomScale="70" zoomScaleNormal="70" workbookViewId="0">
      <selection activeCell="AF45" sqref="AF45"/>
    </sheetView>
  </sheetViews>
  <sheetFormatPr defaultColWidth="11" defaultRowHeight="15"/>
  <cols>
    <col min="5" max="5" width="10.4285714285714" customWidth="1"/>
    <col min="6" max="26" width="8" customWidth="1"/>
  </cols>
  <sheetData>
    <row r="2" spans="2:10">
      <c r="B2" s="1" t="s">
        <v>0</v>
      </c>
      <c r="C2" s="63"/>
      <c r="D2" s="63"/>
      <c r="E2" s="64"/>
      <c r="F2" s="64"/>
      <c r="G2" s="1" t="s">
        <v>1</v>
      </c>
      <c r="H2" s="64"/>
      <c r="I2" s="64"/>
      <c r="J2" s="64"/>
    </row>
    <row r="3" spans="2:10">
      <c r="B3" s="65"/>
      <c r="C3" s="63"/>
      <c r="D3" s="63"/>
      <c r="E3" s="64"/>
      <c r="F3" s="64"/>
      <c r="G3" s="1"/>
      <c r="H3" s="64"/>
      <c r="I3" s="64"/>
      <c r="J3" s="64"/>
    </row>
    <row r="4" spans="2:10">
      <c r="B4" s="2" t="s">
        <v>2</v>
      </c>
      <c r="C4" s="63"/>
      <c r="D4" s="63"/>
      <c r="E4" s="64"/>
      <c r="F4" s="64"/>
      <c r="G4" s="1">
        <v>200</v>
      </c>
      <c r="H4" s="64"/>
      <c r="I4" s="64"/>
      <c r="J4" s="64"/>
    </row>
    <row r="5" spans="2:10">
      <c r="B5" s="63"/>
      <c r="C5" s="63"/>
      <c r="D5" s="63"/>
      <c r="E5" s="64"/>
      <c r="F5" s="64"/>
      <c r="G5" s="1"/>
      <c r="H5" s="64"/>
      <c r="I5" s="64"/>
      <c r="J5" s="64"/>
    </row>
    <row r="6" spans="2:10">
      <c r="B6" s="63" t="s">
        <v>3</v>
      </c>
      <c r="C6" s="63"/>
      <c r="D6" s="63"/>
      <c r="E6" s="64"/>
      <c r="F6" s="64"/>
      <c r="G6" s="5" t="s">
        <v>4</v>
      </c>
      <c r="H6" s="64"/>
      <c r="I6" s="64"/>
      <c r="J6" s="64"/>
    </row>
    <row r="7" spans="2:10">
      <c r="B7" s="63" t="s">
        <v>5</v>
      </c>
      <c r="C7" s="63"/>
      <c r="D7" s="63"/>
      <c r="E7" s="64"/>
      <c r="F7" s="64"/>
      <c r="G7" s="1" t="s">
        <v>174</v>
      </c>
      <c r="H7" s="64"/>
      <c r="I7" s="64"/>
      <c r="J7" s="64"/>
    </row>
    <row r="8" spans="2:10">
      <c r="B8" s="63" t="s">
        <v>7</v>
      </c>
      <c r="C8" s="66"/>
      <c r="D8" s="66"/>
      <c r="E8" s="67"/>
      <c r="F8" s="64"/>
      <c r="G8" s="1">
        <v>235</v>
      </c>
      <c r="H8" s="64"/>
      <c r="I8" s="64"/>
      <c r="J8" s="64"/>
    </row>
    <row r="9" spans="2:10">
      <c r="B9" s="63" t="s">
        <v>8</v>
      </c>
      <c r="C9" s="63"/>
      <c r="D9" s="63"/>
      <c r="E9" s="64"/>
      <c r="F9" s="64"/>
      <c r="G9" s="1" t="s">
        <v>161</v>
      </c>
      <c r="H9" s="64"/>
      <c r="I9" s="64"/>
      <c r="J9" s="64"/>
    </row>
    <row r="10" spans="2:10">
      <c r="B10" s="63" t="s">
        <v>10</v>
      </c>
      <c r="C10" s="63"/>
      <c r="D10" s="63"/>
      <c r="E10" s="64"/>
      <c r="F10" s="64"/>
      <c r="G10" s="1">
        <v>235</v>
      </c>
      <c r="H10" s="64"/>
      <c r="I10" s="64"/>
      <c r="J10" s="64"/>
    </row>
    <row r="11" spans="2:10">
      <c r="B11" s="63" t="s">
        <v>11</v>
      </c>
      <c r="C11" s="66"/>
      <c r="D11" s="66"/>
      <c r="E11" s="67"/>
      <c r="F11" s="67"/>
      <c r="G11" s="1" t="s">
        <v>12</v>
      </c>
      <c r="H11" s="64"/>
      <c r="I11" s="64"/>
      <c r="J11" s="64"/>
    </row>
    <row r="12" ht="15.75" customHeight="1"/>
    <row r="13" ht="15.75" spans="2:30">
      <c r="B13" s="96" t="s">
        <v>162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255"/>
    </row>
    <row r="14" spans="2:30">
      <c r="B14" s="217"/>
      <c r="AD14" s="256"/>
    </row>
    <row r="15" spans="2:30">
      <c r="B15" s="217"/>
      <c r="AD15" s="256"/>
    </row>
    <row r="16" ht="18" customHeight="1" spans="2:30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257"/>
    </row>
    <row r="17" s="62" customFormat="1" spans="2:30">
      <c r="B17" s="772" t="s">
        <v>163</v>
      </c>
      <c r="C17" s="772"/>
      <c r="D17" s="772"/>
      <c r="E17" s="772"/>
      <c r="F17" s="599">
        <v>0.00347222222222222</v>
      </c>
      <c r="G17" s="599">
        <v>0.00416666666666667</v>
      </c>
      <c r="H17" s="599">
        <v>0.00277777777777778</v>
      </c>
      <c r="I17" s="599">
        <v>0.00416666666666667</v>
      </c>
      <c r="J17" s="599">
        <v>0.00347222222222222</v>
      </c>
      <c r="K17" s="599">
        <v>0.00347222222222222</v>
      </c>
      <c r="L17" s="599">
        <v>0.00347222222222222</v>
      </c>
      <c r="M17" s="599">
        <v>0.00347222222222222</v>
      </c>
      <c r="N17" s="599">
        <v>0.0104166666666667</v>
      </c>
      <c r="O17" s="599">
        <v>0.00277777777777778</v>
      </c>
      <c r="P17" s="599">
        <v>0.00208333333333333</v>
      </c>
      <c r="Q17" s="599">
        <v>0.00902777777777778</v>
      </c>
      <c r="R17" s="599">
        <v>0.00277777777777778</v>
      </c>
      <c r="S17" s="599">
        <v>0.00486111111111111</v>
      </c>
      <c r="T17" s="599">
        <v>0.00347222222222222</v>
      </c>
      <c r="U17" s="599">
        <v>0.00347222222222222</v>
      </c>
      <c r="V17" s="599">
        <v>0.00277777777777778</v>
      </c>
      <c r="W17" s="599">
        <v>0.00347222222222222</v>
      </c>
      <c r="X17" s="599">
        <v>0.00347222222222222</v>
      </c>
      <c r="Y17" s="599">
        <v>0.00347222222222222</v>
      </c>
      <c r="Z17" s="599"/>
      <c r="AA17" s="772"/>
      <c r="AB17" s="791">
        <f>SUM(F17:Y17)</f>
        <v>0.0805555555555556</v>
      </c>
      <c r="AC17" s="772"/>
      <c r="AD17" s="772"/>
    </row>
    <row r="18" s="62" customFormat="1" spans="2:29">
      <c r="B18" s="773" t="s">
        <v>164</v>
      </c>
      <c r="C18" s="773"/>
      <c r="D18" s="773"/>
      <c r="E18" s="773"/>
      <c r="F18" s="599">
        <v>0.00347222222222222</v>
      </c>
      <c r="G18" s="599">
        <v>0.00347222222222222</v>
      </c>
      <c r="H18" s="599">
        <v>0.00277777777777778</v>
      </c>
      <c r="I18" s="599">
        <v>0.00416666666666667</v>
      </c>
      <c r="J18" s="599">
        <v>0.00347222222222222</v>
      </c>
      <c r="K18" s="599">
        <v>0.00347222222222222</v>
      </c>
      <c r="L18" s="599">
        <v>0.00347222222222222</v>
      </c>
      <c r="M18" s="599">
        <v>0.00347222222222222</v>
      </c>
      <c r="N18" s="599">
        <v>0.00833333333333333</v>
      </c>
      <c r="O18" s="599">
        <v>0.00138888888888889</v>
      </c>
      <c r="P18" s="599">
        <v>0.00138888888888889</v>
      </c>
      <c r="Q18" s="599">
        <v>0.00694444444444444</v>
      </c>
      <c r="R18" s="599">
        <v>0.00277777777777778</v>
      </c>
      <c r="S18" s="599">
        <v>0.00347222222222222</v>
      </c>
      <c r="T18" s="599">
        <v>0.00347222222222222</v>
      </c>
      <c r="U18" s="599">
        <v>0.00347222222222222</v>
      </c>
      <c r="V18" s="599">
        <v>0.00277777777777778</v>
      </c>
      <c r="W18" s="599">
        <v>0.00347222222222222</v>
      </c>
      <c r="X18" s="599">
        <v>0.00347222222222222</v>
      </c>
      <c r="Y18" s="599">
        <v>0.00347222222222222</v>
      </c>
      <c r="Z18" s="599"/>
      <c r="AA18" s="773"/>
      <c r="AB18" s="548">
        <f>SUM(F18:Y18)</f>
        <v>0.0722222222222222</v>
      </c>
      <c r="AC18" s="773"/>
    </row>
    <row r="19" s="62" customFormat="1" ht="15.75" customHeight="1" spans="2:29">
      <c r="B19" s="773"/>
      <c r="C19" s="773"/>
      <c r="D19" s="773"/>
      <c r="E19" s="548">
        <v>0.0625</v>
      </c>
      <c r="F19" s="548"/>
      <c r="G19" s="548"/>
      <c r="H19" s="548"/>
      <c r="I19" s="548"/>
      <c r="J19" s="548"/>
      <c r="K19" s="791"/>
      <c r="L19" s="791"/>
      <c r="M19" s="791"/>
      <c r="N19" s="791"/>
      <c r="O19" s="791"/>
      <c r="P19" s="791"/>
      <c r="Q19" s="791"/>
      <c r="R19" s="791"/>
      <c r="S19" s="791"/>
      <c r="T19" s="791"/>
      <c r="U19" s="791"/>
      <c r="V19" s="791"/>
      <c r="W19" s="791"/>
      <c r="X19" s="548"/>
      <c r="Y19" s="548"/>
      <c r="Z19" s="548"/>
      <c r="AA19" s="773"/>
      <c r="AB19" s="548"/>
      <c r="AC19" s="773"/>
    </row>
    <row r="20" ht="15.75" customHeight="1" spans="2:30">
      <c r="B20" s="71" t="s">
        <v>14</v>
      </c>
      <c r="C20" s="10"/>
      <c r="D20" s="794"/>
      <c r="E20" s="793" t="s">
        <v>14</v>
      </c>
      <c r="F20" s="71" t="s">
        <v>15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794"/>
      <c r="AA20" s="150"/>
      <c r="AB20" s="10"/>
      <c r="AC20" s="10"/>
      <c r="AD20" s="27"/>
    </row>
    <row r="21" ht="108" customHeight="1" spans="2:30">
      <c r="B21" s="96" t="s">
        <v>17</v>
      </c>
      <c r="C21" s="10"/>
      <c r="D21" s="27"/>
      <c r="E21" s="96" t="s">
        <v>166</v>
      </c>
      <c r="F21" s="802" t="s">
        <v>167</v>
      </c>
      <c r="G21" s="802" t="s">
        <v>168</v>
      </c>
      <c r="H21" s="803" t="s">
        <v>169</v>
      </c>
      <c r="I21" s="803" t="s">
        <v>160</v>
      </c>
      <c r="J21" s="802" t="s">
        <v>170</v>
      </c>
      <c r="K21" s="802" t="s">
        <v>128</v>
      </c>
      <c r="L21" s="803" t="s">
        <v>171</v>
      </c>
      <c r="M21" s="811" t="s">
        <v>130</v>
      </c>
      <c r="N21" s="812" t="s">
        <v>142</v>
      </c>
      <c r="O21" s="812" t="s">
        <v>133</v>
      </c>
      <c r="P21" s="812" t="s">
        <v>156</v>
      </c>
      <c r="Q21" s="811" t="s">
        <v>130</v>
      </c>
      <c r="R21" s="811" t="s">
        <v>129</v>
      </c>
      <c r="S21" s="811" t="s">
        <v>128</v>
      </c>
      <c r="T21" s="811" t="s">
        <v>127</v>
      </c>
      <c r="U21" s="803" t="s">
        <v>160</v>
      </c>
      <c r="V21" s="803" t="s">
        <v>169</v>
      </c>
      <c r="W21" s="802" t="s">
        <v>168</v>
      </c>
      <c r="X21" s="802" t="s">
        <v>167</v>
      </c>
      <c r="Y21" s="96" t="s">
        <v>172</v>
      </c>
      <c r="Z21" s="96" t="s">
        <v>29</v>
      </c>
      <c r="AA21" s="255"/>
      <c r="AB21" s="163" t="s">
        <v>30</v>
      </c>
      <c r="AC21" s="163" t="s">
        <v>31</v>
      </c>
      <c r="AD21" s="163" t="s">
        <v>32</v>
      </c>
    </row>
    <row r="22" s="95" customFormat="1" ht="33.75" customHeight="1" spans="2:30">
      <c r="B22" s="804" t="s">
        <v>33</v>
      </c>
      <c r="C22" s="88"/>
      <c r="D22" s="255"/>
      <c r="E22" s="273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0</v>
      </c>
      <c r="K22" s="568">
        <v>0</v>
      </c>
      <c r="L22" s="568">
        <v>0</v>
      </c>
      <c r="M22" s="568">
        <v>0</v>
      </c>
      <c r="N22" s="568">
        <v>0</v>
      </c>
      <c r="O22" s="568">
        <v>1</v>
      </c>
      <c r="P22" s="568">
        <v>0</v>
      </c>
      <c r="Q22" s="568">
        <v>0</v>
      </c>
      <c r="R22" s="568">
        <v>0</v>
      </c>
      <c r="S22" s="568">
        <v>0</v>
      </c>
      <c r="T22" s="568">
        <v>0</v>
      </c>
      <c r="U22" s="568">
        <v>0</v>
      </c>
      <c r="V22" s="568">
        <v>0</v>
      </c>
      <c r="W22" s="568">
        <v>0</v>
      </c>
      <c r="X22" s="568">
        <v>0</v>
      </c>
      <c r="Y22" s="626">
        <v>0</v>
      </c>
      <c r="Z22" s="218"/>
      <c r="AA22" s="257"/>
      <c r="AB22" s="232"/>
      <c r="AC22" s="232"/>
      <c r="AD22" s="232"/>
    </row>
    <row r="23" s="95" customFormat="1" ht="51.75" customHeight="1" spans="2:32">
      <c r="B23" s="486" t="s">
        <v>34</v>
      </c>
      <c r="C23" s="10"/>
      <c r="D23" s="569"/>
      <c r="E23" s="602">
        <f t="shared" ref="E23:M23" si="0">F22+E22</f>
        <v>0</v>
      </c>
      <c r="F23" s="603">
        <f t="shared" si="0"/>
        <v>0</v>
      </c>
      <c r="G23" s="603">
        <f t="shared" si="0"/>
        <v>0</v>
      </c>
      <c r="H23" s="603">
        <f t="shared" si="0"/>
        <v>0</v>
      </c>
      <c r="I23" s="603">
        <f t="shared" si="0"/>
        <v>0</v>
      </c>
      <c r="J23" s="603">
        <f t="shared" si="0"/>
        <v>0</v>
      </c>
      <c r="K23" s="603">
        <f t="shared" si="0"/>
        <v>0</v>
      </c>
      <c r="L23" s="603">
        <f t="shared" si="0"/>
        <v>0</v>
      </c>
      <c r="M23" s="603">
        <f t="shared" si="0"/>
        <v>0</v>
      </c>
      <c r="N23" s="603">
        <f>P22+N22</f>
        <v>0</v>
      </c>
      <c r="O23" s="603">
        <f>Q22+O22</f>
        <v>1</v>
      </c>
      <c r="P23" s="603">
        <f t="shared" ref="P23:X23" si="1">Q22+P22</f>
        <v>0</v>
      </c>
      <c r="Q23" s="603">
        <f t="shared" si="1"/>
        <v>0</v>
      </c>
      <c r="R23" s="603">
        <f t="shared" si="1"/>
        <v>0</v>
      </c>
      <c r="S23" s="603">
        <f t="shared" si="1"/>
        <v>0</v>
      </c>
      <c r="T23" s="603">
        <f t="shared" si="1"/>
        <v>0</v>
      </c>
      <c r="U23" s="603">
        <f t="shared" si="1"/>
        <v>0</v>
      </c>
      <c r="V23" s="603">
        <f t="shared" si="1"/>
        <v>0</v>
      </c>
      <c r="W23" s="603">
        <f t="shared" si="1"/>
        <v>0</v>
      </c>
      <c r="X23" s="603">
        <f t="shared" si="1"/>
        <v>0</v>
      </c>
      <c r="Y23" s="628">
        <f>AA22+Y22</f>
        <v>0</v>
      </c>
      <c r="Z23" s="627"/>
      <c r="AA23" s="813">
        <v>51.91</v>
      </c>
      <c r="AB23" s="232"/>
      <c r="AC23" s="232"/>
      <c r="AD23" s="232"/>
      <c r="AF23" s="814">
        <v>0.0902777777777778</v>
      </c>
    </row>
    <row r="24" ht="15.75" spans="2:30">
      <c r="B24" s="805" t="s">
        <v>35</v>
      </c>
      <c r="C24" s="302">
        <v>1</v>
      </c>
      <c r="D24" s="542"/>
      <c r="E24" s="806">
        <v>0.260416666666667</v>
      </c>
      <c r="F24" s="77">
        <f t="shared" ref="F24:F30" si="2">+E24+$F$18</f>
        <v>0.263888888888889</v>
      </c>
      <c r="G24" s="77">
        <f t="shared" ref="G24:G30" si="3">+F24+$G$18</f>
        <v>0.267361111111111</v>
      </c>
      <c r="H24" s="77">
        <f t="shared" ref="H24:H30" si="4">+G24+$H$18</f>
        <v>0.270138888888889</v>
      </c>
      <c r="I24" s="77">
        <f t="shared" ref="I24:I30" si="5">+H24+$I$18</f>
        <v>0.274305555555556</v>
      </c>
      <c r="J24" s="77">
        <f t="shared" ref="J24:J30" si="6">+I24+$J$18</f>
        <v>0.277777777777778</v>
      </c>
      <c r="K24" s="77">
        <f t="shared" ref="K24:K30" si="7">+J24+$K$18</f>
        <v>0.28125</v>
      </c>
      <c r="L24" s="77">
        <f t="shared" ref="L24:L30" si="8">+K24+$L$18</f>
        <v>0.284722222222222</v>
      </c>
      <c r="M24" s="77">
        <f t="shared" ref="M24:M30" si="9">+L24+$M$18</f>
        <v>0.288194444444444</v>
      </c>
      <c r="N24" s="77">
        <f t="shared" ref="N24:N30" si="10">+M24+$N$18</f>
        <v>0.296527777777778</v>
      </c>
      <c r="O24" s="77">
        <f t="shared" ref="O24:O30" si="11">+N24+$O$18</f>
        <v>0.297916666666667</v>
      </c>
      <c r="P24" s="77">
        <f t="shared" ref="P24:P30" si="12">+O24+$P$18</f>
        <v>0.299305555555555</v>
      </c>
      <c r="Q24" s="77">
        <f t="shared" ref="Q24:Q30" si="13">+P24+$Q$18</f>
        <v>0.30625</v>
      </c>
      <c r="R24" s="77">
        <f t="shared" ref="R24:R30" si="14">+Q24+$R$18</f>
        <v>0.309027777777778</v>
      </c>
      <c r="S24" s="77">
        <f t="shared" ref="S24:S30" si="15">+R24+$S$18</f>
        <v>0.3125</v>
      </c>
      <c r="T24" s="77">
        <f t="shared" ref="T24:T30" si="16">+S24+$T$18</f>
        <v>0.315972222222222</v>
      </c>
      <c r="U24" s="77">
        <f t="shared" ref="U24:U30" si="17">+T24+$U$18</f>
        <v>0.319444444444444</v>
      </c>
      <c r="V24" s="77">
        <f t="shared" ref="V24:V30" si="18">+U24+$V$18</f>
        <v>0.322222222222222</v>
      </c>
      <c r="W24" s="77">
        <f t="shared" ref="W24:W30" si="19">+V24+$W$18</f>
        <v>0.325694444444444</v>
      </c>
      <c r="X24" s="77">
        <f t="shared" ref="X24:X30" si="20">+W24+$X$18</f>
        <v>0.329166666666666</v>
      </c>
      <c r="Y24" s="815">
        <f t="shared" ref="Y24:Y30" si="21">+X24+$Y$18</f>
        <v>0.332638888888889</v>
      </c>
      <c r="Z24" s="542"/>
      <c r="AA24" s="798">
        <f>+AA23</f>
        <v>51.91</v>
      </c>
      <c r="AB24" s="296">
        <f t="shared" ref="AB24:AB31" si="22">+Y24-E24</f>
        <v>0.072222222222222</v>
      </c>
      <c r="AC24" s="258">
        <f t="shared" ref="AC24:AC31" si="23">60*$AA$24/(AB24*60*24)</f>
        <v>29.948076923077</v>
      </c>
      <c r="AD24" s="259"/>
    </row>
    <row r="25" spans="2:30">
      <c r="B25" s="217"/>
      <c r="C25" s="807">
        <v>2</v>
      </c>
      <c r="D25" s="544"/>
      <c r="E25" s="808">
        <v>0.34375</v>
      </c>
      <c r="F25" s="80">
        <f t="shared" si="2"/>
        <v>0.347222222222222</v>
      </c>
      <c r="G25" s="80">
        <f t="shared" si="3"/>
        <v>0.350694444444444</v>
      </c>
      <c r="H25" s="80">
        <f t="shared" si="4"/>
        <v>0.353472222222222</v>
      </c>
      <c r="I25" s="80">
        <f t="shared" si="5"/>
        <v>0.357638888888889</v>
      </c>
      <c r="J25" s="80">
        <f t="shared" si="6"/>
        <v>0.361111111111111</v>
      </c>
      <c r="K25" s="80">
        <f t="shared" si="7"/>
        <v>0.364583333333333</v>
      </c>
      <c r="L25" s="80">
        <f t="shared" si="8"/>
        <v>0.368055555555555</v>
      </c>
      <c r="M25" s="80">
        <f t="shared" si="9"/>
        <v>0.371527777777778</v>
      </c>
      <c r="N25" s="80">
        <f t="shared" si="10"/>
        <v>0.379861111111111</v>
      </c>
      <c r="O25" s="80">
        <f t="shared" si="11"/>
        <v>0.38125</v>
      </c>
      <c r="P25" s="80">
        <f t="shared" si="12"/>
        <v>0.382638888888889</v>
      </c>
      <c r="Q25" s="80">
        <f t="shared" si="13"/>
        <v>0.389583333333333</v>
      </c>
      <c r="R25" s="80">
        <f t="shared" si="14"/>
        <v>0.392361111111111</v>
      </c>
      <c r="S25" s="80">
        <f t="shared" si="15"/>
        <v>0.395833333333333</v>
      </c>
      <c r="T25" s="80">
        <f t="shared" si="16"/>
        <v>0.399305555555555</v>
      </c>
      <c r="U25" s="80">
        <f t="shared" si="17"/>
        <v>0.402777777777778</v>
      </c>
      <c r="V25" s="80">
        <f t="shared" si="18"/>
        <v>0.405555555555555</v>
      </c>
      <c r="W25" s="80">
        <f t="shared" si="19"/>
        <v>0.409027777777778</v>
      </c>
      <c r="X25" s="80">
        <f t="shared" si="20"/>
        <v>0.4125</v>
      </c>
      <c r="Y25" s="816">
        <f t="shared" si="21"/>
        <v>0.415972222222222</v>
      </c>
      <c r="Z25" s="544"/>
      <c r="AA25" s="799">
        <f t="shared" ref="AA25:AA31" si="24">+AA23</f>
        <v>51.91</v>
      </c>
      <c r="AB25" s="298">
        <f t="shared" si="22"/>
        <v>0.072222222222222</v>
      </c>
      <c r="AC25" s="260">
        <f t="shared" si="23"/>
        <v>29.948076923077</v>
      </c>
      <c r="AD25" s="261">
        <f t="shared" ref="AD25:AD31" si="25">+E25-E24</f>
        <v>0.0833333333333333</v>
      </c>
    </row>
    <row r="26" spans="2:30">
      <c r="B26" s="217"/>
      <c r="C26" s="807">
        <v>3</v>
      </c>
      <c r="D26" s="544"/>
      <c r="E26" s="808">
        <v>0.427083333333333</v>
      </c>
      <c r="F26" s="80">
        <f t="shared" si="2"/>
        <v>0.430555555555556</v>
      </c>
      <c r="G26" s="80">
        <f t="shared" si="3"/>
        <v>0.434027777777778</v>
      </c>
      <c r="H26" s="80">
        <f t="shared" si="4"/>
        <v>0.436805555555556</v>
      </c>
      <c r="I26" s="80">
        <f t="shared" si="5"/>
        <v>0.440972222222222</v>
      </c>
      <c r="J26" s="80">
        <f t="shared" si="6"/>
        <v>0.444444444444444</v>
      </c>
      <c r="K26" s="80">
        <f t="shared" si="7"/>
        <v>0.447916666666667</v>
      </c>
      <c r="L26" s="80">
        <f t="shared" si="8"/>
        <v>0.451388888888889</v>
      </c>
      <c r="M26" s="80">
        <f t="shared" si="9"/>
        <v>0.454861111111111</v>
      </c>
      <c r="N26" s="80">
        <f t="shared" si="10"/>
        <v>0.463194444444444</v>
      </c>
      <c r="O26" s="80">
        <f t="shared" si="11"/>
        <v>0.464583333333333</v>
      </c>
      <c r="P26" s="80">
        <f t="shared" si="12"/>
        <v>0.465972222222222</v>
      </c>
      <c r="Q26" s="80">
        <f t="shared" si="13"/>
        <v>0.472916666666667</v>
      </c>
      <c r="R26" s="80">
        <f t="shared" si="14"/>
        <v>0.475694444444444</v>
      </c>
      <c r="S26" s="80">
        <f t="shared" si="15"/>
        <v>0.479166666666667</v>
      </c>
      <c r="T26" s="80">
        <f t="shared" si="16"/>
        <v>0.482638888888889</v>
      </c>
      <c r="U26" s="80">
        <f t="shared" si="17"/>
        <v>0.486111111111111</v>
      </c>
      <c r="V26" s="80">
        <f t="shared" si="18"/>
        <v>0.488888888888889</v>
      </c>
      <c r="W26" s="80">
        <f t="shared" si="19"/>
        <v>0.492361111111111</v>
      </c>
      <c r="X26" s="80">
        <f t="shared" si="20"/>
        <v>0.495833333333333</v>
      </c>
      <c r="Y26" s="816">
        <f t="shared" si="21"/>
        <v>0.499305555555555</v>
      </c>
      <c r="Z26" s="544"/>
      <c r="AA26" s="799">
        <f t="shared" si="24"/>
        <v>51.91</v>
      </c>
      <c r="AB26" s="298">
        <f t="shared" si="22"/>
        <v>0.072222222222222</v>
      </c>
      <c r="AC26" s="260">
        <f t="shared" si="23"/>
        <v>29.948076923077</v>
      </c>
      <c r="AD26" s="261">
        <f t="shared" si="25"/>
        <v>0.0833333333333333</v>
      </c>
    </row>
    <row r="27" spans="2:30">
      <c r="B27" s="217"/>
      <c r="C27" s="807">
        <v>4</v>
      </c>
      <c r="D27" s="544"/>
      <c r="E27" s="808">
        <v>0.510416666666667</v>
      </c>
      <c r="F27" s="80">
        <f t="shared" si="2"/>
        <v>0.513888888888889</v>
      </c>
      <c r="G27" s="80">
        <f t="shared" si="3"/>
        <v>0.517361111111111</v>
      </c>
      <c r="H27" s="80">
        <f t="shared" si="4"/>
        <v>0.520138888888889</v>
      </c>
      <c r="I27" s="80">
        <f t="shared" si="5"/>
        <v>0.524305555555555</v>
      </c>
      <c r="J27" s="80">
        <f t="shared" si="6"/>
        <v>0.527777777777778</v>
      </c>
      <c r="K27" s="80">
        <f t="shared" si="7"/>
        <v>0.53125</v>
      </c>
      <c r="L27" s="80">
        <f t="shared" si="8"/>
        <v>0.534722222222222</v>
      </c>
      <c r="M27" s="80">
        <f t="shared" si="9"/>
        <v>0.538194444444444</v>
      </c>
      <c r="N27" s="80">
        <f t="shared" si="10"/>
        <v>0.546527777777778</v>
      </c>
      <c r="O27" s="80">
        <f t="shared" si="11"/>
        <v>0.547916666666666</v>
      </c>
      <c r="P27" s="80">
        <f t="shared" si="12"/>
        <v>0.549305555555555</v>
      </c>
      <c r="Q27" s="80">
        <f t="shared" si="13"/>
        <v>0.55625</v>
      </c>
      <c r="R27" s="80">
        <f t="shared" si="14"/>
        <v>0.559027777777778</v>
      </c>
      <c r="S27" s="80">
        <f t="shared" si="15"/>
        <v>0.5625</v>
      </c>
      <c r="T27" s="80">
        <f t="shared" si="16"/>
        <v>0.565972222222222</v>
      </c>
      <c r="U27" s="80">
        <f t="shared" si="17"/>
        <v>0.569444444444444</v>
      </c>
      <c r="V27" s="80">
        <f t="shared" si="18"/>
        <v>0.572222222222222</v>
      </c>
      <c r="W27" s="80">
        <f t="shared" si="19"/>
        <v>0.575694444444444</v>
      </c>
      <c r="X27" s="80">
        <f t="shared" si="20"/>
        <v>0.579166666666666</v>
      </c>
      <c r="Y27" s="816">
        <f t="shared" si="21"/>
        <v>0.582638888888889</v>
      </c>
      <c r="Z27" s="544"/>
      <c r="AA27" s="799">
        <f t="shared" si="24"/>
        <v>51.91</v>
      </c>
      <c r="AB27" s="298">
        <f t="shared" si="22"/>
        <v>0.072222222222222</v>
      </c>
      <c r="AC27" s="260">
        <f t="shared" si="23"/>
        <v>29.948076923077</v>
      </c>
      <c r="AD27" s="261">
        <f t="shared" si="25"/>
        <v>0.0833333333333333</v>
      </c>
    </row>
    <row r="28" spans="2:30">
      <c r="B28" s="217"/>
      <c r="C28" s="807">
        <v>5</v>
      </c>
      <c r="D28" s="544"/>
      <c r="E28" s="808">
        <v>0.59375</v>
      </c>
      <c r="F28" s="80">
        <f t="shared" si="2"/>
        <v>0.597222222222222</v>
      </c>
      <c r="G28" s="80">
        <f t="shared" si="3"/>
        <v>0.600694444444444</v>
      </c>
      <c r="H28" s="80">
        <f t="shared" si="4"/>
        <v>0.603472222222222</v>
      </c>
      <c r="I28" s="80">
        <f t="shared" si="5"/>
        <v>0.607638888888889</v>
      </c>
      <c r="J28" s="80">
        <f t="shared" si="6"/>
        <v>0.611111111111111</v>
      </c>
      <c r="K28" s="80">
        <f t="shared" si="7"/>
        <v>0.614583333333333</v>
      </c>
      <c r="L28" s="80">
        <f t="shared" si="8"/>
        <v>0.618055555555555</v>
      </c>
      <c r="M28" s="80">
        <f t="shared" si="9"/>
        <v>0.621527777777778</v>
      </c>
      <c r="N28" s="80">
        <f t="shared" si="10"/>
        <v>0.629861111111111</v>
      </c>
      <c r="O28" s="80">
        <f t="shared" si="11"/>
        <v>0.63125</v>
      </c>
      <c r="P28" s="80">
        <f t="shared" si="12"/>
        <v>0.632638888888889</v>
      </c>
      <c r="Q28" s="80">
        <f t="shared" si="13"/>
        <v>0.639583333333333</v>
      </c>
      <c r="R28" s="80">
        <f t="shared" si="14"/>
        <v>0.642361111111111</v>
      </c>
      <c r="S28" s="80">
        <f t="shared" si="15"/>
        <v>0.645833333333333</v>
      </c>
      <c r="T28" s="80">
        <f t="shared" si="16"/>
        <v>0.649305555555555</v>
      </c>
      <c r="U28" s="80">
        <f t="shared" si="17"/>
        <v>0.652777777777778</v>
      </c>
      <c r="V28" s="80">
        <f t="shared" si="18"/>
        <v>0.655555555555555</v>
      </c>
      <c r="W28" s="80">
        <f t="shared" si="19"/>
        <v>0.659027777777778</v>
      </c>
      <c r="X28" s="80">
        <f t="shared" si="20"/>
        <v>0.6625</v>
      </c>
      <c r="Y28" s="816">
        <f t="shared" si="21"/>
        <v>0.665972222222222</v>
      </c>
      <c r="Z28" s="544"/>
      <c r="AA28" s="799">
        <f t="shared" si="24"/>
        <v>51.91</v>
      </c>
      <c r="AB28" s="298">
        <f t="shared" si="22"/>
        <v>0.072222222222222</v>
      </c>
      <c r="AC28" s="260">
        <f t="shared" si="23"/>
        <v>29.948076923077</v>
      </c>
      <c r="AD28" s="261">
        <f t="shared" si="25"/>
        <v>0.0833333333333334</v>
      </c>
    </row>
    <row r="29" spans="2:30">
      <c r="B29" s="217"/>
      <c r="C29" s="807">
        <v>6</v>
      </c>
      <c r="D29" s="544"/>
      <c r="E29" s="808">
        <v>0.677083333333333</v>
      </c>
      <c r="F29" s="80">
        <f t="shared" si="2"/>
        <v>0.680555555555556</v>
      </c>
      <c r="G29" s="80">
        <f t="shared" si="3"/>
        <v>0.684027777777778</v>
      </c>
      <c r="H29" s="80">
        <f t="shared" si="4"/>
        <v>0.686805555555556</v>
      </c>
      <c r="I29" s="80">
        <f t="shared" si="5"/>
        <v>0.690972222222222</v>
      </c>
      <c r="J29" s="80">
        <f t="shared" si="6"/>
        <v>0.694444444444444</v>
      </c>
      <c r="K29" s="80">
        <f t="shared" si="7"/>
        <v>0.697916666666667</v>
      </c>
      <c r="L29" s="80">
        <f t="shared" si="8"/>
        <v>0.701388888888889</v>
      </c>
      <c r="M29" s="80">
        <f t="shared" si="9"/>
        <v>0.704861111111111</v>
      </c>
      <c r="N29" s="80">
        <f t="shared" si="10"/>
        <v>0.713194444444444</v>
      </c>
      <c r="O29" s="80">
        <f t="shared" si="11"/>
        <v>0.714583333333333</v>
      </c>
      <c r="P29" s="80">
        <f t="shared" si="12"/>
        <v>0.715972222222222</v>
      </c>
      <c r="Q29" s="80">
        <f t="shared" si="13"/>
        <v>0.722916666666667</v>
      </c>
      <c r="R29" s="80">
        <f t="shared" si="14"/>
        <v>0.725694444444444</v>
      </c>
      <c r="S29" s="80">
        <f t="shared" si="15"/>
        <v>0.729166666666667</v>
      </c>
      <c r="T29" s="80">
        <f t="shared" si="16"/>
        <v>0.732638888888889</v>
      </c>
      <c r="U29" s="80">
        <f t="shared" si="17"/>
        <v>0.736111111111111</v>
      </c>
      <c r="V29" s="80">
        <f t="shared" si="18"/>
        <v>0.738888888888889</v>
      </c>
      <c r="W29" s="80">
        <f t="shared" si="19"/>
        <v>0.742361111111111</v>
      </c>
      <c r="X29" s="80">
        <f t="shared" si="20"/>
        <v>0.745833333333333</v>
      </c>
      <c r="Y29" s="816">
        <f t="shared" si="21"/>
        <v>0.749305555555555</v>
      </c>
      <c r="Z29" s="544"/>
      <c r="AA29" s="799">
        <f t="shared" si="24"/>
        <v>51.91</v>
      </c>
      <c r="AB29" s="298">
        <f t="shared" si="22"/>
        <v>0.072222222222222</v>
      </c>
      <c r="AC29" s="260">
        <f t="shared" si="23"/>
        <v>29.948076923077</v>
      </c>
      <c r="AD29" s="261">
        <f t="shared" si="25"/>
        <v>0.0833333333333334</v>
      </c>
    </row>
    <row r="30" spans="2:30">
      <c r="B30" s="217"/>
      <c r="C30" s="807">
        <v>7</v>
      </c>
      <c r="D30" s="544"/>
      <c r="E30" s="808">
        <v>0.760416666666667</v>
      </c>
      <c r="F30" s="80">
        <f t="shared" si="2"/>
        <v>0.763888888888889</v>
      </c>
      <c r="G30" s="80">
        <f t="shared" si="3"/>
        <v>0.767361111111111</v>
      </c>
      <c r="H30" s="80">
        <f t="shared" si="4"/>
        <v>0.770138888888889</v>
      </c>
      <c r="I30" s="80">
        <f t="shared" si="5"/>
        <v>0.774305555555555</v>
      </c>
      <c r="J30" s="80">
        <f t="shared" si="6"/>
        <v>0.777777777777778</v>
      </c>
      <c r="K30" s="80">
        <f t="shared" si="7"/>
        <v>0.78125</v>
      </c>
      <c r="L30" s="80">
        <f t="shared" si="8"/>
        <v>0.784722222222222</v>
      </c>
      <c r="M30" s="80">
        <f t="shared" si="9"/>
        <v>0.788194444444444</v>
      </c>
      <c r="N30" s="80">
        <f t="shared" si="10"/>
        <v>0.796527777777778</v>
      </c>
      <c r="O30" s="80">
        <f t="shared" si="11"/>
        <v>0.797916666666666</v>
      </c>
      <c r="P30" s="80">
        <f t="shared" si="12"/>
        <v>0.799305555555555</v>
      </c>
      <c r="Q30" s="80">
        <f t="shared" si="13"/>
        <v>0.80625</v>
      </c>
      <c r="R30" s="80">
        <f t="shared" si="14"/>
        <v>0.809027777777778</v>
      </c>
      <c r="S30" s="80">
        <f t="shared" si="15"/>
        <v>0.8125</v>
      </c>
      <c r="T30" s="80">
        <f t="shared" si="16"/>
        <v>0.815972222222222</v>
      </c>
      <c r="U30" s="80">
        <f t="shared" si="17"/>
        <v>0.819444444444444</v>
      </c>
      <c r="V30" s="80">
        <f t="shared" si="18"/>
        <v>0.822222222222222</v>
      </c>
      <c r="W30" s="80">
        <f t="shared" si="19"/>
        <v>0.825694444444444</v>
      </c>
      <c r="X30" s="80">
        <f t="shared" si="20"/>
        <v>0.829166666666666</v>
      </c>
      <c r="Y30" s="816">
        <f t="shared" si="21"/>
        <v>0.832638888888889</v>
      </c>
      <c r="Z30" s="544"/>
      <c r="AA30" s="799">
        <f t="shared" si="24"/>
        <v>51.91</v>
      </c>
      <c r="AB30" s="298">
        <f t="shared" si="22"/>
        <v>0.072222222222222</v>
      </c>
      <c r="AC30" s="260">
        <f t="shared" si="23"/>
        <v>29.948076923077</v>
      </c>
      <c r="AD30" s="261">
        <f t="shared" si="25"/>
        <v>0.0833333333333333</v>
      </c>
    </row>
    <row r="31" ht="15.75" customHeight="1" spans="2:30">
      <c r="B31" s="218"/>
      <c r="C31" s="809">
        <v>8</v>
      </c>
      <c r="D31" s="546"/>
      <c r="E31" s="810">
        <v>0.84375</v>
      </c>
      <c r="F31" s="106">
        <f t="shared" ref="F31:Y31" si="26">+E31+F18</f>
        <v>0.847222222222222</v>
      </c>
      <c r="G31" s="106">
        <f t="shared" si="26"/>
        <v>0.850694444444444</v>
      </c>
      <c r="H31" s="106">
        <f t="shared" si="26"/>
        <v>0.853472222222222</v>
      </c>
      <c r="I31" s="106">
        <f t="shared" si="26"/>
        <v>0.857638888888889</v>
      </c>
      <c r="J31" s="106">
        <f t="shared" si="26"/>
        <v>0.861111111111111</v>
      </c>
      <c r="K31" s="106">
        <f t="shared" si="26"/>
        <v>0.864583333333333</v>
      </c>
      <c r="L31" s="106">
        <f t="shared" si="26"/>
        <v>0.868055555555555</v>
      </c>
      <c r="M31" s="106">
        <f t="shared" si="26"/>
        <v>0.871527777777778</v>
      </c>
      <c r="N31" s="106">
        <f t="shared" si="26"/>
        <v>0.879861111111111</v>
      </c>
      <c r="O31" s="106">
        <f t="shared" si="26"/>
        <v>0.88125</v>
      </c>
      <c r="P31" s="106">
        <f t="shared" si="26"/>
        <v>0.882638888888889</v>
      </c>
      <c r="Q31" s="106">
        <f t="shared" si="26"/>
        <v>0.889583333333333</v>
      </c>
      <c r="R31" s="106">
        <f t="shared" si="26"/>
        <v>0.892361111111111</v>
      </c>
      <c r="S31" s="106">
        <f t="shared" si="26"/>
        <v>0.895833333333333</v>
      </c>
      <c r="T31" s="106">
        <f t="shared" si="26"/>
        <v>0.899305555555555</v>
      </c>
      <c r="U31" s="106">
        <f t="shared" si="26"/>
        <v>0.902777777777778</v>
      </c>
      <c r="V31" s="106">
        <f t="shared" si="26"/>
        <v>0.905555555555555</v>
      </c>
      <c r="W31" s="106">
        <f t="shared" si="26"/>
        <v>0.909027777777778</v>
      </c>
      <c r="X31" s="106">
        <f t="shared" si="26"/>
        <v>0.9125</v>
      </c>
      <c r="Y31" s="817">
        <f t="shared" si="26"/>
        <v>0.915972222222222</v>
      </c>
      <c r="Z31" s="546"/>
      <c r="AA31" s="800">
        <f t="shared" si="24"/>
        <v>51.91</v>
      </c>
      <c r="AB31" s="801">
        <f t="shared" si="22"/>
        <v>0.072222222222222</v>
      </c>
      <c r="AC31" s="315">
        <f t="shared" si="23"/>
        <v>29.948076923077</v>
      </c>
      <c r="AD31" s="316">
        <f t="shared" si="25"/>
        <v>0.0833333333333334</v>
      </c>
    </row>
    <row r="34" spans="5:11">
      <c r="E34" s="15" t="s">
        <v>36</v>
      </c>
      <c r="F34" s="16"/>
      <c r="G34" s="16"/>
      <c r="H34" s="61"/>
      <c r="I34" s="61"/>
      <c r="J34" s="17">
        <v>8</v>
      </c>
      <c r="K34" s="16"/>
    </row>
    <row r="35" spans="5:11">
      <c r="E35" s="15" t="s">
        <v>37</v>
      </c>
      <c r="F35" s="16"/>
      <c r="G35" s="16"/>
      <c r="H35" s="61"/>
      <c r="I35" s="61"/>
      <c r="J35" s="17">
        <v>0</v>
      </c>
      <c r="K35" s="16"/>
    </row>
    <row r="36" spans="5:11">
      <c r="E36" s="15" t="s">
        <v>38</v>
      </c>
      <c r="F36" s="16"/>
      <c r="G36" s="16"/>
      <c r="H36" s="61"/>
      <c r="I36" s="61"/>
      <c r="J36" s="17">
        <v>8</v>
      </c>
      <c r="K36" s="16"/>
    </row>
    <row r="37" spans="5:12">
      <c r="E37" s="15" t="s">
        <v>39</v>
      </c>
      <c r="F37" s="16"/>
      <c r="G37" s="16"/>
      <c r="H37" s="61"/>
      <c r="I37" s="61"/>
      <c r="J37" s="18">
        <f>+AA23</f>
        <v>51.91</v>
      </c>
      <c r="L37" s="16" t="s">
        <v>40</v>
      </c>
    </row>
    <row r="38" spans="5:12">
      <c r="E38" s="19" t="s">
        <v>41</v>
      </c>
      <c r="F38" s="20"/>
      <c r="G38" s="21"/>
      <c r="H38" s="21"/>
      <c r="I38" s="21"/>
      <c r="J38" s="789">
        <v>0</v>
      </c>
      <c r="L38" s="16" t="s">
        <v>40</v>
      </c>
    </row>
    <row r="39" spans="5:11">
      <c r="E39" s="173" t="s">
        <v>42</v>
      </c>
      <c r="F39" s="21"/>
      <c r="G39" s="21"/>
      <c r="H39" s="21"/>
      <c r="I39" s="21"/>
      <c r="J39" s="790"/>
      <c r="K39" s="21"/>
    </row>
  </sheetData>
  <mergeCells count="11">
    <mergeCell ref="B20:C20"/>
    <mergeCell ref="F20:Y20"/>
    <mergeCell ref="B21:D21"/>
    <mergeCell ref="B22:D22"/>
    <mergeCell ref="B23:C23"/>
    <mergeCell ref="B24:B31"/>
    <mergeCell ref="AB21:AB23"/>
    <mergeCell ref="AC21:AC23"/>
    <mergeCell ref="AD21:AD23"/>
    <mergeCell ref="B13:AD16"/>
    <mergeCell ref="Z21:AA22"/>
  </mergeCells>
  <printOptions horizontalCentered="1" verticalCentered="1"/>
  <pageMargins left="0" right="0" top="0" bottom="0" header="0" footer="0"/>
  <pageSetup paperSize="9" scale="50" fitToHeight="0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B2:Y34"/>
  <sheetViews>
    <sheetView view="pageBreakPreview" zoomScale="70" zoomScaleNormal="70" workbookViewId="0">
      <selection activeCell="G6" sqref="G6"/>
    </sheetView>
  </sheetViews>
  <sheetFormatPr defaultColWidth="11" defaultRowHeight="15"/>
  <cols>
    <col min="4" max="4" width="8" customWidth="1"/>
    <col min="5" max="5" width="10.4285714285714" customWidth="1"/>
    <col min="6" max="21" width="8" customWidth="1"/>
  </cols>
  <sheetData>
    <row r="2" spans="2:10">
      <c r="B2" s="1" t="s">
        <v>0</v>
      </c>
      <c r="C2" s="63"/>
      <c r="D2" s="63"/>
      <c r="E2" s="64"/>
      <c r="F2" s="64"/>
      <c r="G2" s="1" t="s">
        <v>1</v>
      </c>
      <c r="H2" s="64"/>
      <c r="I2" s="64"/>
      <c r="J2" s="64"/>
    </row>
    <row r="3" spans="2:10">
      <c r="B3" s="65"/>
      <c r="C3" s="63"/>
      <c r="D3" s="63"/>
      <c r="E3" s="64"/>
      <c r="F3" s="64"/>
      <c r="G3" s="1"/>
      <c r="H3" s="64"/>
      <c r="I3" s="64"/>
      <c r="J3" s="64"/>
    </row>
    <row r="4" spans="2:10">
      <c r="B4" s="2" t="s">
        <v>2</v>
      </c>
      <c r="C4" s="63"/>
      <c r="D4" s="63"/>
      <c r="E4" s="64"/>
      <c r="F4" s="64"/>
      <c r="G4" s="1">
        <v>200</v>
      </c>
      <c r="H4" s="64"/>
      <c r="I4" s="64"/>
      <c r="J4" s="64"/>
    </row>
    <row r="5" spans="2:10">
      <c r="B5" s="63"/>
      <c r="C5" s="63"/>
      <c r="D5" s="63"/>
      <c r="E5" s="64"/>
      <c r="F5" s="64"/>
      <c r="G5" s="1"/>
      <c r="H5" s="64"/>
      <c r="I5" s="64"/>
      <c r="J5" s="64"/>
    </row>
    <row r="6" spans="2:10">
      <c r="B6" s="63" t="s">
        <v>3</v>
      </c>
      <c r="C6" s="63"/>
      <c r="D6" s="63"/>
      <c r="E6" s="64"/>
      <c r="F6" s="64"/>
      <c r="G6" s="5" t="s">
        <v>4</v>
      </c>
      <c r="H6" s="64"/>
      <c r="I6" s="64"/>
      <c r="J6" s="64"/>
    </row>
    <row r="7" ht="15.75" customHeight="1" spans="2:10">
      <c r="B7" s="63" t="s">
        <v>5</v>
      </c>
      <c r="C7" s="63"/>
      <c r="D7" s="63"/>
      <c r="E7" s="64"/>
      <c r="F7" s="64"/>
      <c r="G7" s="769" t="s">
        <v>6</v>
      </c>
      <c r="H7" s="64"/>
      <c r="I7" s="64"/>
      <c r="J7" s="64"/>
    </row>
    <row r="8" ht="15.75" customHeight="1" spans="2:10">
      <c r="B8" s="63" t="s">
        <v>7</v>
      </c>
      <c r="C8" s="66"/>
      <c r="D8" s="66"/>
      <c r="E8" s="67"/>
      <c r="F8" s="64"/>
      <c r="G8" s="769">
        <v>236</v>
      </c>
      <c r="H8" s="64"/>
      <c r="I8" s="64"/>
      <c r="J8" s="64"/>
    </row>
    <row r="9" ht="15.75" customHeight="1" spans="2:10">
      <c r="B9" s="63" t="s">
        <v>8</v>
      </c>
      <c r="C9" s="63"/>
      <c r="D9" s="63"/>
      <c r="E9" s="64"/>
      <c r="F9" s="64"/>
      <c r="G9" s="770" t="s">
        <v>175</v>
      </c>
      <c r="H9" s="64"/>
      <c r="I9" s="64"/>
      <c r="J9" s="64"/>
    </row>
    <row r="10" ht="15.75" customHeight="1" spans="2:10">
      <c r="B10" s="63" t="s">
        <v>10</v>
      </c>
      <c r="C10" s="63"/>
      <c r="D10" s="63"/>
      <c r="E10" s="64"/>
      <c r="F10" s="64"/>
      <c r="G10" s="769">
        <v>236</v>
      </c>
      <c r="H10" s="64"/>
      <c r="I10" s="64"/>
      <c r="J10" s="64"/>
    </row>
    <row r="11" spans="2:10">
      <c r="B11" s="63" t="s">
        <v>11</v>
      </c>
      <c r="C11" s="66"/>
      <c r="D11" s="66"/>
      <c r="E11" s="67"/>
      <c r="F11" s="67"/>
      <c r="G11" s="1" t="s">
        <v>12</v>
      </c>
      <c r="H11" s="64"/>
      <c r="I11" s="64"/>
      <c r="J11" s="64"/>
    </row>
    <row r="12" ht="15.75" customHeight="1"/>
    <row r="13" ht="114.75" customHeight="1" spans="2:25">
      <c r="B13" s="771" t="s">
        <v>176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27"/>
    </row>
    <row r="14" s="62" customFormat="1" spans="2:25">
      <c r="B14" s="772" t="s">
        <v>163</v>
      </c>
      <c r="C14" s="772"/>
      <c r="D14" s="772"/>
      <c r="E14" s="772"/>
      <c r="F14" s="599">
        <v>0.00347222222222222</v>
      </c>
      <c r="G14" s="599">
        <v>0.00416666666666667</v>
      </c>
      <c r="H14" s="599">
        <v>0.00277777777777778</v>
      </c>
      <c r="I14" s="599">
        <v>0.00416666666666667</v>
      </c>
      <c r="J14" s="599">
        <v>0.00347222222222222</v>
      </c>
      <c r="K14" s="599">
        <v>0.00347222222222222</v>
      </c>
      <c r="L14" s="599">
        <v>0.00347222222222222</v>
      </c>
      <c r="M14" s="599">
        <v>0.00347222222222222</v>
      </c>
      <c r="N14" s="599">
        <v>0.0104166666666667</v>
      </c>
      <c r="O14" s="599">
        <v>0.00277777777777778</v>
      </c>
      <c r="P14" s="599">
        <v>0.00208333333333333</v>
      </c>
      <c r="Q14" s="599">
        <v>0.00902777777777778</v>
      </c>
      <c r="R14" s="599">
        <v>0.00277777777777778</v>
      </c>
      <c r="S14" s="599">
        <v>0.00486111111111111</v>
      </c>
      <c r="T14" s="599">
        <v>0.00347222222222222</v>
      </c>
      <c r="U14" s="599"/>
      <c r="V14" s="772"/>
      <c r="W14" s="791">
        <f>SUM(F14:T14)</f>
        <v>0.0638888888888889</v>
      </c>
      <c r="X14" s="772"/>
      <c r="Y14" s="772"/>
    </row>
    <row r="15" s="62" customFormat="1" spans="2:24">
      <c r="B15" s="773" t="s">
        <v>164</v>
      </c>
      <c r="C15" s="773" t="s">
        <v>164</v>
      </c>
      <c r="D15" s="773" t="s">
        <v>164</v>
      </c>
      <c r="E15" s="773" t="s">
        <v>164</v>
      </c>
      <c r="F15" s="773" t="s">
        <v>164</v>
      </c>
      <c r="G15" s="773" t="s">
        <v>164</v>
      </c>
      <c r="H15" s="773" t="s">
        <v>164</v>
      </c>
      <c r="I15" s="773" t="s">
        <v>164</v>
      </c>
      <c r="J15" s="773" t="s">
        <v>164</v>
      </c>
      <c r="K15" s="773" t="s">
        <v>164</v>
      </c>
      <c r="L15" s="773" t="s">
        <v>164</v>
      </c>
      <c r="M15" s="773" t="s">
        <v>164</v>
      </c>
      <c r="N15" s="773" t="s">
        <v>164</v>
      </c>
      <c r="O15" s="773" t="s">
        <v>164</v>
      </c>
      <c r="P15" s="773" t="s">
        <v>164</v>
      </c>
      <c r="Q15" s="773" t="s">
        <v>164</v>
      </c>
      <c r="R15" s="773" t="s">
        <v>164</v>
      </c>
      <c r="S15" s="773" t="s">
        <v>164</v>
      </c>
      <c r="T15" s="773" t="s">
        <v>164</v>
      </c>
      <c r="U15" s="773" t="s">
        <v>164</v>
      </c>
      <c r="V15" s="773"/>
      <c r="W15" s="548">
        <f>SUM(F15:T15)</f>
        <v>0</v>
      </c>
      <c r="X15" s="773"/>
    </row>
    <row r="16" s="62" customFormat="1" ht="15.75" customHeight="1" spans="2:24">
      <c r="B16" s="83"/>
      <c r="C16" s="773"/>
      <c r="D16" s="773"/>
      <c r="E16" s="548">
        <v>0.0625</v>
      </c>
      <c r="F16" s="548"/>
      <c r="G16" s="548"/>
      <c r="H16" s="548"/>
      <c r="I16" s="548"/>
      <c r="J16" s="548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548"/>
      <c r="V16" s="773"/>
      <c r="W16" s="548"/>
      <c r="X16" s="773"/>
    </row>
    <row r="17" ht="15.75" customHeight="1" spans="2:25">
      <c r="B17" s="71"/>
      <c r="C17" s="10"/>
      <c r="D17" s="101" t="s">
        <v>14</v>
      </c>
      <c r="E17" s="27"/>
      <c r="F17" s="73" t="s">
        <v>15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7"/>
      <c r="T17" s="793" t="s">
        <v>16</v>
      </c>
      <c r="U17" s="794"/>
      <c r="V17" s="150"/>
      <c r="W17" s="10"/>
      <c r="X17" s="10"/>
      <c r="Y17" s="27"/>
    </row>
    <row r="18" ht="123" customHeight="1" spans="2:25">
      <c r="B18" s="85" t="s">
        <v>17</v>
      </c>
      <c r="C18" s="86"/>
      <c r="D18" s="163" t="s">
        <v>165</v>
      </c>
      <c r="E18" s="774" t="s">
        <v>166</v>
      </c>
      <c r="F18" s="775" t="s">
        <v>167</v>
      </c>
      <c r="G18" s="775" t="s">
        <v>168</v>
      </c>
      <c r="H18" s="775" t="s">
        <v>169</v>
      </c>
      <c r="I18" s="775" t="s">
        <v>160</v>
      </c>
      <c r="J18" s="775" t="s">
        <v>170</v>
      </c>
      <c r="K18" s="775" t="s">
        <v>128</v>
      </c>
      <c r="L18" s="775" t="s">
        <v>171</v>
      </c>
      <c r="M18" s="792" t="s">
        <v>130</v>
      </c>
      <c r="N18" s="792" t="s">
        <v>142</v>
      </c>
      <c r="O18" s="792" t="s">
        <v>133</v>
      </c>
      <c r="P18" s="792" t="s">
        <v>156</v>
      </c>
      <c r="Q18" s="792" t="s">
        <v>130</v>
      </c>
      <c r="R18" s="792" t="s">
        <v>129</v>
      </c>
      <c r="S18" s="792" t="s">
        <v>128</v>
      </c>
      <c r="T18" s="795" t="s">
        <v>127</v>
      </c>
      <c r="U18" s="96" t="s">
        <v>173</v>
      </c>
      <c r="V18" s="96" t="s">
        <v>29</v>
      </c>
      <c r="W18" s="163" t="s">
        <v>30</v>
      </c>
      <c r="X18" s="163" t="s">
        <v>31</v>
      </c>
      <c r="Y18" s="163" t="s">
        <v>32</v>
      </c>
    </row>
    <row r="19" s="95" customFormat="1" ht="19.5" customHeight="1" spans="2:25">
      <c r="B19" s="221" t="s">
        <v>33</v>
      </c>
      <c r="C19" s="88"/>
      <c r="D19" s="73"/>
      <c r="E19" s="273">
        <v>0</v>
      </c>
      <c r="F19" s="568">
        <v>0</v>
      </c>
      <c r="G19" s="568">
        <v>0</v>
      </c>
      <c r="H19" s="568">
        <v>0</v>
      </c>
      <c r="I19" s="568">
        <v>0</v>
      </c>
      <c r="J19" s="568">
        <v>0</v>
      </c>
      <c r="K19" s="568">
        <v>0</v>
      </c>
      <c r="L19" s="568">
        <v>0</v>
      </c>
      <c r="M19" s="568">
        <v>0</v>
      </c>
      <c r="N19" s="568">
        <v>0</v>
      </c>
      <c r="O19" s="568">
        <v>0</v>
      </c>
      <c r="P19" s="568">
        <v>0</v>
      </c>
      <c r="Q19" s="568">
        <v>0</v>
      </c>
      <c r="R19" s="568">
        <v>0</v>
      </c>
      <c r="S19" s="568">
        <v>0</v>
      </c>
      <c r="T19" s="796">
        <v>0</v>
      </c>
      <c r="U19" s="232"/>
      <c r="V19" s="238"/>
      <c r="W19" s="232"/>
      <c r="X19" s="232"/>
      <c r="Y19" s="232"/>
    </row>
    <row r="20" s="95" customFormat="1" ht="19.5" customHeight="1" spans="2:25">
      <c r="B20" s="486" t="s">
        <v>34</v>
      </c>
      <c r="C20" s="10"/>
      <c r="D20" s="238"/>
      <c r="E20" s="275">
        <f t="shared" ref="E20:M20" si="0">F19+E19</f>
        <v>0</v>
      </c>
      <c r="F20" s="776">
        <f t="shared" si="0"/>
        <v>0</v>
      </c>
      <c r="G20" s="776">
        <f t="shared" si="0"/>
        <v>0</v>
      </c>
      <c r="H20" s="776">
        <f t="shared" si="0"/>
        <v>0</v>
      </c>
      <c r="I20" s="776">
        <f t="shared" si="0"/>
        <v>0</v>
      </c>
      <c r="J20" s="776">
        <f t="shared" si="0"/>
        <v>0</v>
      </c>
      <c r="K20" s="776">
        <f t="shared" si="0"/>
        <v>0</v>
      </c>
      <c r="L20" s="776">
        <f t="shared" si="0"/>
        <v>0</v>
      </c>
      <c r="M20" s="776">
        <f t="shared" si="0"/>
        <v>0</v>
      </c>
      <c r="N20" s="776">
        <f>P19+N19</f>
        <v>0</v>
      </c>
      <c r="O20" s="776">
        <f>Q19+O19</f>
        <v>0</v>
      </c>
      <c r="P20" s="776">
        <f>Q19+P19</f>
        <v>0</v>
      </c>
      <c r="Q20" s="776">
        <f>R19+Q19</f>
        <v>0</v>
      </c>
      <c r="R20" s="776">
        <f>S19+R19</f>
        <v>0</v>
      </c>
      <c r="S20" s="776">
        <f>T19+S19</f>
        <v>0</v>
      </c>
      <c r="T20" s="797">
        <v>39.5</v>
      </c>
      <c r="U20" s="238"/>
      <c r="V20" s="588">
        <f>+T20</f>
        <v>39.5</v>
      </c>
      <c r="W20" s="232"/>
      <c r="X20" s="232"/>
      <c r="Y20" s="232"/>
    </row>
    <row r="21" ht="15.75" spans="2:25">
      <c r="B21" s="777" t="s">
        <v>35</v>
      </c>
      <c r="C21" s="778">
        <v>1</v>
      </c>
      <c r="D21" s="708">
        <v>0.239583333333333</v>
      </c>
      <c r="E21" s="779">
        <v>0.263888888888889</v>
      </c>
      <c r="F21" s="780">
        <v>0.267361111111111</v>
      </c>
      <c r="G21" s="780">
        <v>0.270138888888889</v>
      </c>
      <c r="H21" s="780">
        <v>0.272222222222222</v>
      </c>
      <c r="I21" s="780">
        <v>0.275694444444445</v>
      </c>
      <c r="J21" s="780">
        <v>0.278472222222222</v>
      </c>
      <c r="K21" s="780">
        <v>0.28125</v>
      </c>
      <c r="L21" s="780">
        <v>0.283333333333333</v>
      </c>
      <c r="M21" s="780">
        <v>0.284722222222222</v>
      </c>
      <c r="N21" s="780">
        <v>0.2875</v>
      </c>
      <c r="O21" s="780">
        <v>0.289583333333333</v>
      </c>
      <c r="P21" s="780">
        <v>0.292361111111111</v>
      </c>
      <c r="Q21" s="780">
        <v>0.295833333333333</v>
      </c>
      <c r="R21" s="780">
        <v>0.297916666666667</v>
      </c>
      <c r="S21" s="780">
        <v>0.301388888888889</v>
      </c>
      <c r="T21" s="780">
        <v>0.304166666666667</v>
      </c>
      <c r="U21" s="708"/>
      <c r="V21" s="798">
        <f>+V20</f>
        <v>39.5</v>
      </c>
      <c r="W21" s="296">
        <f t="shared" ref="W21:W26" si="1">+T21-E21</f>
        <v>0.0402777777777777</v>
      </c>
      <c r="X21" s="652">
        <f t="shared" ref="X21:X26" si="2">60*$V$21/(W21*60*24)</f>
        <v>40.8620689655173</v>
      </c>
      <c r="Y21" s="259"/>
    </row>
    <row r="22" spans="2:25">
      <c r="B22" s="232"/>
      <c r="C22" s="781">
        <v>2</v>
      </c>
      <c r="D22" s="709"/>
      <c r="E22" s="782">
        <v>0.333333333333333</v>
      </c>
      <c r="F22" s="783">
        <v>0.336805555555556</v>
      </c>
      <c r="G22" s="783">
        <v>0.339583333333333</v>
      </c>
      <c r="H22" s="783">
        <v>0.341666666666667</v>
      </c>
      <c r="I22" s="783">
        <v>0.345138888888889</v>
      </c>
      <c r="J22" s="783">
        <v>0.347916666666667</v>
      </c>
      <c r="K22" s="783">
        <v>0.350694444444444</v>
      </c>
      <c r="L22" s="783">
        <v>0.352777777777778</v>
      </c>
      <c r="M22" s="783">
        <v>0.354166666666667</v>
      </c>
      <c r="N22" s="783">
        <v>0.356944444444445</v>
      </c>
      <c r="O22" s="783">
        <v>0.359027777777778</v>
      </c>
      <c r="P22" s="783">
        <v>0.361805555555555</v>
      </c>
      <c r="Q22" s="783">
        <v>0.365277777777778</v>
      </c>
      <c r="R22" s="783">
        <v>0.367361111111111</v>
      </c>
      <c r="S22" s="783">
        <v>0.370833333333333</v>
      </c>
      <c r="T22" s="783">
        <v>0.373611111111111</v>
      </c>
      <c r="U22" s="709"/>
      <c r="V22" s="799">
        <f>+V20</f>
        <v>39.5</v>
      </c>
      <c r="W22" s="298">
        <f t="shared" si="1"/>
        <v>0.0402777777777778</v>
      </c>
      <c r="X22" s="655">
        <f t="shared" si="2"/>
        <v>40.8620689655172</v>
      </c>
      <c r="Y22" s="261">
        <f>+E22-E21</f>
        <v>0.0694444444444444</v>
      </c>
    </row>
    <row r="23" spans="2:25">
      <c r="B23" s="232"/>
      <c r="C23" s="781">
        <v>3</v>
      </c>
      <c r="D23" s="784"/>
      <c r="E23" s="782">
        <v>0.479166666666667</v>
      </c>
      <c r="F23" s="783">
        <v>0.482638888888889</v>
      </c>
      <c r="G23" s="783">
        <v>0.485416666666667</v>
      </c>
      <c r="H23" s="783">
        <v>0.4875</v>
      </c>
      <c r="I23" s="783">
        <v>0.490972222222222</v>
      </c>
      <c r="J23" s="783">
        <v>0.49375</v>
      </c>
      <c r="K23" s="783">
        <v>0.496527777777778</v>
      </c>
      <c r="L23" s="783">
        <v>0.498611111111111</v>
      </c>
      <c r="M23" s="783">
        <v>0.5</v>
      </c>
      <c r="N23" s="783">
        <v>0.502777777777778</v>
      </c>
      <c r="O23" s="783">
        <v>0.504861111111111</v>
      </c>
      <c r="P23" s="783">
        <v>0.507638888888889</v>
      </c>
      <c r="Q23" s="783">
        <v>0.511111111111111</v>
      </c>
      <c r="R23" s="783">
        <v>0.513194444444444</v>
      </c>
      <c r="S23" s="783">
        <v>0.516666666666667</v>
      </c>
      <c r="T23" s="783">
        <v>0.519444444444444</v>
      </c>
      <c r="U23" s="709"/>
      <c r="V23" s="799">
        <f>+V21</f>
        <v>39.5</v>
      </c>
      <c r="W23" s="298">
        <f t="shared" si="1"/>
        <v>0.0402777777777778</v>
      </c>
      <c r="X23" s="655">
        <f t="shared" si="2"/>
        <v>40.8620689655172</v>
      </c>
      <c r="Y23" s="261">
        <f>+E23-E22</f>
        <v>0.145833333333333</v>
      </c>
    </row>
    <row r="24" spans="2:25">
      <c r="B24" s="232"/>
      <c r="C24" s="781">
        <v>4</v>
      </c>
      <c r="D24" s="784"/>
      <c r="E24" s="782">
        <v>0.53125</v>
      </c>
      <c r="F24" s="783">
        <v>0.534722222222222</v>
      </c>
      <c r="G24" s="783">
        <v>0.5375</v>
      </c>
      <c r="H24" s="783">
        <v>0.539583333333333</v>
      </c>
      <c r="I24" s="783">
        <v>0.543055555555556</v>
      </c>
      <c r="J24" s="783">
        <v>0.545833333333333</v>
      </c>
      <c r="K24" s="783">
        <v>0.548611111111111</v>
      </c>
      <c r="L24" s="783">
        <v>0.550694444444444</v>
      </c>
      <c r="M24" s="783">
        <v>0.552083333333333</v>
      </c>
      <c r="N24" s="783">
        <v>0.554861111111111</v>
      </c>
      <c r="O24" s="783">
        <v>0.556944444444444</v>
      </c>
      <c r="P24" s="783">
        <v>0.559722222222222</v>
      </c>
      <c r="Q24" s="783">
        <v>0.563194444444444</v>
      </c>
      <c r="R24" s="783">
        <v>0.565277777777778</v>
      </c>
      <c r="S24" s="783">
        <v>0.56875</v>
      </c>
      <c r="T24" s="783">
        <v>0.571527777777778</v>
      </c>
      <c r="U24" s="709"/>
      <c r="V24" s="799">
        <f>+V22</f>
        <v>39.5</v>
      </c>
      <c r="W24" s="298">
        <f t="shared" si="1"/>
        <v>0.0402777777777777</v>
      </c>
      <c r="X24" s="655">
        <f t="shared" si="2"/>
        <v>40.8620689655173</v>
      </c>
      <c r="Y24" s="261">
        <f>+E24-E23</f>
        <v>0.0520833333333333</v>
      </c>
    </row>
    <row r="25" spans="2:25">
      <c r="B25" s="232"/>
      <c r="C25" s="781">
        <v>5</v>
      </c>
      <c r="D25" s="784"/>
      <c r="E25" s="782">
        <v>0.722222222222222</v>
      </c>
      <c r="F25" s="783">
        <v>0.725694444444444</v>
      </c>
      <c r="G25" s="783">
        <v>0.728472222222222</v>
      </c>
      <c r="H25" s="783">
        <v>0.730555555555556</v>
      </c>
      <c r="I25" s="783">
        <v>0.734027777777778</v>
      </c>
      <c r="J25" s="783">
        <v>0.736805555555556</v>
      </c>
      <c r="K25" s="783">
        <v>0.739583333333333</v>
      </c>
      <c r="L25" s="783">
        <v>0.741666666666667</v>
      </c>
      <c r="M25" s="783">
        <v>0.743055555555556</v>
      </c>
      <c r="N25" s="783">
        <v>0.745833333333333</v>
      </c>
      <c r="O25" s="783">
        <v>0.747916666666667</v>
      </c>
      <c r="P25" s="783">
        <v>0.750694444444444</v>
      </c>
      <c r="Q25" s="783">
        <v>0.754166666666667</v>
      </c>
      <c r="R25" s="783">
        <v>0.75625</v>
      </c>
      <c r="S25" s="783">
        <v>0.759722222222222</v>
      </c>
      <c r="T25" s="783">
        <v>0.7625</v>
      </c>
      <c r="U25" s="709"/>
      <c r="V25" s="799">
        <f>+V23</f>
        <v>39.5</v>
      </c>
      <c r="W25" s="298">
        <f t="shared" si="1"/>
        <v>0.0402777777777777</v>
      </c>
      <c r="X25" s="655">
        <f t="shared" si="2"/>
        <v>40.8620689655173</v>
      </c>
      <c r="Y25" s="261">
        <f>+E25-E24</f>
        <v>0.190972222222222</v>
      </c>
    </row>
    <row r="26" ht="15.75" customHeight="1" spans="2:25">
      <c r="B26" s="238"/>
      <c r="C26" s="785">
        <v>6</v>
      </c>
      <c r="D26" s="786"/>
      <c r="E26" s="787">
        <v>0.822916666666667</v>
      </c>
      <c r="F26" s="788">
        <v>0.826388888888889</v>
      </c>
      <c r="G26" s="788">
        <v>0.829166666666667</v>
      </c>
      <c r="H26" s="788">
        <v>0.83125</v>
      </c>
      <c r="I26" s="788">
        <v>0.834722222222222</v>
      </c>
      <c r="J26" s="788">
        <v>0.8375</v>
      </c>
      <c r="K26" s="788">
        <v>0.840277777777778</v>
      </c>
      <c r="L26" s="788">
        <v>0.842361111111111</v>
      </c>
      <c r="M26" s="788">
        <v>0.84375</v>
      </c>
      <c r="N26" s="788">
        <v>0.846527777777778</v>
      </c>
      <c r="O26" s="788">
        <v>0.848611111111111</v>
      </c>
      <c r="P26" s="788">
        <v>0.851388888888889</v>
      </c>
      <c r="Q26" s="788">
        <v>0.854861111111111</v>
      </c>
      <c r="R26" s="788">
        <v>0.856944444444444</v>
      </c>
      <c r="S26" s="788">
        <v>0.860416666666667</v>
      </c>
      <c r="T26" s="788">
        <v>0.863194444444444</v>
      </c>
      <c r="U26" s="710">
        <v>0.838888888888889</v>
      </c>
      <c r="V26" s="800">
        <f>+V24</f>
        <v>39.5</v>
      </c>
      <c r="W26" s="801">
        <f t="shared" si="1"/>
        <v>0.0402777777777779</v>
      </c>
      <c r="X26" s="659">
        <f t="shared" si="2"/>
        <v>40.8620689655172</v>
      </c>
      <c r="Y26" s="316">
        <f>+E26-E25</f>
        <v>0.100694444444444</v>
      </c>
    </row>
    <row r="29" spans="2:8">
      <c r="B29" s="15" t="s">
        <v>36</v>
      </c>
      <c r="C29" s="16"/>
      <c r="D29" s="16"/>
      <c r="E29" s="61"/>
      <c r="F29" s="61"/>
      <c r="G29" s="17">
        <v>6</v>
      </c>
      <c r="H29" s="16"/>
    </row>
    <row r="30" spans="2:8">
      <c r="B30" s="15" t="s">
        <v>37</v>
      </c>
      <c r="C30" s="16"/>
      <c r="D30" s="16"/>
      <c r="E30" s="61"/>
      <c r="F30" s="61"/>
      <c r="G30" s="17">
        <v>0</v>
      </c>
      <c r="H30" s="16"/>
    </row>
    <row r="31" spans="2:8">
      <c r="B31" s="15" t="s">
        <v>38</v>
      </c>
      <c r="C31" s="16"/>
      <c r="D31" s="16"/>
      <c r="E31" s="61"/>
      <c r="F31" s="61"/>
      <c r="G31" s="17">
        <f>G29+G30</f>
        <v>6</v>
      </c>
      <c r="H31" s="16"/>
    </row>
    <row r="32" spans="2:9">
      <c r="B32" s="15" t="s">
        <v>39</v>
      </c>
      <c r="C32" s="16"/>
      <c r="D32" s="16"/>
      <c r="E32" s="61"/>
      <c r="F32" s="61"/>
      <c r="G32" s="18">
        <f>+V20</f>
        <v>39.5</v>
      </c>
      <c r="I32" s="16" t="s">
        <v>40</v>
      </c>
    </row>
    <row r="33" spans="2:9">
      <c r="B33" s="19" t="s">
        <v>41</v>
      </c>
      <c r="C33" s="20"/>
      <c r="D33" s="21"/>
      <c r="E33" s="21"/>
      <c r="F33" s="21"/>
      <c r="G33" s="789">
        <v>0</v>
      </c>
      <c r="I33" s="16" t="s">
        <v>40</v>
      </c>
    </row>
    <row r="34" spans="2:8">
      <c r="B34" s="173" t="s">
        <v>42</v>
      </c>
      <c r="C34" s="21"/>
      <c r="D34" s="21"/>
      <c r="E34" s="21"/>
      <c r="F34" s="21"/>
      <c r="G34" s="790"/>
      <c r="H34" s="21"/>
    </row>
  </sheetData>
  <mergeCells count="14">
    <mergeCell ref="B13:Y13"/>
    <mergeCell ref="B17:C17"/>
    <mergeCell ref="D17:E17"/>
    <mergeCell ref="F17:S17"/>
    <mergeCell ref="B18:C18"/>
    <mergeCell ref="B19:C19"/>
    <mergeCell ref="B20:C20"/>
    <mergeCell ref="B21:B26"/>
    <mergeCell ref="D19:D20"/>
    <mergeCell ref="U18:U20"/>
    <mergeCell ref="V18:V19"/>
    <mergeCell ref="W18:W20"/>
    <mergeCell ref="X18:X20"/>
    <mergeCell ref="Y18:Y20"/>
  </mergeCells>
  <printOptions horizontalCentered="1" verticalCentered="1"/>
  <pageMargins left="0" right="0" top="0" bottom="0" header="0" footer="0"/>
  <pageSetup paperSize="9" scale="61" fitToHeight="0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B2:Y34"/>
  <sheetViews>
    <sheetView view="pageBreakPreview" zoomScale="70" zoomScaleNormal="70" workbookViewId="0">
      <selection activeCell="G6" sqref="G6"/>
    </sheetView>
  </sheetViews>
  <sheetFormatPr defaultColWidth="11" defaultRowHeight="15"/>
  <cols>
    <col min="4" max="4" width="8" customWidth="1"/>
    <col min="5" max="5" width="10.4285714285714" customWidth="1"/>
    <col min="6" max="21" width="8" customWidth="1"/>
  </cols>
  <sheetData>
    <row r="2" spans="2:10">
      <c r="B2" s="1" t="s">
        <v>0</v>
      </c>
      <c r="C2" s="63"/>
      <c r="D2" s="63"/>
      <c r="E2" s="64"/>
      <c r="F2" s="64"/>
      <c r="G2" s="1" t="s">
        <v>1</v>
      </c>
      <c r="H2" s="64"/>
      <c r="I2" s="64"/>
      <c r="J2" s="64"/>
    </row>
    <row r="3" spans="2:10">
      <c r="B3" s="65"/>
      <c r="C3" s="63"/>
      <c r="D3" s="63"/>
      <c r="E3" s="64"/>
      <c r="F3" s="64"/>
      <c r="G3" s="1"/>
      <c r="H3" s="64"/>
      <c r="I3" s="64"/>
      <c r="J3" s="64"/>
    </row>
    <row r="4" spans="2:10">
      <c r="B4" s="2" t="s">
        <v>2</v>
      </c>
      <c r="C4" s="63"/>
      <c r="D4" s="63"/>
      <c r="E4" s="64"/>
      <c r="F4" s="64"/>
      <c r="G4" s="1">
        <v>200</v>
      </c>
      <c r="H4" s="64"/>
      <c r="I4" s="64"/>
      <c r="J4" s="64"/>
    </row>
    <row r="5" spans="2:10">
      <c r="B5" s="63"/>
      <c r="C5" s="63"/>
      <c r="D5" s="63"/>
      <c r="E5" s="64"/>
      <c r="F5" s="64"/>
      <c r="G5" s="1"/>
      <c r="H5" s="64"/>
      <c r="I5" s="64"/>
      <c r="J5" s="64"/>
    </row>
    <row r="6" spans="2:10">
      <c r="B6" s="63" t="s">
        <v>3</v>
      </c>
      <c r="C6" s="63"/>
      <c r="D6" s="63"/>
      <c r="E6" s="64"/>
      <c r="F6" s="64"/>
      <c r="G6" s="5" t="s">
        <v>4</v>
      </c>
      <c r="H6" s="64"/>
      <c r="I6" s="64"/>
      <c r="J6" s="64"/>
    </row>
    <row r="7" ht="15.75" customHeight="1" spans="2:10">
      <c r="B7" s="63" t="s">
        <v>5</v>
      </c>
      <c r="C7" s="63"/>
      <c r="D7" s="63"/>
      <c r="E7" s="64"/>
      <c r="F7" s="64"/>
      <c r="G7" s="769" t="s">
        <v>65</v>
      </c>
      <c r="H7" s="64"/>
      <c r="I7" s="64"/>
      <c r="J7" s="64"/>
    </row>
    <row r="8" ht="15.75" customHeight="1" spans="2:10">
      <c r="B8" s="63" t="s">
        <v>7</v>
      </c>
      <c r="C8" s="66"/>
      <c r="D8" s="66"/>
      <c r="E8" s="67"/>
      <c r="F8" s="64"/>
      <c r="G8" s="769">
        <v>236</v>
      </c>
      <c r="H8" s="64"/>
      <c r="I8" s="64"/>
      <c r="J8" s="64"/>
    </row>
    <row r="9" ht="15.75" customHeight="1" spans="2:10">
      <c r="B9" s="63" t="s">
        <v>8</v>
      </c>
      <c r="C9" s="63"/>
      <c r="D9" s="63"/>
      <c r="E9" s="64"/>
      <c r="F9" s="64"/>
      <c r="G9" s="770" t="s">
        <v>175</v>
      </c>
      <c r="H9" s="64"/>
      <c r="I9" s="64"/>
      <c r="J9" s="64"/>
    </row>
    <row r="10" ht="15.75" customHeight="1" spans="2:10">
      <c r="B10" s="63" t="s">
        <v>10</v>
      </c>
      <c r="C10" s="63"/>
      <c r="D10" s="63"/>
      <c r="E10" s="64"/>
      <c r="F10" s="64"/>
      <c r="G10" s="769">
        <v>236</v>
      </c>
      <c r="H10" s="64"/>
      <c r="I10" s="64"/>
      <c r="J10" s="64"/>
    </row>
    <row r="11" spans="2:10">
      <c r="B11" s="63" t="s">
        <v>11</v>
      </c>
      <c r="C11" s="66"/>
      <c r="D11" s="66"/>
      <c r="E11" s="67"/>
      <c r="F11" s="67"/>
      <c r="G11" s="1" t="s">
        <v>12</v>
      </c>
      <c r="H11" s="64"/>
      <c r="I11" s="64"/>
      <c r="J11" s="64"/>
    </row>
    <row r="12" ht="15.75" customHeight="1"/>
    <row r="13" ht="114.75" customHeight="1" spans="2:25">
      <c r="B13" s="771" t="s">
        <v>176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27"/>
    </row>
    <row r="14" s="62" customFormat="1" spans="2:25">
      <c r="B14" s="772" t="s">
        <v>163</v>
      </c>
      <c r="C14" s="772"/>
      <c r="D14" s="772"/>
      <c r="E14" s="772"/>
      <c r="F14" s="599">
        <v>0.00347222222222222</v>
      </c>
      <c r="G14" s="599">
        <v>0.00416666666666667</v>
      </c>
      <c r="H14" s="599">
        <v>0.00277777777777778</v>
      </c>
      <c r="I14" s="599">
        <v>0.00416666666666667</v>
      </c>
      <c r="J14" s="599">
        <v>0.00347222222222222</v>
      </c>
      <c r="K14" s="599">
        <v>0.00347222222222222</v>
      </c>
      <c r="L14" s="599">
        <v>0.00347222222222222</v>
      </c>
      <c r="M14" s="599">
        <v>0.00347222222222222</v>
      </c>
      <c r="N14" s="599">
        <v>0.0104166666666667</v>
      </c>
      <c r="O14" s="599">
        <v>0.00277777777777778</v>
      </c>
      <c r="P14" s="599">
        <v>0.00208333333333333</v>
      </c>
      <c r="Q14" s="599">
        <v>0.00902777777777778</v>
      </c>
      <c r="R14" s="599">
        <v>0.00277777777777778</v>
      </c>
      <c r="S14" s="599">
        <v>0.00486111111111111</v>
      </c>
      <c r="T14" s="599">
        <v>0.00347222222222222</v>
      </c>
      <c r="U14" s="599"/>
      <c r="V14" s="772"/>
      <c r="W14" s="791">
        <f>SUM(F14:T14)</f>
        <v>0.0638888888888889</v>
      </c>
      <c r="X14" s="772"/>
      <c r="Y14" s="772"/>
    </row>
    <row r="15" s="62" customFormat="1" spans="2:24">
      <c r="B15" s="773" t="s">
        <v>164</v>
      </c>
      <c r="C15" s="773"/>
      <c r="D15" s="773"/>
      <c r="E15" s="773"/>
      <c r="F15" s="599">
        <v>0.00347222222222222</v>
      </c>
      <c r="G15" s="599">
        <v>0.00347222222222222</v>
      </c>
      <c r="H15" s="599">
        <v>0.00277777777777778</v>
      </c>
      <c r="I15" s="599">
        <v>0.00416666666666667</v>
      </c>
      <c r="J15" s="599">
        <v>0.00347222222222222</v>
      </c>
      <c r="K15" s="599">
        <v>0.00347222222222222</v>
      </c>
      <c r="L15" s="599">
        <v>0.00347222222222222</v>
      </c>
      <c r="M15" s="599">
        <v>0.00347222222222222</v>
      </c>
      <c r="N15" s="599">
        <v>0.00833333333333333</v>
      </c>
      <c r="O15" s="599">
        <v>0.00138888888888889</v>
      </c>
      <c r="P15" s="599">
        <v>0.00138888888888889</v>
      </c>
      <c r="Q15" s="599">
        <v>0.00694444444444444</v>
      </c>
      <c r="R15" s="599">
        <v>0.00277777777777778</v>
      </c>
      <c r="S15" s="599">
        <v>0.00347222222222222</v>
      </c>
      <c r="T15" s="599">
        <v>0.00347222222222222</v>
      </c>
      <c r="U15" s="599"/>
      <c r="V15" s="773"/>
      <c r="W15" s="548">
        <f>SUM(F15:T15)</f>
        <v>0.0555555555555556</v>
      </c>
      <c r="X15" s="773"/>
    </row>
    <row r="16" s="62" customFormat="1" ht="15.75" customHeight="1" spans="2:24">
      <c r="B16" s="26"/>
      <c r="C16" s="773"/>
      <c r="D16" s="773"/>
      <c r="E16" s="548">
        <v>0.0625</v>
      </c>
      <c r="F16" s="548"/>
      <c r="G16" s="548"/>
      <c r="H16" s="548"/>
      <c r="I16" s="548"/>
      <c r="J16" s="548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548"/>
      <c r="V16" s="773"/>
      <c r="W16" s="548"/>
      <c r="X16" s="773"/>
    </row>
    <row r="17" ht="15.75" customHeight="1" spans="2:25">
      <c r="B17" s="71"/>
      <c r="C17" s="10"/>
      <c r="D17" s="101" t="s">
        <v>14</v>
      </c>
      <c r="E17" s="27"/>
      <c r="F17" s="73" t="s">
        <v>15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7"/>
      <c r="T17" s="793" t="s">
        <v>16</v>
      </c>
      <c r="U17" s="794"/>
      <c r="V17" s="150"/>
      <c r="W17" s="10"/>
      <c r="X17" s="10"/>
      <c r="Y17" s="27"/>
    </row>
    <row r="18" ht="123" customHeight="1" spans="2:25">
      <c r="B18" s="85" t="s">
        <v>17</v>
      </c>
      <c r="C18" s="86"/>
      <c r="D18" s="163" t="s">
        <v>165</v>
      </c>
      <c r="E18" s="774" t="s">
        <v>166</v>
      </c>
      <c r="F18" s="775" t="s">
        <v>167</v>
      </c>
      <c r="G18" s="775" t="s">
        <v>168</v>
      </c>
      <c r="H18" s="775" t="s">
        <v>169</v>
      </c>
      <c r="I18" s="775" t="s">
        <v>160</v>
      </c>
      <c r="J18" s="775" t="s">
        <v>170</v>
      </c>
      <c r="K18" s="775" t="s">
        <v>128</v>
      </c>
      <c r="L18" s="775" t="s">
        <v>171</v>
      </c>
      <c r="M18" s="792" t="s">
        <v>130</v>
      </c>
      <c r="N18" s="792" t="s">
        <v>142</v>
      </c>
      <c r="O18" s="792" t="s">
        <v>133</v>
      </c>
      <c r="P18" s="792" t="s">
        <v>156</v>
      </c>
      <c r="Q18" s="792" t="s">
        <v>130</v>
      </c>
      <c r="R18" s="792" t="s">
        <v>129</v>
      </c>
      <c r="S18" s="792" t="s">
        <v>128</v>
      </c>
      <c r="T18" s="795" t="s">
        <v>127</v>
      </c>
      <c r="U18" s="96" t="s">
        <v>173</v>
      </c>
      <c r="V18" s="96" t="s">
        <v>29</v>
      </c>
      <c r="W18" s="163" t="s">
        <v>30</v>
      </c>
      <c r="X18" s="163" t="s">
        <v>31</v>
      </c>
      <c r="Y18" s="163" t="s">
        <v>32</v>
      </c>
    </row>
    <row r="19" s="95" customFormat="1" ht="18.75" customHeight="1" spans="2:25">
      <c r="B19" s="221" t="s">
        <v>33</v>
      </c>
      <c r="C19" s="88"/>
      <c r="D19" s="73"/>
      <c r="E19" s="273">
        <v>0</v>
      </c>
      <c r="F19" s="568">
        <v>0</v>
      </c>
      <c r="G19" s="568">
        <v>0</v>
      </c>
      <c r="H19" s="568">
        <v>0</v>
      </c>
      <c r="I19" s="568">
        <v>0</v>
      </c>
      <c r="J19" s="568">
        <v>0</v>
      </c>
      <c r="K19" s="568">
        <v>0</v>
      </c>
      <c r="L19" s="568">
        <v>0</v>
      </c>
      <c r="M19" s="568">
        <v>0</v>
      </c>
      <c r="N19" s="568">
        <v>0</v>
      </c>
      <c r="O19" s="568">
        <v>0</v>
      </c>
      <c r="P19" s="568">
        <v>0</v>
      </c>
      <c r="Q19" s="568">
        <v>0</v>
      </c>
      <c r="R19" s="568">
        <v>0</v>
      </c>
      <c r="S19" s="568">
        <v>0</v>
      </c>
      <c r="T19" s="796">
        <v>0</v>
      </c>
      <c r="U19" s="232"/>
      <c r="V19" s="238"/>
      <c r="W19" s="232"/>
      <c r="X19" s="232"/>
      <c r="Y19" s="232"/>
    </row>
    <row r="20" s="95" customFormat="1" ht="18.75" customHeight="1" spans="2:25">
      <c r="B20" s="486" t="s">
        <v>34</v>
      </c>
      <c r="C20" s="10"/>
      <c r="D20" s="238"/>
      <c r="E20" s="275">
        <f t="shared" ref="E20:M20" si="0">F19+E19</f>
        <v>0</v>
      </c>
      <c r="F20" s="776">
        <f t="shared" si="0"/>
        <v>0</v>
      </c>
      <c r="G20" s="776">
        <f t="shared" si="0"/>
        <v>0</v>
      </c>
      <c r="H20" s="776">
        <f t="shared" si="0"/>
        <v>0</v>
      </c>
      <c r="I20" s="776">
        <f t="shared" si="0"/>
        <v>0</v>
      </c>
      <c r="J20" s="776">
        <f t="shared" si="0"/>
        <v>0</v>
      </c>
      <c r="K20" s="776">
        <f t="shared" si="0"/>
        <v>0</v>
      </c>
      <c r="L20" s="776">
        <f t="shared" si="0"/>
        <v>0</v>
      </c>
      <c r="M20" s="776">
        <f t="shared" si="0"/>
        <v>0</v>
      </c>
      <c r="N20" s="776">
        <f>P19+N19</f>
        <v>0</v>
      </c>
      <c r="O20" s="776">
        <f>Q19+O19</f>
        <v>0</v>
      </c>
      <c r="P20" s="776">
        <f>Q19+P19</f>
        <v>0</v>
      </c>
      <c r="Q20" s="776">
        <f>R19+Q19</f>
        <v>0</v>
      </c>
      <c r="R20" s="776">
        <f>S19+R19</f>
        <v>0</v>
      </c>
      <c r="S20" s="776">
        <f>T19+S19</f>
        <v>0</v>
      </c>
      <c r="T20" s="797">
        <v>39.5</v>
      </c>
      <c r="U20" s="238"/>
      <c r="V20" s="588">
        <f>+T20</f>
        <v>39.5</v>
      </c>
      <c r="W20" s="232"/>
      <c r="X20" s="232"/>
      <c r="Y20" s="232"/>
    </row>
    <row r="21" ht="15.75" spans="2:25">
      <c r="B21" s="777" t="s">
        <v>35</v>
      </c>
      <c r="C21" s="778">
        <v>1</v>
      </c>
      <c r="D21" s="708">
        <v>0.239583333333333</v>
      </c>
      <c r="E21" s="779">
        <v>0.263888888888889</v>
      </c>
      <c r="F21" s="780">
        <v>0.267361111111111</v>
      </c>
      <c r="G21" s="780">
        <v>0.270138888888889</v>
      </c>
      <c r="H21" s="780">
        <v>0.272222222222222</v>
      </c>
      <c r="I21" s="780">
        <v>0.275694444444445</v>
      </c>
      <c r="J21" s="780">
        <v>0.278472222222222</v>
      </c>
      <c r="K21" s="780">
        <v>0.28125</v>
      </c>
      <c r="L21" s="780">
        <v>0.283333333333333</v>
      </c>
      <c r="M21" s="780">
        <v>0.284722222222222</v>
      </c>
      <c r="N21" s="780">
        <v>0.2875</v>
      </c>
      <c r="O21" s="780">
        <v>0.289583333333333</v>
      </c>
      <c r="P21" s="780">
        <v>0.292361111111111</v>
      </c>
      <c r="Q21" s="780">
        <v>0.295833333333333</v>
      </c>
      <c r="R21" s="780">
        <v>0.297916666666667</v>
      </c>
      <c r="S21" s="780">
        <v>0.301388888888889</v>
      </c>
      <c r="T21" s="780">
        <v>0.304166666666667</v>
      </c>
      <c r="U21" s="708"/>
      <c r="V21" s="798">
        <f>+V20</f>
        <v>39.5</v>
      </c>
      <c r="W21" s="296">
        <f t="shared" ref="W21:W26" si="1">+T21-E21</f>
        <v>0.0402777777777777</v>
      </c>
      <c r="X21" s="652">
        <f t="shared" ref="X21:X26" si="2">60*$V$21/(W21*60*24)</f>
        <v>40.8620689655173</v>
      </c>
      <c r="Y21" s="259"/>
    </row>
    <row r="22" spans="2:25">
      <c r="B22" s="232"/>
      <c r="C22" s="781">
        <v>2</v>
      </c>
      <c r="D22" s="709"/>
      <c r="E22" s="782">
        <v>0.333333333333333</v>
      </c>
      <c r="F22" s="783">
        <v>0.336805555555556</v>
      </c>
      <c r="G22" s="783">
        <v>0.339583333333333</v>
      </c>
      <c r="H22" s="783">
        <v>0.341666666666667</v>
      </c>
      <c r="I22" s="783">
        <v>0.345138888888889</v>
      </c>
      <c r="J22" s="783">
        <v>0.347916666666667</v>
      </c>
      <c r="K22" s="783">
        <v>0.350694444444444</v>
      </c>
      <c r="L22" s="783">
        <v>0.352777777777778</v>
      </c>
      <c r="M22" s="783">
        <v>0.354166666666667</v>
      </c>
      <c r="N22" s="783">
        <v>0.356944444444445</v>
      </c>
      <c r="O22" s="783">
        <v>0.359027777777778</v>
      </c>
      <c r="P22" s="783">
        <v>0.361805555555555</v>
      </c>
      <c r="Q22" s="783">
        <v>0.365277777777778</v>
      </c>
      <c r="R22" s="783">
        <v>0.367361111111111</v>
      </c>
      <c r="S22" s="783">
        <v>0.370833333333333</v>
      </c>
      <c r="T22" s="783">
        <v>0.373611111111111</v>
      </c>
      <c r="U22" s="709"/>
      <c r="V22" s="799">
        <f>+V20</f>
        <v>39.5</v>
      </c>
      <c r="W22" s="298">
        <f t="shared" si="1"/>
        <v>0.0402777777777778</v>
      </c>
      <c r="X22" s="655">
        <f t="shared" si="2"/>
        <v>40.8620689655172</v>
      </c>
      <c r="Y22" s="261">
        <f>+E22-E21</f>
        <v>0.0694444444444444</v>
      </c>
    </row>
    <row r="23" spans="2:25">
      <c r="B23" s="232"/>
      <c r="C23" s="781">
        <v>3</v>
      </c>
      <c r="D23" s="784"/>
      <c r="E23" s="782">
        <v>0.479166666666667</v>
      </c>
      <c r="F23" s="783">
        <v>0.482638888888889</v>
      </c>
      <c r="G23" s="783">
        <v>0.485416666666667</v>
      </c>
      <c r="H23" s="783">
        <v>0.4875</v>
      </c>
      <c r="I23" s="783">
        <v>0.490972222222222</v>
      </c>
      <c r="J23" s="783">
        <v>0.49375</v>
      </c>
      <c r="K23" s="783">
        <v>0.496527777777778</v>
      </c>
      <c r="L23" s="783">
        <v>0.498611111111111</v>
      </c>
      <c r="M23" s="783">
        <v>0.5</v>
      </c>
      <c r="N23" s="783">
        <v>0.502777777777778</v>
      </c>
      <c r="O23" s="783">
        <v>0.504861111111111</v>
      </c>
      <c r="P23" s="783">
        <v>0.507638888888889</v>
      </c>
      <c r="Q23" s="783">
        <v>0.511111111111111</v>
      </c>
      <c r="R23" s="783">
        <v>0.513194444444444</v>
      </c>
      <c r="S23" s="783">
        <v>0.516666666666667</v>
      </c>
      <c r="T23" s="783">
        <v>0.519444444444444</v>
      </c>
      <c r="U23" s="709"/>
      <c r="V23" s="799">
        <f>+V21</f>
        <v>39.5</v>
      </c>
      <c r="W23" s="298">
        <f t="shared" si="1"/>
        <v>0.0402777777777778</v>
      </c>
      <c r="X23" s="655">
        <f t="shared" si="2"/>
        <v>40.8620689655172</v>
      </c>
      <c r="Y23" s="261">
        <f>+E23-E22</f>
        <v>0.145833333333333</v>
      </c>
    </row>
    <row r="24" spans="2:25">
      <c r="B24" s="232"/>
      <c r="C24" s="781">
        <v>4</v>
      </c>
      <c r="D24" s="784"/>
      <c r="E24" s="782">
        <v>0.53125</v>
      </c>
      <c r="F24" s="783">
        <v>0.534722222222222</v>
      </c>
      <c r="G24" s="783">
        <v>0.5375</v>
      </c>
      <c r="H24" s="783">
        <v>0.539583333333333</v>
      </c>
      <c r="I24" s="783">
        <v>0.543055555555556</v>
      </c>
      <c r="J24" s="783">
        <v>0.545833333333333</v>
      </c>
      <c r="K24" s="783">
        <v>0.548611111111111</v>
      </c>
      <c r="L24" s="783">
        <v>0.550694444444444</v>
      </c>
      <c r="M24" s="783">
        <v>0.552083333333333</v>
      </c>
      <c r="N24" s="783">
        <v>0.554861111111111</v>
      </c>
      <c r="O24" s="783">
        <v>0.556944444444444</v>
      </c>
      <c r="P24" s="783">
        <v>0.559722222222222</v>
      </c>
      <c r="Q24" s="783">
        <v>0.563194444444444</v>
      </c>
      <c r="R24" s="783">
        <v>0.565277777777778</v>
      </c>
      <c r="S24" s="783">
        <v>0.56875</v>
      </c>
      <c r="T24" s="783">
        <v>0.571527777777778</v>
      </c>
      <c r="U24" s="709"/>
      <c r="V24" s="799">
        <f>+V22</f>
        <v>39.5</v>
      </c>
      <c r="W24" s="298">
        <f t="shared" si="1"/>
        <v>0.0402777777777777</v>
      </c>
      <c r="X24" s="655">
        <f t="shared" si="2"/>
        <v>40.8620689655173</v>
      </c>
      <c r="Y24" s="261">
        <f>+E24-E23</f>
        <v>0.0520833333333333</v>
      </c>
    </row>
    <row r="25" spans="2:25">
      <c r="B25" s="232"/>
      <c r="C25" s="781">
        <v>5</v>
      </c>
      <c r="D25" s="784"/>
      <c r="E25" s="782">
        <v>0.722222222222222</v>
      </c>
      <c r="F25" s="783">
        <v>0.725694444444444</v>
      </c>
      <c r="G25" s="783">
        <v>0.728472222222222</v>
      </c>
      <c r="H25" s="783">
        <v>0.730555555555556</v>
      </c>
      <c r="I25" s="783">
        <v>0.734027777777778</v>
      </c>
      <c r="J25" s="783">
        <v>0.736805555555556</v>
      </c>
      <c r="K25" s="783">
        <v>0.739583333333333</v>
      </c>
      <c r="L25" s="783">
        <v>0.741666666666667</v>
      </c>
      <c r="M25" s="783">
        <v>0.743055555555556</v>
      </c>
      <c r="N25" s="783">
        <v>0.745833333333333</v>
      </c>
      <c r="O25" s="783">
        <v>0.747916666666667</v>
      </c>
      <c r="P25" s="783">
        <v>0.750694444444444</v>
      </c>
      <c r="Q25" s="783">
        <v>0.754166666666667</v>
      </c>
      <c r="R25" s="783">
        <v>0.75625</v>
      </c>
      <c r="S25" s="783">
        <v>0.759722222222222</v>
      </c>
      <c r="T25" s="783">
        <v>0.7625</v>
      </c>
      <c r="U25" s="709"/>
      <c r="V25" s="799">
        <f>+V23</f>
        <v>39.5</v>
      </c>
      <c r="W25" s="298">
        <f t="shared" si="1"/>
        <v>0.0402777777777777</v>
      </c>
      <c r="X25" s="655">
        <f t="shared" si="2"/>
        <v>40.8620689655173</v>
      </c>
      <c r="Y25" s="261">
        <f>+E25-E24</f>
        <v>0.190972222222222</v>
      </c>
    </row>
    <row r="26" ht="15.75" customHeight="1" spans="2:25">
      <c r="B26" s="238"/>
      <c r="C26" s="785">
        <v>6</v>
      </c>
      <c r="D26" s="786"/>
      <c r="E26" s="787">
        <v>0.822916666666667</v>
      </c>
      <c r="F26" s="788">
        <v>0.826388888888889</v>
      </c>
      <c r="G26" s="788">
        <v>0.829166666666667</v>
      </c>
      <c r="H26" s="788">
        <v>0.83125</v>
      </c>
      <c r="I26" s="788">
        <v>0.834722222222222</v>
      </c>
      <c r="J26" s="788">
        <v>0.8375</v>
      </c>
      <c r="K26" s="788">
        <v>0.840277777777778</v>
      </c>
      <c r="L26" s="788">
        <v>0.842361111111111</v>
      </c>
      <c r="M26" s="788">
        <v>0.84375</v>
      </c>
      <c r="N26" s="788">
        <v>0.846527777777778</v>
      </c>
      <c r="O26" s="788">
        <v>0.848611111111111</v>
      </c>
      <c r="P26" s="788">
        <v>0.851388888888889</v>
      </c>
      <c r="Q26" s="788">
        <v>0.854861111111111</v>
      </c>
      <c r="R26" s="788">
        <v>0.856944444444444</v>
      </c>
      <c r="S26" s="788">
        <v>0.860416666666667</v>
      </c>
      <c r="T26" s="788">
        <v>0.863194444444444</v>
      </c>
      <c r="U26" s="710">
        <v>0.838888888888889</v>
      </c>
      <c r="V26" s="800">
        <f>+V24</f>
        <v>39.5</v>
      </c>
      <c r="W26" s="801">
        <f t="shared" si="1"/>
        <v>0.0402777777777779</v>
      </c>
      <c r="X26" s="659">
        <f t="shared" si="2"/>
        <v>40.8620689655172</v>
      </c>
      <c r="Y26" s="316">
        <f>+E26-E25</f>
        <v>0.100694444444444</v>
      </c>
    </row>
    <row r="29" spans="2:8">
      <c r="B29" s="15" t="s">
        <v>36</v>
      </c>
      <c r="C29" s="16"/>
      <c r="D29" s="16"/>
      <c r="E29" s="61"/>
      <c r="F29" s="61"/>
      <c r="G29" s="17">
        <v>6</v>
      </c>
      <c r="H29" s="16"/>
    </row>
    <row r="30" spans="2:8">
      <c r="B30" s="15" t="s">
        <v>37</v>
      </c>
      <c r="C30" s="16"/>
      <c r="D30" s="16"/>
      <c r="E30" s="61"/>
      <c r="F30" s="61"/>
      <c r="G30" s="17">
        <v>0</v>
      </c>
      <c r="H30" s="16"/>
    </row>
    <row r="31" spans="2:8">
      <c r="B31" s="15" t="s">
        <v>38</v>
      </c>
      <c r="C31" s="16"/>
      <c r="D31" s="16"/>
      <c r="E31" s="61"/>
      <c r="F31" s="61"/>
      <c r="G31" s="17">
        <f>G29+G30</f>
        <v>6</v>
      </c>
      <c r="H31" s="16"/>
    </row>
    <row r="32" spans="2:9">
      <c r="B32" s="15" t="s">
        <v>39</v>
      </c>
      <c r="C32" s="16"/>
      <c r="D32" s="16"/>
      <c r="E32" s="61"/>
      <c r="F32" s="61"/>
      <c r="G32" s="18">
        <f>+V20</f>
        <v>39.5</v>
      </c>
      <c r="I32" s="16" t="s">
        <v>40</v>
      </c>
    </row>
    <row r="33" spans="2:9">
      <c r="B33" s="19" t="s">
        <v>41</v>
      </c>
      <c r="C33" s="20"/>
      <c r="D33" s="21"/>
      <c r="E33" s="21"/>
      <c r="F33" s="21"/>
      <c r="G33" s="789">
        <v>0</v>
      </c>
      <c r="I33" s="16" t="s">
        <v>40</v>
      </c>
    </row>
    <row r="34" spans="2:8">
      <c r="B34" s="173" t="s">
        <v>42</v>
      </c>
      <c r="C34" s="21"/>
      <c r="D34" s="21"/>
      <c r="E34" s="21"/>
      <c r="F34" s="21"/>
      <c r="G34" s="790"/>
      <c r="H34" s="21"/>
    </row>
  </sheetData>
  <mergeCells count="14">
    <mergeCell ref="B13:Y13"/>
    <mergeCell ref="B17:C17"/>
    <mergeCell ref="D17:E17"/>
    <mergeCell ref="F17:S17"/>
    <mergeCell ref="B18:C18"/>
    <mergeCell ref="B19:C19"/>
    <mergeCell ref="B20:C20"/>
    <mergeCell ref="B21:B26"/>
    <mergeCell ref="D19:D20"/>
    <mergeCell ref="U18:U20"/>
    <mergeCell ref="V18:V19"/>
    <mergeCell ref="W18:W20"/>
    <mergeCell ref="X18:X20"/>
    <mergeCell ref="Y18:Y20"/>
  </mergeCells>
  <printOptions horizontalCentered="1" verticalCentered="1"/>
  <pageMargins left="0" right="0" top="0" bottom="0" header="0" footer="0"/>
  <pageSetup paperSize="9" scale="64" fitToHeight="0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B46"/>
  <sheetViews>
    <sheetView view="pageBreakPreview" zoomScale="60" zoomScaleNormal="60" workbookViewId="0">
      <selection activeCell="F7" sqref="F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3" t="s">
        <v>6</v>
      </c>
      <c r="G8" s="64"/>
    </row>
    <row r="9" spans="2:7">
      <c r="B9" s="63" t="s">
        <v>7</v>
      </c>
      <c r="C9" s="66"/>
      <c r="D9" s="67"/>
      <c r="E9" s="64"/>
      <c r="F9" s="3">
        <v>240</v>
      </c>
      <c r="G9" s="64"/>
    </row>
    <row r="10" spans="2:7">
      <c r="B10" s="63" t="s">
        <v>8</v>
      </c>
      <c r="C10" s="63"/>
      <c r="D10" s="64"/>
      <c r="E10" s="64"/>
      <c r="F10" s="2" t="s">
        <v>177</v>
      </c>
      <c r="G10" s="64"/>
    </row>
    <row r="11" spans="2:7">
      <c r="B11" s="63" t="s">
        <v>10</v>
      </c>
      <c r="C11" s="63"/>
      <c r="D11" s="64"/>
      <c r="E11" s="64"/>
      <c r="F11" s="3">
        <v>240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27">
      <c r="B14" s="96" t="s">
        <v>178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255"/>
    </row>
    <row r="15" spans="2:27">
      <c r="B15" s="217"/>
      <c r="AA15" s="256"/>
    </row>
    <row r="16" spans="2:27">
      <c r="B16" s="217"/>
      <c r="AA16" s="256"/>
    </row>
    <row r="17" ht="7.5" customHeight="1" spans="2:27">
      <c r="B17" s="217"/>
      <c r="AA17" s="256"/>
    </row>
    <row r="18" ht="23.25" customHeight="1" spans="2:27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257"/>
    </row>
    <row r="19" s="62" customFormat="1" spans="2:24">
      <c r="B19" s="306"/>
      <c r="C19" s="306"/>
      <c r="D19" s="308"/>
      <c r="E19" s="599">
        <v>0</v>
      </c>
      <c r="F19" s="599">
        <v>0.00694444444444444</v>
      </c>
      <c r="G19" s="599">
        <v>0.00347222222222222</v>
      </c>
      <c r="H19" s="599">
        <v>0.00625</v>
      </c>
      <c r="I19" s="599">
        <v>0.0152777777777778</v>
      </c>
      <c r="J19" s="599">
        <v>0.0138888888888889</v>
      </c>
      <c r="K19" s="599">
        <v>0.00416666666666667</v>
      </c>
      <c r="L19" s="599">
        <v>0.00347222222222222</v>
      </c>
      <c r="M19" s="599">
        <v>0.00347222222222222</v>
      </c>
      <c r="N19" s="599">
        <v>0.00347222222222222</v>
      </c>
      <c r="O19" s="599">
        <v>0.00694444444444444</v>
      </c>
      <c r="P19" s="599">
        <v>0.00347222222222222</v>
      </c>
      <c r="Q19" s="599">
        <v>0.00416666666666667</v>
      </c>
      <c r="R19" s="599">
        <v>0.0118055555555556</v>
      </c>
      <c r="S19" s="599">
        <v>0.0138888888888889</v>
      </c>
      <c r="T19" s="599">
        <v>0.00555555555555556</v>
      </c>
      <c r="U19" s="599">
        <v>0.00347222222222222</v>
      </c>
      <c r="V19" s="599">
        <v>0.00694444444444444</v>
      </c>
      <c r="W19" s="599">
        <f>SUM(E19:V19)</f>
        <v>0.116666666666667</v>
      </c>
      <c r="X19" s="83">
        <f>SUM(E19:V19)</f>
        <v>0.116666666666667</v>
      </c>
    </row>
    <row r="20" s="62" customFormat="1" ht="15.75" customHeight="1" spans="2:24">
      <c r="B20" s="670">
        <v>0.0416666666666667</v>
      </c>
      <c r="C20" s="670">
        <v>0.0520833333333333</v>
      </c>
      <c r="D20" s="308"/>
      <c r="E20" s="599">
        <v>0</v>
      </c>
      <c r="F20" s="599">
        <v>0.00694444444444444</v>
      </c>
      <c r="G20" s="599">
        <v>0.00347222222222222</v>
      </c>
      <c r="H20" s="599">
        <v>0.00555555555555556</v>
      </c>
      <c r="I20" s="599">
        <v>0.0152777777777778</v>
      </c>
      <c r="J20" s="599">
        <v>0.0138888888888889</v>
      </c>
      <c r="K20" s="599">
        <v>0.00347222222222222</v>
      </c>
      <c r="L20" s="599">
        <v>0.00347222222222222</v>
      </c>
      <c r="M20" s="599">
        <v>0.00347222222222222</v>
      </c>
      <c r="N20" s="599">
        <v>0.00277777777777778</v>
      </c>
      <c r="O20" s="599">
        <v>0.00555555555555556</v>
      </c>
      <c r="P20" s="599">
        <v>0.00347222222222222</v>
      </c>
      <c r="Q20" s="599">
        <v>0.00416666666666667</v>
      </c>
      <c r="R20" s="599">
        <v>0.0118055555555556</v>
      </c>
      <c r="S20" s="599">
        <v>0.0138888888888889</v>
      </c>
      <c r="T20" s="599">
        <v>0.00416666666666667</v>
      </c>
      <c r="U20" s="599">
        <v>0.00347222222222222</v>
      </c>
      <c r="V20" s="599">
        <v>0.00694444444444444</v>
      </c>
      <c r="W20" s="599">
        <f>SUM(E20:V20)</f>
        <v>0.111805555555556</v>
      </c>
      <c r="X20" s="83">
        <f>SUM(E20:V20)</f>
        <v>0.111805555555556</v>
      </c>
    </row>
    <row r="21" ht="15.75" customHeight="1" spans="2:27">
      <c r="B21" s="224" t="s">
        <v>14</v>
      </c>
      <c r="C21" s="10"/>
      <c r="D21" s="286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7"/>
      <c r="T21" s="623" t="s">
        <v>16</v>
      </c>
      <c r="U21" s="10"/>
      <c r="V21" s="27"/>
      <c r="W21" s="624"/>
      <c r="X21" s="243" t="s">
        <v>29</v>
      </c>
      <c r="Y21" s="391" t="s">
        <v>30</v>
      </c>
      <c r="Z21" s="391" t="s">
        <v>31</v>
      </c>
      <c r="AA21" s="391" t="s">
        <v>57</v>
      </c>
    </row>
    <row r="22" ht="63.8" customHeight="1" spans="2:27">
      <c r="B22" s="287" t="s">
        <v>17</v>
      </c>
      <c r="C22" s="10"/>
      <c r="D22" s="27"/>
      <c r="E22" s="754" t="s">
        <v>179</v>
      </c>
      <c r="F22" s="755" t="s">
        <v>180</v>
      </c>
      <c r="G22" s="755" t="s">
        <v>181</v>
      </c>
      <c r="H22" s="756" t="s">
        <v>182</v>
      </c>
      <c r="I22" s="756" t="s">
        <v>183</v>
      </c>
      <c r="J22" s="755" t="s">
        <v>184</v>
      </c>
      <c r="K22" s="755" t="s">
        <v>185</v>
      </c>
      <c r="L22" s="755" t="s">
        <v>186</v>
      </c>
      <c r="M22" s="755" t="s">
        <v>187</v>
      </c>
      <c r="N22" s="755" t="s">
        <v>188</v>
      </c>
      <c r="O22" s="755" t="s">
        <v>189</v>
      </c>
      <c r="P22" s="755" t="s">
        <v>185</v>
      </c>
      <c r="Q22" s="755" t="s">
        <v>190</v>
      </c>
      <c r="R22" s="755" t="s">
        <v>183</v>
      </c>
      <c r="S22" s="755" t="s">
        <v>191</v>
      </c>
      <c r="T22" s="755" t="s">
        <v>192</v>
      </c>
      <c r="U22" s="755" t="s">
        <v>180</v>
      </c>
      <c r="V22" s="764" t="s">
        <v>193</v>
      </c>
      <c r="W22" s="96" t="s">
        <v>194</v>
      </c>
      <c r="X22" s="232"/>
      <c r="Y22" s="232"/>
      <c r="Z22" s="232"/>
      <c r="AA22" s="232"/>
    </row>
    <row r="23" ht="29.25" customHeight="1" spans="2:27">
      <c r="B23" s="224" t="s">
        <v>33</v>
      </c>
      <c r="C23" s="10"/>
      <c r="D23" s="10"/>
      <c r="E23" s="673">
        <v>11</v>
      </c>
      <c r="F23" s="507">
        <v>5.82</v>
      </c>
      <c r="G23" s="507">
        <v>5.81</v>
      </c>
      <c r="H23" s="507">
        <v>5.81</v>
      </c>
      <c r="I23" s="507">
        <v>5.81</v>
      </c>
      <c r="J23" s="507">
        <v>5.81</v>
      </c>
      <c r="K23" s="507">
        <v>5.81</v>
      </c>
      <c r="L23" s="507">
        <v>5.81</v>
      </c>
      <c r="M23" s="507">
        <v>5.81</v>
      </c>
      <c r="N23" s="507">
        <v>5.81</v>
      </c>
      <c r="O23" s="507">
        <v>5.81</v>
      </c>
      <c r="P23" s="507">
        <v>5.81</v>
      </c>
      <c r="Q23" s="507">
        <v>5.81</v>
      </c>
      <c r="R23" s="507">
        <v>5.81</v>
      </c>
      <c r="S23" s="507">
        <v>5.81</v>
      </c>
      <c r="T23" s="507">
        <v>5.81</v>
      </c>
      <c r="U23" s="507">
        <v>5.81</v>
      </c>
      <c r="V23" s="736">
        <v>11</v>
      </c>
      <c r="W23" s="562"/>
      <c r="X23" s="238"/>
      <c r="Y23" s="232"/>
      <c r="Z23" s="232"/>
      <c r="AA23" s="232"/>
    </row>
    <row r="24" ht="29.25" customHeight="1" spans="2:28">
      <c r="B24" s="226" t="s">
        <v>34</v>
      </c>
      <c r="C24" s="88"/>
      <c r="D24" s="88"/>
      <c r="E24" s="732">
        <f t="shared" ref="E24:V24" si="0">+E23</f>
        <v>11</v>
      </c>
      <c r="F24" s="733">
        <f t="shared" si="0"/>
        <v>5.82</v>
      </c>
      <c r="G24" s="733">
        <f t="shared" si="0"/>
        <v>5.81</v>
      </c>
      <c r="H24" s="733">
        <f t="shared" si="0"/>
        <v>5.81</v>
      </c>
      <c r="I24" s="733">
        <f t="shared" si="0"/>
        <v>5.81</v>
      </c>
      <c r="J24" s="733">
        <f t="shared" si="0"/>
        <v>5.81</v>
      </c>
      <c r="K24" s="733">
        <f t="shared" si="0"/>
        <v>5.81</v>
      </c>
      <c r="L24" s="733">
        <f t="shared" si="0"/>
        <v>5.81</v>
      </c>
      <c r="M24" s="733">
        <f t="shared" si="0"/>
        <v>5.81</v>
      </c>
      <c r="N24" s="733">
        <f t="shared" si="0"/>
        <v>5.81</v>
      </c>
      <c r="O24" s="733">
        <f t="shared" si="0"/>
        <v>5.81</v>
      </c>
      <c r="P24" s="733">
        <f t="shared" si="0"/>
        <v>5.81</v>
      </c>
      <c r="Q24" s="733">
        <f t="shared" si="0"/>
        <v>5.81</v>
      </c>
      <c r="R24" s="733">
        <f t="shared" si="0"/>
        <v>5.81</v>
      </c>
      <c r="S24" s="733">
        <f t="shared" si="0"/>
        <v>5.81</v>
      </c>
      <c r="T24" s="733">
        <f t="shared" si="0"/>
        <v>5.81</v>
      </c>
      <c r="U24" s="733">
        <f t="shared" si="0"/>
        <v>5.81</v>
      </c>
      <c r="V24" s="690">
        <f t="shared" si="0"/>
        <v>11</v>
      </c>
      <c r="W24" s="560"/>
      <c r="X24" s="516">
        <f>+I45</f>
        <v>76.13</v>
      </c>
      <c r="Y24" s="232"/>
      <c r="Z24" s="232"/>
      <c r="AA24" s="232"/>
      <c r="AB24" s="26"/>
    </row>
    <row r="25" ht="15.75" customHeight="1" spans="2:28">
      <c r="B25" s="309" t="s">
        <v>56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255"/>
      <c r="AB25" s="26"/>
    </row>
    <row r="26" ht="15.75" spans="1:27">
      <c r="A26" s="26">
        <v>0.0208333333333333</v>
      </c>
      <c r="B26" s="757" t="s">
        <v>35</v>
      </c>
      <c r="C26" s="758">
        <v>1</v>
      </c>
      <c r="D26" s="759">
        <f>+E26-A26</f>
        <v>0.1875</v>
      </c>
      <c r="E26" s="41">
        <v>0.208333333333333</v>
      </c>
      <c r="F26" s="77">
        <v>0.215277777777778</v>
      </c>
      <c r="G26" s="77">
        <v>0.21875</v>
      </c>
      <c r="H26" s="77">
        <v>0.224305555555556</v>
      </c>
      <c r="I26" s="77">
        <v>0.239583333333333</v>
      </c>
      <c r="J26" s="77">
        <v>0.253472222222222</v>
      </c>
      <c r="K26" s="77">
        <v>0.256944444444444</v>
      </c>
      <c r="L26" s="77">
        <v>0.260416666666667</v>
      </c>
      <c r="M26" s="77">
        <v>0.263888888888889</v>
      </c>
      <c r="N26" s="77">
        <v>0.266666666666667</v>
      </c>
      <c r="O26" s="77">
        <v>0.272222222222222</v>
      </c>
      <c r="P26" s="77">
        <v>0.275694444444445</v>
      </c>
      <c r="Q26" s="77">
        <v>0.279861111111111</v>
      </c>
      <c r="R26" s="77">
        <v>0.291666666666667</v>
      </c>
      <c r="S26" s="77">
        <v>0.305555555555556</v>
      </c>
      <c r="T26" s="77">
        <v>0.309722222222222</v>
      </c>
      <c r="U26" s="77">
        <v>0.313194444444444</v>
      </c>
      <c r="V26" s="78">
        <v>0.320138888888889</v>
      </c>
      <c r="W26" s="765"/>
      <c r="X26" s="329">
        <f>+X24</f>
        <v>76.13</v>
      </c>
      <c r="Y26" s="651">
        <f t="shared" ref="Y26:Y37" si="1">+V26-E26</f>
        <v>0.111805555555556</v>
      </c>
      <c r="Z26" s="652">
        <v>28.4869565217392</v>
      </c>
      <c r="AA26" s="302"/>
    </row>
    <row r="27" spans="2:28">
      <c r="B27" s="232"/>
      <c r="C27" s="760">
        <v>2</v>
      </c>
      <c r="D27" s="761">
        <f>+E27-A26</f>
        <v>0.25</v>
      </c>
      <c r="E27" s="44">
        <v>0.270833333333333</v>
      </c>
      <c r="F27" s="80">
        <v>0.277777777777778</v>
      </c>
      <c r="G27" s="80">
        <v>0.28125</v>
      </c>
      <c r="H27" s="80">
        <v>0.2875</v>
      </c>
      <c r="I27" s="80">
        <v>0.302777777777778</v>
      </c>
      <c r="J27" s="80">
        <v>0.316666666666667</v>
      </c>
      <c r="K27" s="80">
        <v>0.320833333333333</v>
      </c>
      <c r="L27" s="80">
        <v>0.324305555555556</v>
      </c>
      <c r="M27" s="80">
        <v>0.327777777777778</v>
      </c>
      <c r="N27" s="80">
        <v>0.33125</v>
      </c>
      <c r="O27" s="80">
        <v>0.338194444444445</v>
      </c>
      <c r="P27" s="80">
        <v>0.341666666666667</v>
      </c>
      <c r="Q27" s="80">
        <v>0.345833333333333</v>
      </c>
      <c r="R27" s="80">
        <v>0.357638888888889</v>
      </c>
      <c r="S27" s="80">
        <v>0.371527777777778</v>
      </c>
      <c r="T27" s="80">
        <v>0.377083333333333</v>
      </c>
      <c r="U27" s="80">
        <v>0.380555555555555</v>
      </c>
      <c r="V27" s="81">
        <v>0.3875</v>
      </c>
      <c r="W27" s="766"/>
      <c r="X27" s="331">
        <v>76.13</v>
      </c>
      <c r="Y27" s="261">
        <f t="shared" si="1"/>
        <v>0.116666666666667</v>
      </c>
      <c r="Z27" s="655">
        <v>27.3</v>
      </c>
      <c r="AA27" s="298">
        <f t="shared" ref="AA27:AA37" si="2">+E27-E26</f>
        <v>0.0625</v>
      </c>
      <c r="AB27" s="26"/>
    </row>
    <row r="28" spans="2:28">
      <c r="B28" s="232"/>
      <c r="C28" s="760">
        <v>3</v>
      </c>
      <c r="D28" s="762"/>
      <c r="E28" s="44">
        <v>0.333333333333333</v>
      </c>
      <c r="F28" s="80">
        <v>0.340277777777778</v>
      </c>
      <c r="G28" s="80">
        <v>0.34375</v>
      </c>
      <c r="H28" s="80">
        <v>0.35</v>
      </c>
      <c r="I28" s="80">
        <v>0.365277777777778</v>
      </c>
      <c r="J28" s="80">
        <v>0.379166666666667</v>
      </c>
      <c r="K28" s="80">
        <v>0.383333333333333</v>
      </c>
      <c r="L28" s="80">
        <v>0.386805555555556</v>
      </c>
      <c r="M28" s="80">
        <v>0.390277777777778</v>
      </c>
      <c r="N28" s="80">
        <v>0.39375</v>
      </c>
      <c r="O28" s="80">
        <v>0.400694444444445</v>
      </c>
      <c r="P28" s="80">
        <v>0.404166666666667</v>
      </c>
      <c r="Q28" s="80">
        <v>0.408333333333333</v>
      </c>
      <c r="R28" s="80">
        <v>0.420138888888889</v>
      </c>
      <c r="S28" s="80">
        <v>0.434027777777778</v>
      </c>
      <c r="T28" s="80">
        <v>0.439583333333333</v>
      </c>
      <c r="U28" s="80">
        <v>0.443055555555555</v>
      </c>
      <c r="V28" s="81">
        <v>0.45</v>
      </c>
      <c r="W28" s="766"/>
      <c r="X28" s="331">
        <v>76.13</v>
      </c>
      <c r="Y28" s="261">
        <f t="shared" si="1"/>
        <v>0.116666666666667</v>
      </c>
      <c r="Z28" s="655">
        <v>27.3000000000001</v>
      </c>
      <c r="AA28" s="298">
        <f t="shared" si="2"/>
        <v>0.0625</v>
      </c>
      <c r="AB28" s="26"/>
    </row>
    <row r="29" spans="2:28">
      <c r="B29" s="232"/>
      <c r="C29" s="760">
        <v>4</v>
      </c>
      <c r="D29" s="762"/>
      <c r="E29" s="44">
        <v>0.395833333333333</v>
      </c>
      <c r="F29" s="80">
        <v>0.402777777777778</v>
      </c>
      <c r="G29" s="80">
        <v>0.40625</v>
      </c>
      <c r="H29" s="80">
        <v>0.4125</v>
      </c>
      <c r="I29" s="80">
        <v>0.427777777777778</v>
      </c>
      <c r="J29" s="80">
        <v>0.441666666666667</v>
      </c>
      <c r="K29" s="80">
        <v>0.445833333333333</v>
      </c>
      <c r="L29" s="80">
        <v>0.449305555555556</v>
      </c>
      <c r="M29" s="80">
        <v>0.452777777777778</v>
      </c>
      <c r="N29" s="80">
        <v>0.45625</v>
      </c>
      <c r="O29" s="80">
        <v>0.463194444444445</v>
      </c>
      <c r="P29" s="80">
        <v>0.466666666666667</v>
      </c>
      <c r="Q29" s="80">
        <v>0.470833333333333</v>
      </c>
      <c r="R29" s="80">
        <v>0.482638888888889</v>
      </c>
      <c r="S29" s="80">
        <v>0.496527777777778</v>
      </c>
      <c r="T29" s="80">
        <v>0.502083333333333</v>
      </c>
      <c r="U29" s="80">
        <v>0.505555555555556</v>
      </c>
      <c r="V29" s="81">
        <v>0.5125</v>
      </c>
      <c r="W29" s="766"/>
      <c r="X29" s="331">
        <v>76.13</v>
      </c>
      <c r="Y29" s="261">
        <f t="shared" si="1"/>
        <v>0.116666666666667</v>
      </c>
      <c r="Z29" s="655">
        <v>27.3000000000001</v>
      </c>
      <c r="AA29" s="298">
        <f t="shared" si="2"/>
        <v>0.0625</v>
      </c>
      <c r="AB29" s="26"/>
    </row>
    <row r="30" spans="2:28">
      <c r="B30" s="232"/>
      <c r="C30" s="760">
        <v>5</v>
      </c>
      <c r="D30" s="762"/>
      <c r="E30" s="44">
        <v>0.458333333333333</v>
      </c>
      <c r="F30" s="80">
        <v>0.465277777777778</v>
      </c>
      <c r="G30" s="80">
        <v>0.46875</v>
      </c>
      <c r="H30" s="80">
        <v>0.475</v>
      </c>
      <c r="I30" s="80">
        <v>0.490277777777778</v>
      </c>
      <c r="J30" s="80">
        <v>0.504166666666667</v>
      </c>
      <c r="K30" s="80">
        <v>0.508333333333333</v>
      </c>
      <c r="L30" s="80">
        <v>0.511805555555556</v>
      </c>
      <c r="M30" s="80">
        <v>0.515277777777778</v>
      </c>
      <c r="N30" s="80">
        <v>0.51875</v>
      </c>
      <c r="O30" s="80">
        <v>0.525694444444444</v>
      </c>
      <c r="P30" s="80">
        <v>0.529166666666667</v>
      </c>
      <c r="Q30" s="80">
        <v>0.533333333333333</v>
      </c>
      <c r="R30" s="80">
        <v>0.545138888888889</v>
      </c>
      <c r="S30" s="80">
        <v>0.559027777777778</v>
      </c>
      <c r="T30" s="80">
        <v>0.564583333333333</v>
      </c>
      <c r="U30" s="80">
        <v>0.568055555555556</v>
      </c>
      <c r="V30" s="81">
        <v>0.575</v>
      </c>
      <c r="W30" s="766"/>
      <c r="X30" s="331">
        <v>76.13</v>
      </c>
      <c r="Y30" s="261">
        <f t="shared" si="1"/>
        <v>0.116666666666667</v>
      </c>
      <c r="Z30" s="655">
        <v>27.3000000000001</v>
      </c>
      <c r="AA30" s="298">
        <f t="shared" si="2"/>
        <v>0.0625</v>
      </c>
      <c r="AB30" s="26"/>
    </row>
    <row r="31" spans="2:28">
      <c r="B31" s="232"/>
      <c r="C31" s="760">
        <v>6</v>
      </c>
      <c r="D31" s="762"/>
      <c r="E31" s="44">
        <v>0.520833333333333</v>
      </c>
      <c r="F31" s="80">
        <v>0.527777777777778</v>
      </c>
      <c r="G31" s="80">
        <v>0.53125</v>
      </c>
      <c r="H31" s="80">
        <v>0.5375</v>
      </c>
      <c r="I31" s="80">
        <v>0.552777777777778</v>
      </c>
      <c r="J31" s="80">
        <v>0.566666666666667</v>
      </c>
      <c r="K31" s="80">
        <v>0.570833333333333</v>
      </c>
      <c r="L31" s="80">
        <v>0.574305555555556</v>
      </c>
      <c r="M31" s="80">
        <v>0.577777777777778</v>
      </c>
      <c r="N31" s="80">
        <v>0.58125</v>
      </c>
      <c r="O31" s="80">
        <v>0.588194444444444</v>
      </c>
      <c r="P31" s="80">
        <v>0.591666666666667</v>
      </c>
      <c r="Q31" s="80">
        <v>0.595833333333333</v>
      </c>
      <c r="R31" s="80">
        <v>0.607638888888889</v>
      </c>
      <c r="S31" s="80">
        <v>0.621527777777778</v>
      </c>
      <c r="T31" s="80">
        <v>0.627083333333333</v>
      </c>
      <c r="U31" s="80">
        <v>0.630555555555556</v>
      </c>
      <c r="V31" s="81">
        <v>0.6375</v>
      </c>
      <c r="W31" s="766"/>
      <c r="X31" s="331">
        <v>76.13</v>
      </c>
      <c r="Y31" s="261">
        <f t="shared" si="1"/>
        <v>0.116666666666667</v>
      </c>
      <c r="Z31" s="655">
        <v>27.3000000000001</v>
      </c>
      <c r="AA31" s="298">
        <f t="shared" si="2"/>
        <v>0.0625000000000001</v>
      </c>
      <c r="AB31" s="26"/>
    </row>
    <row r="32" spans="2:28">
      <c r="B32" s="232"/>
      <c r="C32" s="760">
        <v>7</v>
      </c>
      <c r="D32" s="762"/>
      <c r="E32" s="44">
        <v>0.583333333333333</v>
      </c>
      <c r="F32" s="80">
        <v>0.590277777777778</v>
      </c>
      <c r="G32" s="80">
        <v>0.59375</v>
      </c>
      <c r="H32" s="80">
        <v>0.6</v>
      </c>
      <c r="I32" s="80">
        <v>0.615277777777778</v>
      </c>
      <c r="J32" s="80">
        <v>0.629166666666667</v>
      </c>
      <c r="K32" s="80">
        <v>0.633333333333333</v>
      </c>
      <c r="L32" s="80">
        <v>0.636805555555556</v>
      </c>
      <c r="M32" s="80">
        <v>0.640277777777778</v>
      </c>
      <c r="N32" s="80">
        <v>0.64375</v>
      </c>
      <c r="O32" s="80">
        <v>0.650694444444444</v>
      </c>
      <c r="P32" s="80">
        <v>0.654166666666667</v>
      </c>
      <c r="Q32" s="80">
        <v>0.658333333333333</v>
      </c>
      <c r="R32" s="80">
        <v>0.670138888888889</v>
      </c>
      <c r="S32" s="80">
        <v>0.684027777777778</v>
      </c>
      <c r="T32" s="80">
        <v>0.689583333333333</v>
      </c>
      <c r="U32" s="80">
        <v>0.693055555555556</v>
      </c>
      <c r="V32" s="81">
        <v>0.7</v>
      </c>
      <c r="W32" s="766"/>
      <c r="X32" s="331">
        <v>76.13</v>
      </c>
      <c r="Y32" s="261">
        <f t="shared" si="1"/>
        <v>0.116666666666667</v>
      </c>
      <c r="Z32" s="655">
        <v>27.3000000000001</v>
      </c>
      <c r="AA32" s="298">
        <f t="shared" si="2"/>
        <v>0.0625</v>
      </c>
      <c r="AB32" s="26"/>
    </row>
    <row r="33" spans="2:28">
      <c r="B33" s="232"/>
      <c r="C33" s="760">
        <v>8</v>
      </c>
      <c r="D33" s="511"/>
      <c r="E33" s="44">
        <v>0.645833333333333</v>
      </c>
      <c r="F33" s="80">
        <v>0.652777777777778</v>
      </c>
      <c r="G33" s="80">
        <v>0.65625</v>
      </c>
      <c r="H33" s="80">
        <v>0.6625</v>
      </c>
      <c r="I33" s="80">
        <v>0.677777777777778</v>
      </c>
      <c r="J33" s="80">
        <v>0.691666666666667</v>
      </c>
      <c r="K33" s="80">
        <v>0.695833333333333</v>
      </c>
      <c r="L33" s="80">
        <v>0.699305555555556</v>
      </c>
      <c r="M33" s="80">
        <v>0.702777777777778</v>
      </c>
      <c r="N33" s="80">
        <v>0.70625</v>
      </c>
      <c r="O33" s="80">
        <v>0.713194444444444</v>
      </c>
      <c r="P33" s="80">
        <v>0.716666666666667</v>
      </c>
      <c r="Q33" s="80">
        <v>0.720833333333333</v>
      </c>
      <c r="R33" s="80">
        <v>0.732638888888889</v>
      </c>
      <c r="S33" s="80">
        <v>0.746527777777778</v>
      </c>
      <c r="T33" s="80">
        <v>0.752083333333333</v>
      </c>
      <c r="U33" s="80">
        <v>0.755555555555556</v>
      </c>
      <c r="V33" s="81">
        <v>0.7625</v>
      </c>
      <c r="W33" s="766"/>
      <c r="X33" s="331">
        <v>76.13</v>
      </c>
      <c r="Y33" s="261">
        <f t="shared" si="1"/>
        <v>0.116666666666667</v>
      </c>
      <c r="Z33" s="655">
        <v>27.3000000000001</v>
      </c>
      <c r="AA33" s="298">
        <f t="shared" si="2"/>
        <v>0.0625</v>
      </c>
      <c r="AB33" s="26"/>
    </row>
    <row r="34" spans="2:27">
      <c r="B34" s="232"/>
      <c r="C34" s="760">
        <v>9</v>
      </c>
      <c r="D34" s="511"/>
      <c r="E34" s="44">
        <v>0.708333333333333</v>
      </c>
      <c r="F34" s="80">
        <v>0.715277777777778</v>
      </c>
      <c r="G34" s="80">
        <v>0.71875</v>
      </c>
      <c r="H34" s="80">
        <v>0.725</v>
      </c>
      <c r="I34" s="80">
        <v>0.740277777777778</v>
      </c>
      <c r="J34" s="80">
        <v>0.754166666666667</v>
      </c>
      <c r="K34" s="80">
        <v>0.758333333333333</v>
      </c>
      <c r="L34" s="80">
        <v>0.761805555555556</v>
      </c>
      <c r="M34" s="80">
        <v>0.765277777777778</v>
      </c>
      <c r="N34" s="80">
        <v>0.76875</v>
      </c>
      <c r="O34" s="80">
        <v>0.775694444444444</v>
      </c>
      <c r="P34" s="80">
        <v>0.779166666666667</v>
      </c>
      <c r="Q34" s="80">
        <v>0.783333333333333</v>
      </c>
      <c r="R34" s="80">
        <v>0.795138888888889</v>
      </c>
      <c r="S34" s="80">
        <v>0.809027777777778</v>
      </c>
      <c r="T34" s="80">
        <v>0.814583333333333</v>
      </c>
      <c r="U34" s="80">
        <v>0.818055555555556</v>
      </c>
      <c r="V34" s="81">
        <v>0.825</v>
      </c>
      <c r="W34" s="766"/>
      <c r="X34" s="331">
        <v>76.13</v>
      </c>
      <c r="Y34" s="261">
        <f t="shared" si="1"/>
        <v>0.116666666666667</v>
      </c>
      <c r="Z34" s="655">
        <v>27.3000000000001</v>
      </c>
      <c r="AA34" s="298">
        <f t="shared" si="2"/>
        <v>0.0625</v>
      </c>
    </row>
    <row r="35" spans="2:27">
      <c r="B35" s="232"/>
      <c r="C35" s="760">
        <v>10</v>
      </c>
      <c r="D35" s="511"/>
      <c r="E35" s="44">
        <v>0.770833333333333</v>
      </c>
      <c r="F35" s="80">
        <v>0.777777777777778</v>
      </c>
      <c r="G35" s="80">
        <v>0.78125</v>
      </c>
      <c r="H35" s="80">
        <v>0.7875</v>
      </c>
      <c r="I35" s="80">
        <v>0.802777777777778</v>
      </c>
      <c r="J35" s="80">
        <v>0.816666666666667</v>
      </c>
      <c r="K35" s="80">
        <v>0.820833333333333</v>
      </c>
      <c r="L35" s="80">
        <v>0.824305555555556</v>
      </c>
      <c r="M35" s="80">
        <v>0.827777777777778</v>
      </c>
      <c r="N35" s="80">
        <v>0.83125</v>
      </c>
      <c r="O35" s="80">
        <v>0.838194444444444</v>
      </c>
      <c r="P35" s="80">
        <v>0.841666666666667</v>
      </c>
      <c r="Q35" s="80">
        <v>0.845833333333333</v>
      </c>
      <c r="R35" s="80">
        <v>0.857638888888889</v>
      </c>
      <c r="S35" s="80">
        <v>0.871527777777778</v>
      </c>
      <c r="T35" s="80">
        <v>0.877083333333333</v>
      </c>
      <c r="U35" s="80">
        <v>0.880555555555556</v>
      </c>
      <c r="V35" s="81">
        <v>0.8875</v>
      </c>
      <c r="W35" s="766"/>
      <c r="X35" s="331">
        <v>76.13</v>
      </c>
      <c r="Y35" s="261">
        <f t="shared" si="1"/>
        <v>0.116666666666667</v>
      </c>
      <c r="Z35" s="655">
        <v>27.3000000000001</v>
      </c>
      <c r="AA35" s="298">
        <f t="shared" si="2"/>
        <v>0.0625</v>
      </c>
    </row>
    <row r="36" ht="15.75" customHeight="1" spans="2:27">
      <c r="B36" s="232"/>
      <c r="C36" s="763">
        <v>11</v>
      </c>
      <c r="D36" s="512"/>
      <c r="E36" s="734">
        <v>0.833333333333333</v>
      </c>
      <c r="F36" s="283">
        <v>0.840277777777778</v>
      </c>
      <c r="G36" s="283">
        <v>0.84375</v>
      </c>
      <c r="H36" s="283">
        <v>0.85</v>
      </c>
      <c r="I36" s="283">
        <v>0.865277777777778</v>
      </c>
      <c r="J36" s="283">
        <v>0.879166666666667</v>
      </c>
      <c r="K36" s="283">
        <v>0.883333333333333</v>
      </c>
      <c r="L36" s="283">
        <v>0.886805555555556</v>
      </c>
      <c r="M36" s="283">
        <v>0.890277777777778</v>
      </c>
      <c r="N36" s="283">
        <v>0.89375</v>
      </c>
      <c r="O36" s="283">
        <v>0.900694444444444</v>
      </c>
      <c r="P36" s="283">
        <v>0.904166666666667</v>
      </c>
      <c r="Q36" s="283">
        <v>0.908333333333333</v>
      </c>
      <c r="R36" s="283">
        <v>0.920138888888889</v>
      </c>
      <c r="S36" s="283">
        <v>0.934027777777778</v>
      </c>
      <c r="T36" s="283">
        <v>0.939583333333333</v>
      </c>
      <c r="U36" s="283">
        <v>0.943055555555556</v>
      </c>
      <c r="V36" s="285">
        <v>0.95</v>
      </c>
      <c r="W36" s="767">
        <f>+V36+A26</f>
        <v>0.970833333333333</v>
      </c>
      <c r="X36" s="333">
        <v>76.13</v>
      </c>
      <c r="Y36" s="263">
        <f t="shared" si="1"/>
        <v>0.116666666666667</v>
      </c>
      <c r="Z36" s="727">
        <v>27.3000000000001</v>
      </c>
      <c r="AA36" s="517">
        <f t="shared" si="2"/>
        <v>0.0625</v>
      </c>
    </row>
    <row r="37" ht="15.75" customHeight="1" spans="2:27">
      <c r="B37" s="238"/>
      <c r="C37" s="224">
        <v>12</v>
      </c>
      <c r="D37" s="513"/>
      <c r="E37" s="735">
        <v>0.895833333333333</v>
      </c>
      <c r="F37" s="98">
        <v>0.902777777777778</v>
      </c>
      <c r="G37" s="98">
        <v>0.90625</v>
      </c>
      <c r="H37" s="98">
        <v>0.9125</v>
      </c>
      <c r="I37" s="98">
        <v>0.927777777777778</v>
      </c>
      <c r="J37" s="98">
        <v>0.941666666666667</v>
      </c>
      <c r="K37" s="98">
        <v>0.945833333333333</v>
      </c>
      <c r="L37" s="98">
        <v>0.949305555555556</v>
      </c>
      <c r="M37" s="98">
        <v>0.952777777777778</v>
      </c>
      <c r="N37" s="98">
        <v>0.95625</v>
      </c>
      <c r="O37" s="98">
        <v>0.963194444444444</v>
      </c>
      <c r="P37" s="98">
        <v>0.966666666666667</v>
      </c>
      <c r="Q37" s="98">
        <v>0.970833333333333</v>
      </c>
      <c r="R37" s="98">
        <v>0.982638888888889</v>
      </c>
      <c r="S37" s="98">
        <v>0.996527777777778</v>
      </c>
      <c r="T37" s="98">
        <v>1.00208333333333</v>
      </c>
      <c r="U37" s="98">
        <v>1.00555555555556</v>
      </c>
      <c r="V37" s="133">
        <v>1.0125</v>
      </c>
      <c r="W37" s="768">
        <f>+V37+A26</f>
        <v>1.03333333333333</v>
      </c>
      <c r="X37" s="244">
        <v>76.13</v>
      </c>
      <c r="Y37" s="265">
        <f t="shared" si="1"/>
        <v>0.116666666666667</v>
      </c>
      <c r="Z37" s="264">
        <v>27.3000000000001</v>
      </c>
      <c r="AA37" s="518">
        <f t="shared" si="2"/>
        <v>0.0625</v>
      </c>
    </row>
    <row r="42" spans="3:9">
      <c r="C42" s="15" t="s">
        <v>36</v>
      </c>
      <c r="D42" s="15"/>
      <c r="E42" s="16"/>
      <c r="F42" s="16"/>
      <c r="G42" s="61"/>
      <c r="H42" s="61"/>
      <c r="I42" s="17">
        <v>12</v>
      </c>
    </row>
    <row r="43" spans="3:9">
      <c r="C43" s="15" t="s">
        <v>37</v>
      </c>
      <c r="D43" s="15"/>
      <c r="E43" s="16"/>
      <c r="F43" s="16"/>
      <c r="G43" s="61"/>
      <c r="H43" s="61"/>
      <c r="I43" s="17">
        <v>0</v>
      </c>
    </row>
    <row r="44" spans="3:10">
      <c r="C44" s="15" t="s">
        <v>38</v>
      </c>
      <c r="D44" s="15"/>
      <c r="E44" s="16"/>
      <c r="F44" s="16"/>
      <c r="G44" s="61"/>
      <c r="H44" s="61"/>
      <c r="I44" s="17">
        <v>12</v>
      </c>
      <c r="J44" s="16"/>
    </row>
    <row r="45" spans="3:11">
      <c r="C45" s="15" t="s">
        <v>39</v>
      </c>
      <c r="D45" s="15"/>
      <c r="E45" s="16"/>
      <c r="F45" s="16"/>
      <c r="G45" s="61"/>
      <c r="H45" s="61"/>
      <c r="I45" s="18">
        <v>76.13</v>
      </c>
      <c r="K45" s="16" t="s">
        <v>40</v>
      </c>
    </row>
    <row r="46" spans="3:11">
      <c r="C46" s="19" t="s">
        <v>41</v>
      </c>
      <c r="D46" s="19"/>
      <c r="E46" s="20"/>
      <c r="F46" s="21"/>
      <c r="G46" s="21"/>
      <c r="H46" s="21"/>
      <c r="I46" s="18">
        <v>66</v>
      </c>
      <c r="K46" s="16" t="s">
        <v>40</v>
      </c>
    </row>
  </sheetData>
  <mergeCells count="13">
    <mergeCell ref="B21:C21"/>
    <mergeCell ref="D21:S21"/>
    <mergeCell ref="T21:V21"/>
    <mergeCell ref="B22:D22"/>
    <mergeCell ref="B23:D23"/>
    <mergeCell ref="B24:D24"/>
    <mergeCell ref="B25:AA25"/>
    <mergeCell ref="B26:B37"/>
    <mergeCell ref="X21:X23"/>
    <mergeCell ref="Y21:Y24"/>
    <mergeCell ref="Z21:Z24"/>
    <mergeCell ref="AA21:AA24"/>
    <mergeCell ref="B14:AA18"/>
  </mergeCells>
  <printOptions horizontalCentered="1" verticalCentered="1"/>
  <pageMargins left="0" right="0" top="0" bottom="0" header="0" footer="0"/>
  <pageSetup paperSize="9" scale="48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A40"/>
  <sheetViews>
    <sheetView view="pageBreakPreview" zoomScale="60" zoomScaleNormal="60" topLeftCell="A7" workbookViewId="0">
      <selection activeCell="F7" sqref="F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3" t="s">
        <v>44</v>
      </c>
      <c r="G8" s="64"/>
    </row>
    <row r="9" spans="2:7">
      <c r="B9" s="63" t="s">
        <v>7</v>
      </c>
      <c r="C9" s="66"/>
      <c r="D9" s="67"/>
      <c r="E9" s="64"/>
      <c r="F9" s="3">
        <v>240</v>
      </c>
      <c r="G9" s="64"/>
    </row>
    <row r="10" spans="2:7">
      <c r="B10" s="63" t="s">
        <v>8</v>
      </c>
      <c r="C10" s="63"/>
      <c r="D10" s="64"/>
      <c r="E10" s="64"/>
      <c r="F10" s="2" t="s">
        <v>177</v>
      </c>
      <c r="G10" s="64"/>
    </row>
    <row r="11" spans="2:7">
      <c r="B11" s="63" t="s">
        <v>10</v>
      </c>
      <c r="C11" s="63"/>
      <c r="D11" s="64"/>
      <c r="E11" s="64"/>
      <c r="F11" s="3">
        <v>240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27">
      <c r="B14" s="96" t="s">
        <v>178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255"/>
    </row>
    <row r="15" spans="2:27">
      <c r="B15" s="217"/>
      <c r="AA15" s="256"/>
    </row>
    <row r="16" spans="2:27">
      <c r="B16" s="217"/>
      <c r="AA16" s="256"/>
    </row>
    <row r="17" spans="2:27">
      <c r="B17" s="217"/>
      <c r="AA17" s="256"/>
    </row>
    <row r="18" ht="23.25" customHeight="1" spans="2:27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257"/>
    </row>
    <row r="19" s="62" customFormat="1" spans="2:24">
      <c r="B19" s="306"/>
      <c r="C19" s="306"/>
      <c r="D19" s="308"/>
      <c r="E19" s="599">
        <v>0</v>
      </c>
      <c r="F19" s="599">
        <v>0.00694444444444444</v>
      </c>
      <c r="G19" s="599">
        <v>0.00347222222222222</v>
      </c>
      <c r="H19" s="599">
        <v>0.00625</v>
      </c>
      <c r="I19" s="599">
        <v>0.0152777777777778</v>
      </c>
      <c r="J19" s="599">
        <v>0.0138888888888889</v>
      </c>
      <c r="K19" s="599">
        <v>0.00416666666666667</v>
      </c>
      <c r="L19" s="599">
        <v>0.00347222222222222</v>
      </c>
      <c r="M19" s="599">
        <v>0.00347222222222222</v>
      </c>
      <c r="N19" s="599">
        <v>0.00347222222222222</v>
      </c>
      <c r="O19" s="599">
        <v>0.00694444444444444</v>
      </c>
      <c r="P19" s="599">
        <v>0.00347222222222222</v>
      </c>
      <c r="Q19" s="599">
        <v>0.00416666666666667</v>
      </c>
      <c r="R19" s="599">
        <v>0.0118055555555556</v>
      </c>
      <c r="S19" s="599">
        <v>0.0138888888888889</v>
      </c>
      <c r="T19" s="599">
        <v>0.00555555555555556</v>
      </c>
      <c r="U19" s="599">
        <v>0.00347222222222222</v>
      </c>
      <c r="V19" s="599">
        <v>0.00694444444444444</v>
      </c>
      <c r="W19" s="599">
        <f>SUM(E19:V19)</f>
        <v>0.116666666666667</v>
      </c>
      <c r="X19" s="83">
        <f>SUM(E19:V19)</f>
        <v>0.116666666666667</v>
      </c>
    </row>
    <row r="20" s="62" customFormat="1" ht="15.75" customHeight="1" spans="2:24">
      <c r="B20" s="670">
        <v>0.0625</v>
      </c>
      <c r="C20" s="670"/>
      <c r="D20" s="308"/>
      <c r="E20" s="599">
        <v>0</v>
      </c>
      <c r="F20" s="599">
        <v>0.00694444444444444</v>
      </c>
      <c r="G20" s="599">
        <v>0.00347222222222222</v>
      </c>
      <c r="H20" s="599">
        <v>0.00555555555555556</v>
      </c>
      <c r="I20" s="599">
        <v>0.0152777777777778</v>
      </c>
      <c r="J20" s="599">
        <v>0.0138888888888889</v>
      </c>
      <c r="K20" s="599">
        <v>0.00347222222222222</v>
      </c>
      <c r="L20" s="599">
        <v>0.00347222222222222</v>
      </c>
      <c r="M20" s="599">
        <v>0.00347222222222222</v>
      </c>
      <c r="N20" s="599">
        <v>0.00277777777777778</v>
      </c>
      <c r="O20" s="599">
        <v>0.00555555555555556</v>
      </c>
      <c r="P20" s="599">
        <v>0.00347222222222222</v>
      </c>
      <c r="Q20" s="599">
        <v>0.00416666666666667</v>
      </c>
      <c r="R20" s="599">
        <v>0.0118055555555556</v>
      </c>
      <c r="S20" s="599">
        <v>0.0138888888888889</v>
      </c>
      <c r="T20" s="599">
        <v>0.00416666666666667</v>
      </c>
      <c r="U20" s="599">
        <v>0.00347222222222222</v>
      </c>
      <c r="V20" s="599">
        <v>0.00694444444444444</v>
      </c>
      <c r="W20" s="599">
        <f>SUM(E20:V20)</f>
        <v>0.111805555555556</v>
      </c>
      <c r="X20" s="83">
        <f>SUM(E20:V20)</f>
        <v>0.111805555555556</v>
      </c>
    </row>
    <row r="21" ht="15.75" customHeight="1" spans="2:27">
      <c r="B21" s="224" t="s">
        <v>14</v>
      </c>
      <c r="C21" s="10"/>
      <c r="D21" s="286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7"/>
      <c r="T21" s="688" t="s">
        <v>16</v>
      </c>
      <c r="U21" s="255"/>
      <c r="V21" s="624"/>
      <c r="W21" s="624"/>
      <c r="X21" s="243" t="s">
        <v>29</v>
      </c>
      <c r="Y21" s="391" t="s">
        <v>30</v>
      </c>
      <c r="Z21" s="391" t="s">
        <v>31</v>
      </c>
      <c r="AA21" s="391" t="s">
        <v>57</v>
      </c>
    </row>
    <row r="22" ht="63.8" customHeight="1" spans="2:27">
      <c r="B22" s="287" t="s">
        <v>17</v>
      </c>
      <c r="C22" s="10"/>
      <c r="D22" s="27"/>
      <c r="E22" s="38" t="s">
        <v>179</v>
      </c>
      <c r="F22" s="731" t="s">
        <v>180</v>
      </c>
      <c r="G22" s="731" t="s">
        <v>181</v>
      </c>
      <c r="H22" s="75" t="s">
        <v>182</v>
      </c>
      <c r="I22" s="75" t="s">
        <v>183</v>
      </c>
      <c r="J22" s="731" t="s">
        <v>184</v>
      </c>
      <c r="K22" s="731" t="s">
        <v>185</v>
      </c>
      <c r="L22" s="731" t="s">
        <v>186</v>
      </c>
      <c r="M22" s="731" t="s">
        <v>187</v>
      </c>
      <c r="N22" s="731" t="s">
        <v>188</v>
      </c>
      <c r="O22" s="731" t="s">
        <v>189</v>
      </c>
      <c r="P22" s="731" t="s">
        <v>185</v>
      </c>
      <c r="Q22" s="731" t="s">
        <v>190</v>
      </c>
      <c r="R22" s="731" t="s">
        <v>183</v>
      </c>
      <c r="S22" s="731" t="s">
        <v>191</v>
      </c>
      <c r="T22" s="731" t="s">
        <v>192</v>
      </c>
      <c r="U22" s="731" t="s">
        <v>180</v>
      </c>
      <c r="V22" s="40" t="s">
        <v>193</v>
      </c>
      <c r="W22" s="96" t="s">
        <v>195</v>
      </c>
      <c r="X22" s="232"/>
      <c r="Y22" s="232"/>
      <c r="Z22" s="232"/>
      <c r="AA22" s="232"/>
    </row>
    <row r="23" ht="29.25" customHeight="1" spans="2:27">
      <c r="B23" s="224" t="s">
        <v>33</v>
      </c>
      <c r="C23" s="10"/>
      <c r="D23" s="10"/>
      <c r="E23" s="742">
        <v>11</v>
      </c>
      <c r="F23" s="743">
        <v>5.82</v>
      </c>
      <c r="G23" s="743">
        <v>5.81</v>
      </c>
      <c r="H23" s="743">
        <v>3.21</v>
      </c>
      <c r="I23" s="743">
        <v>3.5</v>
      </c>
      <c r="J23" s="743">
        <v>2</v>
      </c>
      <c r="K23" s="743">
        <v>3.19</v>
      </c>
      <c r="L23" s="743">
        <v>0.7</v>
      </c>
      <c r="M23" s="743">
        <v>1.2</v>
      </c>
      <c r="N23" s="743">
        <v>2.5</v>
      </c>
      <c r="O23" s="743">
        <v>2</v>
      </c>
      <c r="P23" s="743">
        <v>3.5</v>
      </c>
      <c r="Q23" s="743">
        <v>3.21</v>
      </c>
      <c r="R23" s="748">
        <v>11</v>
      </c>
      <c r="S23" s="748">
        <v>11</v>
      </c>
      <c r="T23" s="749">
        <v>11</v>
      </c>
      <c r="U23" s="749">
        <v>11</v>
      </c>
      <c r="V23" s="750"/>
      <c r="W23" s="750"/>
      <c r="X23" s="238"/>
      <c r="Y23" s="232"/>
      <c r="Z23" s="232"/>
      <c r="AA23" s="232"/>
    </row>
    <row r="24" ht="29.25" customHeight="1" spans="2:27">
      <c r="B24" s="675" t="s">
        <v>34</v>
      </c>
      <c r="E24" s="744">
        <f t="shared" ref="E24:U24" si="0">+E23</f>
        <v>11</v>
      </c>
      <c r="F24" s="745">
        <f t="shared" si="0"/>
        <v>5.82</v>
      </c>
      <c r="G24" s="745">
        <f t="shared" si="0"/>
        <v>5.81</v>
      </c>
      <c r="H24" s="745">
        <f t="shared" si="0"/>
        <v>3.21</v>
      </c>
      <c r="I24" s="745">
        <f t="shared" si="0"/>
        <v>3.5</v>
      </c>
      <c r="J24" s="745">
        <f t="shared" si="0"/>
        <v>2</v>
      </c>
      <c r="K24" s="745">
        <f t="shared" si="0"/>
        <v>3.19</v>
      </c>
      <c r="L24" s="745">
        <f t="shared" si="0"/>
        <v>0.7</v>
      </c>
      <c r="M24" s="745">
        <f t="shared" si="0"/>
        <v>1.2</v>
      </c>
      <c r="N24" s="745">
        <f t="shared" si="0"/>
        <v>2.5</v>
      </c>
      <c r="O24" s="745">
        <f t="shared" si="0"/>
        <v>2</v>
      </c>
      <c r="P24" s="745">
        <f t="shared" si="0"/>
        <v>3.5</v>
      </c>
      <c r="Q24" s="745">
        <f t="shared" si="0"/>
        <v>3.21</v>
      </c>
      <c r="R24" s="745">
        <f t="shared" si="0"/>
        <v>11</v>
      </c>
      <c r="S24" s="745">
        <f t="shared" si="0"/>
        <v>11</v>
      </c>
      <c r="T24" s="751">
        <f t="shared" si="0"/>
        <v>11</v>
      </c>
      <c r="U24" s="752">
        <f t="shared" si="0"/>
        <v>11</v>
      </c>
      <c r="V24" s="560"/>
      <c r="W24" s="560"/>
      <c r="X24" s="753">
        <v>76.44</v>
      </c>
      <c r="Y24" s="232"/>
      <c r="Z24" s="232"/>
      <c r="AA24" s="232"/>
    </row>
    <row r="25" ht="15.75" customHeight="1" spans="2:27">
      <c r="B25" s="309" t="s">
        <v>56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255"/>
    </row>
    <row r="26" ht="15.75" spans="1:27">
      <c r="A26" s="26">
        <v>0.104166666666667</v>
      </c>
      <c r="B26" s="228" t="s">
        <v>35</v>
      </c>
      <c r="C26" s="229">
        <v>1</v>
      </c>
      <c r="D26" s="704"/>
      <c r="E26" s="41">
        <v>0.215277777777778</v>
      </c>
      <c r="F26" s="77">
        <f t="shared" ref="F26:V26" si="1">+E26+F20</f>
        <v>0.222222222222222</v>
      </c>
      <c r="G26" s="77">
        <f t="shared" si="1"/>
        <v>0.225694444444444</v>
      </c>
      <c r="H26" s="77">
        <f t="shared" si="1"/>
        <v>0.23125</v>
      </c>
      <c r="I26" s="77">
        <f t="shared" si="1"/>
        <v>0.246527777777778</v>
      </c>
      <c r="J26" s="77">
        <f t="shared" si="1"/>
        <v>0.260416666666667</v>
      </c>
      <c r="K26" s="77">
        <f t="shared" si="1"/>
        <v>0.263888888888889</v>
      </c>
      <c r="L26" s="77">
        <f t="shared" si="1"/>
        <v>0.267361111111111</v>
      </c>
      <c r="M26" s="77">
        <f t="shared" si="1"/>
        <v>0.270833333333333</v>
      </c>
      <c r="N26" s="77">
        <f t="shared" si="1"/>
        <v>0.273611111111111</v>
      </c>
      <c r="O26" s="77">
        <f t="shared" si="1"/>
        <v>0.279166666666667</v>
      </c>
      <c r="P26" s="77">
        <f t="shared" si="1"/>
        <v>0.282638888888889</v>
      </c>
      <c r="Q26" s="77">
        <f t="shared" si="1"/>
        <v>0.286805555555555</v>
      </c>
      <c r="R26" s="77">
        <f t="shared" si="1"/>
        <v>0.298611111111111</v>
      </c>
      <c r="S26" s="77">
        <f t="shared" si="1"/>
        <v>0.3125</v>
      </c>
      <c r="T26" s="77">
        <f t="shared" si="1"/>
        <v>0.316666666666667</v>
      </c>
      <c r="U26" s="77">
        <f t="shared" si="1"/>
        <v>0.320138888888889</v>
      </c>
      <c r="V26" s="77">
        <f t="shared" si="1"/>
        <v>0.327083333333333</v>
      </c>
      <c r="W26" s="704"/>
      <c r="X26" s="246">
        <f>+X24</f>
        <v>76.44</v>
      </c>
      <c r="Y26" s="651">
        <f t="shared" ref="Y26:Y33" si="2">+V26-E26</f>
        <v>0.111805555555555</v>
      </c>
      <c r="Z26" s="652">
        <f t="shared" ref="Z26:Z33" si="3">60*$I$39/(Y26*60*24)</f>
        <v>28.4869565217392</v>
      </c>
      <c r="AA26" s="259"/>
    </row>
    <row r="27" spans="2:27">
      <c r="B27" s="232"/>
      <c r="C27" s="233">
        <v>2</v>
      </c>
      <c r="D27" s="705"/>
      <c r="E27" s="44">
        <v>0.3125</v>
      </c>
      <c r="F27" s="80">
        <f t="shared" ref="F27:V27" si="4">+E27+F19</f>
        <v>0.319444444444444</v>
      </c>
      <c r="G27" s="80">
        <f t="shared" si="4"/>
        <v>0.322916666666667</v>
      </c>
      <c r="H27" s="80">
        <f t="shared" si="4"/>
        <v>0.329166666666667</v>
      </c>
      <c r="I27" s="80">
        <f t="shared" si="4"/>
        <v>0.344444444444444</v>
      </c>
      <c r="J27" s="80">
        <f t="shared" si="4"/>
        <v>0.358333333333333</v>
      </c>
      <c r="K27" s="80">
        <f t="shared" si="4"/>
        <v>0.3625</v>
      </c>
      <c r="L27" s="80">
        <f t="shared" si="4"/>
        <v>0.365972222222222</v>
      </c>
      <c r="M27" s="80">
        <f t="shared" si="4"/>
        <v>0.369444444444444</v>
      </c>
      <c r="N27" s="80">
        <f t="shared" si="4"/>
        <v>0.372916666666667</v>
      </c>
      <c r="O27" s="80">
        <f t="shared" si="4"/>
        <v>0.379861111111111</v>
      </c>
      <c r="P27" s="80">
        <f t="shared" si="4"/>
        <v>0.383333333333333</v>
      </c>
      <c r="Q27" s="80">
        <f t="shared" si="4"/>
        <v>0.3875</v>
      </c>
      <c r="R27" s="80">
        <f t="shared" si="4"/>
        <v>0.399305555555555</v>
      </c>
      <c r="S27" s="80">
        <f t="shared" si="4"/>
        <v>0.413194444444444</v>
      </c>
      <c r="T27" s="80">
        <f t="shared" si="4"/>
        <v>0.41875</v>
      </c>
      <c r="U27" s="80">
        <f t="shared" si="4"/>
        <v>0.422222222222222</v>
      </c>
      <c r="V27" s="80">
        <f t="shared" si="4"/>
        <v>0.429166666666666</v>
      </c>
      <c r="W27" s="705"/>
      <c r="X27" s="248">
        <f>+X24</f>
        <v>76.44</v>
      </c>
      <c r="Y27" s="261">
        <f t="shared" si="2"/>
        <v>0.116666666666666</v>
      </c>
      <c r="Z27" s="655">
        <f t="shared" si="3"/>
        <v>27.3</v>
      </c>
      <c r="AA27" s="261">
        <f t="shared" ref="AA27:AA33" si="5">+E27-E26</f>
        <v>0.0972222222222222</v>
      </c>
    </row>
    <row r="28" spans="2:27">
      <c r="B28" s="232"/>
      <c r="C28" s="233">
        <v>3</v>
      </c>
      <c r="D28" s="705"/>
      <c r="E28" s="44">
        <f>+E27+$A$26</f>
        <v>0.416666666666667</v>
      </c>
      <c r="F28" s="80">
        <f t="shared" ref="F28:V28" si="6">+E28+F19</f>
        <v>0.423611111111111</v>
      </c>
      <c r="G28" s="80">
        <f t="shared" si="6"/>
        <v>0.427083333333333</v>
      </c>
      <c r="H28" s="80">
        <f t="shared" si="6"/>
        <v>0.433333333333333</v>
      </c>
      <c r="I28" s="80">
        <f t="shared" si="6"/>
        <v>0.448611111111111</v>
      </c>
      <c r="J28" s="80">
        <f t="shared" si="6"/>
        <v>0.4625</v>
      </c>
      <c r="K28" s="80">
        <f t="shared" si="6"/>
        <v>0.466666666666667</v>
      </c>
      <c r="L28" s="80">
        <f t="shared" si="6"/>
        <v>0.470138888888889</v>
      </c>
      <c r="M28" s="80">
        <f t="shared" si="6"/>
        <v>0.473611111111111</v>
      </c>
      <c r="N28" s="80">
        <f t="shared" si="6"/>
        <v>0.477083333333333</v>
      </c>
      <c r="O28" s="80">
        <f t="shared" si="6"/>
        <v>0.484027777777778</v>
      </c>
      <c r="P28" s="80">
        <f t="shared" si="6"/>
        <v>0.4875</v>
      </c>
      <c r="Q28" s="80">
        <f t="shared" si="6"/>
        <v>0.491666666666667</v>
      </c>
      <c r="R28" s="80">
        <f t="shared" si="6"/>
        <v>0.503472222222222</v>
      </c>
      <c r="S28" s="80">
        <f t="shared" si="6"/>
        <v>0.517361111111111</v>
      </c>
      <c r="T28" s="80">
        <f t="shared" si="6"/>
        <v>0.522916666666666</v>
      </c>
      <c r="U28" s="80">
        <f t="shared" si="6"/>
        <v>0.526388888888889</v>
      </c>
      <c r="V28" s="80">
        <f t="shared" si="6"/>
        <v>0.533333333333333</v>
      </c>
      <c r="W28" s="705"/>
      <c r="X28" s="248">
        <f>+X27</f>
        <v>76.44</v>
      </c>
      <c r="Y28" s="261">
        <f t="shared" si="2"/>
        <v>0.116666666666666</v>
      </c>
      <c r="Z28" s="655">
        <f t="shared" si="3"/>
        <v>27.3000000000001</v>
      </c>
      <c r="AA28" s="261">
        <f t="shared" si="5"/>
        <v>0.104166666666667</v>
      </c>
    </row>
    <row r="29" spans="2:27">
      <c r="B29" s="232"/>
      <c r="C29" s="233">
        <v>4</v>
      </c>
      <c r="D29" s="705"/>
      <c r="E29" s="44">
        <f>+E28+$A$26</f>
        <v>0.520833333333333</v>
      </c>
      <c r="F29" s="80">
        <f t="shared" ref="F29:V29" si="7">+E29+F19</f>
        <v>0.527777777777778</v>
      </c>
      <c r="G29" s="80">
        <f t="shared" si="7"/>
        <v>0.53125</v>
      </c>
      <c r="H29" s="80">
        <f t="shared" si="7"/>
        <v>0.5375</v>
      </c>
      <c r="I29" s="80">
        <f t="shared" si="7"/>
        <v>0.552777777777778</v>
      </c>
      <c r="J29" s="80">
        <f t="shared" si="7"/>
        <v>0.566666666666667</v>
      </c>
      <c r="K29" s="80">
        <f t="shared" si="7"/>
        <v>0.570833333333333</v>
      </c>
      <c r="L29" s="80">
        <f t="shared" si="7"/>
        <v>0.574305555555556</v>
      </c>
      <c r="M29" s="80">
        <f t="shared" si="7"/>
        <v>0.577777777777778</v>
      </c>
      <c r="N29" s="80">
        <f t="shared" si="7"/>
        <v>0.58125</v>
      </c>
      <c r="O29" s="80">
        <f t="shared" si="7"/>
        <v>0.588194444444444</v>
      </c>
      <c r="P29" s="80">
        <f t="shared" si="7"/>
        <v>0.591666666666667</v>
      </c>
      <c r="Q29" s="80">
        <f t="shared" si="7"/>
        <v>0.595833333333333</v>
      </c>
      <c r="R29" s="80">
        <f t="shared" si="7"/>
        <v>0.607638888888889</v>
      </c>
      <c r="S29" s="80">
        <f t="shared" si="7"/>
        <v>0.621527777777778</v>
      </c>
      <c r="T29" s="80">
        <f t="shared" si="7"/>
        <v>0.627083333333333</v>
      </c>
      <c r="U29" s="80">
        <f t="shared" si="7"/>
        <v>0.630555555555555</v>
      </c>
      <c r="V29" s="80">
        <f t="shared" si="7"/>
        <v>0.6375</v>
      </c>
      <c r="W29" s="705"/>
      <c r="X29" s="248">
        <f>+X26</f>
        <v>76.44</v>
      </c>
      <c r="Y29" s="261">
        <f t="shared" si="2"/>
        <v>0.116666666666666</v>
      </c>
      <c r="Z29" s="655">
        <f t="shared" si="3"/>
        <v>27.3000000000001</v>
      </c>
      <c r="AA29" s="261">
        <f t="shared" si="5"/>
        <v>0.104166666666667</v>
      </c>
    </row>
    <row r="30" spans="2:27">
      <c r="B30" s="232"/>
      <c r="C30" s="233">
        <v>5</v>
      </c>
      <c r="D30" s="705"/>
      <c r="E30" s="44">
        <f>+E29+$A$26</f>
        <v>0.625</v>
      </c>
      <c r="F30" s="80">
        <f t="shared" ref="F30:V30" si="8">+E30+F19</f>
        <v>0.631944444444445</v>
      </c>
      <c r="G30" s="80">
        <f t="shared" si="8"/>
        <v>0.635416666666667</v>
      </c>
      <c r="H30" s="80">
        <f t="shared" si="8"/>
        <v>0.641666666666667</v>
      </c>
      <c r="I30" s="80">
        <f t="shared" si="8"/>
        <v>0.656944444444445</v>
      </c>
      <c r="J30" s="80">
        <f t="shared" si="8"/>
        <v>0.670833333333333</v>
      </c>
      <c r="K30" s="80">
        <f t="shared" si="8"/>
        <v>0.675</v>
      </c>
      <c r="L30" s="80">
        <f t="shared" si="8"/>
        <v>0.678472222222222</v>
      </c>
      <c r="M30" s="80">
        <f t="shared" si="8"/>
        <v>0.681944444444444</v>
      </c>
      <c r="N30" s="80">
        <f t="shared" si="8"/>
        <v>0.685416666666667</v>
      </c>
      <c r="O30" s="80">
        <f t="shared" si="8"/>
        <v>0.692361111111111</v>
      </c>
      <c r="P30" s="80">
        <f t="shared" si="8"/>
        <v>0.695833333333333</v>
      </c>
      <c r="Q30" s="80">
        <f t="shared" si="8"/>
        <v>0.7</v>
      </c>
      <c r="R30" s="80">
        <f t="shared" si="8"/>
        <v>0.711805555555555</v>
      </c>
      <c r="S30" s="80">
        <f t="shared" si="8"/>
        <v>0.725694444444444</v>
      </c>
      <c r="T30" s="80">
        <f t="shared" si="8"/>
        <v>0.73125</v>
      </c>
      <c r="U30" s="80">
        <f t="shared" si="8"/>
        <v>0.734722222222222</v>
      </c>
      <c r="V30" s="80">
        <f t="shared" si="8"/>
        <v>0.741666666666666</v>
      </c>
      <c r="W30" s="705"/>
      <c r="X30" s="248">
        <f>+X27</f>
        <v>76.44</v>
      </c>
      <c r="Y30" s="261">
        <f t="shared" si="2"/>
        <v>0.116666666666666</v>
      </c>
      <c r="Z30" s="655">
        <f t="shared" si="3"/>
        <v>27.3000000000001</v>
      </c>
      <c r="AA30" s="261">
        <f t="shared" si="5"/>
        <v>0.104166666666667</v>
      </c>
    </row>
    <row r="31" spans="2:27">
      <c r="B31" s="232"/>
      <c r="C31" s="233">
        <v>6</v>
      </c>
      <c r="D31" s="705"/>
      <c r="E31" s="44">
        <f>+E30+$A$26</f>
        <v>0.729166666666667</v>
      </c>
      <c r="F31" s="80">
        <f t="shared" ref="F31:V31" si="9">+E31+F19</f>
        <v>0.736111111111111</v>
      </c>
      <c r="G31" s="80">
        <f t="shared" si="9"/>
        <v>0.739583333333333</v>
      </c>
      <c r="H31" s="80">
        <f t="shared" si="9"/>
        <v>0.745833333333333</v>
      </c>
      <c r="I31" s="80">
        <f t="shared" si="9"/>
        <v>0.761111111111111</v>
      </c>
      <c r="J31" s="80">
        <f t="shared" si="9"/>
        <v>0.775</v>
      </c>
      <c r="K31" s="80">
        <f t="shared" si="9"/>
        <v>0.779166666666667</v>
      </c>
      <c r="L31" s="80">
        <f t="shared" si="9"/>
        <v>0.782638888888889</v>
      </c>
      <c r="M31" s="80">
        <f t="shared" si="9"/>
        <v>0.786111111111111</v>
      </c>
      <c r="N31" s="80">
        <f t="shared" si="9"/>
        <v>0.789583333333333</v>
      </c>
      <c r="O31" s="80">
        <f t="shared" si="9"/>
        <v>0.796527777777778</v>
      </c>
      <c r="P31" s="80">
        <f t="shared" si="9"/>
        <v>0.8</v>
      </c>
      <c r="Q31" s="80">
        <f t="shared" si="9"/>
        <v>0.804166666666667</v>
      </c>
      <c r="R31" s="80">
        <f t="shared" si="9"/>
        <v>0.815972222222222</v>
      </c>
      <c r="S31" s="80">
        <f t="shared" si="9"/>
        <v>0.829861111111111</v>
      </c>
      <c r="T31" s="80">
        <f t="shared" si="9"/>
        <v>0.835416666666667</v>
      </c>
      <c r="U31" s="80">
        <f t="shared" si="9"/>
        <v>0.838888888888889</v>
      </c>
      <c r="V31" s="80">
        <f t="shared" si="9"/>
        <v>0.845833333333333</v>
      </c>
      <c r="W31" s="705"/>
      <c r="X31" s="248">
        <f>+X28</f>
        <v>76.44</v>
      </c>
      <c r="Y31" s="261">
        <f t="shared" si="2"/>
        <v>0.116666666666666</v>
      </c>
      <c r="Z31" s="655">
        <f t="shared" si="3"/>
        <v>27.3000000000001</v>
      </c>
      <c r="AA31" s="261">
        <f t="shared" si="5"/>
        <v>0.104166666666667</v>
      </c>
    </row>
    <row r="32" ht="15.75" customHeight="1" spans="2:27">
      <c r="B32" s="232"/>
      <c r="C32" s="235">
        <v>7</v>
      </c>
      <c r="D32" s="746"/>
      <c r="E32" s="734">
        <f>+E31+$A$26</f>
        <v>0.833333333333334</v>
      </c>
      <c r="F32" s="283">
        <f t="shared" ref="F32:V32" si="10">+E32+F19</f>
        <v>0.840277777777778</v>
      </c>
      <c r="G32" s="283">
        <f t="shared" si="10"/>
        <v>0.84375</v>
      </c>
      <c r="H32" s="283">
        <f t="shared" si="10"/>
        <v>0.85</v>
      </c>
      <c r="I32" s="283">
        <f t="shared" si="10"/>
        <v>0.865277777777778</v>
      </c>
      <c r="J32" s="283">
        <f t="shared" si="10"/>
        <v>0.879166666666667</v>
      </c>
      <c r="K32" s="283">
        <f t="shared" si="10"/>
        <v>0.883333333333334</v>
      </c>
      <c r="L32" s="283">
        <f t="shared" si="10"/>
        <v>0.886805555555556</v>
      </c>
      <c r="M32" s="283">
        <f t="shared" si="10"/>
        <v>0.890277777777778</v>
      </c>
      <c r="N32" s="283">
        <f t="shared" si="10"/>
        <v>0.89375</v>
      </c>
      <c r="O32" s="283">
        <f t="shared" si="10"/>
        <v>0.900694444444445</v>
      </c>
      <c r="P32" s="283">
        <f t="shared" si="10"/>
        <v>0.904166666666667</v>
      </c>
      <c r="Q32" s="283">
        <f t="shared" si="10"/>
        <v>0.908333333333333</v>
      </c>
      <c r="R32" s="283">
        <f t="shared" si="10"/>
        <v>0.920138888888889</v>
      </c>
      <c r="S32" s="283">
        <f t="shared" si="10"/>
        <v>0.934027777777778</v>
      </c>
      <c r="T32" s="283">
        <f t="shared" si="10"/>
        <v>0.939583333333333</v>
      </c>
      <c r="U32" s="283">
        <f t="shared" si="10"/>
        <v>0.943055555555556</v>
      </c>
      <c r="V32" s="283">
        <f t="shared" si="10"/>
        <v>0.95</v>
      </c>
      <c r="W32" s="746"/>
      <c r="X32" s="251">
        <f>+X29</f>
        <v>76.44</v>
      </c>
      <c r="Y32" s="263">
        <f t="shared" si="2"/>
        <v>0.116666666666666</v>
      </c>
      <c r="Z32" s="727">
        <f t="shared" si="3"/>
        <v>27.3000000000001</v>
      </c>
      <c r="AA32" s="263">
        <f t="shared" si="5"/>
        <v>0.104166666666667</v>
      </c>
    </row>
    <row r="33" ht="15.75" customHeight="1" spans="2:27">
      <c r="B33" s="238"/>
      <c r="C33" s="239">
        <v>8</v>
      </c>
      <c r="D33" s="747"/>
      <c r="E33" s="735">
        <v>0.930555555555556</v>
      </c>
      <c r="F33" s="98">
        <f t="shared" ref="F33:V33" si="11">+E33+F20</f>
        <v>0.9375</v>
      </c>
      <c r="G33" s="98">
        <f t="shared" si="11"/>
        <v>0.940972222222222</v>
      </c>
      <c r="H33" s="98">
        <f t="shared" si="11"/>
        <v>0.946527777777778</v>
      </c>
      <c r="I33" s="98">
        <f t="shared" si="11"/>
        <v>0.961805555555556</v>
      </c>
      <c r="J33" s="98">
        <f t="shared" si="11"/>
        <v>0.975694444444444</v>
      </c>
      <c r="K33" s="98">
        <f t="shared" si="11"/>
        <v>0.979166666666667</v>
      </c>
      <c r="L33" s="98">
        <f t="shared" si="11"/>
        <v>0.982638888888889</v>
      </c>
      <c r="M33" s="98">
        <f t="shared" si="11"/>
        <v>0.986111111111111</v>
      </c>
      <c r="N33" s="98">
        <f t="shared" si="11"/>
        <v>0.988888888888889</v>
      </c>
      <c r="O33" s="98">
        <f t="shared" si="11"/>
        <v>0.994444444444444</v>
      </c>
      <c r="P33" s="98">
        <f t="shared" si="11"/>
        <v>0.997916666666667</v>
      </c>
      <c r="Q33" s="98">
        <f t="shared" si="11"/>
        <v>1.00208333333333</v>
      </c>
      <c r="R33" s="98">
        <f t="shared" si="11"/>
        <v>1.01388888888889</v>
      </c>
      <c r="S33" s="98">
        <f t="shared" si="11"/>
        <v>1.02777777777778</v>
      </c>
      <c r="T33" s="98">
        <f t="shared" si="11"/>
        <v>1.03194444444444</v>
      </c>
      <c r="U33" s="98">
        <f t="shared" si="11"/>
        <v>1.03541666666667</v>
      </c>
      <c r="V33" s="98">
        <f t="shared" si="11"/>
        <v>1.04236111111111</v>
      </c>
      <c r="W33" s="747"/>
      <c r="X33" s="253">
        <f>+X30</f>
        <v>76.44</v>
      </c>
      <c r="Y33" s="265">
        <f t="shared" si="2"/>
        <v>0.111805555555555</v>
      </c>
      <c r="Z33" s="730">
        <f t="shared" si="3"/>
        <v>28.4869565217391</v>
      </c>
      <c r="AA33" s="265">
        <f t="shared" si="5"/>
        <v>0.097222222222222</v>
      </c>
    </row>
    <row r="34" spans="2:2">
      <c r="B34" s="26">
        <v>0.0208333333333333</v>
      </c>
    </row>
    <row r="36" spans="3:10">
      <c r="C36" s="15" t="s">
        <v>36</v>
      </c>
      <c r="D36" s="15"/>
      <c r="E36" s="16"/>
      <c r="F36" s="16"/>
      <c r="G36" s="61"/>
      <c r="H36" s="61"/>
      <c r="I36" s="17">
        <v>7</v>
      </c>
      <c r="J36" s="16"/>
    </row>
    <row r="37" spans="3:10">
      <c r="C37" s="15" t="s">
        <v>37</v>
      </c>
      <c r="D37" s="15"/>
      <c r="E37" s="16"/>
      <c r="F37" s="16"/>
      <c r="G37" s="61"/>
      <c r="H37" s="61"/>
      <c r="I37" s="17">
        <v>1</v>
      </c>
      <c r="J37" s="16"/>
    </row>
    <row r="38" spans="3:10">
      <c r="C38" s="15" t="s">
        <v>38</v>
      </c>
      <c r="D38" s="15"/>
      <c r="E38" s="16"/>
      <c r="F38" s="16"/>
      <c r="G38" s="61"/>
      <c r="H38" s="61"/>
      <c r="I38" s="17">
        <v>8</v>
      </c>
      <c r="J38" s="16"/>
    </row>
    <row r="39" spans="3:11">
      <c r="C39" s="15" t="s">
        <v>39</v>
      </c>
      <c r="D39" s="15"/>
      <c r="E39" s="16"/>
      <c r="F39" s="16"/>
      <c r="G39" s="61"/>
      <c r="H39" s="61"/>
      <c r="I39" s="18">
        <f>+X24</f>
        <v>76.44</v>
      </c>
      <c r="K39" s="16" t="s">
        <v>40</v>
      </c>
    </row>
    <row r="40" spans="3:11">
      <c r="C40" s="19" t="s">
        <v>41</v>
      </c>
      <c r="D40" s="19"/>
      <c r="E40" s="20"/>
      <c r="F40" s="21"/>
      <c r="G40" s="21"/>
      <c r="H40" s="21"/>
      <c r="I40" s="18">
        <v>66</v>
      </c>
      <c r="K40" s="16" t="s">
        <v>40</v>
      </c>
    </row>
  </sheetData>
  <mergeCells count="13">
    <mergeCell ref="B21:C21"/>
    <mergeCell ref="D21:S21"/>
    <mergeCell ref="T21:U21"/>
    <mergeCell ref="B22:D22"/>
    <mergeCell ref="B23:D23"/>
    <mergeCell ref="B24:D24"/>
    <mergeCell ref="B25:AA25"/>
    <mergeCell ref="B26:B33"/>
    <mergeCell ref="X21:X23"/>
    <mergeCell ref="Y21:Y24"/>
    <mergeCell ref="Z21:Z24"/>
    <mergeCell ref="AA21:AA24"/>
    <mergeCell ref="B14:AA18"/>
  </mergeCells>
  <printOptions horizontalCentered="1" verticalCentered="1"/>
  <pageMargins left="0" right="0" top="0" bottom="0" header="0" footer="0"/>
  <pageSetup paperSize="9" scale="48" fitToHeight="0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A40"/>
  <sheetViews>
    <sheetView view="pageBreakPreview" zoomScale="60" zoomScaleNormal="60" topLeftCell="A7" workbookViewId="0">
      <selection activeCell="F7" sqref="F7"/>
    </sheetView>
  </sheetViews>
  <sheetFormatPr defaultColWidth="11" defaultRowHeight="15"/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5" t="s">
        <v>4</v>
      </c>
      <c r="G7" s="64"/>
    </row>
    <row r="8" spans="2:7">
      <c r="B8" s="63" t="s">
        <v>5</v>
      </c>
      <c r="C8" s="63"/>
      <c r="D8" s="64"/>
      <c r="E8" s="64"/>
      <c r="F8" s="1" t="s">
        <v>45</v>
      </c>
      <c r="G8" s="64"/>
    </row>
    <row r="9" spans="2:7">
      <c r="B9" s="63" t="s">
        <v>7</v>
      </c>
      <c r="C9" s="66"/>
      <c r="D9" s="67"/>
      <c r="E9" s="64"/>
      <c r="F9" s="3">
        <v>240</v>
      </c>
      <c r="G9" s="64"/>
    </row>
    <row r="10" spans="2:7">
      <c r="B10" s="63" t="s">
        <v>8</v>
      </c>
      <c r="C10" s="63"/>
      <c r="D10" s="64"/>
      <c r="E10" s="64"/>
      <c r="F10" s="2" t="s">
        <v>177</v>
      </c>
      <c r="G10" s="64"/>
    </row>
    <row r="11" spans="2:7">
      <c r="B11" s="63" t="s">
        <v>10</v>
      </c>
      <c r="C11" s="63"/>
      <c r="D11" s="64"/>
      <c r="E11" s="64"/>
      <c r="F11" s="3">
        <v>240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27">
      <c r="B14" s="96" t="s">
        <v>178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255"/>
    </row>
    <row r="15" spans="2:27">
      <c r="B15" s="217"/>
      <c r="AA15" s="256"/>
    </row>
    <row r="16" spans="2:27">
      <c r="B16" s="217"/>
      <c r="AA16" s="256"/>
    </row>
    <row r="17" spans="2:27">
      <c r="B17" s="217"/>
      <c r="AA17" s="256"/>
    </row>
    <row r="18" ht="29.25" customHeight="1" spans="2:27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257"/>
    </row>
    <row r="19" s="62" customFormat="1" spans="2:27">
      <c r="B19" s="219"/>
      <c r="C19" s="219"/>
      <c r="D19" s="219"/>
      <c r="E19" s="599">
        <v>0</v>
      </c>
      <c r="F19" s="599">
        <v>0.00694444444444444</v>
      </c>
      <c r="G19" s="599">
        <v>0.00347222222222222</v>
      </c>
      <c r="H19" s="599">
        <v>0.00625</v>
      </c>
      <c r="I19" s="599">
        <v>0.0152777777777778</v>
      </c>
      <c r="J19" s="599">
        <v>0.0138888888888889</v>
      </c>
      <c r="K19" s="599">
        <v>0.00416666666666667</v>
      </c>
      <c r="L19" s="599">
        <v>0.00347222222222222</v>
      </c>
      <c r="M19" s="599">
        <v>0.00347222222222222</v>
      </c>
      <c r="N19" s="599">
        <v>0.00347222222222222</v>
      </c>
      <c r="O19" s="599">
        <v>0.00694444444444444</v>
      </c>
      <c r="P19" s="599">
        <v>0.00347222222222222</v>
      </c>
      <c r="Q19" s="599">
        <v>0.00416666666666667</v>
      </c>
      <c r="R19" s="599">
        <v>0.0118055555555556</v>
      </c>
      <c r="S19" s="599">
        <v>0.0138888888888889</v>
      </c>
      <c r="T19" s="599">
        <v>0.00555555555555556</v>
      </c>
      <c r="U19" s="599">
        <v>0.00347222222222222</v>
      </c>
      <c r="V19" s="599">
        <v>0.00694444444444444</v>
      </c>
      <c r="W19" s="599">
        <f>SUM(F19:V19)</f>
        <v>0.116666666666667</v>
      </c>
      <c r="X19" s="83">
        <f>SUM(E19:V19)</f>
        <v>0.116666666666667</v>
      </c>
      <c r="Y19" s="219"/>
      <c r="Z19" s="219"/>
      <c r="AA19" s="219"/>
    </row>
    <row r="20" s="62" customFormat="1" ht="15.75" customHeight="1" spans="2:23">
      <c r="B20" s="670">
        <v>0.0902777777777778</v>
      </c>
      <c r="C20" s="670"/>
      <c r="D20" s="308"/>
      <c r="E20" s="345">
        <v>0.00694444444444444</v>
      </c>
      <c r="F20" s="599">
        <v>0.00694444444444444</v>
      </c>
      <c r="G20" s="599">
        <v>0.00347222222222222</v>
      </c>
      <c r="H20" s="599">
        <v>0.00555555555555556</v>
      </c>
      <c r="I20" s="599">
        <v>0.0152777777777778</v>
      </c>
      <c r="J20" s="599">
        <v>0.0138888888888889</v>
      </c>
      <c r="K20" s="599">
        <v>0.00347222222222222</v>
      </c>
      <c r="L20" s="599">
        <v>0.00347222222222222</v>
      </c>
      <c r="M20" s="599">
        <v>0.00347222222222222</v>
      </c>
      <c r="N20" s="599">
        <v>0.00277777777777778</v>
      </c>
      <c r="O20" s="599">
        <v>0.00555555555555556</v>
      </c>
      <c r="P20" s="599">
        <v>0.00347222222222222</v>
      </c>
      <c r="Q20" s="599">
        <v>0.00416666666666667</v>
      </c>
      <c r="R20" s="599">
        <v>0.0118055555555556</v>
      </c>
      <c r="S20" s="599">
        <v>0.0138888888888889</v>
      </c>
      <c r="T20" s="599">
        <v>0.00416666666666667</v>
      </c>
      <c r="U20" s="599">
        <v>0.00347222222222222</v>
      </c>
      <c r="V20" s="599">
        <v>0.00694444444444444</v>
      </c>
      <c r="W20" s="599">
        <f>SUM(F20:V20)</f>
        <v>0.111805555555556</v>
      </c>
    </row>
    <row r="21" ht="15.75" customHeight="1" spans="2:27">
      <c r="B21" s="224" t="s">
        <v>14</v>
      </c>
      <c r="C21" s="10"/>
      <c r="D21" s="286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7"/>
      <c r="T21" s="623" t="s">
        <v>16</v>
      </c>
      <c r="U21" s="10"/>
      <c r="V21" s="27"/>
      <c r="W21" s="624"/>
      <c r="X21" s="243" t="s">
        <v>29</v>
      </c>
      <c r="Y21" s="391" t="s">
        <v>30</v>
      </c>
      <c r="Z21" s="391" t="s">
        <v>31</v>
      </c>
      <c r="AA21" s="391" t="s">
        <v>57</v>
      </c>
    </row>
    <row r="22" ht="63.8" customHeight="1" spans="2:27">
      <c r="B22" s="287" t="s">
        <v>17</v>
      </c>
      <c r="C22" s="10"/>
      <c r="D22" s="27"/>
      <c r="E22" s="38" t="s">
        <v>179</v>
      </c>
      <c r="F22" s="731" t="s">
        <v>180</v>
      </c>
      <c r="G22" s="731" t="s">
        <v>181</v>
      </c>
      <c r="H22" s="75" t="s">
        <v>182</v>
      </c>
      <c r="I22" s="75" t="s">
        <v>183</v>
      </c>
      <c r="J22" s="731" t="s">
        <v>184</v>
      </c>
      <c r="K22" s="731" t="s">
        <v>185</v>
      </c>
      <c r="L22" s="731" t="s">
        <v>186</v>
      </c>
      <c r="M22" s="731" t="s">
        <v>187</v>
      </c>
      <c r="N22" s="731" t="s">
        <v>188</v>
      </c>
      <c r="O22" s="731" t="s">
        <v>189</v>
      </c>
      <c r="P22" s="731" t="s">
        <v>185</v>
      </c>
      <c r="Q22" s="731" t="s">
        <v>190</v>
      </c>
      <c r="R22" s="731" t="s">
        <v>183</v>
      </c>
      <c r="S22" s="731" t="s">
        <v>191</v>
      </c>
      <c r="T22" s="731" t="s">
        <v>192</v>
      </c>
      <c r="U22" s="731" t="s">
        <v>180</v>
      </c>
      <c r="V22" s="40" t="s">
        <v>193</v>
      </c>
      <c r="W22" s="96" t="s">
        <v>195</v>
      </c>
      <c r="X22" s="232"/>
      <c r="Y22" s="232"/>
      <c r="Z22" s="232"/>
      <c r="AA22" s="232"/>
    </row>
    <row r="23" ht="29.25" customHeight="1" spans="2:27">
      <c r="B23" s="224" t="s">
        <v>33</v>
      </c>
      <c r="C23" s="10"/>
      <c r="D23" s="10"/>
      <c r="E23" s="673">
        <v>11</v>
      </c>
      <c r="F23" s="507">
        <v>5.82</v>
      </c>
      <c r="G23" s="507">
        <v>5.81</v>
      </c>
      <c r="H23" s="507">
        <v>3.21</v>
      </c>
      <c r="I23" s="507">
        <v>3.5</v>
      </c>
      <c r="J23" s="507">
        <v>2</v>
      </c>
      <c r="K23" s="507">
        <v>3.19</v>
      </c>
      <c r="L23" s="507">
        <v>0.7</v>
      </c>
      <c r="M23" s="507">
        <v>1.2</v>
      </c>
      <c r="N23" s="507">
        <v>2.5</v>
      </c>
      <c r="O23" s="507">
        <v>2</v>
      </c>
      <c r="P23" s="507">
        <v>3.5</v>
      </c>
      <c r="Q23" s="507">
        <v>3.21</v>
      </c>
      <c r="R23" s="506">
        <v>11</v>
      </c>
      <c r="S23" s="506">
        <v>11</v>
      </c>
      <c r="T23" s="736">
        <v>11</v>
      </c>
      <c r="U23" s="736"/>
      <c r="V23" s="736">
        <v>11</v>
      </c>
      <c r="W23" s="562"/>
      <c r="X23" s="238"/>
      <c r="Y23" s="232"/>
      <c r="Z23" s="232"/>
      <c r="AA23" s="232"/>
    </row>
    <row r="24" ht="29.25" customHeight="1" spans="2:27">
      <c r="B24" s="226" t="s">
        <v>34</v>
      </c>
      <c r="C24" s="88"/>
      <c r="D24" s="88"/>
      <c r="E24" s="732">
        <f t="shared" ref="E24:T24" si="0">+E23</f>
        <v>11</v>
      </c>
      <c r="F24" s="733">
        <f t="shared" si="0"/>
        <v>5.82</v>
      </c>
      <c r="G24" s="733">
        <f t="shared" si="0"/>
        <v>5.81</v>
      </c>
      <c r="H24" s="733">
        <f t="shared" si="0"/>
        <v>3.21</v>
      </c>
      <c r="I24" s="733">
        <f t="shared" si="0"/>
        <v>3.5</v>
      </c>
      <c r="J24" s="733">
        <f t="shared" si="0"/>
        <v>2</v>
      </c>
      <c r="K24" s="733">
        <f t="shared" si="0"/>
        <v>3.19</v>
      </c>
      <c r="L24" s="733">
        <f t="shared" si="0"/>
        <v>0.7</v>
      </c>
      <c r="M24" s="733">
        <f t="shared" si="0"/>
        <v>1.2</v>
      </c>
      <c r="N24" s="733">
        <f t="shared" si="0"/>
        <v>2.5</v>
      </c>
      <c r="O24" s="733">
        <f t="shared" si="0"/>
        <v>2</v>
      </c>
      <c r="P24" s="733">
        <f t="shared" si="0"/>
        <v>3.5</v>
      </c>
      <c r="Q24" s="733">
        <f t="shared" si="0"/>
        <v>3.21</v>
      </c>
      <c r="R24" s="733">
        <f t="shared" si="0"/>
        <v>11</v>
      </c>
      <c r="S24" s="733">
        <f t="shared" si="0"/>
        <v>11</v>
      </c>
      <c r="T24" s="737">
        <f t="shared" si="0"/>
        <v>11</v>
      </c>
      <c r="U24" s="737"/>
      <c r="V24" s="690">
        <f>+V23</f>
        <v>11</v>
      </c>
      <c r="W24" s="560"/>
      <c r="X24" s="516">
        <v>76.44</v>
      </c>
      <c r="Y24" s="232"/>
      <c r="Z24" s="232"/>
      <c r="AA24" s="232"/>
    </row>
    <row r="25" ht="15.75" customHeight="1" spans="2:27">
      <c r="B25" s="101" t="s">
        <v>56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27"/>
    </row>
    <row r="26" ht="15.75" spans="2:27">
      <c r="B26" s="228" t="s">
        <v>35</v>
      </c>
      <c r="C26" s="229">
        <v>1</v>
      </c>
      <c r="D26" s="510"/>
      <c r="E26" s="41">
        <v>0.215277777777778</v>
      </c>
      <c r="F26" s="77">
        <v>0.222222222222222</v>
      </c>
      <c r="G26" s="77">
        <v>0.225694444444444</v>
      </c>
      <c r="H26" s="77">
        <v>0.23125</v>
      </c>
      <c r="I26" s="77">
        <v>0.246527777777778</v>
      </c>
      <c r="J26" s="77">
        <v>0.260416666666667</v>
      </c>
      <c r="K26" s="77">
        <v>0.263888888888889</v>
      </c>
      <c r="L26" s="77">
        <v>0.267361111111111</v>
      </c>
      <c r="M26" s="77">
        <v>0.270833333333333</v>
      </c>
      <c r="N26" s="77">
        <v>0.273611111111111</v>
      </c>
      <c r="O26" s="77">
        <v>0.279166666666667</v>
      </c>
      <c r="P26" s="77">
        <v>0.282638888888889</v>
      </c>
      <c r="Q26" s="77">
        <v>0.286805555555555</v>
      </c>
      <c r="R26" s="77">
        <v>0.298611111111111</v>
      </c>
      <c r="S26" s="77">
        <v>0.3125</v>
      </c>
      <c r="T26" s="77">
        <v>0.316666666666667</v>
      </c>
      <c r="U26" s="77">
        <v>0.320138888888889</v>
      </c>
      <c r="V26" s="77">
        <v>0.327083333333333</v>
      </c>
      <c r="W26" s="738"/>
      <c r="X26" s="359">
        <f>+X24</f>
        <v>76.44</v>
      </c>
      <c r="Y26" s="651">
        <f t="shared" ref="Y26:Y33" si="1">+V26-E26</f>
        <v>0.111805555555555</v>
      </c>
      <c r="Z26" s="652">
        <f t="shared" ref="Z26:Z33" si="2">60*$I$39/(Y26*60*24)</f>
        <v>28.4869565217391</v>
      </c>
      <c r="AA26" s="259"/>
    </row>
    <row r="27" spans="2:27">
      <c r="B27" s="232"/>
      <c r="C27" s="233">
        <v>2</v>
      </c>
      <c r="D27" s="511"/>
      <c r="E27" s="44">
        <v>0.3125</v>
      </c>
      <c r="F27" s="80">
        <v>0.319444444444444</v>
      </c>
      <c r="G27" s="80">
        <v>0.322916666666667</v>
      </c>
      <c r="H27" s="80">
        <v>0.329166666666667</v>
      </c>
      <c r="I27" s="80">
        <v>0.344444444444444</v>
      </c>
      <c r="J27" s="80">
        <v>0.358333333333333</v>
      </c>
      <c r="K27" s="80">
        <v>0.3625</v>
      </c>
      <c r="L27" s="80">
        <v>0.365972222222222</v>
      </c>
      <c r="M27" s="80">
        <v>0.369444444444445</v>
      </c>
      <c r="N27" s="80">
        <v>0.372916666666667</v>
      </c>
      <c r="O27" s="80">
        <v>0.379861111111111</v>
      </c>
      <c r="P27" s="80">
        <v>0.383333333333333</v>
      </c>
      <c r="Q27" s="80">
        <v>0.3875</v>
      </c>
      <c r="R27" s="80">
        <v>0.399305555555556</v>
      </c>
      <c r="S27" s="80">
        <v>0.413194444444444</v>
      </c>
      <c r="T27" s="80">
        <v>0.41875</v>
      </c>
      <c r="U27" s="80">
        <v>0.422222222222222</v>
      </c>
      <c r="V27" s="80">
        <v>0.429166666666667</v>
      </c>
      <c r="W27" s="739"/>
      <c r="X27" s="363">
        <f>+X24</f>
        <v>76.44</v>
      </c>
      <c r="Y27" s="261">
        <f t="shared" si="1"/>
        <v>0.116666666666667</v>
      </c>
      <c r="Z27" s="655">
        <f t="shared" si="2"/>
        <v>27.3</v>
      </c>
      <c r="AA27" s="261">
        <f t="shared" ref="AA27:AA33" si="3">+E27-E26</f>
        <v>0.0972222222222222</v>
      </c>
    </row>
    <row r="28" spans="2:27">
      <c r="B28" s="232"/>
      <c r="C28" s="233">
        <v>3</v>
      </c>
      <c r="D28" s="511"/>
      <c r="E28" s="44">
        <v>0.416666666666667</v>
      </c>
      <c r="F28" s="80">
        <v>0.423611111111111</v>
      </c>
      <c r="G28" s="80">
        <v>0.427083333333333</v>
      </c>
      <c r="H28" s="80">
        <v>0.433333333333333</v>
      </c>
      <c r="I28" s="80">
        <v>0.448611111111111</v>
      </c>
      <c r="J28" s="80">
        <v>0.4625</v>
      </c>
      <c r="K28" s="80">
        <v>0.466666666666667</v>
      </c>
      <c r="L28" s="80">
        <v>0.470138888888889</v>
      </c>
      <c r="M28" s="80">
        <v>0.473611111111111</v>
      </c>
      <c r="N28" s="80">
        <v>0.477083333333333</v>
      </c>
      <c r="O28" s="80">
        <v>0.484027777777778</v>
      </c>
      <c r="P28" s="80">
        <v>0.4875</v>
      </c>
      <c r="Q28" s="80">
        <v>0.491666666666667</v>
      </c>
      <c r="R28" s="80">
        <v>0.503472222222222</v>
      </c>
      <c r="S28" s="80">
        <v>0.517361111111111</v>
      </c>
      <c r="T28" s="80">
        <v>0.522916666666667</v>
      </c>
      <c r="U28" s="80">
        <v>0.526388888888889</v>
      </c>
      <c r="V28" s="80">
        <v>0.533333333333333</v>
      </c>
      <c r="W28" s="739"/>
      <c r="X28" s="363">
        <f>+X27</f>
        <v>76.44</v>
      </c>
      <c r="Y28" s="261">
        <f t="shared" si="1"/>
        <v>0.116666666666667</v>
      </c>
      <c r="Z28" s="655">
        <f t="shared" si="2"/>
        <v>27.3</v>
      </c>
      <c r="AA28" s="261">
        <f t="shared" si="3"/>
        <v>0.104166666666667</v>
      </c>
    </row>
    <row r="29" spans="2:27">
      <c r="B29" s="232"/>
      <c r="C29" s="233">
        <v>4</v>
      </c>
      <c r="D29" s="511"/>
      <c r="E29" s="44">
        <v>0.520833333333333</v>
      </c>
      <c r="F29" s="80">
        <v>0.527777777777778</v>
      </c>
      <c r="G29" s="80">
        <v>0.53125</v>
      </c>
      <c r="H29" s="80">
        <v>0.5375</v>
      </c>
      <c r="I29" s="80">
        <v>0.552777777777778</v>
      </c>
      <c r="J29" s="80">
        <v>0.566666666666667</v>
      </c>
      <c r="K29" s="80">
        <v>0.570833333333333</v>
      </c>
      <c r="L29" s="80">
        <v>0.574305555555556</v>
      </c>
      <c r="M29" s="80">
        <v>0.577777777777778</v>
      </c>
      <c r="N29" s="80">
        <v>0.58125</v>
      </c>
      <c r="O29" s="80">
        <v>0.588194444444444</v>
      </c>
      <c r="P29" s="80">
        <v>0.591666666666667</v>
      </c>
      <c r="Q29" s="80">
        <v>0.595833333333333</v>
      </c>
      <c r="R29" s="80">
        <v>0.607638888888889</v>
      </c>
      <c r="S29" s="80">
        <v>0.621527777777778</v>
      </c>
      <c r="T29" s="80">
        <v>0.627083333333333</v>
      </c>
      <c r="U29" s="80">
        <v>0.630555555555556</v>
      </c>
      <c r="V29" s="80">
        <v>0.6375</v>
      </c>
      <c r="W29" s="739"/>
      <c r="X29" s="363">
        <f>+X26</f>
        <v>76.44</v>
      </c>
      <c r="Y29" s="261">
        <f t="shared" si="1"/>
        <v>0.116666666666667</v>
      </c>
      <c r="Z29" s="655">
        <f t="shared" si="2"/>
        <v>27.3</v>
      </c>
      <c r="AA29" s="261">
        <f t="shared" si="3"/>
        <v>0.104166666666667</v>
      </c>
    </row>
    <row r="30" spans="2:27">
      <c r="B30" s="232"/>
      <c r="C30" s="233">
        <v>5</v>
      </c>
      <c r="D30" s="511"/>
      <c r="E30" s="44">
        <v>0.625</v>
      </c>
      <c r="F30" s="80">
        <v>0.631944444444444</v>
      </c>
      <c r="G30" s="80">
        <v>0.635416666666667</v>
      </c>
      <c r="H30" s="80">
        <v>0.641666666666667</v>
      </c>
      <c r="I30" s="80">
        <v>0.656944444444444</v>
      </c>
      <c r="J30" s="80">
        <v>0.670833333333333</v>
      </c>
      <c r="K30" s="80">
        <v>0.675</v>
      </c>
      <c r="L30" s="80">
        <v>0.678472222222222</v>
      </c>
      <c r="M30" s="80">
        <v>0.681944444444444</v>
      </c>
      <c r="N30" s="80">
        <v>0.685416666666667</v>
      </c>
      <c r="O30" s="80">
        <v>0.692361111111111</v>
      </c>
      <c r="P30" s="80">
        <v>0.695833333333333</v>
      </c>
      <c r="Q30" s="80">
        <v>0.7</v>
      </c>
      <c r="R30" s="80">
        <v>0.711805555555556</v>
      </c>
      <c r="S30" s="80">
        <v>0.725694444444444</v>
      </c>
      <c r="T30" s="80">
        <v>0.73125</v>
      </c>
      <c r="U30" s="80">
        <v>0.734722222222222</v>
      </c>
      <c r="V30" s="80">
        <v>0.741666666666667</v>
      </c>
      <c r="W30" s="739"/>
      <c r="X30" s="363">
        <f>+X27</f>
        <v>76.44</v>
      </c>
      <c r="Y30" s="261">
        <f t="shared" si="1"/>
        <v>0.116666666666667</v>
      </c>
      <c r="Z30" s="655">
        <f t="shared" si="2"/>
        <v>27.3</v>
      </c>
      <c r="AA30" s="261">
        <f t="shared" si="3"/>
        <v>0.104166666666667</v>
      </c>
    </row>
    <row r="31" spans="2:27">
      <c r="B31" s="232"/>
      <c r="C31" s="233">
        <v>6</v>
      </c>
      <c r="D31" s="511"/>
      <c r="E31" s="44">
        <v>0.729166666666667</v>
      </c>
      <c r="F31" s="80">
        <v>0.736111111111111</v>
      </c>
      <c r="G31" s="80">
        <v>0.739583333333333</v>
      </c>
      <c r="H31" s="80">
        <v>0.745833333333333</v>
      </c>
      <c r="I31" s="80">
        <v>0.761111111111111</v>
      </c>
      <c r="J31" s="80">
        <v>0.775</v>
      </c>
      <c r="K31" s="80">
        <v>0.779166666666667</v>
      </c>
      <c r="L31" s="80">
        <v>0.782638888888889</v>
      </c>
      <c r="M31" s="80">
        <v>0.786111111111111</v>
      </c>
      <c r="N31" s="80">
        <v>0.789583333333333</v>
      </c>
      <c r="O31" s="80">
        <v>0.796527777777778</v>
      </c>
      <c r="P31" s="80">
        <v>0.8</v>
      </c>
      <c r="Q31" s="80">
        <v>0.804166666666667</v>
      </c>
      <c r="R31" s="80">
        <v>0.815972222222222</v>
      </c>
      <c r="S31" s="80">
        <v>0.829861111111111</v>
      </c>
      <c r="T31" s="80">
        <v>0.835416666666667</v>
      </c>
      <c r="U31" s="80">
        <v>0.838888888888889</v>
      </c>
      <c r="V31" s="80">
        <v>0.845833333333333</v>
      </c>
      <c r="W31" s="739"/>
      <c r="X31" s="363">
        <f>+X28</f>
        <v>76.44</v>
      </c>
      <c r="Y31" s="261">
        <f t="shared" si="1"/>
        <v>0.116666666666667</v>
      </c>
      <c r="Z31" s="655">
        <f t="shared" si="2"/>
        <v>27.3</v>
      </c>
      <c r="AA31" s="261">
        <f t="shared" si="3"/>
        <v>0.104166666666667</v>
      </c>
    </row>
    <row r="32" ht="15.75" customHeight="1" spans="2:27">
      <c r="B32" s="232"/>
      <c r="C32" s="235">
        <v>7</v>
      </c>
      <c r="D32" s="512"/>
      <c r="E32" s="734">
        <v>0.833333333333333</v>
      </c>
      <c r="F32" s="283">
        <v>0.840277777777778</v>
      </c>
      <c r="G32" s="283">
        <v>0.84375</v>
      </c>
      <c r="H32" s="283">
        <v>0.85</v>
      </c>
      <c r="I32" s="283">
        <v>0.865277777777778</v>
      </c>
      <c r="J32" s="283">
        <v>0.879166666666667</v>
      </c>
      <c r="K32" s="283">
        <v>0.883333333333333</v>
      </c>
      <c r="L32" s="283">
        <v>0.886805555555556</v>
      </c>
      <c r="M32" s="283">
        <v>0.890277777777778</v>
      </c>
      <c r="N32" s="283">
        <v>0.89375</v>
      </c>
      <c r="O32" s="283">
        <v>0.900694444444444</v>
      </c>
      <c r="P32" s="283">
        <v>0.904166666666667</v>
      </c>
      <c r="Q32" s="283">
        <v>0.908333333333333</v>
      </c>
      <c r="R32" s="283">
        <v>0.920138888888889</v>
      </c>
      <c r="S32" s="283">
        <v>0.934027777777778</v>
      </c>
      <c r="T32" s="283">
        <v>0.939583333333333</v>
      </c>
      <c r="U32" s="283">
        <v>0.943055555555556</v>
      </c>
      <c r="V32" s="283">
        <v>0.95</v>
      </c>
      <c r="W32" s="740"/>
      <c r="X32" s="442">
        <f>+X29</f>
        <v>76.44</v>
      </c>
      <c r="Y32" s="263">
        <f t="shared" si="1"/>
        <v>0.116666666666667</v>
      </c>
      <c r="Z32" s="727">
        <f t="shared" si="2"/>
        <v>27.3</v>
      </c>
      <c r="AA32" s="263">
        <f t="shared" si="3"/>
        <v>0.104166666666667</v>
      </c>
    </row>
    <row r="33" ht="15.75" customHeight="1" spans="2:27">
      <c r="B33" s="238"/>
      <c r="C33" s="239">
        <v>8</v>
      </c>
      <c r="D33" s="513"/>
      <c r="E33" s="735">
        <v>0.930555555555556</v>
      </c>
      <c r="F33" s="98">
        <v>0.9375</v>
      </c>
      <c r="G33" s="98">
        <v>0.940972222222222</v>
      </c>
      <c r="H33" s="98">
        <v>0.946527777777778</v>
      </c>
      <c r="I33" s="98">
        <v>0.961805555555556</v>
      </c>
      <c r="J33" s="98">
        <v>0.975694444444444</v>
      </c>
      <c r="K33" s="98">
        <v>0.979166666666667</v>
      </c>
      <c r="L33" s="98">
        <v>0.982638888888889</v>
      </c>
      <c r="M33" s="98">
        <v>0.986111111111111</v>
      </c>
      <c r="N33" s="98">
        <v>0.988888888888889</v>
      </c>
      <c r="O33" s="98">
        <v>0.994444444444444</v>
      </c>
      <c r="P33" s="98">
        <v>0.997916666666667</v>
      </c>
      <c r="Q33" s="98">
        <v>1.00208333333333</v>
      </c>
      <c r="R33" s="98">
        <v>1.01388888888889</v>
      </c>
      <c r="S33" s="98">
        <v>1.02777777777778</v>
      </c>
      <c r="T33" s="98">
        <v>1.03194444444444</v>
      </c>
      <c r="U33" s="98">
        <v>1.03541666666667</v>
      </c>
      <c r="V33" s="98">
        <v>1.04236111111111</v>
      </c>
      <c r="W33" s="741"/>
      <c r="X33" s="438">
        <f>+X30</f>
        <v>76.44</v>
      </c>
      <c r="Y33" s="265">
        <f t="shared" si="1"/>
        <v>0.111805555555555</v>
      </c>
      <c r="Z33" s="730">
        <f t="shared" si="2"/>
        <v>28.4869565217391</v>
      </c>
      <c r="AA33" s="265">
        <f t="shared" si="3"/>
        <v>0.0972222222222222</v>
      </c>
    </row>
    <row r="34" spans="2:24">
      <c r="B34" s="26">
        <v>0.0208333333333333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spans="5:24"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spans="3:24">
      <c r="C36" s="15" t="s">
        <v>36</v>
      </c>
      <c r="D36" s="15"/>
      <c r="E36" s="16"/>
      <c r="F36" s="16"/>
      <c r="G36" s="61"/>
      <c r="H36" s="61"/>
      <c r="I36" s="17">
        <v>7</v>
      </c>
      <c r="J36" s="16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spans="3:24">
      <c r="C37" s="15" t="s">
        <v>37</v>
      </c>
      <c r="D37" s="15"/>
      <c r="E37" s="16"/>
      <c r="F37" s="16"/>
      <c r="G37" s="61"/>
      <c r="H37" s="61"/>
      <c r="I37" s="17">
        <v>1</v>
      </c>
      <c r="J37" s="16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spans="3:24">
      <c r="C38" s="15" t="s">
        <v>38</v>
      </c>
      <c r="D38" s="15"/>
      <c r="E38" s="16"/>
      <c r="F38" s="16"/>
      <c r="G38" s="61"/>
      <c r="H38" s="61"/>
      <c r="I38" s="17">
        <v>8</v>
      </c>
      <c r="J38" s="16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3:11">
      <c r="C39" s="15" t="s">
        <v>39</v>
      </c>
      <c r="D39" s="15"/>
      <c r="E39" s="16"/>
      <c r="F39" s="16"/>
      <c r="G39" s="61"/>
      <c r="H39" s="61"/>
      <c r="I39" s="18">
        <f>+X24</f>
        <v>76.44</v>
      </c>
      <c r="K39" s="16" t="s">
        <v>40</v>
      </c>
    </row>
    <row r="40" spans="3:11">
      <c r="C40" s="19" t="s">
        <v>41</v>
      </c>
      <c r="D40" s="19"/>
      <c r="E40" s="20"/>
      <c r="F40" s="21"/>
      <c r="G40" s="21"/>
      <c r="H40" s="21"/>
      <c r="I40" s="18">
        <v>66</v>
      </c>
      <c r="K40" s="16" t="s">
        <v>40</v>
      </c>
    </row>
  </sheetData>
  <mergeCells count="13">
    <mergeCell ref="B21:C21"/>
    <mergeCell ref="D21:S21"/>
    <mergeCell ref="T21:V21"/>
    <mergeCell ref="B22:D22"/>
    <mergeCell ref="B23:D23"/>
    <mergeCell ref="B24:D24"/>
    <mergeCell ref="B25:AA25"/>
    <mergeCell ref="B26:B33"/>
    <mergeCell ref="X21:X23"/>
    <mergeCell ref="Y21:Y24"/>
    <mergeCell ref="Z21:Z24"/>
    <mergeCell ref="AA21:AA24"/>
    <mergeCell ref="B14:AA18"/>
  </mergeCells>
  <printOptions horizontalCentered="1" verticalCentered="1"/>
  <pageMargins left="0" right="0" top="0" bottom="0" header="0" footer="0"/>
  <pageSetup paperSize="9" scale="48" fitToHeight="0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E47"/>
  <sheetViews>
    <sheetView view="pageBreakPreview" zoomScale="60" zoomScaleNormal="60" workbookViewId="0">
      <selection activeCell="F7" sqref="F7"/>
    </sheetView>
  </sheetViews>
  <sheetFormatPr defaultColWidth="11" defaultRowHeight="15"/>
  <cols>
    <col min="5" max="23" width="9.14285714285714" customWidth="1"/>
  </cols>
  <sheetData>
    <row r="3" spans="2:30">
      <c r="B3" s="5" t="s">
        <v>0</v>
      </c>
      <c r="C3" s="173"/>
      <c r="D3" s="21"/>
      <c r="E3" s="21"/>
      <c r="F3" s="5" t="s">
        <v>1</v>
      </c>
      <c r="G3" s="21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0">
      <c r="B4" s="199"/>
      <c r="C4" s="173"/>
      <c r="D4" s="21"/>
      <c r="E4" s="21"/>
      <c r="F4" s="32"/>
      <c r="G4" s="21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2:30">
      <c r="B5" s="31" t="s">
        <v>2</v>
      </c>
      <c r="C5" s="173"/>
      <c r="D5" s="21"/>
      <c r="E5" s="21"/>
      <c r="F5" s="32">
        <v>200</v>
      </c>
      <c r="G5" s="21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2:30">
      <c r="B6" s="173"/>
      <c r="C6" s="173"/>
      <c r="D6" s="21"/>
      <c r="E6" s="21"/>
      <c r="F6" s="32"/>
      <c r="G6" s="21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2:30">
      <c r="B7" s="173" t="s">
        <v>3</v>
      </c>
      <c r="C7" s="173"/>
      <c r="D7" s="21"/>
      <c r="E7" s="21"/>
      <c r="F7" s="1" t="s">
        <v>4</v>
      </c>
      <c r="G7" s="21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2:30">
      <c r="B8" s="173" t="s">
        <v>5</v>
      </c>
      <c r="C8" s="173"/>
      <c r="D8" s="21"/>
      <c r="E8" s="21"/>
      <c r="F8" s="32" t="s">
        <v>6</v>
      </c>
      <c r="G8" s="21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2:30">
      <c r="B9" s="173" t="s">
        <v>7</v>
      </c>
      <c r="C9" s="215"/>
      <c r="D9" s="216"/>
      <c r="E9" s="21"/>
      <c r="F9" s="32">
        <v>241</v>
      </c>
      <c r="G9" s="21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</row>
    <row r="10" spans="2:30">
      <c r="B10" s="173" t="s">
        <v>8</v>
      </c>
      <c r="C10" s="173"/>
      <c r="D10" s="21"/>
      <c r="E10" s="21"/>
      <c r="F10" s="31" t="s">
        <v>196</v>
      </c>
      <c r="G10" s="21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</row>
    <row r="11" spans="2:30">
      <c r="B11" s="173" t="s">
        <v>10</v>
      </c>
      <c r="C11" s="173"/>
      <c r="D11" s="21"/>
      <c r="E11" s="21"/>
      <c r="F11" s="32">
        <v>241</v>
      </c>
      <c r="G11" s="21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</row>
    <row r="12" spans="2:30">
      <c r="B12" s="173" t="s">
        <v>11</v>
      </c>
      <c r="C12" s="215"/>
      <c r="D12" s="216"/>
      <c r="E12" s="216"/>
      <c r="F12" s="5" t="s">
        <v>12</v>
      </c>
      <c r="G12" s="21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</row>
    <row r="13" ht="15.75" customHeight="1" spans="2:30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</row>
    <row r="14" ht="66" customHeight="1" spans="2:30">
      <c r="B14" s="703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255"/>
    </row>
    <row r="15" spans="2:30">
      <c r="B15" s="217"/>
      <c r="AD15" s="256"/>
    </row>
    <row r="16" spans="2:30">
      <c r="B16" s="217"/>
      <c r="AD16" s="256"/>
    </row>
    <row r="17" ht="19.5" customHeight="1" spans="2:30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257"/>
    </row>
    <row r="18" s="62" customFormat="1" spans="2:24">
      <c r="B18" s="306"/>
      <c r="C18" s="597"/>
      <c r="D18" s="598"/>
      <c r="E18" s="345"/>
      <c r="F18" s="345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6"/>
      <c r="W18" s="306"/>
      <c r="X18" s="622"/>
    </row>
    <row r="19" s="62" customFormat="1" spans="2:27">
      <c r="B19" s="306"/>
      <c r="C19" s="306"/>
      <c r="D19" s="345"/>
      <c r="E19" s="599"/>
      <c r="F19" s="599">
        <v>0.00694444444444444</v>
      </c>
      <c r="G19" s="599">
        <v>0.00555555555555556</v>
      </c>
      <c r="H19" s="599">
        <v>0.00347222222222222</v>
      </c>
      <c r="I19" s="599">
        <v>0.00416666666666667</v>
      </c>
      <c r="J19" s="599">
        <v>0.00486111111111111</v>
      </c>
      <c r="K19" s="599">
        <v>0.00277777777777778</v>
      </c>
      <c r="L19" s="599">
        <v>0.00347222222222222</v>
      </c>
      <c r="M19" s="599">
        <v>0.00277777777777778</v>
      </c>
      <c r="N19" s="599">
        <v>0.00555555555555556</v>
      </c>
      <c r="O19" s="599">
        <v>0.00625</v>
      </c>
      <c r="P19" s="599">
        <v>0.00347222222222222</v>
      </c>
      <c r="Q19" s="599">
        <v>0.00694444444444444</v>
      </c>
      <c r="R19" s="599">
        <v>0.00694444444444444</v>
      </c>
      <c r="S19" s="599">
        <v>0.00555555555555556</v>
      </c>
      <c r="T19" s="599">
        <v>0.00347222222222222</v>
      </c>
      <c r="U19" s="599">
        <v>0.00486111111111111</v>
      </c>
      <c r="V19" s="599">
        <v>0.00347222222222222</v>
      </c>
      <c r="W19" s="599">
        <v>0.00347222222222222</v>
      </c>
      <c r="X19" s="599">
        <v>0.00416666666666667</v>
      </c>
      <c r="Y19" s="599">
        <v>0.00694444444444444</v>
      </c>
      <c r="Z19" s="599"/>
      <c r="AA19" s="83">
        <f>SUM(F19:Y19)</f>
        <v>0.0951388888888889</v>
      </c>
    </row>
    <row r="20" s="62" customFormat="1" ht="15.75" customHeight="1" spans="2:27">
      <c r="B20" s="306"/>
      <c r="C20" s="306"/>
      <c r="D20" s="345"/>
      <c r="E20" s="599"/>
      <c r="F20" s="599">
        <v>0.00694444444444444</v>
      </c>
      <c r="G20" s="599">
        <v>0.00555555555555556</v>
      </c>
      <c r="H20" s="599">
        <v>0.00347222222222222</v>
      </c>
      <c r="I20" s="599">
        <v>0.00416666666666667</v>
      </c>
      <c r="J20" s="599">
        <v>0.00486111111111111</v>
      </c>
      <c r="K20" s="599">
        <v>0.00277777777777778</v>
      </c>
      <c r="L20" s="599">
        <v>0.00347222222222222</v>
      </c>
      <c r="M20" s="599">
        <v>0.00347222222222222</v>
      </c>
      <c r="N20" s="599">
        <v>0.00694444444444444</v>
      </c>
      <c r="O20" s="599">
        <v>0.00833333333333333</v>
      </c>
      <c r="P20" s="599">
        <v>0.00347222222222222</v>
      </c>
      <c r="Q20" s="599">
        <v>0.00833333333333333</v>
      </c>
      <c r="R20" s="599">
        <v>0.00694444444444444</v>
      </c>
      <c r="S20" s="599">
        <v>0.00555555555555556</v>
      </c>
      <c r="T20" s="599">
        <v>0.00347222222222222</v>
      </c>
      <c r="U20" s="599">
        <v>0.00486111111111111</v>
      </c>
      <c r="V20" s="599">
        <v>0.00347222222222222</v>
      </c>
      <c r="W20" s="599">
        <v>0.00347222222222222</v>
      </c>
      <c r="X20" s="599">
        <v>0.00416666666666667</v>
      </c>
      <c r="Y20" s="599">
        <v>0.00694444444444444</v>
      </c>
      <c r="Z20" s="599"/>
      <c r="AA20" s="83">
        <f>SUM(E20:Y20)</f>
        <v>0.100694444444444</v>
      </c>
    </row>
    <row r="21" ht="15.75" customHeight="1" spans="2:30">
      <c r="B21" s="71" t="s">
        <v>14</v>
      </c>
      <c r="C21" s="10"/>
      <c r="D21" s="73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27"/>
      <c r="X21" s="623" t="s">
        <v>16</v>
      </c>
      <c r="Y21" s="27"/>
      <c r="Z21" s="624"/>
      <c r="AA21" s="96" t="s">
        <v>29</v>
      </c>
      <c r="AB21" s="163" t="s">
        <v>30</v>
      </c>
      <c r="AC21" s="163" t="s">
        <v>31</v>
      </c>
      <c r="AD21" s="163" t="s">
        <v>57</v>
      </c>
    </row>
    <row r="22" ht="90.05" customHeight="1" spans="2:30">
      <c r="B22" s="96" t="s">
        <v>17</v>
      </c>
      <c r="C22" s="10"/>
      <c r="D22" s="27"/>
      <c r="E22" s="671" t="s">
        <v>198</v>
      </c>
      <c r="F22" s="672" t="s">
        <v>199</v>
      </c>
      <c r="G22" s="672" t="s">
        <v>200</v>
      </c>
      <c r="H22" s="672" t="s">
        <v>201</v>
      </c>
      <c r="I22" s="672" t="s">
        <v>202</v>
      </c>
      <c r="J22" s="672" t="s">
        <v>203</v>
      </c>
      <c r="K22" s="672" t="s">
        <v>204</v>
      </c>
      <c r="L22" s="672" t="s">
        <v>19</v>
      </c>
      <c r="M22" s="672" t="s">
        <v>20</v>
      </c>
      <c r="N22" s="672" t="s">
        <v>22</v>
      </c>
      <c r="O22" s="672" t="s">
        <v>131</v>
      </c>
      <c r="P22" s="672" t="s">
        <v>156</v>
      </c>
      <c r="Q22" s="672" t="s">
        <v>22</v>
      </c>
      <c r="R22" s="672" t="s">
        <v>20</v>
      </c>
      <c r="S22" s="672" t="s">
        <v>19</v>
      </c>
      <c r="T22" s="672" t="s">
        <v>205</v>
      </c>
      <c r="U22" s="672" t="s">
        <v>203</v>
      </c>
      <c r="V22" s="672" t="s">
        <v>201</v>
      </c>
      <c r="W22" s="672" t="s">
        <v>200</v>
      </c>
      <c r="X22" s="672" t="s">
        <v>199</v>
      </c>
      <c r="Y22" s="689" t="s">
        <v>198</v>
      </c>
      <c r="Z22" s="625" t="s">
        <v>206</v>
      </c>
      <c r="AA22" s="232"/>
      <c r="AB22" s="232"/>
      <c r="AC22" s="232"/>
      <c r="AD22" s="232"/>
    </row>
    <row r="23" ht="29.25" customHeight="1" spans="2:30">
      <c r="B23" s="71" t="s">
        <v>33</v>
      </c>
      <c r="C23" s="10"/>
      <c r="D23" s="10"/>
      <c r="E23" s="273">
        <v>11</v>
      </c>
      <c r="F23" s="568">
        <v>5.82</v>
      </c>
      <c r="G23" s="568">
        <v>5.81</v>
      </c>
      <c r="H23" s="568">
        <v>3.21</v>
      </c>
      <c r="I23" s="568">
        <v>3.5</v>
      </c>
      <c r="J23" s="568">
        <v>2</v>
      </c>
      <c r="K23" s="568">
        <v>3.19</v>
      </c>
      <c r="L23" s="568">
        <v>0.7</v>
      </c>
      <c r="M23" s="568">
        <v>1.2</v>
      </c>
      <c r="N23" s="568">
        <v>2.5</v>
      </c>
      <c r="O23" s="568">
        <v>2</v>
      </c>
      <c r="P23" s="568">
        <v>3.5</v>
      </c>
      <c r="Q23" s="568">
        <v>3.21</v>
      </c>
      <c r="R23" s="568"/>
      <c r="S23" s="568">
        <v>11</v>
      </c>
      <c r="T23" s="568">
        <v>11</v>
      </c>
      <c r="U23" s="568">
        <v>11</v>
      </c>
      <c r="V23" s="568">
        <v>11</v>
      </c>
      <c r="W23" s="568">
        <v>8.95975</v>
      </c>
      <c r="X23" s="568">
        <v>9.42089705882353</v>
      </c>
      <c r="Y23" s="626">
        <v>11</v>
      </c>
      <c r="Z23" s="627"/>
      <c r="AA23" s="238"/>
      <c r="AB23" s="232"/>
      <c r="AC23" s="232"/>
      <c r="AD23" s="232"/>
    </row>
    <row r="24" ht="29.25" customHeight="1" spans="2:30">
      <c r="B24" s="274" t="s">
        <v>34</v>
      </c>
      <c r="C24" s="88"/>
      <c r="D24" s="88"/>
      <c r="E24" s="602">
        <f t="shared" ref="E24:Q24" si="0">+E23</f>
        <v>11</v>
      </c>
      <c r="F24" s="603">
        <f t="shared" si="0"/>
        <v>5.82</v>
      </c>
      <c r="G24" s="603">
        <f t="shared" si="0"/>
        <v>5.81</v>
      </c>
      <c r="H24" s="603">
        <f t="shared" si="0"/>
        <v>3.21</v>
      </c>
      <c r="I24" s="603">
        <f t="shared" si="0"/>
        <v>3.5</v>
      </c>
      <c r="J24" s="603">
        <f t="shared" si="0"/>
        <v>2</v>
      </c>
      <c r="K24" s="603">
        <f t="shared" si="0"/>
        <v>3.19</v>
      </c>
      <c r="L24" s="603">
        <f t="shared" si="0"/>
        <v>0.7</v>
      </c>
      <c r="M24" s="603">
        <f t="shared" si="0"/>
        <v>1.2</v>
      </c>
      <c r="N24" s="603">
        <f t="shared" si="0"/>
        <v>2.5</v>
      </c>
      <c r="O24" s="603">
        <f t="shared" si="0"/>
        <v>2</v>
      </c>
      <c r="P24" s="603">
        <f t="shared" si="0"/>
        <v>3.5</v>
      </c>
      <c r="Q24" s="603">
        <f t="shared" si="0"/>
        <v>3.21</v>
      </c>
      <c r="R24" s="603"/>
      <c r="S24" s="603">
        <f t="shared" ref="S24:X24" si="1">+S23</f>
        <v>11</v>
      </c>
      <c r="T24" s="603">
        <f t="shared" si="1"/>
        <v>11</v>
      </c>
      <c r="U24" s="603">
        <f t="shared" si="1"/>
        <v>11</v>
      </c>
      <c r="V24" s="603">
        <f t="shared" si="1"/>
        <v>11</v>
      </c>
      <c r="W24" s="603">
        <f t="shared" si="1"/>
        <v>8.95975</v>
      </c>
      <c r="X24" s="603">
        <f t="shared" si="1"/>
        <v>9.42089705882353</v>
      </c>
      <c r="Y24" s="628">
        <v>11</v>
      </c>
      <c r="Z24" s="627"/>
      <c r="AA24" s="588">
        <v>70.57</v>
      </c>
      <c r="AB24" s="232"/>
      <c r="AC24" s="232"/>
      <c r="AD24" s="232"/>
    </row>
    <row r="25" ht="15.75" customHeight="1" spans="1:31">
      <c r="A25" s="26">
        <v>0.0208333333333333</v>
      </c>
      <c r="B25" s="101" t="s">
        <v>56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27"/>
      <c r="AE25" s="26">
        <v>0.0520833333333333</v>
      </c>
    </row>
    <row r="26" ht="15.75" spans="2:30">
      <c r="B26" s="604" t="s">
        <v>35</v>
      </c>
      <c r="C26" s="605">
        <v>1</v>
      </c>
      <c r="D26" s="641">
        <f>+E26-A25</f>
        <v>0.190972222222222</v>
      </c>
      <c r="E26" s="711">
        <v>0.211805555555556</v>
      </c>
      <c r="F26" s="712">
        <v>0.21875</v>
      </c>
      <c r="G26" s="712">
        <v>0.224305555555556</v>
      </c>
      <c r="H26" s="712">
        <v>0.227777777777778</v>
      </c>
      <c r="I26" s="712">
        <v>0.231944444444445</v>
      </c>
      <c r="J26" s="712">
        <v>0.236805555555555</v>
      </c>
      <c r="K26" s="712">
        <v>0.239583333333333</v>
      </c>
      <c r="L26" s="712">
        <v>0.243055555555556</v>
      </c>
      <c r="M26" s="712">
        <v>0.245833333333333</v>
      </c>
      <c r="N26" s="712">
        <v>0.251388888888889</v>
      </c>
      <c r="O26" s="712">
        <v>0.257638888888889</v>
      </c>
      <c r="P26" s="712">
        <v>0.261111111111111</v>
      </c>
      <c r="Q26" s="712">
        <v>0.268055555555555</v>
      </c>
      <c r="R26" s="712">
        <v>0.275</v>
      </c>
      <c r="S26" s="712">
        <v>0.280555555555556</v>
      </c>
      <c r="T26" s="712">
        <v>0.284027777777778</v>
      </c>
      <c r="U26" s="712">
        <v>0.288888888888889</v>
      </c>
      <c r="V26" s="712">
        <v>0.292361111111111</v>
      </c>
      <c r="W26" s="712">
        <v>0.295833333333333</v>
      </c>
      <c r="X26" s="712">
        <v>0.3</v>
      </c>
      <c r="Y26" s="723">
        <v>0.306944444444445</v>
      </c>
      <c r="Z26" s="650"/>
      <c r="AA26" s="246">
        <f>+AA24</f>
        <v>70.57</v>
      </c>
      <c r="AB26" s="651">
        <f t="shared" ref="AB26:AB39" si="2">+Y26-E26</f>
        <v>0.0951388888888889</v>
      </c>
      <c r="AC26" s="652">
        <f t="shared" ref="AC26:AC39" si="3">60*$I$45/(AB26*60*24)</f>
        <v>30.9065693430657</v>
      </c>
      <c r="AD26" s="259"/>
    </row>
    <row r="27" spans="2:31">
      <c r="B27" s="217"/>
      <c r="C27" s="610">
        <v>2</v>
      </c>
      <c r="D27" s="644">
        <f>+E27-$A$25</f>
        <v>0.229166666666667</v>
      </c>
      <c r="E27" s="713">
        <v>0.25</v>
      </c>
      <c r="F27" s="714">
        <v>0.256944444444444</v>
      </c>
      <c r="G27" s="714">
        <v>0.2625</v>
      </c>
      <c r="H27" s="714">
        <v>0.265972222222222</v>
      </c>
      <c r="I27" s="714">
        <v>0.270138888888889</v>
      </c>
      <c r="J27" s="714">
        <v>0.275</v>
      </c>
      <c r="K27" s="714">
        <v>0.277777777777778</v>
      </c>
      <c r="L27" s="714">
        <v>0.28125</v>
      </c>
      <c r="M27" s="714">
        <v>0.284722222222222</v>
      </c>
      <c r="N27" s="714">
        <v>0.291666666666667</v>
      </c>
      <c r="O27" s="714">
        <v>0.3</v>
      </c>
      <c r="P27" s="714">
        <v>0.303472222222222</v>
      </c>
      <c r="Q27" s="714">
        <v>0.311805555555556</v>
      </c>
      <c r="R27" s="714">
        <v>0.31875</v>
      </c>
      <c r="S27" s="714">
        <v>0.324305555555556</v>
      </c>
      <c r="T27" s="714">
        <v>0.327777777777778</v>
      </c>
      <c r="U27" s="714">
        <v>0.332638888888889</v>
      </c>
      <c r="V27" s="714">
        <v>0.336111111111111</v>
      </c>
      <c r="W27" s="714">
        <v>0.339583333333333</v>
      </c>
      <c r="X27" s="714">
        <v>0.34375</v>
      </c>
      <c r="Y27" s="724">
        <v>0.350694444444444</v>
      </c>
      <c r="Z27" s="654"/>
      <c r="AA27" s="248">
        <f>+AA24</f>
        <v>70.57</v>
      </c>
      <c r="AB27" s="261">
        <f t="shared" si="2"/>
        <v>0.100694444444444</v>
      </c>
      <c r="AC27" s="655">
        <f t="shared" si="3"/>
        <v>29.2013793103448</v>
      </c>
      <c r="AD27" s="261">
        <f t="shared" ref="AD27:AD39" si="4">+E27-E26</f>
        <v>0.0381944444444444</v>
      </c>
      <c r="AE27" s="26"/>
    </row>
    <row r="28" spans="2:31">
      <c r="B28" s="217"/>
      <c r="C28" s="610">
        <v>3</v>
      </c>
      <c r="D28" s="644">
        <f>+E28-$A$25</f>
        <v>0.3125</v>
      </c>
      <c r="E28" s="713">
        <v>0.333333333333333</v>
      </c>
      <c r="F28" s="714">
        <v>0.340277777777778</v>
      </c>
      <c r="G28" s="714">
        <v>0.345833333333333</v>
      </c>
      <c r="H28" s="714">
        <v>0.349305555555555</v>
      </c>
      <c r="I28" s="714">
        <v>0.353472222222222</v>
      </c>
      <c r="J28" s="714">
        <v>0.358333333333333</v>
      </c>
      <c r="K28" s="714">
        <v>0.361111111111111</v>
      </c>
      <c r="L28" s="714">
        <v>0.364583333333333</v>
      </c>
      <c r="M28" s="714">
        <v>0.368055555555556</v>
      </c>
      <c r="N28" s="714">
        <v>0.375</v>
      </c>
      <c r="O28" s="714">
        <v>0.383333333333333</v>
      </c>
      <c r="P28" s="714">
        <v>0.386805555555556</v>
      </c>
      <c r="Q28" s="714">
        <v>0.395138888888889</v>
      </c>
      <c r="R28" s="714">
        <v>0.402083333333333</v>
      </c>
      <c r="S28" s="714">
        <v>0.407638888888889</v>
      </c>
      <c r="T28" s="714">
        <v>0.411111111111111</v>
      </c>
      <c r="U28" s="714">
        <v>0.415972222222222</v>
      </c>
      <c r="V28" s="714">
        <v>0.419444444444445</v>
      </c>
      <c r="W28" s="714">
        <v>0.422916666666667</v>
      </c>
      <c r="X28" s="714">
        <v>0.427083333333333</v>
      </c>
      <c r="Y28" s="724">
        <v>0.434027777777778</v>
      </c>
      <c r="Z28" s="654"/>
      <c r="AA28" s="248">
        <f>+AA24</f>
        <v>70.57</v>
      </c>
      <c r="AB28" s="261">
        <f t="shared" si="2"/>
        <v>0.100694444444444</v>
      </c>
      <c r="AC28" s="655">
        <f t="shared" si="3"/>
        <v>29.2013793103448</v>
      </c>
      <c r="AD28" s="261">
        <f t="shared" si="4"/>
        <v>0.0833333333333333</v>
      </c>
      <c r="AE28" s="26"/>
    </row>
    <row r="29" spans="2:31">
      <c r="B29" s="217"/>
      <c r="C29" s="610">
        <v>4</v>
      </c>
      <c r="D29" s="715"/>
      <c r="E29" s="713">
        <v>0.375</v>
      </c>
      <c r="F29" s="714">
        <v>0.381944444444444</v>
      </c>
      <c r="G29" s="714">
        <v>0.3875</v>
      </c>
      <c r="H29" s="714">
        <v>0.390972222222222</v>
      </c>
      <c r="I29" s="714">
        <v>0.395138888888889</v>
      </c>
      <c r="J29" s="714">
        <v>0.4</v>
      </c>
      <c r="K29" s="714">
        <v>0.402777777777778</v>
      </c>
      <c r="L29" s="714">
        <v>0.40625</v>
      </c>
      <c r="M29" s="714">
        <v>0.409722222222222</v>
      </c>
      <c r="N29" s="714">
        <v>0.416666666666667</v>
      </c>
      <c r="O29" s="714">
        <v>0.425</v>
      </c>
      <c r="P29" s="714">
        <v>0.428472222222222</v>
      </c>
      <c r="Q29" s="714">
        <v>0.436805555555556</v>
      </c>
      <c r="R29" s="714">
        <v>0.44375</v>
      </c>
      <c r="S29" s="714">
        <v>0.449305555555556</v>
      </c>
      <c r="T29" s="714">
        <v>0.452777777777778</v>
      </c>
      <c r="U29" s="714">
        <v>0.457638888888889</v>
      </c>
      <c r="V29" s="714">
        <v>0.461111111111111</v>
      </c>
      <c r="W29" s="714">
        <v>0.464583333333333</v>
      </c>
      <c r="X29" s="714">
        <v>0.46875</v>
      </c>
      <c r="Y29" s="724">
        <v>0.475694444444444</v>
      </c>
      <c r="Z29" s="654"/>
      <c r="AA29" s="248">
        <f>+AA24</f>
        <v>70.57</v>
      </c>
      <c r="AB29" s="261">
        <f t="shared" si="2"/>
        <v>0.100694444444444</v>
      </c>
      <c r="AC29" s="655">
        <f t="shared" si="3"/>
        <v>29.2013793103448</v>
      </c>
      <c r="AD29" s="261">
        <f t="shared" si="4"/>
        <v>0.0416666666666667</v>
      </c>
      <c r="AE29" s="26"/>
    </row>
    <row r="30" spans="2:31">
      <c r="B30" s="217"/>
      <c r="C30" s="610">
        <v>5</v>
      </c>
      <c r="D30" s="716"/>
      <c r="E30" s="713">
        <v>0.416666666666667</v>
      </c>
      <c r="F30" s="714">
        <v>0.423611111111111</v>
      </c>
      <c r="G30" s="714">
        <v>0.429166666666667</v>
      </c>
      <c r="H30" s="714">
        <v>0.432638888888889</v>
      </c>
      <c r="I30" s="714">
        <v>0.436805555555556</v>
      </c>
      <c r="J30" s="714">
        <v>0.441666666666667</v>
      </c>
      <c r="K30" s="714">
        <v>0.444444444444444</v>
      </c>
      <c r="L30" s="714">
        <v>0.447916666666667</v>
      </c>
      <c r="M30" s="714">
        <v>0.451388888888889</v>
      </c>
      <c r="N30" s="714">
        <v>0.458333333333333</v>
      </c>
      <c r="O30" s="714">
        <v>0.466666666666667</v>
      </c>
      <c r="P30" s="714">
        <v>0.470138888888889</v>
      </c>
      <c r="Q30" s="714">
        <v>0.478472222222222</v>
      </c>
      <c r="R30" s="714">
        <v>0.485416666666667</v>
      </c>
      <c r="S30" s="714">
        <v>0.490972222222222</v>
      </c>
      <c r="T30" s="714">
        <v>0.494444444444445</v>
      </c>
      <c r="U30" s="714">
        <v>0.499305555555556</v>
      </c>
      <c r="V30" s="714">
        <v>0.502777777777778</v>
      </c>
      <c r="W30" s="714">
        <v>0.50625</v>
      </c>
      <c r="X30" s="714">
        <v>0.510416666666667</v>
      </c>
      <c r="Y30" s="724">
        <v>0.517361111111111</v>
      </c>
      <c r="Z30" s="654"/>
      <c r="AA30" s="248">
        <f t="shared" ref="AA30:AA39" si="5">+AA27</f>
        <v>70.57</v>
      </c>
      <c r="AB30" s="261">
        <f t="shared" si="2"/>
        <v>0.100694444444444</v>
      </c>
      <c r="AC30" s="655">
        <f t="shared" si="3"/>
        <v>29.2013793103448</v>
      </c>
      <c r="AD30" s="261">
        <f t="shared" si="4"/>
        <v>0.0416666666666667</v>
      </c>
      <c r="AE30" s="26"/>
    </row>
    <row r="31" spans="2:31">
      <c r="B31" s="217"/>
      <c r="C31" s="610">
        <v>6</v>
      </c>
      <c r="D31" s="716"/>
      <c r="E31" s="713">
        <v>0.458333333333333</v>
      </c>
      <c r="F31" s="714">
        <v>0.465277777777778</v>
      </c>
      <c r="G31" s="714">
        <v>0.470833333333333</v>
      </c>
      <c r="H31" s="714">
        <v>0.474305555555555</v>
      </c>
      <c r="I31" s="714">
        <v>0.478472222222222</v>
      </c>
      <c r="J31" s="714">
        <v>0.483333333333333</v>
      </c>
      <c r="K31" s="714">
        <v>0.486111111111111</v>
      </c>
      <c r="L31" s="714">
        <v>0.489583333333333</v>
      </c>
      <c r="M31" s="714">
        <v>0.493055555555556</v>
      </c>
      <c r="N31" s="714">
        <v>0.5</v>
      </c>
      <c r="O31" s="714">
        <v>0.508333333333333</v>
      </c>
      <c r="P31" s="714">
        <v>0.511805555555556</v>
      </c>
      <c r="Q31" s="714">
        <v>0.520138888888889</v>
      </c>
      <c r="R31" s="714">
        <v>0.527083333333333</v>
      </c>
      <c r="S31" s="714">
        <v>0.532638888888889</v>
      </c>
      <c r="T31" s="714">
        <v>0.536111111111111</v>
      </c>
      <c r="U31" s="714">
        <v>0.540972222222222</v>
      </c>
      <c r="V31" s="714">
        <v>0.544444444444444</v>
      </c>
      <c r="W31" s="714">
        <v>0.547916666666667</v>
      </c>
      <c r="X31" s="714">
        <v>0.552083333333333</v>
      </c>
      <c r="Y31" s="724">
        <v>0.559027777777778</v>
      </c>
      <c r="Z31" s="654"/>
      <c r="AA31" s="248">
        <f t="shared" si="5"/>
        <v>70.57</v>
      </c>
      <c r="AB31" s="261">
        <f t="shared" si="2"/>
        <v>0.100694444444444</v>
      </c>
      <c r="AC31" s="655">
        <f t="shared" si="3"/>
        <v>29.2013793103448</v>
      </c>
      <c r="AD31" s="261">
        <f t="shared" si="4"/>
        <v>0.0416666666666666</v>
      </c>
      <c r="AE31" s="26"/>
    </row>
    <row r="32" spans="2:31">
      <c r="B32" s="217"/>
      <c r="C32" s="610">
        <v>7</v>
      </c>
      <c r="D32" s="716"/>
      <c r="E32" s="713">
        <v>0.541666666666667</v>
      </c>
      <c r="F32" s="714">
        <v>0.548611111111111</v>
      </c>
      <c r="G32" s="714">
        <v>0.554166666666667</v>
      </c>
      <c r="H32" s="714">
        <v>0.557638888888889</v>
      </c>
      <c r="I32" s="714">
        <v>0.561805555555556</v>
      </c>
      <c r="J32" s="714">
        <v>0.566666666666667</v>
      </c>
      <c r="K32" s="714">
        <v>0.569444444444444</v>
      </c>
      <c r="L32" s="714">
        <v>0.572916666666667</v>
      </c>
      <c r="M32" s="714">
        <v>0.576388888888889</v>
      </c>
      <c r="N32" s="714">
        <v>0.583333333333333</v>
      </c>
      <c r="O32" s="714">
        <v>0.591666666666667</v>
      </c>
      <c r="P32" s="714">
        <v>0.595138888888889</v>
      </c>
      <c r="Q32" s="714">
        <v>0.603472222222222</v>
      </c>
      <c r="R32" s="714">
        <v>0.610416666666667</v>
      </c>
      <c r="S32" s="714">
        <v>0.615972222222222</v>
      </c>
      <c r="T32" s="714">
        <v>0.619444444444444</v>
      </c>
      <c r="U32" s="714">
        <v>0.624305555555556</v>
      </c>
      <c r="V32" s="714">
        <v>0.627777777777778</v>
      </c>
      <c r="W32" s="714">
        <v>0.63125</v>
      </c>
      <c r="X32" s="714">
        <v>0.635416666666667</v>
      </c>
      <c r="Y32" s="724">
        <v>0.642361111111111</v>
      </c>
      <c r="Z32" s="654"/>
      <c r="AA32" s="248">
        <f t="shared" si="5"/>
        <v>70.57</v>
      </c>
      <c r="AB32" s="261">
        <f t="shared" si="2"/>
        <v>0.100694444444445</v>
      </c>
      <c r="AC32" s="655">
        <f t="shared" si="3"/>
        <v>29.2013793103448</v>
      </c>
      <c r="AD32" s="261">
        <f t="shared" si="4"/>
        <v>0.0833333333333333</v>
      </c>
      <c r="AE32" s="26"/>
    </row>
    <row r="33" spans="2:31">
      <c r="B33" s="217"/>
      <c r="C33" s="610">
        <v>8</v>
      </c>
      <c r="D33" s="716"/>
      <c r="E33" s="713">
        <v>0.583333333333333</v>
      </c>
      <c r="F33" s="714">
        <v>0.590277777777778</v>
      </c>
      <c r="G33" s="714">
        <v>0.595833333333333</v>
      </c>
      <c r="H33" s="714">
        <v>0.599305555555556</v>
      </c>
      <c r="I33" s="714">
        <v>0.603472222222222</v>
      </c>
      <c r="J33" s="714">
        <v>0.608333333333333</v>
      </c>
      <c r="K33" s="714">
        <v>0.611111111111111</v>
      </c>
      <c r="L33" s="714">
        <v>0.614583333333333</v>
      </c>
      <c r="M33" s="714">
        <v>0.618055555555556</v>
      </c>
      <c r="N33" s="714">
        <v>0.625</v>
      </c>
      <c r="O33" s="714">
        <v>0.633333333333333</v>
      </c>
      <c r="P33" s="714">
        <v>0.636805555555556</v>
      </c>
      <c r="Q33" s="714">
        <v>0.645138888888889</v>
      </c>
      <c r="R33" s="714">
        <v>0.652083333333333</v>
      </c>
      <c r="S33" s="714">
        <v>0.657638888888889</v>
      </c>
      <c r="T33" s="714">
        <v>0.661111111111111</v>
      </c>
      <c r="U33" s="714">
        <v>0.665972222222222</v>
      </c>
      <c r="V33" s="714">
        <v>0.669444444444444</v>
      </c>
      <c r="W33" s="714">
        <v>0.672916666666667</v>
      </c>
      <c r="X33" s="714">
        <v>0.677083333333333</v>
      </c>
      <c r="Y33" s="724">
        <v>0.684027777777778</v>
      </c>
      <c r="Z33" s="654"/>
      <c r="AA33" s="248">
        <f t="shared" si="5"/>
        <v>70.57</v>
      </c>
      <c r="AB33" s="261">
        <f t="shared" si="2"/>
        <v>0.100694444444444</v>
      </c>
      <c r="AC33" s="655">
        <f t="shared" si="3"/>
        <v>29.2013793103448</v>
      </c>
      <c r="AD33" s="261">
        <f t="shared" si="4"/>
        <v>0.0416666666666667</v>
      </c>
      <c r="AE33" s="26"/>
    </row>
    <row r="34" spans="2:31">
      <c r="B34" s="217"/>
      <c r="C34" s="610">
        <v>9</v>
      </c>
      <c r="D34" s="716"/>
      <c r="E34" s="713">
        <v>0.625</v>
      </c>
      <c r="F34" s="714">
        <v>0.631944444444444</v>
      </c>
      <c r="G34" s="714">
        <v>0.6375</v>
      </c>
      <c r="H34" s="714">
        <v>0.640972222222222</v>
      </c>
      <c r="I34" s="714">
        <v>0.645138888888889</v>
      </c>
      <c r="J34" s="714">
        <v>0.65</v>
      </c>
      <c r="K34" s="714">
        <v>0.652777777777778</v>
      </c>
      <c r="L34" s="714">
        <v>0.65625</v>
      </c>
      <c r="M34" s="714">
        <v>0.659722222222222</v>
      </c>
      <c r="N34" s="714">
        <v>0.666666666666667</v>
      </c>
      <c r="O34" s="714">
        <v>0.675</v>
      </c>
      <c r="P34" s="714">
        <v>0.678472222222222</v>
      </c>
      <c r="Q34" s="714">
        <v>0.686805555555556</v>
      </c>
      <c r="R34" s="714">
        <v>0.69375</v>
      </c>
      <c r="S34" s="714">
        <v>0.699305555555556</v>
      </c>
      <c r="T34" s="714">
        <v>0.702777777777778</v>
      </c>
      <c r="U34" s="714">
        <v>0.707638888888889</v>
      </c>
      <c r="V34" s="714">
        <v>0.711111111111111</v>
      </c>
      <c r="W34" s="714">
        <v>0.714583333333333</v>
      </c>
      <c r="X34" s="714">
        <v>0.71875</v>
      </c>
      <c r="Y34" s="724">
        <v>0.725694444444444</v>
      </c>
      <c r="Z34" s="654"/>
      <c r="AA34" s="248">
        <f t="shared" si="5"/>
        <v>70.57</v>
      </c>
      <c r="AB34" s="261">
        <f t="shared" si="2"/>
        <v>0.100694444444444</v>
      </c>
      <c r="AC34" s="655">
        <f t="shared" si="3"/>
        <v>29.2013793103448</v>
      </c>
      <c r="AD34" s="261">
        <f t="shared" si="4"/>
        <v>0.0416666666666666</v>
      </c>
      <c r="AE34" s="26"/>
    </row>
    <row r="35" spans="2:31">
      <c r="B35" s="217"/>
      <c r="C35" s="610">
        <v>10</v>
      </c>
      <c r="D35" s="716"/>
      <c r="E35" s="713">
        <v>0.666666666666667</v>
      </c>
      <c r="F35" s="714">
        <v>0.673611111111111</v>
      </c>
      <c r="G35" s="714">
        <v>0.679166666666667</v>
      </c>
      <c r="H35" s="714">
        <v>0.682638888888889</v>
      </c>
      <c r="I35" s="714">
        <v>0.686805555555556</v>
      </c>
      <c r="J35" s="714">
        <v>0.691666666666667</v>
      </c>
      <c r="K35" s="714">
        <v>0.694444444444444</v>
      </c>
      <c r="L35" s="714">
        <v>0.697916666666667</v>
      </c>
      <c r="M35" s="714">
        <v>0.701388888888889</v>
      </c>
      <c r="N35" s="714">
        <v>0.708333333333333</v>
      </c>
      <c r="O35" s="714">
        <v>0.716666666666667</v>
      </c>
      <c r="P35" s="714">
        <v>0.720138888888889</v>
      </c>
      <c r="Q35" s="714">
        <v>0.728472222222222</v>
      </c>
      <c r="R35" s="714">
        <v>0.735416666666667</v>
      </c>
      <c r="S35" s="714">
        <v>0.740972222222222</v>
      </c>
      <c r="T35" s="714">
        <v>0.744444444444444</v>
      </c>
      <c r="U35" s="714">
        <v>0.749305555555556</v>
      </c>
      <c r="V35" s="714">
        <v>0.752777777777778</v>
      </c>
      <c r="W35" s="714">
        <v>0.75625</v>
      </c>
      <c r="X35" s="714">
        <v>0.760416666666667</v>
      </c>
      <c r="Y35" s="724">
        <v>0.767361111111111</v>
      </c>
      <c r="Z35" s="654"/>
      <c r="AA35" s="248">
        <f t="shared" si="5"/>
        <v>70.57</v>
      </c>
      <c r="AB35" s="261">
        <f t="shared" si="2"/>
        <v>0.100694444444445</v>
      </c>
      <c r="AC35" s="655">
        <f t="shared" si="3"/>
        <v>29.2013793103448</v>
      </c>
      <c r="AD35" s="261">
        <f t="shared" si="4"/>
        <v>0.0416666666666666</v>
      </c>
      <c r="AE35" s="26"/>
    </row>
    <row r="36" spans="2:31">
      <c r="B36" s="217"/>
      <c r="C36" s="610">
        <v>11</v>
      </c>
      <c r="D36" s="716"/>
      <c r="E36" s="713">
        <v>0.75</v>
      </c>
      <c r="F36" s="714">
        <v>0.756944444444444</v>
      </c>
      <c r="G36" s="714">
        <v>0.7625</v>
      </c>
      <c r="H36" s="714">
        <v>0.765972222222222</v>
      </c>
      <c r="I36" s="714">
        <v>0.770138888888889</v>
      </c>
      <c r="J36" s="714">
        <v>0.775</v>
      </c>
      <c r="K36" s="714">
        <v>0.777777777777778</v>
      </c>
      <c r="L36" s="714">
        <v>0.78125</v>
      </c>
      <c r="M36" s="714">
        <v>0.784722222222222</v>
      </c>
      <c r="N36" s="714">
        <v>0.791666666666667</v>
      </c>
      <c r="O36" s="714">
        <v>0.8</v>
      </c>
      <c r="P36" s="714">
        <v>0.803472222222222</v>
      </c>
      <c r="Q36" s="714">
        <v>0.811805555555556</v>
      </c>
      <c r="R36" s="714">
        <v>0.81875</v>
      </c>
      <c r="S36" s="714">
        <v>0.824305555555556</v>
      </c>
      <c r="T36" s="714">
        <v>0.827777777777778</v>
      </c>
      <c r="U36" s="714">
        <v>0.832638888888889</v>
      </c>
      <c r="V36" s="714">
        <v>0.836111111111111</v>
      </c>
      <c r="W36" s="714">
        <v>0.839583333333333</v>
      </c>
      <c r="X36" s="714">
        <v>0.84375</v>
      </c>
      <c r="Y36" s="724">
        <v>0.850694444444444</v>
      </c>
      <c r="Z36" s="654"/>
      <c r="AA36" s="248">
        <f t="shared" si="5"/>
        <v>70.57</v>
      </c>
      <c r="AB36" s="261">
        <f t="shared" si="2"/>
        <v>0.100694444444444</v>
      </c>
      <c r="AC36" s="655">
        <f t="shared" si="3"/>
        <v>29.2013793103448</v>
      </c>
      <c r="AD36" s="261">
        <f t="shared" si="4"/>
        <v>0.0833333333333334</v>
      </c>
      <c r="AE36" s="26"/>
    </row>
    <row r="37" spans="2:31">
      <c r="B37" s="217"/>
      <c r="C37" s="610">
        <v>12</v>
      </c>
      <c r="D37" s="716"/>
      <c r="E37" s="713">
        <v>0.833333333333333</v>
      </c>
      <c r="F37" s="714">
        <v>0.840277777777778</v>
      </c>
      <c r="G37" s="714">
        <v>0.845833333333333</v>
      </c>
      <c r="H37" s="714">
        <v>0.849305555555556</v>
      </c>
      <c r="I37" s="714">
        <v>0.853472222222222</v>
      </c>
      <c r="J37" s="714">
        <v>0.858333333333333</v>
      </c>
      <c r="K37" s="714">
        <v>0.861111111111111</v>
      </c>
      <c r="L37" s="714">
        <v>0.864583333333333</v>
      </c>
      <c r="M37" s="714">
        <v>0.868055555555556</v>
      </c>
      <c r="N37" s="714">
        <v>0.875</v>
      </c>
      <c r="O37" s="714">
        <v>0.883333333333333</v>
      </c>
      <c r="P37" s="714">
        <v>0.886805555555556</v>
      </c>
      <c r="Q37" s="714">
        <v>0.895138888888889</v>
      </c>
      <c r="R37" s="714">
        <v>0.902083333333333</v>
      </c>
      <c r="S37" s="714">
        <v>0.907638888888889</v>
      </c>
      <c r="T37" s="714">
        <v>0.911111111111111</v>
      </c>
      <c r="U37" s="714">
        <v>0.915972222222222</v>
      </c>
      <c r="V37" s="714">
        <v>0.919444444444444</v>
      </c>
      <c r="W37" s="714">
        <v>0.922916666666667</v>
      </c>
      <c r="X37" s="714">
        <v>0.927083333333333</v>
      </c>
      <c r="Y37" s="724">
        <v>0.934027777777778</v>
      </c>
      <c r="Z37" s="654"/>
      <c r="AA37" s="248">
        <f t="shared" si="5"/>
        <v>70.57</v>
      </c>
      <c r="AB37" s="261">
        <f t="shared" si="2"/>
        <v>0.100694444444444</v>
      </c>
      <c r="AC37" s="655">
        <f t="shared" si="3"/>
        <v>29.2013793103448</v>
      </c>
      <c r="AD37" s="261">
        <f t="shared" si="4"/>
        <v>0.0833333333333334</v>
      </c>
      <c r="AE37" s="26"/>
    </row>
    <row r="38" ht="15.75" customHeight="1" spans="2:31">
      <c r="B38" s="217"/>
      <c r="C38" s="717">
        <v>13</v>
      </c>
      <c r="D38" s="718"/>
      <c r="E38" s="719">
        <v>0.874305555555556</v>
      </c>
      <c r="F38" s="720">
        <v>0.88125</v>
      </c>
      <c r="G38" s="720">
        <v>0.886805555555556</v>
      </c>
      <c r="H38" s="720">
        <v>0.890277777777778</v>
      </c>
      <c r="I38" s="720">
        <v>0.894444444444444</v>
      </c>
      <c r="J38" s="720">
        <v>0.899305555555556</v>
      </c>
      <c r="K38" s="720">
        <v>0.902083333333333</v>
      </c>
      <c r="L38" s="720">
        <v>0.905555555555556</v>
      </c>
      <c r="M38" s="720">
        <v>0.908333333333333</v>
      </c>
      <c r="N38" s="720">
        <v>0.913888888888889</v>
      </c>
      <c r="O38" s="720">
        <v>0.920138888888889</v>
      </c>
      <c r="P38" s="720">
        <v>0.923611111111111</v>
      </c>
      <c r="Q38" s="720">
        <v>0.930555555555556</v>
      </c>
      <c r="R38" s="720">
        <v>0.9375</v>
      </c>
      <c r="S38" s="720">
        <v>0.943055555555556</v>
      </c>
      <c r="T38" s="720">
        <v>0.946527777777778</v>
      </c>
      <c r="U38" s="720">
        <v>0.951388888888889</v>
      </c>
      <c r="V38" s="720">
        <v>0.954861111111111</v>
      </c>
      <c r="W38" s="720">
        <v>0.958333333333333</v>
      </c>
      <c r="X38" s="720">
        <v>0.9625</v>
      </c>
      <c r="Y38" s="725">
        <v>0.969444444444444</v>
      </c>
      <c r="Z38" s="726"/>
      <c r="AA38" s="251">
        <f t="shared" si="5"/>
        <v>70.57</v>
      </c>
      <c r="AB38" s="263">
        <f t="shared" si="2"/>
        <v>0.0951388888888889</v>
      </c>
      <c r="AC38" s="727">
        <f t="shared" si="3"/>
        <v>30.9065693430657</v>
      </c>
      <c r="AD38" s="263">
        <f t="shared" si="4"/>
        <v>0.0409722222222222</v>
      </c>
      <c r="AE38" s="26"/>
    </row>
    <row r="39" ht="15.75" customHeight="1" spans="2:31">
      <c r="B39" s="218"/>
      <c r="C39" s="71">
        <v>14</v>
      </c>
      <c r="D39" s="721"/>
      <c r="E39" s="124">
        <v>0.930555555555556</v>
      </c>
      <c r="F39" s="91">
        <v>0.9375</v>
      </c>
      <c r="G39" s="91">
        <v>0.943055555555556</v>
      </c>
      <c r="H39" s="91">
        <v>0.946527777777778</v>
      </c>
      <c r="I39" s="91">
        <v>0.950694444444444</v>
      </c>
      <c r="J39" s="91">
        <v>0.955555555555556</v>
      </c>
      <c r="K39" s="91">
        <v>0.958333333333333</v>
      </c>
      <c r="L39" s="91">
        <v>0.961805555555556</v>
      </c>
      <c r="M39" s="91">
        <v>0.964583333333333</v>
      </c>
      <c r="N39" s="91">
        <v>0.970138888888889</v>
      </c>
      <c r="O39" s="91">
        <v>0.976388888888889</v>
      </c>
      <c r="P39" s="91">
        <v>0.979861111111111</v>
      </c>
      <c r="Q39" s="91">
        <v>0.986805555555556</v>
      </c>
      <c r="R39" s="91">
        <v>0.99375</v>
      </c>
      <c r="S39" s="91">
        <v>0.999305555555556</v>
      </c>
      <c r="T39" s="91">
        <v>1.00277777777778</v>
      </c>
      <c r="U39" s="91">
        <v>1.00763888888889</v>
      </c>
      <c r="V39" s="91">
        <v>1.01111111111111</v>
      </c>
      <c r="W39" s="91">
        <v>1.01458333333333</v>
      </c>
      <c r="X39" s="722">
        <v>1.01875</v>
      </c>
      <c r="Y39" s="728">
        <v>1.02569444444444</v>
      </c>
      <c r="Z39" s="729"/>
      <c r="AA39" s="253">
        <f t="shared" si="5"/>
        <v>70.57</v>
      </c>
      <c r="AB39" s="265">
        <f t="shared" si="2"/>
        <v>0.0951388888888884</v>
      </c>
      <c r="AC39" s="730">
        <f t="shared" si="3"/>
        <v>30.9065693430658</v>
      </c>
      <c r="AD39" s="265">
        <f t="shared" si="4"/>
        <v>0.05625</v>
      </c>
      <c r="AE39" s="26"/>
    </row>
    <row r="40" spans="2:2">
      <c r="B40" s="26"/>
    </row>
    <row r="42" spans="3:10">
      <c r="C42" s="15" t="s">
        <v>36</v>
      </c>
      <c r="D42" s="15"/>
      <c r="E42" s="16"/>
      <c r="F42" s="16"/>
      <c r="G42" s="61"/>
      <c r="H42" s="61"/>
      <c r="I42" s="17">
        <v>13</v>
      </c>
      <c r="J42" s="16"/>
    </row>
    <row r="43" spans="3:10">
      <c r="C43" s="15" t="s">
        <v>37</v>
      </c>
      <c r="D43" s="15"/>
      <c r="E43" s="16"/>
      <c r="F43" s="16"/>
      <c r="G43" s="61"/>
      <c r="H43" s="61"/>
      <c r="I43" s="17">
        <v>1</v>
      </c>
      <c r="J43" s="16"/>
    </row>
    <row r="44" spans="3:10">
      <c r="C44" s="15" t="s">
        <v>38</v>
      </c>
      <c r="D44" s="15"/>
      <c r="E44" s="16"/>
      <c r="F44" s="16"/>
      <c r="G44" s="61"/>
      <c r="H44" s="61"/>
      <c r="I44" s="17">
        <v>14</v>
      </c>
      <c r="J44" s="16"/>
    </row>
    <row r="45" spans="3:11">
      <c r="C45" s="15" t="s">
        <v>39</v>
      </c>
      <c r="D45" s="15"/>
      <c r="E45" s="16"/>
      <c r="F45" s="16"/>
      <c r="G45" s="61"/>
      <c r="H45" s="61"/>
      <c r="I45" s="18">
        <f>+AA24</f>
        <v>70.57</v>
      </c>
      <c r="K45" s="16" t="s">
        <v>40</v>
      </c>
    </row>
    <row r="46" spans="3:11">
      <c r="C46" s="19" t="s">
        <v>41</v>
      </c>
      <c r="D46" s="19"/>
      <c r="E46" s="20"/>
      <c r="F46" s="21"/>
      <c r="G46" s="21"/>
      <c r="H46" s="21"/>
      <c r="I46" s="18">
        <v>66</v>
      </c>
      <c r="K46" s="16" t="s">
        <v>40</v>
      </c>
    </row>
    <row r="47" spans="5:5">
      <c r="E47" s="26"/>
    </row>
  </sheetData>
  <mergeCells count="13">
    <mergeCell ref="B21:C21"/>
    <mergeCell ref="D21:W21"/>
    <mergeCell ref="X21:Y21"/>
    <mergeCell ref="B22:D22"/>
    <mergeCell ref="B23:D23"/>
    <mergeCell ref="B24:D24"/>
    <mergeCell ref="B25:AD25"/>
    <mergeCell ref="B26:B39"/>
    <mergeCell ref="AA21:AA23"/>
    <mergeCell ref="AB21:AB24"/>
    <mergeCell ref="AC21:AC24"/>
    <mergeCell ref="AD21:AD24"/>
    <mergeCell ref="B14:AD17"/>
  </mergeCells>
  <printOptions horizontalCentered="1" verticalCentered="1"/>
  <pageMargins left="0" right="0" top="0" bottom="0" header="0" footer="0"/>
  <pageSetup paperSize="9" scale="47" fitToHeight="0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D38"/>
  <sheetViews>
    <sheetView view="pageBreakPreview" zoomScale="70" zoomScaleNormal="70" workbookViewId="0">
      <selection activeCell="F7" sqref="F7"/>
    </sheetView>
  </sheetViews>
  <sheetFormatPr defaultColWidth="11" defaultRowHeight="15"/>
  <cols>
    <col min="4" max="23" width="8.14285714285714" customWidth="1"/>
    <col min="24" max="30" width="9.14285714285714" customWidth="1"/>
  </cols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1" t="s">
        <v>4</v>
      </c>
      <c r="G7" s="64"/>
    </row>
    <row r="8" spans="2:7">
      <c r="B8" s="63" t="s">
        <v>5</v>
      </c>
      <c r="C8" s="63"/>
      <c r="D8" s="64"/>
      <c r="E8" s="64"/>
      <c r="F8" s="3" t="s">
        <v>44</v>
      </c>
      <c r="G8" s="64"/>
    </row>
    <row r="9" spans="2:7">
      <c r="B9" s="63" t="s">
        <v>7</v>
      </c>
      <c r="C9" s="66"/>
      <c r="D9" s="67"/>
      <c r="E9" s="64"/>
      <c r="F9" s="3">
        <v>241</v>
      </c>
      <c r="G9" s="64"/>
    </row>
    <row r="10" spans="2:7">
      <c r="B10" s="63" t="s">
        <v>8</v>
      </c>
      <c r="C10" s="63"/>
      <c r="D10" s="64"/>
      <c r="E10" s="64"/>
      <c r="F10" s="31" t="s">
        <v>196</v>
      </c>
      <c r="G10" s="64"/>
    </row>
    <row r="11" spans="2:7">
      <c r="B11" s="63" t="s">
        <v>10</v>
      </c>
      <c r="C11" s="63"/>
      <c r="D11" s="64"/>
      <c r="E11" s="64"/>
      <c r="F11" s="3">
        <v>241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30">
      <c r="B14" s="703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255"/>
    </row>
    <row r="15" spans="2:30">
      <c r="B15" s="217"/>
      <c r="AD15" s="256"/>
    </row>
    <row r="16" spans="2:30">
      <c r="B16" s="217"/>
      <c r="AD16" s="256"/>
    </row>
    <row r="17" ht="54" customHeight="1" spans="2:30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257"/>
    </row>
    <row r="18" s="62" customFormat="1" spans="2:30">
      <c r="B18" s="219"/>
      <c r="C18" s="219"/>
      <c r="D18" s="219"/>
      <c r="E18" s="599"/>
      <c r="F18" s="599">
        <v>0.00694444444444444</v>
      </c>
      <c r="G18" s="599">
        <v>0.00555555555555556</v>
      </c>
      <c r="H18" s="599">
        <v>0.00347222222222222</v>
      </c>
      <c r="I18" s="599">
        <v>0.00416666666666667</v>
      </c>
      <c r="J18" s="599">
        <v>0.00486111111111111</v>
      </c>
      <c r="K18" s="599">
        <v>0.00277777777777778</v>
      </c>
      <c r="L18" s="599">
        <v>0.00347222222222222</v>
      </c>
      <c r="M18" s="599">
        <v>0.00277777777777778</v>
      </c>
      <c r="N18" s="599">
        <v>0.00555555555555556</v>
      </c>
      <c r="O18" s="599">
        <v>0.00625</v>
      </c>
      <c r="P18" s="599">
        <v>0.00347222222222222</v>
      </c>
      <c r="Q18" s="599">
        <v>0.00694444444444444</v>
      </c>
      <c r="R18" s="599">
        <v>0.00694444444444444</v>
      </c>
      <c r="S18" s="599">
        <v>0.00555555555555556</v>
      </c>
      <c r="T18" s="599">
        <v>0.00347222222222222</v>
      </c>
      <c r="U18" s="599">
        <v>0.00486111111111111</v>
      </c>
      <c r="V18" s="599">
        <v>0.00347222222222222</v>
      </c>
      <c r="W18" s="599">
        <v>0.00347222222222222</v>
      </c>
      <c r="X18" s="599">
        <v>0.00416666666666667</v>
      </c>
      <c r="Y18" s="599">
        <v>0.00694444444444444</v>
      </c>
      <c r="Z18" s="599"/>
      <c r="AA18" s="599"/>
      <c r="AB18" s="83">
        <f>SUM(F18:Y18)</f>
        <v>0.0951388888888889</v>
      </c>
      <c r="AC18" s="219"/>
      <c r="AD18" s="219"/>
    </row>
    <row r="19" s="62" customFormat="1" ht="15.75" customHeight="1" spans="2:28">
      <c r="B19" s="670">
        <v>0.0625</v>
      </c>
      <c r="C19" s="306"/>
      <c r="D19" s="345"/>
      <c r="E19" s="599"/>
      <c r="F19" s="599">
        <v>0.00694444444444444</v>
      </c>
      <c r="G19" s="599">
        <v>0.00555555555555556</v>
      </c>
      <c r="H19" s="599">
        <v>0.00347222222222222</v>
      </c>
      <c r="I19" s="599">
        <v>0.00416666666666667</v>
      </c>
      <c r="J19" s="599">
        <v>0.00486111111111111</v>
      </c>
      <c r="K19" s="599">
        <v>0.00277777777777778</v>
      </c>
      <c r="L19" s="599">
        <v>0.00347222222222222</v>
      </c>
      <c r="M19" s="599">
        <v>0.00347222222222222</v>
      </c>
      <c r="N19" s="599">
        <v>0.00694444444444444</v>
      </c>
      <c r="O19" s="599">
        <v>0.00833333333333333</v>
      </c>
      <c r="P19" s="599">
        <v>0.00347222222222222</v>
      </c>
      <c r="Q19" s="599">
        <v>0.00833333333333333</v>
      </c>
      <c r="R19" s="599">
        <v>0.00694444444444444</v>
      </c>
      <c r="S19" s="599">
        <v>0.00555555555555556</v>
      </c>
      <c r="T19" s="599">
        <v>0.00347222222222222</v>
      </c>
      <c r="U19" s="599">
        <v>0.00486111111111111</v>
      </c>
      <c r="V19" s="599">
        <v>0.00347222222222222</v>
      </c>
      <c r="W19" s="599">
        <v>0.00347222222222222</v>
      </c>
      <c r="X19" s="599">
        <v>0.00416666666666667</v>
      </c>
      <c r="Y19" s="599">
        <v>0.00694444444444444</v>
      </c>
      <c r="Z19" s="599"/>
      <c r="AA19" s="599"/>
      <c r="AB19" s="83">
        <f>SUM(E19:Y19)</f>
        <v>0.100694444444444</v>
      </c>
    </row>
    <row r="20" ht="15.75" customHeight="1" spans="2:30">
      <c r="B20" s="224" t="s">
        <v>14</v>
      </c>
      <c r="C20" s="10"/>
      <c r="D20" s="286" t="s">
        <v>15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27"/>
      <c r="X20" s="623" t="s">
        <v>16</v>
      </c>
      <c r="Y20" s="27"/>
      <c r="Z20" s="688"/>
      <c r="AA20" s="243" t="s">
        <v>29</v>
      </c>
      <c r="AB20" s="243" t="s">
        <v>30</v>
      </c>
      <c r="AC20" s="243" t="s">
        <v>31</v>
      </c>
      <c r="AD20" s="243" t="s">
        <v>57</v>
      </c>
    </row>
    <row r="21" ht="90.05" customHeight="1" spans="2:30">
      <c r="B21" s="287" t="s">
        <v>17</v>
      </c>
      <c r="C21" s="10"/>
      <c r="D21" s="27"/>
      <c r="E21" s="671" t="s">
        <v>198</v>
      </c>
      <c r="F21" s="672" t="s">
        <v>199</v>
      </c>
      <c r="G21" s="672" t="s">
        <v>200</v>
      </c>
      <c r="H21" s="672" t="s">
        <v>201</v>
      </c>
      <c r="I21" s="672" t="s">
        <v>202</v>
      </c>
      <c r="J21" s="672" t="s">
        <v>203</v>
      </c>
      <c r="K21" s="672" t="s">
        <v>204</v>
      </c>
      <c r="L21" s="672" t="s">
        <v>19</v>
      </c>
      <c r="M21" s="672" t="s">
        <v>20</v>
      </c>
      <c r="N21" s="672" t="s">
        <v>22</v>
      </c>
      <c r="O21" s="672" t="s">
        <v>131</v>
      </c>
      <c r="P21" s="672" t="s">
        <v>156</v>
      </c>
      <c r="Q21" s="672" t="s">
        <v>22</v>
      </c>
      <c r="R21" s="672" t="s">
        <v>20</v>
      </c>
      <c r="S21" s="672" t="s">
        <v>19</v>
      </c>
      <c r="T21" s="672" t="s">
        <v>205</v>
      </c>
      <c r="U21" s="672" t="s">
        <v>203</v>
      </c>
      <c r="V21" s="672" t="s">
        <v>201</v>
      </c>
      <c r="W21" s="672" t="s">
        <v>200</v>
      </c>
      <c r="X21" s="672" t="s">
        <v>199</v>
      </c>
      <c r="Y21" s="689" t="s">
        <v>198</v>
      </c>
      <c r="Z21" s="625" t="s">
        <v>206</v>
      </c>
      <c r="AA21" s="232"/>
      <c r="AB21" s="232"/>
      <c r="AC21" s="232"/>
      <c r="AD21" s="232"/>
    </row>
    <row r="22" ht="29.25" customHeight="1" spans="2:30">
      <c r="B22" s="224" t="s">
        <v>33</v>
      </c>
      <c r="C22" s="10"/>
      <c r="D22" s="10"/>
      <c r="E22" s="673">
        <v>11</v>
      </c>
      <c r="F22" s="507">
        <v>5.82</v>
      </c>
      <c r="G22" s="507">
        <v>5.81</v>
      </c>
      <c r="H22" s="507">
        <v>3.21</v>
      </c>
      <c r="I22" s="507">
        <v>3.5</v>
      </c>
      <c r="J22" s="507">
        <v>2</v>
      </c>
      <c r="K22" s="507">
        <v>3.19</v>
      </c>
      <c r="L22" s="507">
        <v>0.7</v>
      </c>
      <c r="M22" s="507">
        <v>1.2</v>
      </c>
      <c r="N22" s="507">
        <v>2.5</v>
      </c>
      <c r="O22" s="507">
        <v>2</v>
      </c>
      <c r="P22" s="507"/>
      <c r="Q22" s="507">
        <v>3.5</v>
      </c>
      <c r="R22" s="507">
        <v>3.21</v>
      </c>
      <c r="S22" s="506">
        <v>11</v>
      </c>
      <c r="T22" s="506">
        <v>11</v>
      </c>
      <c r="U22" s="506">
        <v>11</v>
      </c>
      <c r="V22" s="506">
        <v>11</v>
      </c>
      <c r="W22" s="507">
        <v>8.95975</v>
      </c>
      <c r="X22" s="507">
        <v>9.42089705882353</v>
      </c>
      <c r="Y22" s="514">
        <v>11</v>
      </c>
      <c r="Z22" s="560"/>
      <c r="AA22" s="238"/>
      <c r="AB22" s="232"/>
      <c r="AC22" s="232"/>
      <c r="AD22" s="232"/>
    </row>
    <row r="23" ht="29.25" customHeight="1" spans="2:30">
      <c r="B23" s="335" t="s">
        <v>34</v>
      </c>
      <c r="C23" s="10"/>
      <c r="D23" s="10"/>
      <c r="E23" s="227">
        <f t="shared" ref="E23:O23" si="0">+E22</f>
        <v>11</v>
      </c>
      <c r="F23" s="674">
        <f t="shared" si="0"/>
        <v>5.82</v>
      </c>
      <c r="G23" s="674">
        <f t="shared" si="0"/>
        <v>5.81</v>
      </c>
      <c r="H23" s="674">
        <f t="shared" si="0"/>
        <v>3.21</v>
      </c>
      <c r="I23" s="674">
        <f t="shared" si="0"/>
        <v>3.5</v>
      </c>
      <c r="J23" s="674">
        <f t="shared" si="0"/>
        <v>2</v>
      </c>
      <c r="K23" s="674">
        <f t="shared" si="0"/>
        <v>3.19</v>
      </c>
      <c r="L23" s="674">
        <f t="shared" si="0"/>
        <v>0.7</v>
      </c>
      <c r="M23" s="674">
        <f t="shared" si="0"/>
        <v>1.2</v>
      </c>
      <c r="N23" s="674">
        <f t="shared" si="0"/>
        <v>2.5</v>
      </c>
      <c r="O23" s="674">
        <f t="shared" si="0"/>
        <v>2</v>
      </c>
      <c r="P23" s="674"/>
      <c r="Q23" s="674">
        <f t="shared" ref="Q23:X23" si="1">+Q22</f>
        <v>3.5</v>
      </c>
      <c r="R23" s="674">
        <f t="shared" si="1"/>
        <v>3.21</v>
      </c>
      <c r="S23" s="674">
        <f t="shared" si="1"/>
        <v>11</v>
      </c>
      <c r="T23" s="674">
        <f t="shared" si="1"/>
        <v>11</v>
      </c>
      <c r="U23" s="674">
        <f t="shared" si="1"/>
        <v>11</v>
      </c>
      <c r="V23" s="674">
        <f t="shared" si="1"/>
        <v>11</v>
      </c>
      <c r="W23" s="674">
        <f t="shared" si="1"/>
        <v>8.95975</v>
      </c>
      <c r="X23" s="674">
        <f t="shared" si="1"/>
        <v>9.42089705882353</v>
      </c>
      <c r="Y23" s="690">
        <v>11</v>
      </c>
      <c r="Z23" s="691"/>
      <c r="AA23" s="343">
        <v>70.57</v>
      </c>
      <c r="AB23" s="238"/>
      <c r="AC23" s="238"/>
      <c r="AD23" s="238"/>
    </row>
    <row r="24" ht="16.5" customHeight="1" spans="2:30">
      <c r="B24" s="675"/>
      <c r="C24" s="529"/>
      <c r="D24" s="529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676"/>
      <c r="X24" s="676"/>
      <c r="Y24" s="676"/>
      <c r="Z24" s="676"/>
      <c r="AA24" s="692"/>
      <c r="AB24" s="529"/>
      <c r="AC24" s="529"/>
      <c r="AD24" s="693"/>
    </row>
    <row r="25" ht="15.75" customHeight="1" spans="2:30">
      <c r="B25" s="101" t="s">
        <v>56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27"/>
    </row>
    <row r="26" ht="15.75" spans="2:30">
      <c r="B26" s="228" t="s">
        <v>35</v>
      </c>
      <c r="C26" s="229">
        <v>1</v>
      </c>
      <c r="D26" s="704"/>
      <c r="E26" s="642">
        <v>0.208333333333333</v>
      </c>
      <c r="F26" s="77">
        <v>0.215277777777778</v>
      </c>
      <c r="G26" s="77">
        <v>0.220833333333333</v>
      </c>
      <c r="H26" s="77">
        <v>0.224305555555556</v>
      </c>
      <c r="I26" s="77">
        <v>0.228472222222222</v>
      </c>
      <c r="J26" s="77">
        <v>0.233333333333333</v>
      </c>
      <c r="K26" s="77">
        <v>0.236111111111111</v>
      </c>
      <c r="L26" s="77">
        <v>0.239583333333333</v>
      </c>
      <c r="M26" s="77">
        <v>0.242361111111111</v>
      </c>
      <c r="N26" s="77">
        <v>0.247916666666667</v>
      </c>
      <c r="O26" s="77">
        <v>0.254166666666667</v>
      </c>
      <c r="P26" s="77">
        <v>0.257638888888889</v>
      </c>
      <c r="Q26" s="77">
        <v>0.264583333333333</v>
      </c>
      <c r="R26" s="77">
        <v>0.271527777777778</v>
      </c>
      <c r="S26" s="77">
        <v>0.277083333333333</v>
      </c>
      <c r="T26" s="77">
        <v>0.280555555555556</v>
      </c>
      <c r="U26" s="77">
        <v>0.285416666666667</v>
      </c>
      <c r="V26" s="77">
        <v>0.288888888888889</v>
      </c>
      <c r="W26" s="77">
        <v>0.292361111111111</v>
      </c>
      <c r="X26" s="77">
        <v>0.296527777777778</v>
      </c>
      <c r="Y26" s="78">
        <v>0.303472222222222</v>
      </c>
      <c r="Z26" s="708"/>
      <c r="AA26" s="329">
        <f>+AA23</f>
        <v>70.57</v>
      </c>
      <c r="AB26" s="247">
        <f t="shared" ref="AB26:AB31" si="2">+Y26-E26</f>
        <v>0.0951388888888889</v>
      </c>
      <c r="AC26" s="258">
        <f t="shared" ref="AC26:AC31" si="3">60*$I$37/(AB26*60*24)</f>
        <v>30.9065693430657</v>
      </c>
      <c r="AD26" s="259"/>
    </row>
    <row r="27" spans="2:30">
      <c r="B27" s="232"/>
      <c r="C27" s="233">
        <v>2</v>
      </c>
      <c r="D27" s="705"/>
      <c r="E27" s="645">
        <v>0.375</v>
      </c>
      <c r="F27" s="80">
        <v>0.381944444444444</v>
      </c>
      <c r="G27" s="80">
        <v>0.3875</v>
      </c>
      <c r="H27" s="80">
        <v>0.390972222222222</v>
      </c>
      <c r="I27" s="80">
        <v>0.395138888888889</v>
      </c>
      <c r="J27" s="80">
        <v>0.4</v>
      </c>
      <c r="K27" s="80">
        <v>0.402777777777778</v>
      </c>
      <c r="L27" s="80">
        <v>0.40625</v>
      </c>
      <c r="M27" s="80">
        <v>0.409722222222222</v>
      </c>
      <c r="N27" s="80">
        <v>0.416666666666667</v>
      </c>
      <c r="O27" s="80">
        <v>0.425</v>
      </c>
      <c r="P27" s="80">
        <v>0.428472222222222</v>
      </c>
      <c r="Q27" s="80">
        <v>0.436805555555556</v>
      </c>
      <c r="R27" s="80">
        <v>0.44375</v>
      </c>
      <c r="S27" s="80">
        <v>0.449305555555556</v>
      </c>
      <c r="T27" s="80">
        <v>0.452777777777778</v>
      </c>
      <c r="U27" s="80">
        <v>0.457638888888889</v>
      </c>
      <c r="V27" s="80">
        <v>0.461111111111111</v>
      </c>
      <c r="W27" s="80">
        <v>0.464583333333333</v>
      </c>
      <c r="X27" s="80">
        <v>0.46875</v>
      </c>
      <c r="Y27" s="81">
        <v>0.475694444444444</v>
      </c>
      <c r="Z27" s="709"/>
      <c r="AA27" s="331">
        <f>+AA23</f>
        <v>70.57</v>
      </c>
      <c r="AB27" s="249">
        <f t="shared" si="2"/>
        <v>0.100694444444444</v>
      </c>
      <c r="AC27" s="260">
        <f t="shared" si="3"/>
        <v>29.2013793103448</v>
      </c>
      <c r="AD27" s="261">
        <f>+E27-E26</f>
        <v>0.166666666666667</v>
      </c>
    </row>
    <row r="28" spans="2:30">
      <c r="B28" s="232"/>
      <c r="C28" s="233">
        <v>3</v>
      </c>
      <c r="D28" s="705"/>
      <c r="E28" s="645">
        <v>0.541666666666667</v>
      </c>
      <c r="F28" s="80">
        <v>0.548611111111111</v>
      </c>
      <c r="G28" s="80">
        <v>0.554166666666667</v>
      </c>
      <c r="H28" s="80">
        <v>0.557638888888889</v>
      </c>
      <c r="I28" s="80">
        <v>0.561805555555556</v>
      </c>
      <c r="J28" s="80">
        <v>0.566666666666667</v>
      </c>
      <c r="K28" s="80">
        <v>0.569444444444444</v>
      </c>
      <c r="L28" s="80">
        <v>0.572916666666667</v>
      </c>
      <c r="M28" s="80">
        <v>0.576388888888889</v>
      </c>
      <c r="N28" s="80">
        <v>0.583333333333333</v>
      </c>
      <c r="O28" s="80">
        <v>0.591666666666667</v>
      </c>
      <c r="P28" s="80">
        <v>0.595138888888889</v>
      </c>
      <c r="Q28" s="80">
        <v>0.603472222222222</v>
      </c>
      <c r="R28" s="80">
        <v>0.610416666666667</v>
      </c>
      <c r="S28" s="80">
        <v>0.615972222222222</v>
      </c>
      <c r="T28" s="80">
        <v>0.619444444444444</v>
      </c>
      <c r="U28" s="80">
        <v>0.624305555555556</v>
      </c>
      <c r="V28" s="80">
        <v>0.627777777777778</v>
      </c>
      <c r="W28" s="80">
        <v>0.63125</v>
      </c>
      <c r="X28" s="80">
        <v>0.635416666666667</v>
      </c>
      <c r="Y28" s="81">
        <v>0.642361111111111</v>
      </c>
      <c r="Z28" s="709"/>
      <c r="AA28" s="331">
        <f>+AA27</f>
        <v>70.57</v>
      </c>
      <c r="AB28" s="249">
        <f t="shared" si="2"/>
        <v>0.100694444444445</v>
      </c>
      <c r="AC28" s="260">
        <f t="shared" si="3"/>
        <v>29.2013793103448</v>
      </c>
      <c r="AD28" s="261">
        <f>+E28-E27</f>
        <v>0.166666666666667</v>
      </c>
    </row>
    <row r="29" spans="2:30">
      <c r="B29" s="232"/>
      <c r="C29" s="233">
        <v>4</v>
      </c>
      <c r="D29" s="705"/>
      <c r="E29" s="645">
        <v>0.625</v>
      </c>
      <c r="F29" s="80">
        <v>0.631944444444444</v>
      </c>
      <c r="G29" s="80">
        <v>0.6375</v>
      </c>
      <c r="H29" s="80">
        <v>0.640972222222222</v>
      </c>
      <c r="I29" s="80">
        <v>0.645138888888889</v>
      </c>
      <c r="J29" s="80">
        <v>0.65</v>
      </c>
      <c r="K29" s="80">
        <v>0.652777777777778</v>
      </c>
      <c r="L29" s="80">
        <v>0.65625</v>
      </c>
      <c r="M29" s="80">
        <v>0.659722222222222</v>
      </c>
      <c r="N29" s="80">
        <v>0.666666666666667</v>
      </c>
      <c r="O29" s="80">
        <v>0.675</v>
      </c>
      <c r="P29" s="80">
        <v>0.678472222222222</v>
      </c>
      <c r="Q29" s="80">
        <v>0.686805555555556</v>
      </c>
      <c r="R29" s="80">
        <v>0.69375</v>
      </c>
      <c r="S29" s="80">
        <v>0.699305555555556</v>
      </c>
      <c r="T29" s="80">
        <v>0.702777777777778</v>
      </c>
      <c r="U29" s="80">
        <v>0.707638888888889</v>
      </c>
      <c r="V29" s="80">
        <v>0.711111111111111</v>
      </c>
      <c r="W29" s="80">
        <v>0.714583333333333</v>
      </c>
      <c r="X29" s="80">
        <v>0.71875</v>
      </c>
      <c r="Y29" s="81">
        <v>0.725694444444444</v>
      </c>
      <c r="Z29" s="709"/>
      <c r="AA29" s="331">
        <f>+AA28</f>
        <v>70.57</v>
      </c>
      <c r="AB29" s="249">
        <f t="shared" si="2"/>
        <v>0.100694444444444</v>
      </c>
      <c r="AC29" s="260">
        <f t="shared" si="3"/>
        <v>29.2013793103448</v>
      </c>
      <c r="AD29" s="261">
        <f>+E29-E28</f>
        <v>0.0833333333333334</v>
      </c>
    </row>
    <row r="30" ht="15.75" customHeight="1" spans="2:30">
      <c r="B30" s="232"/>
      <c r="C30" s="233">
        <v>5</v>
      </c>
      <c r="D30" s="705"/>
      <c r="E30" s="647">
        <v>0.874305555555556</v>
      </c>
      <c r="F30" s="106">
        <v>0.88125</v>
      </c>
      <c r="G30" s="106">
        <v>0.886805555555556</v>
      </c>
      <c r="H30" s="106">
        <v>0.890277777777778</v>
      </c>
      <c r="I30" s="106">
        <v>0.894444444444444</v>
      </c>
      <c r="J30" s="106">
        <v>0.899305555555556</v>
      </c>
      <c r="K30" s="106">
        <v>0.902083333333333</v>
      </c>
      <c r="L30" s="106">
        <v>0.905555555555556</v>
      </c>
      <c r="M30" s="106">
        <v>0.908333333333333</v>
      </c>
      <c r="N30" s="106">
        <v>0.913888888888889</v>
      </c>
      <c r="O30" s="106">
        <v>0.920138888888889</v>
      </c>
      <c r="P30" s="106">
        <v>0.923611111111111</v>
      </c>
      <c r="Q30" s="106">
        <v>0.930555555555556</v>
      </c>
      <c r="R30" s="106">
        <v>0.9375</v>
      </c>
      <c r="S30" s="106">
        <v>0.943055555555556</v>
      </c>
      <c r="T30" s="106">
        <v>0.946527777777778</v>
      </c>
      <c r="U30" s="106">
        <v>0.951388888888889</v>
      </c>
      <c r="V30" s="106">
        <v>0.954861111111111</v>
      </c>
      <c r="W30" s="106">
        <v>0.958333333333333</v>
      </c>
      <c r="X30" s="106">
        <v>0.9625</v>
      </c>
      <c r="Y30" s="157">
        <v>0.969444444444444</v>
      </c>
      <c r="Z30" s="709"/>
      <c r="AA30" s="331">
        <f>+AA26</f>
        <v>70.57</v>
      </c>
      <c r="AB30" s="249">
        <f t="shared" si="2"/>
        <v>0.0951388888888889</v>
      </c>
      <c r="AC30" s="260">
        <f t="shared" si="3"/>
        <v>30.9065693430657</v>
      </c>
      <c r="AD30" s="261">
        <f>+E30-E29</f>
        <v>0.249305555555556</v>
      </c>
    </row>
    <row r="31" ht="15.75" customHeight="1" spans="2:30">
      <c r="B31" s="238"/>
      <c r="C31" s="684">
        <v>6</v>
      </c>
      <c r="D31" s="706"/>
      <c r="E31" s="707">
        <v>0.930555555555556</v>
      </c>
      <c r="F31" s="14">
        <v>0.9375</v>
      </c>
      <c r="G31" s="14">
        <v>0.943055555555556</v>
      </c>
      <c r="H31" s="14">
        <v>0.946527777777778</v>
      </c>
      <c r="I31" s="14">
        <v>0.950694444444444</v>
      </c>
      <c r="J31" s="14">
        <v>0.955555555555556</v>
      </c>
      <c r="K31" s="14">
        <v>0.958333333333333</v>
      </c>
      <c r="L31" s="14">
        <v>0.961805555555556</v>
      </c>
      <c r="M31" s="14">
        <v>0.964583333333333</v>
      </c>
      <c r="N31" s="14">
        <v>0.970138888888889</v>
      </c>
      <c r="O31" s="14">
        <v>0.976388888888889</v>
      </c>
      <c r="P31" s="14">
        <v>0.979861111111111</v>
      </c>
      <c r="Q31" s="14">
        <v>0.986805555555556</v>
      </c>
      <c r="R31" s="14">
        <v>0.99375</v>
      </c>
      <c r="S31" s="14">
        <v>0.999305555555556</v>
      </c>
      <c r="T31" s="14">
        <v>1.00277777777778</v>
      </c>
      <c r="U31" s="14">
        <v>1.00763888888889</v>
      </c>
      <c r="V31" s="14">
        <v>1.01111111111111</v>
      </c>
      <c r="W31" s="14">
        <v>1.01458333333333</v>
      </c>
      <c r="X31" s="14">
        <v>1.01875</v>
      </c>
      <c r="Y31" s="82">
        <v>1.02569444444444</v>
      </c>
      <c r="Z31" s="710"/>
      <c r="AA31" s="547">
        <f>+AA27</f>
        <v>70.57</v>
      </c>
      <c r="AB31" s="314">
        <f t="shared" si="2"/>
        <v>0.0951388888888884</v>
      </c>
      <c r="AC31" s="315">
        <f t="shared" si="3"/>
        <v>30.9065693430658</v>
      </c>
      <c r="AD31" s="316">
        <f>+E31-E30</f>
        <v>0.05625</v>
      </c>
    </row>
    <row r="32" spans="2:5">
      <c r="B32" s="83">
        <v>0.0208333333333333</v>
      </c>
      <c r="E32" s="115"/>
    </row>
    <row r="34" spans="3:10">
      <c r="C34" s="15" t="s">
        <v>36</v>
      </c>
      <c r="D34" s="15"/>
      <c r="E34" s="16"/>
      <c r="F34" s="16"/>
      <c r="G34" s="61"/>
      <c r="H34" s="61"/>
      <c r="I34" s="17">
        <v>5</v>
      </c>
      <c r="J34" s="16"/>
    </row>
    <row r="35" spans="3:10">
      <c r="C35" s="15" t="s">
        <v>37</v>
      </c>
      <c r="D35" s="15"/>
      <c r="E35" s="16"/>
      <c r="F35" s="16"/>
      <c r="G35" s="61"/>
      <c r="H35" s="61"/>
      <c r="I35" s="17">
        <v>1</v>
      </c>
      <c r="J35" s="16"/>
    </row>
    <row r="36" spans="3:10">
      <c r="C36" s="15" t="s">
        <v>38</v>
      </c>
      <c r="D36" s="15"/>
      <c r="E36" s="16"/>
      <c r="F36" s="16"/>
      <c r="G36" s="61"/>
      <c r="H36" s="61"/>
      <c r="I36" s="17">
        <v>6</v>
      </c>
      <c r="J36" s="16"/>
    </row>
    <row r="37" spans="3:11">
      <c r="C37" s="15" t="s">
        <v>39</v>
      </c>
      <c r="D37" s="15"/>
      <c r="E37" s="16"/>
      <c r="F37" s="16"/>
      <c r="G37" s="61"/>
      <c r="H37" s="61"/>
      <c r="I37" s="18">
        <f>+AA23</f>
        <v>70.57</v>
      </c>
      <c r="K37" s="16" t="s">
        <v>40</v>
      </c>
    </row>
    <row r="38" spans="3:11">
      <c r="C38" s="19" t="s">
        <v>41</v>
      </c>
      <c r="D38" s="19"/>
      <c r="E38" s="20"/>
      <c r="F38" s="21"/>
      <c r="G38" s="21"/>
      <c r="H38" s="21"/>
      <c r="I38" s="18">
        <v>66</v>
      </c>
      <c r="K38" s="16" t="s">
        <v>40</v>
      </c>
    </row>
  </sheetData>
  <mergeCells count="13">
    <mergeCell ref="B20:C20"/>
    <mergeCell ref="D20:W20"/>
    <mergeCell ref="X20:Y20"/>
    <mergeCell ref="B21:D21"/>
    <mergeCell ref="B22:D22"/>
    <mergeCell ref="B23:D23"/>
    <mergeCell ref="B25:AD25"/>
    <mergeCell ref="B26:B31"/>
    <mergeCell ref="AA20:AA22"/>
    <mergeCell ref="AB20:AB23"/>
    <mergeCell ref="AC20:AC23"/>
    <mergeCell ref="AD20:AD23"/>
    <mergeCell ref="B14:AD17"/>
  </mergeCells>
  <printOptions horizontalCentered="1" verticalCentered="1"/>
  <pageMargins left="0" right="0" top="0" bottom="0" header="0" footer="0"/>
  <pageSetup paperSize="9" scale="55" fitToHeight="0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D37"/>
  <sheetViews>
    <sheetView view="pageBreakPreview" zoomScale="70" zoomScaleNormal="70" workbookViewId="0">
      <selection activeCell="F7" sqref="F7"/>
    </sheetView>
  </sheetViews>
  <sheetFormatPr defaultColWidth="11" defaultRowHeight="15"/>
  <cols>
    <col min="4" max="23" width="7.28571428571429" customWidth="1"/>
    <col min="24" max="30" width="9.28571428571429" customWidth="1"/>
  </cols>
  <sheetData>
    <row r="3" spans="2:7">
      <c r="B3" s="1" t="s">
        <v>0</v>
      </c>
      <c r="C3" s="63"/>
      <c r="D3" s="64"/>
      <c r="E3" s="64"/>
      <c r="F3" s="1" t="s">
        <v>1</v>
      </c>
      <c r="G3" s="64"/>
    </row>
    <row r="4" spans="2:7">
      <c r="B4" s="65"/>
      <c r="C4" s="63"/>
      <c r="D4" s="64"/>
      <c r="E4" s="64"/>
      <c r="F4" s="3"/>
      <c r="G4" s="64"/>
    </row>
    <row r="5" spans="2:7">
      <c r="B5" s="2" t="s">
        <v>2</v>
      </c>
      <c r="C5" s="63"/>
      <c r="D5" s="64"/>
      <c r="E5" s="64"/>
      <c r="F5" s="3">
        <v>200</v>
      </c>
      <c r="G5" s="64"/>
    </row>
    <row r="6" spans="2:7">
      <c r="B6" s="63"/>
      <c r="C6" s="63"/>
      <c r="D6" s="64"/>
      <c r="E6" s="64"/>
      <c r="F6" s="3"/>
      <c r="G6" s="64"/>
    </row>
    <row r="7" spans="2:7">
      <c r="B7" s="63" t="s">
        <v>3</v>
      </c>
      <c r="C7" s="63"/>
      <c r="D7" s="64"/>
      <c r="E7" s="64"/>
      <c r="F7" s="1" t="s">
        <v>4</v>
      </c>
      <c r="G7" s="64"/>
    </row>
    <row r="8" spans="2:7">
      <c r="B8" s="63" t="s">
        <v>5</v>
      </c>
      <c r="C8" s="63"/>
      <c r="D8" s="64"/>
      <c r="E8" s="64"/>
      <c r="F8" s="1" t="s">
        <v>45</v>
      </c>
      <c r="G8" s="64"/>
    </row>
    <row r="9" spans="2:7">
      <c r="B9" s="63" t="s">
        <v>7</v>
      </c>
      <c r="C9" s="66"/>
      <c r="D9" s="67"/>
      <c r="E9" s="64"/>
      <c r="F9" s="3">
        <v>241</v>
      </c>
      <c r="G9" s="64"/>
    </row>
    <row r="10" spans="2:7">
      <c r="B10" s="63" t="s">
        <v>8</v>
      </c>
      <c r="C10" s="63"/>
      <c r="D10" s="64"/>
      <c r="E10" s="64"/>
      <c r="F10" s="31" t="s">
        <v>196</v>
      </c>
      <c r="G10" s="64"/>
    </row>
    <row r="11" spans="2:7">
      <c r="B11" s="63" t="s">
        <v>10</v>
      </c>
      <c r="C11" s="63"/>
      <c r="D11" s="64"/>
      <c r="E11" s="64"/>
      <c r="F11" s="3">
        <v>241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5.75" spans="2:30">
      <c r="B14" s="668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255"/>
    </row>
    <row r="15" spans="2:30">
      <c r="B15" s="217"/>
      <c r="AD15" s="256"/>
    </row>
    <row r="16" spans="2:30">
      <c r="B16" s="217"/>
      <c r="AD16" s="256"/>
    </row>
    <row r="17" ht="58.5" customHeight="1" spans="2:30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257"/>
    </row>
    <row r="18" s="62" customFormat="1" ht="18.75" customHeight="1" spans="2:30">
      <c r="B18" s="669"/>
      <c r="C18" s="669"/>
      <c r="D18" s="669"/>
      <c r="E18" s="669"/>
      <c r="F18" s="599">
        <v>0.00694444444444444</v>
      </c>
      <c r="G18" s="599">
        <v>0.00555555555555556</v>
      </c>
      <c r="H18" s="599">
        <v>0.00347222222222222</v>
      </c>
      <c r="I18" s="599">
        <v>0.00416666666666667</v>
      </c>
      <c r="J18" s="599">
        <v>0.00486111111111111</v>
      </c>
      <c r="K18" s="599">
        <v>0.00277777777777778</v>
      </c>
      <c r="L18" s="599">
        <v>0.00347222222222222</v>
      </c>
      <c r="M18" s="599">
        <v>0.00277777777777778</v>
      </c>
      <c r="N18" s="599">
        <v>0.00555555555555556</v>
      </c>
      <c r="O18" s="599">
        <v>0.00625</v>
      </c>
      <c r="P18" s="599">
        <v>0.00347222222222222</v>
      </c>
      <c r="Q18" s="599">
        <v>0.00694444444444444</v>
      </c>
      <c r="R18" s="599">
        <v>0.00694444444444444</v>
      </c>
      <c r="S18" s="599">
        <v>0.00555555555555556</v>
      </c>
      <c r="T18" s="599">
        <v>0.00347222222222222</v>
      </c>
      <c r="U18" s="599">
        <v>0.00486111111111111</v>
      </c>
      <c r="V18" s="599">
        <v>0.00347222222222222</v>
      </c>
      <c r="W18" s="599">
        <v>0.00347222222222222</v>
      </c>
      <c r="X18" s="599">
        <v>0.00416666666666667</v>
      </c>
      <c r="Y18" s="599">
        <v>0.00694444444444444</v>
      </c>
      <c r="Z18" s="599"/>
      <c r="AA18" s="599"/>
      <c r="AB18" s="83">
        <f>SUM(F18:Y18)</f>
        <v>0.0951388888888889</v>
      </c>
      <c r="AC18" s="669"/>
      <c r="AD18" s="669"/>
    </row>
    <row r="19" s="62" customFormat="1" ht="15.75" customHeight="1" spans="2:28">
      <c r="B19" s="670">
        <v>0.0902777777777778</v>
      </c>
      <c r="C19" s="306"/>
      <c r="D19" s="345"/>
      <c r="E19" s="599">
        <v>0</v>
      </c>
      <c r="F19" s="599">
        <v>0.00694444444444444</v>
      </c>
      <c r="G19" s="599">
        <v>0.00555555555555556</v>
      </c>
      <c r="H19" s="599">
        <v>0.00347222222222222</v>
      </c>
      <c r="I19" s="599">
        <v>0.00416666666666667</v>
      </c>
      <c r="J19" s="599">
        <v>0.00486111111111111</v>
      </c>
      <c r="K19" s="599">
        <v>0.00277777777777778</v>
      </c>
      <c r="L19" s="599">
        <v>0.00347222222222222</v>
      </c>
      <c r="M19" s="599">
        <v>0.00347222222222222</v>
      </c>
      <c r="N19" s="599">
        <v>0.00694444444444444</v>
      </c>
      <c r="O19" s="599">
        <v>0.00833333333333333</v>
      </c>
      <c r="P19" s="599">
        <v>0.00347222222222222</v>
      </c>
      <c r="Q19" s="599">
        <v>0.00833333333333333</v>
      </c>
      <c r="R19" s="599">
        <v>0.00694444444444444</v>
      </c>
      <c r="S19" s="599">
        <v>0.00555555555555556</v>
      </c>
      <c r="T19" s="599">
        <v>0.00347222222222222</v>
      </c>
      <c r="U19" s="599">
        <v>0.00486111111111111</v>
      </c>
      <c r="V19" s="599">
        <v>0.00347222222222222</v>
      </c>
      <c r="W19" s="599">
        <v>0.00347222222222222</v>
      </c>
      <c r="X19" s="599">
        <v>0.00416666666666667</v>
      </c>
      <c r="Y19" s="599">
        <v>0.00694444444444444</v>
      </c>
      <c r="Z19" s="599"/>
      <c r="AA19" s="599"/>
      <c r="AB19" s="83">
        <f>SUM(E19:Y19)</f>
        <v>0.100694444444444</v>
      </c>
    </row>
    <row r="20" ht="15.75" customHeight="1" spans="2:30">
      <c r="B20" s="224" t="s">
        <v>14</v>
      </c>
      <c r="C20" s="10"/>
      <c r="D20" s="286" t="s">
        <v>15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27"/>
      <c r="X20" s="623" t="s">
        <v>16</v>
      </c>
      <c r="Y20" s="27"/>
      <c r="Z20" s="688"/>
      <c r="AA20" s="243" t="s">
        <v>29</v>
      </c>
      <c r="AB20" s="243" t="s">
        <v>30</v>
      </c>
      <c r="AC20" s="243" t="s">
        <v>31</v>
      </c>
      <c r="AD20" s="243" t="s">
        <v>57</v>
      </c>
    </row>
    <row r="21" ht="108.8" customHeight="1" spans="2:30">
      <c r="B21" s="287" t="s">
        <v>17</v>
      </c>
      <c r="C21" s="10"/>
      <c r="D21" s="27"/>
      <c r="E21" s="671" t="s">
        <v>198</v>
      </c>
      <c r="F21" s="672" t="s">
        <v>199</v>
      </c>
      <c r="G21" s="672" t="s">
        <v>200</v>
      </c>
      <c r="H21" s="672" t="s">
        <v>201</v>
      </c>
      <c r="I21" s="672" t="s">
        <v>202</v>
      </c>
      <c r="J21" s="672" t="s">
        <v>203</v>
      </c>
      <c r="K21" s="672" t="s">
        <v>204</v>
      </c>
      <c r="L21" s="672" t="s">
        <v>19</v>
      </c>
      <c r="M21" s="672" t="s">
        <v>20</v>
      </c>
      <c r="N21" s="672" t="s">
        <v>22</v>
      </c>
      <c r="O21" s="672" t="s">
        <v>131</v>
      </c>
      <c r="P21" s="672" t="s">
        <v>156</v>
      </c>
      <c r="Q21" s="672" t="s">
        <v>22</v>
      </c>
      <c r="R21" s="672" t="s">
        <v>20</v>
      </c>
      <c r="S21" s="672" t="s">
        <v>19</v>
      </c>
      <c r="T21" s="672" t="s">
        <v>205</v>
      </c>
      <c r="U21" s="672" t="s">
        <v>203</v>
      </c>
      <c r="V21" s="672" t="s">
        <v>201</v>
      </c>
      <c r="W21" s="672" t="s">
        <v>200</v>
      </c>
      <c r="X21" s="672" t="s">
        <v>199</v>
      </c>
      <c r="Y21" s="689" t="s">
        <v>198</v>
      </c>
      <c r="Z21" s="625" t="s">
        <v>206</v>
      </c>
      <c r="AA21" s="232"/>
      <c r="AB21" s="232"/>
      <c r="AC21" s="232"/>
      <c r="AD21" s="232"/>
    </row>
    <row r="22" ht="29.25" customHeight="1" spans="2:30">
      <c r="B22" s="224" t="s">
        <v>33</v>
      </c>
      <c r="C22" s="10"/>
      <c r="D22" s="10"/>
      <c r="E22" s="673">
        <v>11</v>
      </c>
      <c r="F22" s="507">
        <v>5.82</v>
      </c>
      <c r="G22" s="507">
        <v>5.81</v>
      </c>
      <c r="H22" s="507">
        <v>3.21</v>
      </c>
      <c r="I22" s="507">
        <v>3.5</v>
      </c>
      <c r="J22" s="507">
        <v>2</v>
      </c>
      <c r="K22" s="507">
        <v>3.19</v>
      </c>
      <c r="L22" s="507">
        <v>0.7</v>
      </c>
      <c r="M22" s="507">
        <v>1.2</v>
      </c>
      <c r="N22" s="507">
        <v>2.5</v>
      </c>
      <c r="O22" s="507">
        <v>2</v>
      </c>
      <c r="P22" s="507">
        <v>3.5</v>
      </c>
      <c r="Q22" s="507">
        <v>4.5</v>
      </c>
      <c r="R22" s="507">
        <v>3.21</v>
      </c>
      <c r="S22" s="506">
        <v>11</v>
      </c>
      <c r="T22" s="506">
        <v>11</v>
      </c>
      <c r="U22" s="506">
        <v>11</v>
      </c>
      <c r="V22" s="506">
        <v>11</v>
      </c>
      <c r="W22" s="507">
        <v>8.95975</v>
      </c>
      <c r="X22" s="507">
        <v>9.42089705882353</v>
      </c>
      <c r="Y22" s="514">
        <v>11</v>
      </c>
      <c r="Z22" s="560"/>
      <c r="AA22" s="238"/>
      <c r="AB22" s="232"/>
      <c r="AC22" s="232"/>
      <c r="AD22" s="232"/>
    </row>
    <row r="23" ht="29.25" customHeight="1" spans="2:30">
      <c r="B23" s="335" t="s">
        <v>34</v>
      </c>
      <c r="C23" s="10"/>
      <c r="D23" s="10"/>
      <c r="E23" s="227">
        <f t="shared" ref="E23:X23" si="0">+E22</f>
        <v>11</v>
      </c>
      <c r="F23" s="674">
        <f t="shared" si="0"/>
        <v>5.82</v>
      </c>
      <c r="G23" s="674">
        <f t="shared" si="0"/>
        <v>5.81</v>
      </c>
      <c r="H23" s="674">
        <f t="shared" si="0"/>
        <v>3.21</v>
      </c>
      <c r="I23" s="674">
        <f t="shared" si="0"/>
        <v>3.5</v>
      </c>
      <c r="J23" s="674">
        <f t="shared" si="0"/>
        <v>2</v>
      </c>
      <c r="K23" s="674">
        <f t="shared" si="0"/>
        <v>3.19</v>
      </c>
      <c r="L23" s="674">
        <f t="shared" si="0"/>
        <v>0.7</v>
      </c>
      <c r="M23" s="674">
        <f t="shared" si="0"/>
        <v>1.2</v>
      </c>
      <c r="N23" s="674">
        <f t="shared" si="0"/>
        <v>2.5</v>
      </c>
      <c r="O23" s="674">
        <f t="shared" si="0"/>
        <v>2</v>
      </c>
      <c r="P23" s="674">
        <f t="shared" si="0"/>
        <v>3.5</v>
      </c>
      <c r="Q23" s="674">
        <f t="shared" si="0"/>
        <v>4.5</v>
      </c>
      <c r="R23" s="674">
        <f t="shared" si="0"/>
        <v>3.21</v>
      </c>
      <c r="S23" s="674">
        <f t="shared" si="0"/>
        <v>11</v>
      </c>
      <c r="T23" s="674">
        <f t="shared" si="0"/>
        <v>11</v>
      </c>
      <c r="U23" s="674">
        <f t="shared" si="0"/>
        <v>11</v>
      </c>
      <c r="V23" s="674">
        <f t="shared" si="0"/>
        <v>11</v>
      </c>
      <c r="W23" s="674">
        <f t="shared" si="0"/>
        <v>8.95975</v>
      </c>
      <c r="X23" s="674">
        <f t="shared" si="0"/>
        <v>9.42089705882353</v>
      </c>
      <c r="Y23" s="690">
        <v>11</v>
      </c>
      <c r="Z23" s="691"/>
      <c r="AA23" s="343">
        <v>70.57</v>
      </c>
      <c r="AB23" s="238"/>
      <c r="AC23" s="238"/>
      <c r="AD23" s="238"/>
    </row>
    <row r="24" ht="17.25" customHeight="1" spans="2:30">
      <c r="B24" s="675"/>
      <c r="C24" s="529"/>
      <c r="D24" s="529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676"/>
      <c r="X24" s="676"/>
      <c r="Y24" s="676"/>
      <c r="Z24" s="676"/>
      <c r="AA24" s="692"/>
      <c r="AB24" s="529"/>
      <c r="AC24" s="529"/>
      <c r="AD24" s="693"/>
    </row>
    <row r="25" ht="15.75" customHeight="1" spans="2:30">
      <c r="B25" s="410" t="s">
        <v>56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255"/>
    </row>
    <row r="26" ht="15.75" customHeight="1" spans="2:30">
      <c r="B26" s="228" t="s">
        <v>35</v>
      </c>
      <c r="C26" s="229">
        <v>1</v>
      </c>
      <c r="D26" s="677">
        <v>0.1875</v>
      </c>
      <c r="E26" s="607">
        <v>0.208333333333333</v>
      </c>
      <c r="F26" s="678">
        <v>0.215277777777778</v>
      </c>
      <c r="G26" s="678">
        <v>0.220833333333333</v>
      </c>
      <c r="H26" s="678">
        <v>0.224305555555556</v>
      </c>
      <c r="I26" s="678">
        <v>0.228472222222222</v>
      </c>
      <c r="J26" s="678">
        <v>0.233333333333333</v>
      </c>
      <c r="K26" s="678">
        <v>0.236111111111111</v>
      </c>
      <c r="L26" s="678">
        <v>0.239583333333333</v>
      </c>
      <c r="M26" s="678">
        <v>0.243055555555556</v>
      </c>
      <c r="N26" s="678">
        <v>0.25</v>
      </c>
      <c r="O26" s="678">
        <v>0.258333333333333</v>
      </c>
      <c r="P26" s="678">
        <v>0.261805555555556</v>
      </c>
      <c r="Q26" s="678">
        <v>0.270138888888889</v>
      </c>
      <c r="R26" s="678">
        <v>0.277083333333333</v>
      </c>
      <c r="S26" s="678">
        <v>0.282638888888889</v>
      </c>
      <c r="T26" s="678">
        <v>0.286111111111111</v>
      </c>
      <c r="U26" s="678">
        <v>0.290972222222222</v>
      </c>
      <c r="V26" s="678">
        <v>0.294444444444445</v>
      </c>
      <c r="W26" s="678">
        <v>0.297916666666667</v>
      </c>
      <c r="X26" s="678">
        <v>0.302083333333333</v>
      </c>
      <c r="Y26" s="694">
        <v>0.309027777777778</v>
      </c>
      <c r="Z26" s="695"/>
      <c r="AA26" s="359">
        <f>+AA23</f>
        <v>70.57</v>
      </c>
      <c r="AB26" s="362">
        <f>+Y26-E26</f>
        <v>0.100694444444445</v>
      </c>
      <c r="AC26" s="377">
        <f>60*$I$36/(AB26*60*24)</f>
        <v>29.2013793103448</v>
      </c>
      <c r="AD26" s="696"/>
    </row>
    <row r="27" ht="15.75" customHeight="1" spans="2:30">
      <c r="B27" s="232"/>
      <c r="C27" s="233">
        <v>2</v>
      </c>
      <c r="D27" s="679">
        <v>0.291666666666667</v>
      </c>
      <c r="E27" s="612">
        <v>0.416666666666667</v>
      </c>
      <c r="F27" s="680">
        <v>0.423611111111111</v>
      </c>
      <c r="G27" s="680">
        <v>0.429166666666667</v>
      </c>
      <c r="H27" s="680">
        <v>0.432638888888889</v>
      </c>
      <c r="I27" s="680">
        <v>0.436805555555556</v>
      </c>
      <c r="J27" s="680">
        <v>0.441666666666667</v>
      </c>
      <c r="K27" s="680">
        <v>0.444444444444444</v>
      </c>
      <c r="L27" s="680">
        <v>0.447916666666667</v>
      </c>
      <c r="M27" s="680">
        <v>0.451388888888889</v>
      </c>
      <c r="N27" s="680">
        <v>0.458333333333333</v>
      </c>
      <c r="O27" s="680">
        <v>0.466666666666667</v>
      </c>
      <c r="P27" s="680">
        <v>0.470138888888889</v>
      </c>
      <c r="Q27" s="680">
        <v>0.478472222222222</v>
      </c>
      <c r="R27" s="680">
        <v>0.485416666666667</v>
      </c>
      <c r="S27" s="680">
        <v>0.490972222222222</v>
      </c>
      <c r="T27" s="680">
        <v>0.494444444444445</v>
      </c>
      <c r="U27" s="680">
        <v>0.499305555555556</v>
      </c>
      <c r="V27" s="680">
        <v>0.502777777777778</v>
      </c>
      <c r="W27" s="680">
        <v>0.50625</v>
      </c>
      <c r="X27" s="680">
        <v>0.510416666666667</v>
      </c>
      <c r="Y27" s="697">
        <v>0.517361111111111</v>
      </c>
      <c r="Z27" s="698"/>
      <c r="AA27" s="363">
        <f>+AA23</f>
        <v>70.57</v>
      </c>
      <c r="AB27" s="366">
        <f>+Y27-E27</f>
        <v>0.100694444444444</v>
      </c>
      <c r="AC27" s="379">
        <f>60*$I$36/(AB27*60*24)</f>
        <v>29.2013793103448</v>
      </c>
      <c r="AD27" s="366">
        <f>+E27-E26</f>
        <v>0.208333333333333</v>
      </c>
    </row>
    <row r="28" ht="15.75" customHeight="1" spans="2:30">
      <c r="B28" s="232"/>
      <c r="C28" s="233">
        <v>3</v>
      </c>
      <c r="D28" s="681"/>
      <c r="E28" s="612">
        <v>0.625</v>
      </c>
      <c r="F28" s="680">
        <v>0.631944444444444</v>
      </c>
      <c r="G28" s="680">
        <v>0.6375</v>
      </c>
      <c r="H28" s="680">
        <v>0.640972222222222</v>
      </c>
      <c r="I28" s="680">
        <v>0.645138888888889</v>
      </c>
      <c r="J28" s="680">
        <v>0.65</v>
      </c>
      <c r="K28" s="680">
        <v>0.652777777777778</v>
      </c>
      <c r="L28" s="680">
        <v>0.65625</v>
      </c>
      <c r="M28" s="680">
        <v>0.659722222222222</v>
      </c>
      <c r="N28" s="680">
        <v>0.666666666666667</v>
      </c>
      <c r="O28" s="680">
        <v>0.675</v>
      </c>
      <c r="P28" s="680">
        <v>0.678472222222222</v>
      </c>
      <c r="Q28" s="680">
        <v>0.686805555555556</v>
      </c>
      <c r="R28" s="680">
        <v>0.69375</v>
      </c>
      <c r="S28" s="680">
        <v>0.699305555555556</v>
      </c>
      <c r="T28" s="680">
        <v>0.702777777777778</v>
      </c>
      <c r="U28" s="680">
        <v>0.707638888888889</v>
      </c>
      <c r="V28" s="680">
        <v>0.711111111111111</v>
      </c>
      <c r="W28" s="680">
        <v>0.714583333333333</v>
      </c>
      <c r="X28" s="680">
        <v>0.71875</v>
      </c>
      <c r="Y28" s="697">
        <v>0.725694444444444</v>
      </c>
      <c r="Z28" s="698"/>
      <c r="AA28" s="363">
        <f>+AA27</f>
        <v>70.57</v>
      </c>
      <c r="AB28" s="366">
        <f>+Y28-E28</f>
        <v>0.100694444444444</v>
      </c>
      <c r="AC28" s="379">
        <f>60*$I$36/(AB28*60*24)</f>
        <v>29.2013793103448</v>
      </c>
      <c r="AD28" s="366">
        <f>+E28-E27</f>
        <v>0.208333333333333</v>
      </c>
    </row>
    <row r="29" ht="16.5" customHeight="1" spans="2:30">
      <c r="B29" s="232"/>
      <c r="C29" s="233">
        <v>4</v>
      </c>
      <c r="D29" s="681"/>
      <c r="E29" s="682">
        <v>0.833333333333333</v>
      </c>
      <c r="F29" s="683">
        <v>0.840277777777778</v>
      </c>
      <c r="G29" s="683">
        <v>0.845833333333333</v>
      </c>
      <c r="H29" s="683">
        <v>0.849305555555556</v>
      </c>
      <c r="I29" s="683">
        <v>0.853472222222222</v>
      </c>
      <c r="J29" s="683">
        <v>0.858333333333333</v>
      </c>
      <c r="K29" s="683">
        <v>0.861111111111111</v>
      </c>
      <c r="L29" s="683">
        <v>0.864583333333333</v>
      </c>
      <c r="M29" s="683">
        <v>0.868055555555556</v>
      </c>
      <c r="N29" s="683">
        <v>0.875</v>
      </c>
      <c r="O29" s="683">
        <v>0.883333333333333</v>
      </c>
      <c r="P29" s="683">
        <v>0.886805555555556</v>
      </c>
      <c r="Q29" s="683">
        <v>0.895138888888889</v>
      </c>
      <c r="R29" s="683">
        <v>0.902083333333333</v>
      </c>
      <c r="S29" s="683">
        <v>0.907638888888889</v>
      </c>
      <c r="T29" s="683">
        <v>0.911111111111111</v>
      </c>
      <c r="U29" s="683">
        <v>0.915972222222222</v>
      </c>
      <c r="V29" s="683">
        <v>0.919444444444444</v>
      </c>
      <c r="W29" s="683">
        <v>0.922916666666667</v>
      </c>
      <c r="X29" s="683">
        <v>0.927083333333333</v>
      </c>
      <c r="Y29" s="699">
        <v>0.934027777777778</v>
      </c>
      <c r="Z29" s="698"/>
      <c r="AA29" s="363">
        <f>+AA28</f>
        <v>70.57</v>
      </c>
      <c r="AB29" s="366">
        <f>+Y29-E29</f>
        <v>0.100694444444444</v>
      </c>
      <c r="AC29" s="379">
        <f>60*$I$36/(AB29*60*24)</f>
        <v>29.2013793103448</v>
      </c>
      <c r="AD29" s="366">
        <f>+E29-E28</f>
        <v>0.208333333333333</v>
      </c>
    </row>
    <row r="30" ht="16.5" customHeight="1" spans="2:30">
      <c r="B30" s="238"/>
      <c r="C30" s="684">
        <v>5</v>
      </c>
      <c r="D30" s="685"/>
      <c r="E30" s="686">
        <v>0.930555555555556</v>
      </c>
      <c r="F30" s="687">
        <v>0.944444444444444</v>
      </c>
      <c r="G30" s="687">
        <v>0.95</v>
      </c>
      <c r="H30" s="687">
        <v>0.953472222222222</v>
      </c>
      <c r="I30" s="687">
        <v>0.957638888888889</v>
      </c>
      <c r="J30" s="687">
        <v>0.9625</v>
      </c>
      <c r="K30" s="687">
        <v>0.965277777777778</v>
      </c>
      <c r="L30" s="687">
        <v>0.96875</v>
      </c>
      <c r="M30" s="687">
        <v>0.972222222222222</v>
      </c>
      <c r="N30" s="687">
        <v>0.979166666666667</v>
      </c>
      <c r="O30" s="687">
        <v>0.9875</v>
      </c>
      <c r="P30" s="687">
        <v>0.990972222222222</v>
      </c>
      <c r="Q30" s="687">
        <v>0.999305555555556</v>
      </c>
      <c r="R30" s="687">
        <v>1.00625</v>
      </c>
      <c r="S30" s="687">
        <v>1.01180555555556</v>
      </c>
      <c r="T30" s="687">
        <v>1.01527777777778</v>
      </c>
      <c r="U30" s="687">
        <v>1.02013888888889</v>
      </c>
      <c r="V30" s="687">
        <v>1.02361111111111</v>
      </c>
      <c r="W30" s="687">
        <v>1.02708333333333</v>
      </c>
      <c r="X30" s="687">
        <v>1.03125</v>
      </c>
      <c r="Y30" s="700">
        <v>1.03819444444444</v>
      </c>
      <c r="Z30" s="701"/>
      <c r="AA30" s="367">
        <f>+AA26</f>
        <v>70.57</v>
      </c>
      <c r="AB30" s="370">
        <f>+Y30-E30</f>
        <v>0.107638888888888</v>
      </c>
      <c r="AC30" s="702">
        <f>60*$I$36/(AB30*60*24)</f>
        <v>27.3174193548388</v>
      </c>
      <c r="AD30" s="370">
        <f>+E30-E29</f>
        <v>0.0972222222222222</v>
      </c>
    </row>
    <row r="31" spans="2:2">
      <c r="B31" s="26">
        <v>0.0208333333333333</v>
      </c>
    </row>
    <row r="33" spans="3:10">
      <c r="C33" s="15" t="s">
        <v>36</v>
      </c>
      <c r="D33" s="15"/>
      <c r="E33" s="16"/>
      <c r="F33" s="16"/>
      <c r="G33" s="61"/>
      <c r="H33" s="61"/>
      <c r="I33" s="17">
        <v>4</v>
      </c>
      <c r="J33" s="16"/>
    </row>
    <row r="34" spans="3:10">
      <c r="C34" s="15" t="s">
        <v>37</v>
      </c>
      <c r="D34" s="15"/>
      <c r="E34" s="16"/>
      <c r="F34" s="16"/>
      <c r="G34" s="61"/>
      <c r="H34" s="61"/>
      <c r="I34" s="17">
        <v>1</v>
      </c>
      <c r="J34" s="16"/>
    </row>
    <row r="35" spans="3:10">
      <c r="C35" s="15" t="s">
        <v>38</v>
      </c>
      <c r="D35" s="15"/>
      <c r="E35" s="16"/>
      <c r="F35" s="16"/>
      <c r="G35" s="61"/>
      <c r="H35" s="61"/>
      <c r="I35" s="17">
        <v>5</v>
      </c>
      <c r="J35" s="16"/>
    </row>
    <row r="36" spans="3:11">
      <c r="C36" s="15" t="s">
        <v>39</v>
      </c>
      <c r="D36" s="15"/>
      <c r="E36" s="16"/>
      <c r="F36" s="16"/>
      <c r="G36" s="61"/>
      <c r="H36" s="61"/>
      <c r="I36" s="18">
        <f>+AA23</f>
        <v>70.57</v>
      </c>
      <c r="K36" s="16" t="s">
        <v>40</v>
      </c>
    </row>
    <row r="37" spans="3:11">
      <c r="C37" s="19" t="s">
        <v>41</v>
      </c>
      <c r="D37" s="19"/>
      <c r="E37" s="20"/>
      <c r="F37" s="21"/>
      <c r="G37" s="21"/>
      <c r="H37" s="21"/>
      <c r="I37" s="18">
        <v>66</v>
      </c>
      <c r="K37" s="16" t="s">
        <v>40</v>
      </c>
    </row>
  </sheetData>
  <mergeCells count="13">
    <mergeCell ref="B20:C20"/>
    <mergeCell ref="D20:W20"/>
    <mergeCell ref="X20:Y20"/>
    <mergeCell ref="B21:D21"/>
    <mergeCell ref="B22:D22"/>
    <mergeCell ref="B23:D23"/>
    <mergeCell ref="B25:AD25"/>
    <mergeCell ref="B26:B30"/>
    <mergeCell ref="AA20:AA22"/>
    <mergeCell ref="AB20:AB23"/>
    <mergeCell ref="AC20:AC23"/>
    <mergeCell ref="AD20:AD23"/>
    <mergeCell ref="B14:AD17"/>
  </mergeCells>
  <pageMargins left="0.7" right="0.7" top="0.75" bottom="0.75" header="0.3" footer="0.3"/>
  <pageSetup paperSize="9" scale="53" fitToHeight="0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G34"/>
  <sheetViews>
    <sheetView zoomScale="70" zoomScaleNormal="70" topLeftCell="A4" workbookViewId="0">
      <selection activeCell="F7" sqref="F7"/>
    </sheetView>
  </sheetViews>
  <sheetFormatPr defaultColWidth="11" defaultRowHeight="15"/>
  <cols>
    <col min="5" max="25" width="9.14285714285714" customWidth="1"/>
  </cols>
  <sheetData>
    <row r="3" spans="2:32">
      <c r="B3" s="5" t="s">
        <v>0</v>
      </c>
      <c r="C3" s="173"/>
      <c r="D3" s="21"/>
      <c r="E3" s="21"/>
      <c r="F3" s="5" t="s">
        <v>1</v>
      </c>
      <c r="G3" s="21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>
      <c r="B4" s="199"/>
      <c r="C4" s="173"/>
      <c r="D4" s="21"/>
      <c r="E4" s="21"/>
      <c r="F4" s="32"/>
      <c r="G4" s="21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2:32">
      <c r="B5" s="31" t="s">
        <v>2</v>
      </c>
      <c r="C5" s="173"/>
      <c r="D5" s="21"/>
      <c r="E5" s="21"/>
      <c r="F5" s="32">
        <v>200</v>
      </c>
      <c r="G5" s="21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6" spans="2:32">
      <c r="B6" s="173"/>
      <c r="C6" s="173"/>
      <c r="D6" s="21"/>
      <c r="E6" s="21"/>
      <c r="F6" s="32"/>
      <c r="G6" s="21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</row>
    <row r="7" spans="2:32">
      <c r="B7" s="173" t="s">
        <v>3</v>
      </c>
      <c r="C7" s="173"/>
      <c r="D7" s="21"/>
      <c r="E7" s="21"/>
      <c r="F7" s="1" t="s">
        <v>4</v>
      </c>
      <c r="G7" s="21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</row>
    <row r="8" spans="2:32">
      <c r="B8" s="173" t="s">
        <v>5</v>
      </c>
      <c r="C8" s="173"/>
      <c r="D8" s="21"/>
      <c r="E8" s="21"/>
      <c r="F8" s="1" t="s">
        <v>6</v>
      </c>
      <c r="G8" s="21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2:32">
      <c r="B9" s="173" t="s">
        <v>7</v>
      </c>
      <c r="C9" s="215"/>
      <c r="D9" s="216"/>
      <c r="E9" s="21"/>
      <c r="F9" s="1">
        <v>242</v>
      </c>
      <c r="G9" s="21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</row>
    <row r="10" spans="2:7">
      <c r="B10" s="63" t="s">
        <v>8</v>
      </c>
      <c r="C10" s="63"/>
      <c r="D10" s="64"/>
      <c r="E10" s="64"/>
      <c r="F10" s="1" t="s">
        <v>207</v>
      </c>
      <c r="G10" s="64"/>
    </row>
    <row r="11" spans="2:7">
      <c r="B11" s="63" t="s">
        <v>10</v>
      </c>
      <c r="C11" s="63"/>
      <c r="D11" s="64"/>
      <c r="E11" s="64"/>
      <c r="F11" s="1">
        <v>242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106.5" customHeight="1" spans="2:32">
      <c r="B14" s="596" t="s">
        <v>208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27"/>
    </row>
    <row r="15" s="62" customFormat="1" spans="2:26">
      <c r="B15" s="306"/>
      <c r="C15" s="597"/>
      <c r="D15" s="598"/>
      <c r="E15" s="345"/>
      <c r="F15" s="345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6"/>
      <c r="Y15" s="306"/>
      <c r="Z15" s="622"/>
    </row>
    <row r="16" s="62" customFormat="1" spans="2:29">
      <c r="B16" s="306"/>
      <c r="C16" s="306"/>
      <c r="D16" s="345"/>
      <c r="E16" s="599"/>
      <c r="F16" s="599">
        <v>0.00694444444444444</v>
      </c>
      <c r="G16" s="599">
        <v>0.00555555555555556</v>
      </c>
      <c r="H16" s="599">
        <v>0.00347222222222222</v>
      </c>
      <c r="I16" s="599">
        <v>0.00416666666666667</v>
      </c>
      <c r="J16" s="599">
        <v>0.00486111111111111</v>
      </c>
      <c r="K16" s="599">
        <v>0.00277777777777778</v>
      </c>
      <c r="L16" s="599">
        <v>0.00347222222222222</v>
      </c>
      <c r="M16" s="599">
        <v>0.00277777777777778</v>
      </c>
      <c r="N16" s="599">
        <v>0.00555555555555556</v>
      </c>
      <c r="O16" s="599">
        <v>0.00625</v>
      </c>
      <c r="P16" s="599">
        <v>0.00347222222222222</v>
      </c>
      <c r="Q16" s="599"/>
      <c r="R16" s="599"/>
      <c r="S16" s="599">
        <v>0.00694444444444444</v>
      </c>
      <c r="T16" s="599">
        <v>0.00694444444444444</v>
      </c>
      <c r="U16" s="599">
        <v>0.00555555555555556</v>
      </c>
      <c r="V16" s="599">
        <v>0.00347222222222222</v>
      </c>
      <c r="W16" s="599">
        <v>0.00486111111111111</v>
      </c>
      <c r="X16" s="599">
        <v>0.00347222222222222</v>
      </c>
      <c r="Y16" s="599">
        <v>0.00347222222222222</v>
      </c>
      <c r="Z16" s="599">
        <v>0.00416666666666667</v>
      </c>
      <c r="AA16" s="599">
        <v>0.00694444444444444</v>
      </c>
      <c r="AB16" s="599"/>
      <c r="AC16" s="83">
        <f>SUM(F16:AA16)</f>
        <v>0.0951388888888889</v>
      </c>
    </row>
    <row r="17" s="62" customFormat="1" ht="15.75" customHeight="1" spans="2:29">
      <c r="B17" s="306"/>
      <c r="C17" s="306"/>
      <c r="D17" s="345"/>
      <c r="E17" s="599"/>
      <c r="F17" s="599">
        <v>0.00694444444444444</v>
      </c>
      <c r="G17" s="599">
        <v>0.00555555555555556</v>
      </c>
      <c r="H17" s="599">
        <v>0.00347222222222222</v>
      </c>
      <c r="I17" s="599">
        <v>0.00416666666666667</v>
      </c>
      <c r="J17" s="599">
        <v>0.00486111111111111</v>
      </c>
      <c r="K17" s="599">
        <v>0.00277777777777778</v>
      </c>
      <c r="L17" s="599">
        <v>0.00347222222222222</v>
      </c>
      <c r="M17" s="599">
        <v>0.00347222222222222</v>
      </c>
      <c r="N17" s="599">
        <v>0.00694444444444444</v>
      </c>
      <c r="O17" s="599">
        <v>0.00833333333333333</v>
      </c>
      <c r="P17" s="599">
        <v>0.00347222222222222</v>
      </c>
      <c r="Q17" s="599"/>
      <c r="R17" s="599"/>
      <c r="S17" s="599">
        <v>0.00833333333333333</v>
      </c>
      <c r="T17" s="599">
        <v>0.00694444444444444</v>
      </c>
      <c r="U17" s="599">
        <v>0.00555555555555556</v>
      </c>
      <c r="V17" s="599">
        <v>0.00347222222222222</v>
      </c>
      <c r="W17" s="599">
        <v>0.00486111111111111</v>
      </c>
      <c r="X17" s="599">
        <v>0.00347222222222222</v>
      </c>
      <c r="Y17" s="599">
        <v>0.00347222222222222</v>
      </c>
      <c r="Z17" s="599">
        <v>0.00416666666666667</v>
      </c>
      <c r="AA17" s="599">
        <v>0.00694444444444444</v>
      </c>
      <c r="AB17" s="599"/>
      <c r="AC17" s="83">
        <f>SUM(E17:AA17)</f>
        <v>0.100694444444444</v>
      </c>
    </row>
    <row r="18" ht="15.75" customHeight="1" spans="2:32">
      <c r="B18" s="71" t="s">
        <v>14</v>
      </c>
      <c r="C18" s="10"/>
      <c r="D18" s="73" t="s">
        <v>15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27"/>
      <c r="Z18" s="623" t="s">
        <v>16</v>
      </c>
      <c r="AA18" s="27"/>
      <c r="AB18" s="624"/>
      <c r="AC18" s="96" t="s">
        <v>29</v>
      </c>
      <c r="AD18" s="163" t="s">
        <v>30</v>
      </c>
      <c r="AE18" s="163" t="s">
        <v>31</v>
      </c>
      <c r="AF18" s="163" t="s">
        <v>57</v>
      </c>
    </row>
    <row r="19" ht="90.75" customHeight="1" spans="2:32">
      <c r="B19" s="96" t="s">
        <v>17</v>
      </c>
      <c r="C19" s="10"/>
      <c r="D19" s="27"/>
      <c r="E19" s="159" t="s">
        <v>209</v>
      </c>
      <c r="F19" s="600" t="s">
        <v>199</v>
      </c>
      <c r="G19" s="600" t="s">
        <v>210</v>
      </c>
      <c r="H19" s="601" t="s">
        <v>211</v>
      </c>
      <c r="I19" s="601" t="s">
        <v>201</v>
      </c>
      <c r="J19" s="601" t="s">
        <v>202</v>
      </c>
      <c r="K19" s="601" t="s">
        <v>212</v>
      </c>
      <c r="L19" s="601" t="s">
        <v>213</v>
      </c>
      <c r="M19" s="600" t="s">
        <v>19</v>
      </c>
      <c r="N19" s="621" t="s">
        <v>69</v>
      </c>
      <c r="O19" s="75" t="s">
        <v>72</v>
      </c>
      <c r="P19" s="600" t="s">
        <v>23</v>
      </c>
      <c r="Q19" s="75" t="s">
        <v>64</v>
      </c>
      <c r="R19" s="75" t="s">
        <v>72</v>
      </c>
      <c r="S19" s="621" t="s">
        <v>69</v>
      </c>
      <c r="T19" s="600" t="s">
        <v>19</v>
      </c>
      <c r="U19" s="601" t="s">
        <v>213</v>
      </c>
      <c r="V19" s="601" t="s">
        <v>212</v>
      </c>
      <c r="W19" s="601" t="s">
        <v>201</v>
      </c>
      <c r="X19" s="601" t="s">
        <v>211</v>
      </c>
      <c r="Y19" s="600" t="s">
        <v>210</v>
      </c>
      <c r="Z19" s="600" t="s">
        <v>199</v>
      </c>
      <c r="AA19" s="160" t="s">
        <v>209</v>
      </c>
      <c r="AB19" s="625" t="s">
        <v>206</v>
      </c>
      <c r="AC19" s="232"/>
      <c r="AD19" s="232"/>
      <c r="AE19" s="232"/>
      <c r="AF19" s="232"/>
    </row>
    <row r="20" ht="29.25" customHeight="1" spans="2:32">
      <c r="B20" s="71" t="s">
        <v>33</v>
      </c>
      <c r="C20" s="10"/>
      <c r="D20" s="10"/>
      <c r="E20" s="273">
        <v>11</v>
      </c>
      <c r="F20" s="568">
        <v>5.82</v>
      </c>
      <c r="G20" s="568">
        <v>5.81</v>
      </c>
      <c r="H20" s="568">
        <v>3.21</v>
      </c>
      <c r="I20" s="568">
        <v>3.5</v>
      </c>
      <c r="J20" s="568">
        <v>2</v>
      </c>
      <c r="K20" s="568">
        <v>3.19</v>
      </c>
      <c r="L20" s="568">
        <v>0.7</v>
      </c>
      <c r="M20" s="568">
        <v>1.2</v>
      </c>
      <c r="N20" s="568">
        <v>2.5</v>
      </c>
      <c r="O20" s="568">
        <v>2</v>
      </c>
      <c r="P20" s="568">
        <v>3.5</v>
      </c>
      <c r="Q20" s="568">
        <v>4.5</v>
      </c>
      <c r="R20" s="568">
        <v>5.5</v>
      </c>
      <c r="S20" s="568">
        <v>6.5</v>
      </c>
      <c r="T20" s="568">
        <v>7.5</v>
      </c>
      <c r="U20" s="568">
        <v>11</v>
      </c>
      <c r="V20" s="568">
        <v>11</v>
      </c>
      <c r="W20" s="568">
        <v>11</v>
      </c>
      <c r="X20" s="568">
        <v>11</v>
      </c>
      <c r="Y20" s="568">
        <v>8.95975</v>
      </c>
      <c r="Z20" s="568">
        <v>9.42089705882353</v>
      </c>
      <c r="AA20" s="626">
        <v>11</v>
      </c>
      <c r="AB20" s="627"/>
      <c r="AC20" s="238"/>
      <c r="AD20" s="232"/>
      <c r="AE20" s="232"/>
      <c r="AF20" s="232"/>
    </row>
    <row r="21" ht="29.25" customHeight="1" spans="2:32">
      <c r="B21" s="274" t="s">
        <v>34</v>
      </c>
      <c r="C21" s="88"/>
      <c r="D21" s="88"/>
      <c r="E21" s="602">
        <f t="shared" ref="E21:Z21" si="0">+E20</f>
        <v>11</v>
      </c>
      <c r="F21" s="603">
        <f t="shared" si="0"/>
        <v>5.82</v>
      </c>
      <c r="G21" s="603">
        <f t="shared" si="0"/>
        <v>5.81</v>
      </c>
      <c r="H21" s="603">
        <f t="shared" si="0"/>
        <v>3.21</v>
      </c>
      <c r="I21" s="603">
        <f t="shared" si="0"/>
        <v>3.5</v>
      </c>
      <c r="J21" s="603">
        <f t="shared" si="0"/>
        <v>2</v>
      </c>
      <c r="K21" s="603">
        <f t="shared" si="0"/>
        <v>3.19</v>
      </c>
      <c r="L21" s="603">
        <f t="shared" si="0"/>
        <v>0.7</v>
      </c>
      <c r="M21" s="603">
        <f t="shared" si="0"/>
        <v>1.2</v>
      </c>
      <c r="N21" s="603">
        <f t="shared" si="0"/>
        <v>2.5</v>
      </c>
      <c r="O21" s="603">
        <f t="shared" si="0"/>
        <v>2</v>
      </c>
      <c r="P21" s="603">
        <f t="shared" si="0"/>
        <v>3.5</v>
      </c>
      <c r="Q21" s="603">
        <f t="shared" si="0"/>
        <v>4.5</v>
      </c>
      <c r="R21" s="603">
        <f t="shared" si="0"/>
        <v>5.5</v>
      </c>
      <c r="S21" s="603">
        <f t="shared" si="0"/>
        <v>6.5</v>
      </c>
      <c r="T21" s="603">
        <f t="shared" si="0"/>
        <v>7.5</v>
      </c>
      <c r="U21" s="603">
        <f t="shared" si="0"/>
        <v>11</v>
      </c>
      <c r="V21" s="603">
        <f t="shared" si="0"/>
        <v>11</v>
      </c>
      <c r="W21" s="603">
        <f t="shared" si="0"/>
        <v>11</v>
      </c>
      <c r="X21" s="603">
        <f t="shared" si="0"/>
        <v>11</v>
      </c>
      <c r="Y21" s="603">
        <f t="shared" si="0"/>
        <v>8.95975</v>
      </c>
      <c r="Z21" s="603">
        <f t="shared" si="0"/>
        <v>9.42089705882353</v>
      </c>
      <c r="AA21" s="628">
        <v>11</v>
      </c>
      <c r="AB21" s="627"/>
      <c r="AC21" s="588">
        <v>76.93</v>
      </c>
      <c r="AD21" s="232"/>
      <c r="AE21" s="232"/>
      <c r="AF21" s="232"/>
    </row>
    <row r="22" ht="15.75" customHeight="1" spans="1:33">
      <c r="A22" s="26">
        <v>0.0208333333333333</v>
      </c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7"/>
      <c r="AG22" s="26">
        <v>0.0520833333333333</v>
      </c>
    </row>
    <row r="23" ht="15.75" spans="2:32">
      <c r="B23" s="604" t="s">
        <v>35</v>
      </c>
      <c r="C23" s="605">
        <v>1</v>
      </c>
      <c r="D23" s="641">
        <f>+E23-A22</f>
        <v>0.270833333333333</v>
      </c>
      <c r="E23" s="660">
        <v>0.291666666666667</v>
      </c>
      <c r="F23" s="661">
        <v>0.298611111111111</v>
      </c>
      <c r="G23" s="661">
        <v>0.304861111111111</v>
      </c>
      <c r="H23" s="661">
        <v>0.310416666666667</v>
      </c>
      <c r="I23" s="661">
        <v>0.313888888888889</v>
      </c>
      <c r="J23" s="661">
        <v>0.318055555555555</v>
      </c>
      <c r="K23" s="661">
        <v>0.322916666666667</v>
      </c>
      <c r="L23" s="661">
        <v>0.325694444444445</v>
      </c>
      <c r="M23" s="661">
        <v>0.329166666666667</v>
      </c>
      <c r="N23" s="661">
        <v>0.332638888888889</v>
      </c>
      <c r="O23" s="661">
        <v>0.339583333333333</v>
      </c>
      <c r="P23" s="661">
        <v>0.347916666666667</v>
      </c>
      <c r="Q23" s="661">
        <v>0.351388888888889</v>
      </c>
      <c r="R23" s="661">
        <v>0.359722222222222</v>
      </c>
      <c r="S23" s="661">
        <v>0.366666666666667</v>
      </c>
      <c r="T23" s="661">
        <v>0.372222222222222</v>
      </c>
      <c r="U23" s="661">
        <v>0.375694444444444</v>
      </c>
      <c r="V23" s="661">
        <v>0.380555555555555</v>
      </c>
      <c r="W23" s="661">
        <v>0.384027777777778</v>
      </c>
      <c r="X23" s="661">
        <v>0.3875</v>
      </c>
      <c r="Y23" s="661">
        <v>0.39375</v>
      </c>
      <c r="Z23" s="661">
        <v>0.397916666666667</v>
      </c>
      <c r="AA23" s="665">
        <v>0.404861111111111</v>
      </c>
      <c r="AB23" s="650"/>
      <c r="AC23" s="246">
        <f>+AC21</f>
        <v>76.93</v>
      </c>
      <c r="AD23" s="651">
        <f>+AA23-E23</f>
        <v>0.113194444444444</v>
      </c>
      <c r="AE23" s="652">
        <f>60*$I$32/(AD23*60*24)</f>
        <v>28.3177914110429</v>
      </c>
      <c r="AF23" s="259"/>
    </row>
    <row r="24" spans="2:33">
      <c r="B24" s="217"/>
      <c r="C24" s="610">
        <v>2</v>
      </c>
      <c r="D24" s="644"/>
      <c r="E24" s="662">
        <v>0.5</v>
      </c>
      <c r="F24" s="59">
        <v>0.506944444444444</v>
      </c>
      <c r="G24" s="59">
        <v>0.513194444444444</v>
      </c>
      <c r="H24" s="59">
        <v>0.51875</v>
      </c>
      <c r="I24" s="59">
        <v>0.522222222222222</v>
      </c>
      <c r="J24" s="59">
        <v>0.526388888888889</v>
      </c>
      <c r="K24" s="59">
        <v>0.53125</v>
      </c>
      <c r="L24" s="59">
        <v>0.534027777777778</v>
      </c>
      <c r="M24" s="59">
        <v>0.5375</v>
      </c>
      <c r="N24" s="59">
        <v>0.540972222222222</v>
      </c>
      <c r="O24" s="59">
        <v>0.547916666666667</v>
      </c>
      <c r="P24" s="59">
        <v>0.55625</v>
      </c>
      <c r="Q24" s="59">
        <v>0.559722222222222</v>
      </c>
      <c r="R24" s="59">
        <v>0.568055555555556</v>
      </c>
      <c r="S24" s="59">
        <v>0.575</v>
      </c>
      <c r="T24" s="59">
        <v>0.580555555555556</v>
      </c>
      <c r="U24" s="59">
        <v>0.584027777777778</v>
      </c>
      <c r="V24" s="59">
        <v>0.588888888888889</v>
      </c>
      <c r="W24" s="59">
        <v>0.592361111111111</v>
      </c>
      <c r="X24" s="59">
        <v>0.595833333333333</v>
      </c>
      <c r="Y24" s="59">
        <v>0.602083333333333</v>
      </c>
      <c r="Z24" s="59">
        <v>0.60625</v>
      </c>
      <c r="AA24" s="666">
        <v>0.613194444444444</v>
      </c>
      <c r="AB24" s="654"/>
      <c r="AC24" s="248">
        <f>+AC21</f>
        <v>76.93</v>
      </c>
      <c r="AD24" s="261">
        <f>+AA24-E24</f>
        <v>0.113194444444444</v>
      </c>
      <c r="AE24" s="655">
        <f>60*$I$32/(AD24*60*24)</f>
        <v>28.3177914110429</v>
      </c>
      <c r="AF24" s="261">
        <f>+E24-E23</f>
        <v>0.208333333333333</v>
      </c>
      <c r="AG24" s="26"/>
    </row>
    <row r="25" spans="2:33">
      <c r="B25" s="217"/>
      <c r="C25" s="610">
        <v>3</v>
      </c>
      <c r="D25" s="644"/>
      <c r="E25" s="662">
        <v>0.708333333333333</v>
      </c>
      <c r="F25" s="59">
        <v>0.715277777777778</v>
      </c>
      <c r="G25" s="59">
        <v>0.721527777777778</v>
      </c>
      <c r="H25" s="59">
        <v>0.727083333333333</v>
      </c>
      <c r="I25" s="59">
        <v>0.730555555555556</v>
      </c>
      <c r="J25" s="59">
        <v>0.734722222222222</v>
      </c>
      <c r="K25" s="59">
        <v>0.739583333333333</v>
      </c>
      <c r="L25" s="59">
        <v>0.742361111111111</v>
      </c>
      <c r="M25" s="59">
        <v>0.745833333333333</v>
      </c>
      <c r="N25" s="59">
        <v>0.749305555555556</v>
      </c>
      <c r="O25" s="59">
        <v>0.75625</v>
      </c>
      <c r="P25" s="59">
        <v>0.764583333333333</v>
      </c>
      <c r="Q25" s="59">
        <v>0.768055555555556</v>
      </c>
      <c r="R25" s="59">
        <v>0.776388888888889</v>
      </c>
      <c r="S25" s="59">
        <v>0.783333333333333</v>
      </c>
      <c r="T25" s="59">
        <v>0.788888888888889</v>
      </c>
      <c r="U25" s="59">
        <v>0.792361111111111</v>
      </c>
      <c r="V25" s="59">
        <v>0.797222222222222</v>
      </c>
      <c r="W25" s="59">
        <v>0.800694444444444</v>
      </c>
      <c r="X25" s="59">
        <v>0.804166666666667</v>
      </c>
      <c r="Y25" s="59">
        <v>0.810416666666667</v>
      </c>
      <c r="Z25" s="59">
        <v>0.814583333333333</v>
      </c>
      <c r="AA25" s="666">
        <v>0.821527777777778</v>
      </c>
      <c r="AB25" s="654"/>
      <c r="AC25" s="248">
        <f>+AC21</f>
        <v>76.93</v>
      </c>
      <c r="AD25" s="261">
        <f>+AA25-E25</f>
        <v>0.113194444444444</v>
      </c>
      <c r="AE25" s="655">
        <f>60*$I$32/(AD25*60*24)</f>
        <v>28.317791411043</v>
      </c>
      <c r="AF25" s="261">
        <f>+E25-E24</f>
        <v>0.208333333333333</v>
      </c>
      <c r="AG25" s="26"/>
    </row>
    <row r="26" ht="15.75" customHeight="1" spans="2:33">
      <c r="B26" s="218"/>
      <c r="C26" s="615">
        <v>4</v>
      </c>
      <c r="D26" s="646"/>
      <c r="E26" s="663">
        <v>0.791666666666667</v>
      </c>
      <c r="F26" s="664">
        <v>0.798611111111111</v>
      </c>
      <c r="G26" s="664">
        <v>0.804861111111111</v>
      </c>
      <c r="H26" s="664">
        <v>0.810416666666667</v>
      </c>
      <c r="I26" s="664">
        <v>0.813888888888889</v>
      </c>
      <c r="J26" s="664">
        <v>0.818055555555556</v>
      </c>
      <c r="K26" s="664">
        <v>0.822916666666667</v>
      </c>
      <c r="L26" s="664">
        <v>0.825694444444444</v>
      </c>
      <c r="M26" s="664">
        <v>0.829166666666667</v>
      </c>
      <c r="N26" s="664">
        <v>0.832638888888889</v>
      </c>
      <c r="O26" s="664">
        <v>0.839583333333333</v>
      </c>
      <c r="P26" s="664">
        <v>0.847916666666667</v>
      </c>
      <c r="Q26" s="664">
        <v>0.851388888888889</v>
      </c>
      <c r="R26" s="664">
        <v>0.859722222222222</v>
      </c>
      <c r="S26" s="664">
        <v>0.866666666666667</v>
      </c>
      <c r="T26" s="664">
        <v>0.872222222222222</v>
      </c>
      <c r="U26" s="664">
        <v>0.875694444444444</v>
      </c>
      <c r="V26" s="664">
        <v>0.880555555555556</v>
      </c>
      <c r="W26" s="664">
        <v>0.884027777777778</v>
      </c>
      <c r="X26" s="664">
        <v>0.8875</v>
      </c>
      <c r="Y26" s="664">
        <v>0.89375</v>
      </c>
      <c r="Z26" s="664">
        <v>0.897916666666667</v>
      </c>
      <c r="AA26" s="667">
        <v>0.904861111111111</v>
      </c>
      <c r="AB26" s="657"/>
      <c r="AC26" s="658">
        <f>+AC21</f>
        <v>76.93</v>
      </c>
      <c r="AD26" s="316">
        <f>+AA26-E26</f>
        <v>0.113194444444444</v>
      </c>
      <c r="AE26" s="659">
        <f>60*$I$32/(AD26*60*24)</f>
        <v>28.3177914110429</v>
      </c>
      <c r="AF26" s="316">
        <f>+E26-E25</f>
        <v>0.0833333333333333</v>
      </c>
      <c r="AG26" s="26"/>
    </row>
    <row r="27" spans="2:2">
      <c r="B27" s="26"/>
    </row>
    <row r="29" spans="3:10">
      <c r="C29" s="15" t="s">
        <v>36</v>
      </c>
      <c r="D29" s="15"/>
      <c r="E29" s="16"/>
      <c r="F29" s="16"/>
      <c r="G29" s="61"/>
      <c r="H29" s="61"/>
      <c r="I29" s="17">
        <v>4</v>
      </c>
      <c r="J29" s="16"/>
    </row>
    <row r="30" spans="3:10">
      <c r="C30" s="15" t="s">
        <v>37</v>
      </c>
      <c r="D30" s="15"/>
      <c r="E30" s="16"/>
      <c r="F30" s="16"/>
      <c r="G30" s="61"/>
      <c r="H30" s="61"/>
      <c r="I30" s="17">
        <v>0</v>
      </c>
      <c r="J30" s="16"/>
    </row>
    <row r="31" spans="3:10">
      <c r="C31" s="15" t="s">
        <v>38</v>
      </c>
      <c r="D31" s="15"/>
      <c r="E31" s="16"/>
      <c r="F31" s="16"/>
      <c r="G31" s="61"/>
      <c r="H31" s="61"/>
      <c r="I31" s="17">
        <v>4</v>
      </c>
      <c r="J31" s="16"/>
    </row>
    <row r="32" spans="3:11">
      <c r="C32" s="15" t="s">
        <v>39</v>
      </c>
      <c r="D32" s="15"/>
      <c r="E32" s="16"/>
      <c r="F32" s="16"/>
      <c r="G32" s="61"/>
      <c r="H32" s="61"/>
      <c r="I32" s="18">
        <f>+AC21</f>
        <v>76.93</v>
      </c>
      <c r="K32" s="16" t="s">
        <v>40</v>
      </c>
    </row>
    <row r="33" spans="3:11">
      <c r="C33" s="19" t="s">
        <v>41</v>
      </c>
      <c r="D33" s="19"/>
      <c r="E33" s="20"/>
      <c r="F33" s="21"/>
      <c r="G33" s="21"/>
      <c r="H33" s="21"/>
      <c r="I33" s="18">
        <v>66</v>
      </c>
      <c r="K33" s="16" t="s">
        <v>40</v>
      </c>
    </row>
    <row r="34" spans="5:5">
      <c r="E34" s="26"/>
    </row>
  </sheetData>
  <mergeCells count="13">
    <mergeCell ref="B14:AF14"/>
    <mergeCell ref="B18:C18"/>
    <mergeCell ref="D18:Y18"/>
    <mergeCell ref="Z18:AA18"/>
    <mergeCell ref="B19:D19"/>
    <mergeCell ref="B20:D20"/>
    <mergeCell ref="B21:D21"/>
    <mergeCell ref="B22:AF22"/>
    <mergeCell ref="B23:B26"/>
    <mergeCell ref="AC18:AC20"/>
    <mergeCell ref="AD18:AD21"/>
    <mergeCell ref="AE18:AE21"/>
    <mergeCell ref="AF18:AF21"/>
  </mergeCells>
  <pageMargins left="0.7" right="0.7" top="0.75" bottom="0.75" header="0.3" footer="0.3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G34"/>
  <sheetViews>
    <sheetView zoomScale="60" zoomScaleNormal="60" workbookViewId="0">
      <selection activeCell="F7" sqref="F7"/>
    </sheetView>
  </sheetViews>
  <sheetFormatPr defaultColWidth="11" defaultRowHeight="15"/>
  <cols>
    <col min="5" max="25" width="9.14285714285714" customWidth="1"/>
  </cols>
  <sheetData>
    <row r="3" spans="2:32">
      <c r="B3" s="5" t="s">
        <v>0</v>
      </c>
      <c r="C3" s="173"/>
      <c r="D3" s="21"/>
      <c r="E3" s="21"/>
      <c r="F3" s="5" t="s">
        <v>1</v>
      </c>
      <c r="G3" s="21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>
      <c r="B4" s="199"/>
      <c r="C4" s="173"/>
      <c r="D4" s="21"/>
      <c r="E4" s="21"/>
      <c r="F4" s="32"/>
      <c r="G4" s="21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2:32">
      <c r="B5" s="31" t="s">
        <v>2</v>
      </c>
      <c r="C5" s="173"/>
      <c r="D5" s="21"/>
      <c r="E5" s="21"/>
      <c r="F5" s="32">
        <v>200</v>
      </c>
      <c r="G5" s="21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6" spans="2:32">
      <c r="B6" s="173"/>
      <c r="C6" s="173"/>
      <c r="D6" s="21"/>
      <c r="E6" s="21"/>
      <c r="F6" s="32"/>
      <c r="G6" s="21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</row>
    <row r="7" spans="2:32">
      <c r="B7" s="173" t="s">
        <v>3</v>
      </c>
      <c r="C7" s="173"/>
      <c r="D7" s="21"/>
      <c r="E7" s="21"/>
      <c r="F7" s="1" t="s">
        <v>4</v>
      </c>
      <c r="G7" s="21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</row>
    <row r="8" spans="2:32">
      <c r="B8" s="173" t="s">
        <v>5</v>
      </c>
      <c r="C8" s="173"/>
      <c r="D8" s="21"/>
      <c r="E8" s="21"/>
      <c r="F8" s="1" t="s">
        <v>44</v>
      </c>
      <c r="G8" s="21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2:7">
      <c r="B9" s="63" t="s">
        <v>7</v>
      </c>
      <c r="C9" s="66"/>
      <c r="D9" s="67"/>
      <c r="E9" s="64"/>
      <c r="F9" s="1">
        <v>242</v>
      </c>
      <c r="G9" s="64"/>
    </row>
    <row r="10" spans="2:7">
      <c r="B10" s="63" t="s">
        <v>8</v>
      </c>
      <c r="C10" s="63"/>
      <c r="D10" s="64"/>
      <c r="E10" s="64"/>
      <c r="F10" s="1" t="s">
        <v>207</v>
      </c>
      <c r="G10" s="64"/>
    </row>
    <row r="11" spans="2:7">
      <c r="B11" s="63" t="s">
        <v>10</v>
      </c>
      <c r="C11" s="63"/>
      <c r="D11" s="64"/>
      <c r="E11" s="64"/>
      <c r="F11" s="1">
        <v>242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66" customHeight="1" spans="2:32">
      <c r="B14" s="596" t="s">
        <v>208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27"/>
    </row>
    <row r="15" s="62" customFormat="1" spans="2:26">
      <c r="B15" s="306"/>
      <c r="C15" s="597"/>
      <c r="D15" s="598"/>
      <c r="E15" s="345"/>
      <c r="F15" s="345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6"/>
      <c r="Y15" s="306"/>
      <c r="Z15" s="622"/>
    </row>
    <row r="16" s="62" customFormat="1" spans="2:29">
      <c r="B16" s="306"/>
      <c r="C16" s="306"/>
      <c r="D16" s="345"/>
      <c r="E16" s="599"/>
      <c r="F16" s="599">
        <v>0.00694444444444444</v>
      </c>
      <c r="G16" s="599">
        <v>0.00555555555555556</v>
      </c>
      <c r="H16" s="599">
        <v>0.00347222222222222</v>
      </c>
      <c r="I16" s="599">
        <v>0.00416666666666667</v>
      </c>
      <c r="J16" s="599">
        <v>0.00486111111111111</v>
      </c>
      <c r="K16" s="599">
        <v>0.00277777777777778</v>
      </c>
      <c r="L16" s="599">
        <v>0.00347222222222222</v>
      </c>
      <c r="M16" s="599">
        <v>0.00277777777777778</v>
      </c>
      <c r="N16" s="599">
        <v>0.00555555555555556</v>
      </c>
      <c r="O16" s="599">
        <v>0.00625</v>
      </c>
      <c r="P16" s="599">
        <v>0.00347222222222222</v>
      </c>
      <c r="Q16" s="599"/>
      <c r="R16" s="599"/>
      <c r="S16" s="599">
        <v>0.00694444444444444</v>
      </c>
      <c r="T16" s="599">
        <v>0.00694444444444444</v>
      </c>
      <c r="U16" s="599">
        <v>0.00555555555555556</v>
      </c>
      <c r="V16" s="599">
        <v>0.00347222222222222</v>
      </c>
      <c r="W16" s="599">
        <v>0.00486111111111111</v>
      </c>
      <c r="X16" s="599">
        <v>0.00347222222222222</v>
      </c>
      <c r="Y16" s="599">
        <v>0.00347222222222222</v>
      </c>
      <c r="Z16" s="599">
        <v>0.00416666666666667</v>
      </c>
      <c r="AA16" s="599">
        <v>0.00694444444444444</v>
      </c>
      <c r="AB16" s="599"/>
      <c r="AC16" s="83">
        <f>SUM(F16:AA16)</f>
        <v>0.0951388888888889</v>
      </c>
    </row>
    <row r="17" s="62" customFormat="1" ht="15.75" customHeight="1" spans="2:29">
      <c r="B17" s="306"/>
      <c r="C17" s="306"/>
      <c r="D17" s="345"/>
      <c r="E17" s="599"/>
      <c r="F17" s="599">
        <v>0.00694444444444444</v>
      </c>
      <c r="G17" s="599">
        <v>0.00555555555555556</v>
      </c>
      <c r="H17" s="599">
        <v>0.00347222222222222</v>
      </c>
      <c r="I17" s="599">
        <v>0.00416666666666667</v>
      </c>
      <c r="J17" s="599">
        <v>0.00486111111111111</v>
      </c>
      <c r="K17" s="599">
        <v>0.00277777777777778</v>
      </c>
      <c r="L17" s="599">
        <v>0.00347222222222222</v>
      </c>
      <c r="M17" s="599">
        <v>0.00347222222222222</v>
      </c>
      <c r="N17" s="599">
        <v>0.00694444444444444</v>
      </c>
      <c r="O17" s="599">
        <v>0.00833333333333333</v>
      </c>
      <c r="P17" s="599">
        <v>0.00347222222222222</v>
      </c>
      <c r="Q17" s="599"/>
      <c r="R17" s="599"/>
      <c r="S17" s="599">
        <v>0.00833333333333333</v>
      </c>
      <c r="T17" s="599">
        <v>0.00694444444444444</v>
      </c>
      <c r="U17" s="599">
        <v>0.00555555555555556</v>
      </c>
      <c r="V17" s="599">
        <v>0.00347222222222222</v>
      </c>
      <c r="W17" s="599">
        <v>0.00486111111111111</v>
      </c>
      <c r="X17" s="599">
        <v>0.00347222222222222</v>
      </c>
      <c r="Y17" s="599">
        <v>0.00347222222222222</v>
      </c>
      <c r="Z17" s="599">
        <v>0.00416666666666667</v>
      </c>
      <c r="AA17" s="599">
        <v>0.00694444444444444</v>
      </c>
      <c r="AB17" s="599"/>
      <c r="AC17" s="83">
        <f>SUM(E17:AA17)</f>
        <v>0.100694444444444</v>
      </c>
    </row>
    <row r="18" ht="15.75" customHeight="1" spans="2:32">
      <c r="B18" s="71" t="s">
        <v>14</v>
      </c>
      <c r="C18" s="10"/>
      <c r="D18" s="73" t="s">
        <v>15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27"/>
      <c r="Z18" s="623" t="s">
        <v>16</v>
      </c>
      <c r="AA18" s="27"/>
      <c r="AB18" s="624"/>
      <c r="AC18" s="96" t="s">
        <v>29</v>
      </c>
      <c r="AD18" s="163" t="s">
        <v>30</v>
      </c>
      <c r="AE18" s="163" t="s">
        <v>31</v>
      </c>
      <c r="AF18" s="163" t="s">
        <v>57</v>
      </c>
    </row>
    <row r="19" ht="93" customHeight="1" spans="2:32">
      <c r="B19" s="96" t="s">
        <v>17</v>
      </c>
      <c r="C19" s="10"/>
      <c r="D19" s="27"/>
      <c r="E19" s="159" t="s">
        <v>209</v>
      </c>
      <c r="F19" s="600" t="s">
        <v>199</v>
      </c>
      <c r="G19" s="600" t="s">
        <v>210</v>
      </c>
      <c r="H19" s="601" t="s">
        <v>211</v>
      </c>
      <c r="I19" s="601" t="s">
        <v>201</v>
      </c>
      <c r="J19" s="601" t="s">
        <v>202</v>
      </c>
      <c r="K19" s="601" t="s">
        <v>212</v>
      </c>
      <c r="L19" s="601" t="s">
        <v>213</v>
      </c>
      <c r="M19" s="600" t="s">
        <v>19</v>
      </c>
      <c r="N19" s="621" t="s">
        <v>69</v>
      </c>
      <c r="O19" s="75" t="s">
        <v>72</v>
      </c>
      <c r="P19" s="600" t="s">
        <v>23</v>
      </c>
      <c r="Q19" s="75" t="s">
        <v>64</v>
      </c>
      <c r="R19" s="75" t="s">
        <v>72</v>
      </c>
      <c r="S19" s="621" t="s">
        <v>69</v>
      </c>
      <c r="T19" s="600" t="s">
        <v>19</v>
      </c>
      <c r="U19" s="601" t="s">
        <v>213</v>
      </c>
      <c r="V19" s="601" t="s">
        <v>212</v>
      </c>
      <c r="W19" s="601" t="s">
        <v>201</v>
      </c>
      <c r="X19" s="601" t="s">
        <v>211</v>
      </c>
      <c r="Y19" s="600" t="s">
        <v>210</v>
      </c>
      <c r="Z19" s="600" t="s">
        <v>199</v>
      </c>
      <c r="AA19" s="160" t="s">
        <v>209</v>
      </c>
      <c r="AB19" s="625" t="s">
        <v>206</v>
      </c>
      <c r="AC19" s="232"/>
      <c r="AD19" s="232"/>
      <c r="AE19" s="232"/>
      <c r="AF19" s="232"/>
    </row>
    <row r="20" ht="29.25" customHeight="1" spans="2:32">
      <c r="B20" s="71" t="s">
        <v>33</v>
      </c>
      <c r="C20" s="10"/>
      <c r="D20" s="10"/>
      <c r="E20" s="273">
        <v>11</v>
      </c>
      <c r="F20" s="568">
        <v>5.82</v>
      </c>
      <c r="G20" s="568">
        <v>5.81</v>
      </c>
      <c r="H20" s="568">
        <v>3.21</v>
      </c>
      <c r="I20" s="568">
        <v>3.5</v>
      </c>
      <c r="J20" s="568">
        <v>2</v>
      </c>
      <c r="K20" s="568">
        <v>3.19</v>
      </c>
      <c r="L20" s="568">
        <v>0.7</v>
      </c>
      <c r="M20" s="568">
        <v>1.2</v>
      </c>
      <c r="N20" s="568">
        <v>2.5</v>
      </c>
      <c r="O20" s="568">
        <v>2</v>
      </c>
      <c r="P20" s="568">
        <v>3.5</v>
      </c>
      <c r="Q20" s="568">
        <v>4.5</v>
      </c>
      <c r="R20" s="568">
        <v>5.5</v>
      </c>
      <c r="S20" s="568">
        <v>6.5</v>
      </c>
      <c r="T20" s="568">
        <v>7.5</v>
      </c>
      <c r="U20" s="568">
        <v>11</v>
      </c>
      <c r="V20" s="568">
        <v>11</v>
      </c>
      <c r="W20" s="568">
        <v>11</v>
      </c>
      <c r="X20" s="568">
        <v>11</v>
      </c>
      <c r="Y20" s="568">
        <v>8.95975</v>
      </c>
      <c r="Z20" s="568">
        <v>9.42089705882353</v>
      </c>
      <c r="AA20" s="626">
        <v>11</v>
      </c>
      <c r="AB20" s="627"/>
      <c r="AC20" s="238"/>
      <c r="AD20" s="232"/>
      <c r="AE20" s="232"/>
      <c r="AF20" s="232"/>
    </row>
    <row r="21" ht="29.25" customHeight="1" spans="2:32">
      <c r="B21" s="274" t="s">
        <v>34</v>
      </c>
      <c r="C21" s="88"/>
      <c r="D21" s="88"/>
      <c r="E21" s="602">
        <f t="shared" ref="E21:Z21" si="0">+E20</f>
        <v>11</v>
      </c>
      <c r="F21" s="603">
        <f t="shared" si="0"/>
        <v>5.82</v>
      </c>
      <c r="G21" s="603">
        <f t="shared" si="0"/>
        <v>5.81</v>
      </c>
      <c r="H21" s="603">
        <f t="shared" si="0"/>
        <v>3.21</v>
      </c>
      <c r="I21" s="603">
        <f t="shared" si="0"/>
        <v>3.5</v>
      </c>
      <c r="J21" s="603">
        <f t="shared" si="0"/>
        <v>2</v>
      </c>
      <c r="K21" s="603">
        <f t="shared" si="0"/>
        <v>3.19</v>
      </c>
      <c r="L21" s="603">
        <f t="shared" si="0"/>
        <v>0.7</v>
      </c>
      <c r="M21" s="603">
        <f t="shared" si="0"/>
        <v>1.2</v>
      </c>
      <c r="N21" s="603">
        <f t="shared" si="0"/>
        <v>2.5</v>
      </c>
      <c r="O21" s="603">
        <f t="shared" si="0"/>
        <v>2</v>
      </c>
      <c r="P21" s="603">
        <f t="shared" si="0"/>
        <v>3.5</v>
      </c>
      <c r="Q21" s="603">
        <f t="shared" si="0"/>
        <v>4.5</v>
      </c>
      <c r="R21" s="603">
        <f t="shared" si="0"/>
        <v>5.5</v>
      </c>
      <c r="S21" s="603">
        <f t="shared" si="0"/>
        <v>6.5</v>
      </c>
      <c r="T21" s="603">
        <f t="shared" si="0"/>
        <v>7.5</v>
      </c>
      <c r="U21" s="603">
        <f t="shared" si="0"/>
        <v>11</v>
      </c>
      <c r="V21" s="603">
        <f t="shared" si="0"/>
        <v>11</v>
      </c>
      <c r="W21" s="603">
        <f t="shared" si="0"/>
        <v>11</v>
      </c>
      <c r="X21" s="603">
        <f t="shared" si="0"/>
        <v>11</v>
      </c>
      <c r="Y21" s="603">
        <f t="shared" si="0"/>
        <v>8.95975</v>
      </c>
      <c r="Z21" s="603">
        <f t="shared" si="0"/>
        <v>9.42089705882353</v>
      </c>
      <c r="AA21" s="628">
        <v>11</v>
      </c>
      <c r="AB21" s="627"/>
      <c r="AC21" s="588">
        <v>76.93</v>
      </c>
      <c r="AD21" s="232"/>
      <c r="AE21" s="232"/>
      <c r="AF21" s="232"/>
    </row>
    <row r="22" ht="15.75" customHeight="1" spans="1:33">
      <c r="A22" s="26">
        <v>0.0208333333333333</v>
      </c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7"/>
      <c r="AG22" s="26">
        <v>0.0520833333333333</v>
      </c>
    </row>
    <row r="23" ht="15.75" spans="2:32">
      <c r="B23" s="604" t="s">
        <v>35</v>
      </c>
      <c r="C23" s="605">
        <v>1</v>
      </c>
      <c r="D23" s="641">
        <f>+E23-A22</f>
        <v>0.270833333333333</v>
      </c>
      <c r="E23" s="642">
        <v>0.291666666666667</v>
      </c>
      <c r="F23" s="643">
        <v>0.298611111111111</v>
      </c>
      <c r="G23" s="643">
        <v>0.304861111111111</v>
      </c>
      <c r="H23" s="643">
        <v>0.310416666666667</v>
      </c>
      <c r="I23" s="643">
        <v>0.313888888888889</v>
      </c>
      <c r="J23" s="643">
        <v>0.318055555555555</v>
      </c>
      <c r="K23" s="643">
        <v>0.322916666666667</v>
      </c>
      <c r="L23" s="643">
        <v>0.325694444444445</v>
      </c>
      <c r="M23" s="643">
        <v>0.329166666666667</v>
      </c>
      <c r="N23" s="643">
        <v>0.332638888888889</v>
      </c>
      <c r="O23" s="643">
        <v>0.339583333333333</v>
      </c>
      <c r="P23" s="643">
        <v>0.347916666666667</v>
      </c>
      <c r="Q23" s="643">
        <v>0.351388888888889</v>
      </c>
      <c r="R23" s="643">
        <v>0.359722222222222</v>
      </c>
      <c r="S23" s="643">
        <v>0.366666666666667</v>
      </c>
      <c r="T23" s="643">
        <v>0.372222222222222</v>
      </c>
      <c r="U23" s="643">
        <v>0.375694444444444</v>
      </c>
      <c r="V23" s="643">
        <v>0.380555555555555</v>
      </c>
      <c r="W23" s="643">
        <v>0.384027777777778</v>
      </c>
      <c r="X23" s="643">
        <v>0.3875</v>
      </c>
      <c r="Y23" s="643">
        <v>0.39375</v>
      </c>
      <c r="Z23" s="643">
        <v>0.397916666666667</v>
      </c>
      <c r="AA23" s="649">
        <v>0.404861111111111</v>
      </c>
      <c r="AB23" s="650"/>
      <c r="AC23" s="246">
        <f>+AC21</f>
        <v>76.93</v>
      </c>
      <c r="AD23" s="651">
        <f>+AA23-E23</f>
        <v>0.113194444444444</v>
      </c>
      <c r="AE23" s="652">
        <f>60*$I$32/(AD23*60*24)</f>
        <v>28.3177914110429</v>
      </c>
      <c r="AF23" s="259"/>
    </row>
    <row r="24" spans="2:33">
      <c r="B24" s="217"/>
      <c r="C24" s="610">
        <v>2</v>
      </c>
      <c r="D24" s="644"/>
      <c r="E24" s="645">
        <v>0.458333333333333</v>
      </c>
      <c r="F24" s="55">
        <v>0.465277777777778</v>
      </c>
      <c r="G24" s="55">
        <v>0.471527777777778</v>
      </c>
      <c r="H24" s="55">
        <v>0.477083333333333</v>
      </c>
      <c r="I24" s="55">
        <v>0.480555555555556</v>
      </c>
      <c r="J24" s="55">
        <v>0.484722222222222</v>
      </c>
      <c r="K24" s="55">
        <v>0.489583333333333</v>
      </c>
      <c r="L24" s="55">
        <v>0.492361111111111</v>
      </c>
      <c r="M24" s="55">
        <v>0.495833333333333</v>
      </c>
      <c r="N24" s="55">
        <v>0.499305555555556</v>
      </c>
      <c r="O24" s="55">
        <v>0.50625</v>
      </c>
      <c r="P24" s="55">
        <v>0.514583333333333</v>
      </c>
      <c r="Q24" s="55">
        <v>0.518055555555556</v>
      </c>
      <c r="R24" s="55">
        <v>0.526388888888889</v>
      </c>
      <c r="S24" s="55">
        <v>0.533333333333333</v>
      </c>
      <c r="T24" s="55">
        <v>0.538888888888889</v>
      </c>
      <c r="U24" s="55">
        <v>0.542361111111111</v>
      </c>
      <c r="V24" s="55">
        <v>0.547222222222222</v>
      </c>
      <c r="W24" s="55">
        <v>0.550694444444444</v>
      </c>
      <c r="X24" s="55">
        <v>0.554166666666667</v>
      </c>
      <c r="Y24" s="55">
        <v>0.560416666666667</v>
      </c>
      <c r="Z24" s="55">
        <v>0.564583333333333</v>
      </c>
      <c r="AA24" s="653">
        <v>0.571527777777778</v>
      </c>
      <c r="AB24" s="654"/>
      <c r="AC24" s="248">
        <f>+AC21</f>
        <v>76.93</v>
      </c>
      <c r="AD24" s="261">
        <f>+AA24-E24</f>
        <v>0.113194444444444</v>
      </c>
      <c r="AE24" s="655">
        <f>60*$I$32/(AD24*60*24)</f>
        <v>28.3177914110429</v>
      </c>
      <c r="AF24" s="261">
        <f>+E24-E23</f>
        <v>0.166666666666667</v>
      </c>
      <c r="AG24" s="26"/>
    </row>
    <row r="25" spans="2:33">
      <c r="B25" s="217"/>
      <c r="C25" s="610">
        <v>3</v>
      </c>
      <c r="D25" s="644"/>
      <c r="E25" s="645">
        <v>0.708333333333333</v>
      </c>
      <c r="F25" s="55">
        <v>0.715277777777778</v>
      </c>
      <c r="G25" s="55">
        <v>0.721527777777778</v>
      </c>
      <c r="H25" s="55">
        <v>0.727083333333333</v>
      </c>
      <c r="I25" s="55">
        <v>0.730555555555556</v>
      </c>
      <c r="J25" s="55">
        <v>0.734722222222222</v>
      </c>
      <c r="K25" s="55">
        <v>0.739583333333333</v>
      </c>
      <c r="L25" s="55">
        <v>0.742361111111111</v>
      </c>
      <c r="M25" s="55">
        <v>0.745833333333333</v>
      </c>
      <c r="N25" s="55">
        <v>0.749305555555556</v>
      </c>
      <c r="O25" s="55">
        <v>0.75625</v>
      </c>
      <c r="P25" s="55">
        <v>0.764583333333333</v>
      </c>
      <c r="Q25" s="55">
        <v>0.768055555555556</v>
      </c>
      <c r="R25" s="55">
        <v>0.776388888888889</v>
      </c>
      <c r="S25" s="55">
        <v>0.783333333333333</v>
      </c>
      <c r="T25" s="55">
        <v>0.788888888888889</v>
      </c>
      <c r="U25" s="55">
        <v>0.792361111111111</v>
      </c>
      <c r="V25" s="55">
        <v>0.797222222222222</v>
      </c>
      <c r="W25" s="55">
        <v>0.800694444444444</v>
      </c>
      <c r="X25" s="55">
        <v>0.804166666666667</v>
      </c>
      <c r="Y25" s="55">
        <v>0.810416666666667</v>
      </c>
      <c r="Z25" s="55">
        <v>0.814583333333333</v>
      </c>
      <c r="AA25" s="653">
        <v>0.821527777777778</v>
      </c>
      <c r="AB25" s="654"/>
      <c r="AC25" s="248">
        <f>+AC21</f>
        <v>76.93</v>
      </c>
      <c r="AD25" s="261">
        <f>+AA25-E25</f>
        <v>0.113194444444444</v>
      </c>
      <c r="AE25" s="655">
        <f>60*$I$32/(AD25*60*24)</f>
        <v>28.317791411043</v>
      </c>
      <c r="AF25" s="261">
        <f>+E25-E24</f>
        <v>0.25</v>
      </c>
      <c r="AG25" s="26"/>
    </row>
    <row r="26" ht="15.75" customHeight="1" spans="2:33">
      <c r="B26" s="218"/>
      <c r="C26" s="615">
        <v>4</v>
      </c>
      <c r="D26" s="646"/>
      <c r="E26" s="647">
        <v>0.791666666666667</v>
      </c>
      <c r="F26" s="648">
        <v>0.798611111111111</v>
      </c>
      <c r="G26" s="648">
        <v>0.804861111111111</v>
      </c>
      <c r="H26" s="648">
        <v>0.810416666666667</v>
      </c>
      <c r="I26" s="648">
        <v>0.813888888888889</v>
      </c>
      <c r="J26" s="648">
        <v>0.818055555555556</v>
      </c>
      <c r="K26" s="648">
        <v>0.822916666666667</v>
      </c>
      <c r="L26" s="648">
        <v>0.825694444444444</v>
      </c>
      <c r="M26" s="648">
        <v>0.829166666666667</v>
      </c>
      <c r="N26" s="648">
        <v>0.832638888888889</v>
      </c>
      <c r="O26" s="648">
        <v>0.839583333333333</v>
      </c>
      <c r="P26" s="648">
        <v>0.847916666666667</v>
      </c>
      <c r="Q26" s="648">
        <v>0.851388888888889</v>
      </c>
      <c r="R26" s="648">
        <v>0.859722222222222</v>
      </c>
      <c r="S26" s="648">
        <v>0.866666666666667</v>
      </c>
      <c r="T26" s="648">
        <v>0.872222222222222</v>
      </c>
      <c r="U26" s="648">
        <v>0.875694444444444</v>
      </c>
      <c r="V26" s="648">
        <v>0.880555555555556</v>
      </c>
      <c r="W26" s="648">
        <v>0.884027777777778</v>
      </c>
      <c r="X26" s="648">
        <v>0.8875</v>
      </c>
      <c r="Y26" s="648">
        <v>0.89375</v>
      </c>
      <c r="Z26" s="648">
        <v>0.897916666666667</v>
      </c>
      <c r="AA26" s="656">
        <v>0.904861111111111</v>
      </c>
      <c r="AB26" s="657"/>
      <c r="AC26" s="658">
        <f>+AC21</f>
        <v>76.93</v>
      </c>
      <c r="AD26" s="316">
        <f>+AA26-E26</f>
        <v>0.113194444444444</v>
      </c>
      <c r="AE26" s="659">
        <f>60*$I$32/(AD26*60*24)</f>
        <v>28.3177914110429</v>
      </c>
      <c r="AF26" s="316">
        <f>+E26-E25</f>
        <v>0.0833333333333333</v>
      </c>
      <c r="AG26" s="26"/>
    </row>
    <row r="27" spans="2:2">
      <c r="B27" s="26"/>
    </row>
    <row r="29" spans="3:10">
      <c r="C29" s="15" t="s">
        <v>36</v>
      </c>
      <c r="D29" s="15"/>
      <c r="E29" s="16"/>
      <c r="F29" s="16"/>
      <c r="G29" s="61"/>
      <c r="H29" s="61"/>
      <c r="I29" s="17">
        <v>4</v>
      </c>
      <c r="J29" s="16"/>
    </row>
    <row r="30" spans="3:10">
      <c r="C30" s="15" t="s">
        <v>37</v>
      </c>
      <c r="D30" s="15"/>
      <c r="E30" s="16"/>
      <c r="F30" s="16"/>
      <c r="G30" s="61"/>
      <c r="H30" s="61"/>
      <c r="I30" s="17">
        <v>0</v>
      </c>
      <c r="J30" s="16"/>
    </row>
    <row r="31" spans="3:10">
      <c r="C31" s="15" t="s">
        <v>38</v>
      </c>
      <c r="D31" s="15"/>
      <c r="E31" s="16"/>
      <c r="F31" s="16"/>
      <c r="G31" s="61"/>
      <c r="H31" s="61"/>
      <c r="I31" s="17">
        <v>4</v>
      </c>
      <c r="J31" s="16"/>
    </row>
    <row r="32" spans="3:11">
      <c r="C32" s="15" t="s">
        <v>39</v>
      </c>
      <c r="D32" s="15"/>
      <c r="E32" s="16"/>
      <c r="F32" s="16"/>
      <c r="G32" s="61"/>
      <c r="H32" s="61"/>
      <c r="I32" s="18">
        <f>+AC21</f>
        <v>76.93</v>
      </c>
      <c r="K32" s="16" t="s">
        <v>40</v>
      </c>
    </row>
    <row r="33" spans="3:11">
      <c r="C33" s="19" t="s">
        <v>41</v>
      </c>
      <c r="D33" s="19"/>
      <c r="E33" s="20"/>
      <c r="F33" s="21"/>
      <c r="G33" s="21"/>
      <c r="H33" s="21"/>
      <c r="I33" s="18">
        <v>66</v>
      </c>
      <c r="K33" s="16" t="s">
        <v>40</v>
      </c>
    </row>
    <row r="34" spans="5:5">
      <c r="E34" s="26"/>
    </row>
  </sheetData>
  <mergeCells count="13">
    <mergeCell ref="B14:AF14"/>
    <mergeCell ref="B18:C18"/>
    <mergeCell ref="D18:Y18"/>
    <mergeCell ref="Z18:AA18"/>
    <mergeCell ref="B19:D19"/>
    <mergeCell ref="B20:D20"/>
    <mergeCell ref="B21:D21"/>
    <mergeCell ref="B22:AF22"/>
    <mergeCell ref="B23:B26"/>
    <mergeCell ref="AC18:AC20"/>
    <mergeCell ref="AD18:AD21"/>
    <mergeCell ref="AE18:AE21"/>
    <mergeCell ref="AF18:AF21"/>
  </mergeCells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F33"/>
  <sheetViews>
    <sheetView zoomScale="60" zoomScaleNormal="60" workbookViewId="0">
      <selection activeCell="F7" sqref="F7"/>
    </sheetView>
  </sheetViews>
  <sheetFormatPr defaultColWidth="11" defaultRowHeight="15"/>
  <cols>
    <col min="5" max="25" width="9.14285714285714" customWidth="1"/>
  </cols>
  <sheetData>
    <row r="3" spans="2:32">
      <c r="B3" s="5" t="s">
        <v>0</v>
      </c>
      <c r="C3" s="173"/>
      <c r="D3" s="21"/>
      <c r="E3" s="21"/>
      <c r="F3" s="5" t="s">
        <v>1</v>
      </c>
      <c r="G3" s="21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>
      <c r="B4" s="199"/>
      <c r="C4" s="173"/>
      <c r="D4" s="21"/>
      <c r="E4" s="21"/>
      <c r="F4" s="32"/>
      <c r="G4" s="21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2:32">
      <c r="B5" s="31" t="s">
        <v>2</v>
      </c>
      <c r="C5" s="173"/>
      <c r="D5" s="21"/>
      <c r="E5" s="21"/>
      <c r="F5" s="32">
        <v>200</v>
      </c>
      <c r="G5" s="21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6" spans="2:32">
      <c r="B6" s="173"/>
      <c r="C6" s="173"/>
      <c r="D6" s="21"/>
      <c r="E6" s="21"/>
      <c r="F6" s="32"/>
      <c r="G6" s="21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</row>
    <row r="7" spans="2:32">
      <c r="B7" s="173" t="s">
        <v>3</v>
      </c>
      <c r="C7" s="173"/>
      <c r="D7" s="21"/>
      <c r="E7" s="21"/>
      <c r="F7" s="1" t="s">
        <v>4</v>
      </c>
      <c r="G7" s="21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</row>
    <row r="8" spans="2:32">
      <c r="B8" s="173" t="s">
        <v>5</v>
      </c>
      <c r="C8" s="173"/>
      <c r="D8" s="21"/>
      <c r="E8" s="21"/>
      <c r="F8" s="1" t="s">
        <v>174</v>
      </c>
      <c r="G8" s="21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2:32">
      <c r="B9" s="173" t="s">
        <v>7</v>
      </c>
      <c r="C9" s="215"/>
      <c r="D9" s="216"/>
      <c r="E9" s="21"/>
      <c r="F9" s="1">
        <v>242</v>
      </c>
      <c r="G9" s="21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</row>
    <row r="10" spans="2:7">
      <c r="B10" s="63" t="s">
        <v>8</v>
      </c>
      <c r="C10" s="63"/>
      <c r="D10" s="64"/>
      <c r="E10" s="64"/>
      <c r="F10" s="1" t="s">
        <v>207</v>
      </c>
      <c r="G10" s="64"/>
    </row>
    <row r="11" spans="2:7">
      <c r="B11" s="63" t="s">
        <v>10</v>
      </c>
      <c r="C11" s="63"/>
      <c r="D11" s="64"/>
      <c r="E11" s="64"/>
      <c r="F11" s="1">
        <v>242</v>
      </c>
      <c r="G11" s="64"/>
    </row>
    <row r="12" spans="2:7">
      <c r="B12" s="63" t="s">
        <v>11</v>
      </c>
      <c r="C12" s="66"/>
      <c r="D12" s="67"/>
      <c r="E12" s="67"/>
      <c r="F12" s="1" t="s">
        <v>12</v>
      </c>
      <c r="G12" s="64"/>
    </row>
    <row r="13" ht="15.75" customHeight="1"/>
    <row r="14" ht="66" customHeight="1" spans="2:32">
      <c r="B14" s="596" t="s">
        <v>208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27"/>
    </row>
    <row r="15" s="62" customFormat="1" spans="2:26">
      <c r="B15" s="306"/>
      <c r="C15" s="597"/>
      <c r="D15" s="598"/>
      <c r="E15" s="345"/>
      <c r="F15" s="345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6"/>
      <c r="Y15" s="306"/>
      <c r="Z15" s="622"/>
    </row>
    <row r="16" s="62" customFormat="1" spans="2:29">
      <c r="B16" s="306"/>
      <c r="C16" s="306"/>
      <c r="D16" s="345"/>
      <c r="E16" s="599"/>
      <c r="F16" s="599">
        <v>0.00694444444444444</v>
      </c>
      <c r="G16" s="599">
        <v>0.00555555555555556</v>
      </c>
      <c r="H16" s="599">
        <v>0.00347222222222222</v>
      </c>
      <c r="I16" s="599">
        <v>0.00416666666666667</v>
      </c>
      <c r="J16" s="599">
        <v>0.00486111111111111</v>
      </c>
      <c r="K16" s="599">
        <v>0.00277777777777778</v>
      </c>
      <c r="L16" s="599">
        <v>0.00347222222222222</v>
      </c>
      <c r="M16" s="599">
        <v>0.00277777777777778</v>
      </c>
      <c r="N16" s="599">
        <v>0.00555555555555556</v>
      </c>
      <c r="O16" s="599">
        <v>0.00625</v>
      </c>
      <c r="P16" s="599">
        <v>0.00347222222222222</v>
      </c>
      <c r="Q16" s="599"/>
      <c r="R16" s="599"/>
      <c r="S16" s="599">
        <v>0.00694444444444444</v>
      </c>
      <c r="T16" s="599">
        <v>0.00694444444444444</v>
      </c>
      <c r="U16" s="599">
        <v>0.00555555555555556</v>
      </c>
      <c r="V16" s="599">
        <v>0.00347222222222222</v>
      </c>
      <c r="W16" s="599">
        <v>0.00486111111111111</v>
      </c>
      <c r="X16" s="599">
        <v>0.00347222222222222</v>
      </c>
      <c r="Y16" s="599">
        <v>0.00347222222222222</v>
      </c>
      <c r="Z16" s="599">
        <v>0.00416666666666667</v>
      </c>
      <c r="AA16" s="599">
        <v>0.00694444444444444</v>
      </c>
      <c r="AB16" s="599"/>
      <c r="AC16" s="83">
        <f>SUM(F16:AA16)</f>
        <v>0.0951388888888889</v>
      </c>
    </row>
    <row r="17" s="62" customFormat="1" ht="15.75" customHeight="1" spans="2:29">
      <c r="B17" s="306"/>
      <c r="C17" s="306"/>
      <c r="D17" s="345"/>
      <c r="E17" s="599"/>
      <c r="F17" s="599">
        <v>0.00694444444444444</v>
      </c>
      <c r="G17" s="599">
        <v>0.00555555555555556</v>
      </c>
      <c r="H17" s="599">
        <v>0.00347222222222222</v>
      </c>
      <c r="I17" s="599">
        <v>0.00416666666666667</v>
      </c>
      <c r="J17" s="599">
        <v>0.00486111111111111</v>
      </c>
      <c r="K17" s="599">
        <v>0.00277777777777778</v>
      </c>
      <c r="L17" s="599">
        <v>0.00347222222222222</v>
      </c>
      <c r="M17" s="599">
        <v>0.00347222222222222</v>
      </c>
      <c r="N17" s="599">
        <v>0.00694444444444444</v>
      </c>
      <c r="O17" s="599">
        <v>0.00833333333333333</v>
      </c>
      <c r="P17" s="599">
        <v>0.00347222222222222</v>
      </c>
      <c r="Q17" s="599"/>
      <c r="R17" s="599"/>
      <c r="S17" s="599">
        <v>0.00833333333333333</v>
      </c>
      <c r="T17" s="599">
        <v>0.00694444444444444</v>
      </c>
      <c r="U17" s="599">
        <v>0.00555555555555556</v>
      </c>
      <c r="V17" s="599">
        <v>0.00347222222222222</v>
      </c>
      <c r="W17" s="599">
        <v>0.00486111111111111</v>
      </c>
      <c r="X17" s="599">
        <v>0.00347222222222222</v>
      </c>
      <c r="Y17" s="599">
        <v>0.00347222222222222</v>
      </c>
      <c r="Z17" s="599">
        <v>0.00416666666666667</v>
      </c>
      <c r="AA17" s="599">
        <v>0.00694444444444444</v>
      </c>
      <c r="AB17" s="599"/>
      <c r="AC17" s="83">
        <f>SUM(E17:AA17)</f>
        <v>0.100694444444444</v>
      </c>
    </row>
    <row r="18" ht="15.75" customHeight="1" spans="2:32">
      <c r="B18" s="71" t="s">
        <v>14</v>
      </c>
      <c r="C18" s="10"/>
      <c r="D18" s="73" t="s">
        <v>15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27"/>
      <c r="Z18" s="623" t="s">
        <v>16</v>
      </c>
      <c r="AA18" s="27"/>
      <c r="AB18" s="624"/>
      <c r="AC18" s="96" t="s">
        <v>29</v>
      </c>
      <c r="AD18" s="163" t="s">
        <v>30</v>
      </c>
      <c r="AE18" s="163" t="s">
        <v>31</v>
      </c>
      <c r="AF18" s="163" t="s">
        <v>57</v>
      </c>
    </row>
    <row r="19" ht="99.75" customHeight="1" spans="2:32">
      <c r="B19" s="96" t="s">
        <v>17</v>
      </c>
      <c r="C19" s="10"/>
      <c r="D19" s="27"/>
      <c r="E19" s="159" t="s">
        <v>209</v>
      </c>
      <c r="F19" s="600" t="s">
        <v>199</v>
      </c>
      <c r="G19" s="600" t="s">
        <v>210</v>
      </c>
      <c r="H19" s="601" t="s">
        <v>211</v>
      </c>
      <c r="I19" s="601" t="s">
        <v>201</v>
      </c>
      <c r="J19" s="601" t="s">
        <v>202</v>
      </c>
      <c r="K19" s="601" t="s">
        <v>212</v>
      </c>
      <c r="L19" s="601" t="s">
        <v>213</v>
      </c>
      <c r="M19" s="600" t="s">
        <v>19</v>
      </c>
      <c r="N19" s="621" t="s">
        <v>69</v>
      </c>
      <c r="O19" s="75" t="s">
        <v>72</v>
      </c>
      <c r="P19" s="600" t="s">
        <v>23</v>
      </c>
      <c r="Q19" s="75" t="s">
        <v>64</v>
      </c>
      <c r="R19" s="75" t="s">
        <v>72</v>
      </c>
      <c r="S19" s="621" t="s">
        <v>69</v>
      </c>
      <c r="T19" s="600" t="s">
        <v>19</v>
      </c>
      <c r="U19" s="601" t="s">
        <v>213</v>
      </c>
      <c r="V19" s="601" t="s">
        <v>212</v>
      </c>
      <c r="W19" s="601" t="s">
        <v>201</v>
      </c>
      <c r="X19" s="601" t="s">
        <v>211</v>
      </c>
      <c r="Y19" s="600" t="s">
        <v>210</v>
      </c>
      <c r="Z19" s="600" t="s">
        <v>199</v>
      </c>
      <c r="AA19" s="160" t="s">
        <v>209</v>
      </c>
      <c r="AB19" s="625" t="s">
        <v>206</v>
      </c>
      <c r="AC19" s="232"/>
      <c r="AD19" s="232"/>
      <c r="AE19" s="232"/>
      <c r="AF19" s="232"/>
    </row>
    <row r="20" ht="29.25" customHeight="1" spans="2:32">
      <c r="B20" s="71" t="s">
        <v>33</v>
      </c>
      <c r="C20" s="10"/>
      <c r="D20" s="10"/>
      <c r="E20" s="273">
        <v>11</v>
      </c>
      <c r="F20" s="568">
        <v>5.82</v>
      </c>
      <c r="G20" s="568">
        <v>5.81</v>
      </c>
      <c r="H20" s="568">
        <v>3.21</v>
      </c>
      <c r="I20" s="568">
        <v>3.5</v>
      </c>
      <c r="J20" s="568">
        <v>2</v>
      </c>
      <c r="K20" s="568">
        <v>3.19</v>
      </c>
      <c r="L20" s="568">
        <v>0.7</v>
      </c>
      <c r="M20" s="568">
        <v>1.2</v>
      </c>
      <c r="N20" s="568">
        <v>2.5</v>
      </c>
      <c r="O20" s="568">
        <v>2</v>
      </c>
      <c r="P20" s="568">
        <v>3.5</v>
      </c>
      <c r="Q20" s="568">
        <v>4.5</v>
      </c>
      <c r="R20" s="568">
        <v>5.5</v>
      </c>
      <c r="S20" s="568">
        <v>6.5</v>
      </c>
      <c r="T20" s="568">
        <v>7.5</v>
      </c>
      <c r="U20" s="568">
        <v>11</v>
      </c>
      <c r="V20" s="568">
        <v>11</v>
      </c>
      <c r="W20" s="568">
        <v>11</v>
      </c>
      <c r="X20" s="568">
        <v>11</v>
      </c>
      <c r="Y20" s="568">
        <v>8.95975</v>
      </c>
      <c r="Z20" s="568">
        <v>9.42089705882353</v>
      </c>
      <c r="AA20" s="626">
        <v>11</v>
      </c>
      <c r="AB20" s="627"/>
      <c r="AC20" s="238"/>
      <c r="AD20" s="232"/>
      <c r="AE20" s="232"/>
      <c r="AF20" s="232"/>
    </row>
    <row r="21" ht="29.25" customHeight="1" spans="2:32">
      <c r="B21" s="274" t="s">
        <v>34</v>
      </c>
      <c r="C21" s="88"/>
      <c r="D21" s="88"/>
      <c r="E21" s="602">
        <f t="shared" ref="E21:Z21" si="0">+E20</f>
        <v>11</v>
      </c>
      <c r="F21" s="603">
        <f t="shared" si="0"/>
        <v>5.82</v>
      </c>
      <c r="G21" s="603">
        <f t="shared" si="0"/>
        <v>5.81</v>
      </c>
      <c r="H21" s="603">
        <f t="shared" si="0"/>
        <v>3.21</v>
      </c>
      <c r="I21" s="603">
        <f t="shared" si="0"/>
        <v>3.5</v>
      </c>
      <c r="J21" s="603">
        <f t="shared" si="0"/>
        <v>2</v>
      </c>
      <c r="K21" s="603">
        <f t="shared" si="0"/>
        <v>3.19</v>
      </c>
      <c r="L21" s="603">
        <f t="shared" si="0"/>
        <v>0.7</v>
      </c>
      <c r="M21" s="603">
        <f t="shared" si="0"/>
        <v>1.2</v>
      </c>
      <c r="N21" s="603">
        <f t="shared" si="0"/>
        <v>2.5</v>
      </c>
      <c r="O21" s="603">
        <f t="shared" si="0"/>
        <v>2</v>
      </c>
      <c r="P21" s="603">
        <f t="shared" si="0"/>
        <v>3.5</v>
      </c>
      <c r="Q21" s="603">
        <f t="shared" si="0"/>
        <v>4.5</v>
      </c>
      <c r="R21" s="603">
        <f t="shared" si="0"/>
        <v>5.5</v>
      </c>
      <c r="S21" s="603">
        <f t="shared" si="0"/>
        <v>6.5</v>
      </c>
      <c r="T21" s="603">
        <f t="shared" si="0"/>
        <v>7.5</v>
      </c>
      <c r="U21" s="603">
        <f t="shared" si="0"/>
        <v>11</v>
      </c>
      <c r="V21" s="603">
        <f t="shared" si="0"/>
        <v>11</v>
      </c>
      <c r="W21" s="603">
        <f t="shared" si="0"/>
        <v>11</v>
      </c>
      <c r="X21" s="603">
        <f t="shared" si="0"/>
        <v>11</v>
      </c>
      <c r="Y21" s="603">
        <f t="shared" si="0"/>
        <v>8.95975</v>
      </c>
      <c r="Z21" s="603">
        <f t="shared" si="0"/>
        <v>9.42089705882353</v>
      </c>
      <c r="AA21" s="628">
        <v>11</v>
      </c>
      <c r="AB21" s="627"/>
      <c r="AC21" s="588">
        <v>76.93</v>
      </c>
      <c r="AD21" s="232"/>
      <c r="AE21" s="232"/>
      <c r="AF21" s="232"/>
    </row>
    <row r="22" ht="15.75" customHeight="1" spans="1:32">
      <c r="A22" s="26">
        <v>0.0208333333333333</v>
      </c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7"/>
    </row>
    <row r="23" ht="15.75" customHeight="1" spans="2:32">
      <c r="B23" s="604" t="s">
        <v>35</v>
      </c>
      <c r="C23" s="605">
        <v>1</v>
      </c>
      <c r="D23" s="606">
        <f>+E23-A22</f>
        <v>0.291666666666667</v>
      </c>
      <c r="E23" s="607">
        <v>0.3125</v>
      </c>
      <c r="F23" s="608">
        <v>0.319444444444444</v>
      </c>
      <c r="G23" s="609">
        <v>0.325694444444445</v>
      </c>
      <c r="H23" s="608">
        <v>0.33125</v>
      </c>
      <c r="I23" s="608">
        <v>0.334722222222222</v>
      </c>
      <c r="J23" s="608">
        <v>0.338888888888889</v>
      </c>
      <c r="K23" s="608">
        <v>0.34375</v>
      </c>
      <c r="L23" s="608">
        <v>0.346527777777778</v>
      </c>
      <c r="M23" s="608">
        <v>0.35</v>
      </c>
      <c r="N23" s="608">
        <v>0.353472222222222</v>
      </c>
      <c r="O23" s="608">
        <v>0.360416666666667</v>
      </c>
      <c r="P23" s="608">
        <v>0.36875</v>
      </c>
      <c r="Q23" s="608">
        <v>0.372222222222222</v>
      </c>
      <c r="R23" s="608">
        <v>0.380555555555555</v>
      </c>
      <c r="S23" s="608">
        <v>0.3875</v>
      </c>
      <c r="T23" s="608">
        <v>0.393055555555555</v>
      </c>
      <c r="U23" s="608">
        <v>0.396527777777778</v>
      </c>
      <c r="V23" s="608">
        <v>0.401388888888889</v>
      </c>
      <c r="W23" s="608">
        <v>0.404861111111111</v>
      </c>
      <c r="X23" s="608">
        <v>0.408333333333333</v>
      </c>
      <c r="Y23" s="609">
        <v>0.414583333333333</v>
      </c>
      <c r="Z23" s="608">
        <v>0.41875</v>
      </c>
      <c r="AA23" s="629">
        <v>0.425694444444444</v>
      </c>
      <c r="AB23" s="630"/>
      <c r="AC23" s="487">
        <f>+AC21</f>
        <v>76.93</v>
      </c>
      <c r="AD23" s="490">
        <f>+AA23-E23</f>
        <v>0.113194444444444</v>
      </c>
      <c r="AE23" s="631">
        <f>60*$I$31/(AD23*60*24)</f>
        <v>28.317791411043</v>
      </c>
      <c r="AF23" s="632"/>
    </row>
    <row r="24" ht="15.75" customHeight="1" spans="2:32">
      <c r="B24" s="217"/>
      <c r="C24" s="610">
        <v>2</v>
      </c>
      <c r="D24" s="611"/>
      <c r="E24" s="612">
        <v>0.520833333333333</v>
      </c>
      <c r="F24" s="613">
        <v>0.527777777777778</v>
      </c>
      <c r="G24" s="614">
        <v>0.534027777777778</v>
      </c>
      <c r="H24" s="613">
        <v>0.539583333333333</v>
      </c>
      <c r="I24" s="613">
        <v>0.543055555555556</v>
      </c>
      <c r="J24" s="613">
        <v>0.547222222222222</v>
      </c>
      <c r="K24" s="613">
        <v>0.552083333333333</v>
      </c>
      <c r="L24" s="613">
        <v>0.554861111111111</v>
      </c>
      <c r="M24" s="613">
        <v>0.558333333333333</v>
      </c>
      <c r="N24" s="613">
        <v>0.561805555555556</v>
      </c>
      <c r="O24" s="613">
        <v>0.56875</v>
      </c>
      <c r="P24" s="613">
        <v>0.577083333333333</v>
      </c>
      <c r="Q24" s="613">
        <v>0.580555555555556</v>
      </c>
      <c r="R24" s="613">
        <v>0.588888888888889</v>
      </c>
      <c r="S24" s="613">
        <v>0.595833333333333</v>
      </c>
      <c r="T24" s="613">
        <v>0.601388888888889</v>
      </c>
      <c r="U24" s="613">
        <v>0.604861111111111</v>
      </c>
      <c r="V24" s="613">
        <v>0.609722222222222</v>
      </c>
      <c r="W24" s="613">
        <v>0.613194444444444</v>
      </c>
      <c r="X24" s="613">
        <v>0.616666666666667</v>
      </c>
      <c r="Y24" s="614">
        <v>0.622916666666667</v>
      </c>
      <c r="Z24" s="613">
        <v>0.627083333333333</v>
      </c>
      <c r="AA24" s="633">
        <v>0.634027777777778</v>
      </c>
      <c r="AB24" s="634"/>
      <c r="AC24" s="491">
        <f>+AC21</f>
        <v>76.93</v>
      </c>
      <c r="AD24" s="494">
        <f>+AA24-E24</f>
        <v>0.113194444444444</v>
      </c>
      <c r="AE24" s="635">
        <f>60*$I$31/(AD24*60*24)</f>
        <v>28.317791411043</v>
      </c>
      <c r="AF24" s="494">
        <f>+E24-E23</f>
        <v>0.208333333333333</v>
      </c>
    </row>
    <row r="25" ht="16.5" customHeight="1" spans="2:32">
      <c r="B25" s="218"/>
      <c r="C25" s="615">
        <v>3</v>
      </c>
      <c r="D25" s="616"/>
      <c r="E25" s="617">
        <v>0.729166666666667</v>
      </c>
      <c r="F25" s="618">
        <v>0.736111111111111</v>
      </c>
      <c r="G25" s="619">
        <v>0.742361111111111</v>
      </c>
      <c r="H25" s="618">
        <v>0.747916666666667</v>
      </c>
      <c r="I25" s="618">
        <v>0.751388888888889</v>
      </c>
      <c r="J25" s="618">
        <v>0.755555555555556</v>
      </c>
      <c r="K25" s="618">
        <v>0.760416666666667</v>
      </c>
      <c r="L25" s="618">
        <v>0.763194444444444</v>
      </c>
      <c r="M25" s="618">
        <v>0.766666666666667</v>
      </c>
      <c r="N25" s="618">
        <v>0.770138888888889</v>
      </c>
      <c r="O25" s="618">
        <v>0.777083333333333</v>
      </c>
      <c r="P25" s="618">
        <v>0.785416666666667</v>
      </c>
      <c r="Q25" s="618">
        <v>0.788888888888889</v>
      </c>
      <c r="R25" s="618">
        <v>0.797222222222222</v>
      </c>
      <c r="S25" s="618">
        <v>0.804166666666667</v>
      </c>
      <c r="T25" s="618">
        <v>0.809722222222222</v>
      </c>
      <c r="U25" s="618">
        <v>0.813194444444444</v>
      </c>
      <c r="V25" s="618">
        <v>0.818055555555556</v>
      </c>
      <c r="W25" s="618">
        <v>0.821527777777778</v>
      </c>
      <c r="X25" s="618">
        <v>0.825</v>
      </c>
      <c r="Y25" s="619">
        <v>0.83125</v>
      </c>
      <c r="Z25" s="618">
        <v>0.835416666666667</v>
      </c>
      <c r="AA25" s="636">
        <v>0.842361111111111</v>
      </c>
      <c r="AB25" s="637"/>
      <c r="AC25" s="638">
        <f>+AC21</f>
        <v>76.93</v>
      </c>
      <c r="AD25" s="639">
        <f>+AA25-E25</f>
        <v>0.113194444444444</v>
      </c>
      <c r="AE25" s="640">
        <f>60*$I$31/(AD25*60*24)</f>
        <v>28.3177914110429</v>
      </c>
      <c r="AF25" s="639">
        <f>+E25-E24</f>
        <v>0.208333333333333</v>
      </c>
    </row>
    <row r="26" ht="15.75" customHeight="1" spans="2:27">
      <c r="B26" s="26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</row>
    <row r="28" spans="3:10">
      <c r="C28" s="15" t="s">
        <v>36</v>
      </c>
      <c r="D28" s="15"/>
      <c r="E28" s="16"/>
      <c r="F28" s="16"/>
      <c r="G28" s="61"/>
      <c r="H28" s="61"/>
      <c r="I28" s="17">
        <v>3</v>
      </c>
      <c r="J28" s="16"/>
    </row>
    <row r="29" spans="3:10">
      <c r="C29" s="15" t="s">
        <v>37</v>
      </c>
      <c r="D29" s="15"/>
      <c r="E29" s="16"/>
      <c r="F29" s="16"/>
      <c r="G29" s="61"/>
      <c r="H29" s="61"/>
      <c r="I29" s="17">
        <v>0</v>
      </c>
      <c r="J29" s="16"/>
    </row>
    <row r="30" spans="3:10">
      <c r="C30" s="15" t="s">
        <v>38</v>
      </c>
      <c r="D30" s="15"/>
      <c r="E30" s="16"/>
      <c r="F30" s="16"/>
      <c r="G30" s="61"/>
      <c r="H30" s="61"/>
      <c r="I30" s="17">
        <v>3</v>
      </c>
      <c r="J30" s="16"/>
    </row>
    <row r="31" spans="3:11">
      <c r="C31" s="15" t="s">
        <v>39</v>
      </c>
      <c r="D31" s="15"/>
      <c r="E31" s="16"/>
      <c r="F31" s="16"/>
      <c r="G31" s="61"/>
      <c r="H31" s="61"/>
      <c r="I31" s="18">
        <f>+AC21</f>
        <v>76.93</v>
      </c>
      <c r="K31" s="16" t="s">
        <v>40</v>
      </c>
    </row>
    <row r="32" spans="3:11">
      <c r="C32" s="19" t="s">
        <v>41</v>
      </c>
      <c r="D32" s="19"/>
      <c r="E32" s="20"/>
      <c r="F32" s="21"/>
      <c r="G32" s="21"/>
      <c r="H32" s="21"/>
      <c r="I32" s="18">
        <v>66</v>
      </c>
      <c r="K32" s="16" t="s">
        <v>40</v>
      </c>
    </row>
    <row r="33" spans="5:5">
      <c r="E33" s="26"/>
    </row>
  </sheetData>
  <mergeCells count="13">
    <mergeCell ref="B14:AF14"/>
    <mergeCell ref="B18:C18"/>
    <mergeCell ref="D18:Y18"/>
    <mergeCell ref="Z18:AA18"/>
    <mergeCell ref="B19:D19"/>
    <mergeCell ref="B20:D20"/>
    <mergeCell ref="B21:D21"/>
    <mergeCell ref="B22:AF22"/>
    <mergeCell ref="B23:B25"/>
    <mergeCell ref="AC18:AC20"/>
    <mergeCell ref="AD18:AD21"/>
    <mergeCell ref="AE18:AE21"/>
    <mergeCell ref="AF18:AF21"/>
  </mergeCells>
  <pageMargins left="0.7" right="0.7" top="0.75" bottom="0.75" header="0.3" footer="0.3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V43"/>
  <sheetViews>
    <sheetView view="pageBreakPreview" zoomScale="80" zoomScaleNormal="80" workbookViewId="0">
      <selection activeCell="G7" sqref="G7"/>
    </sheetView>
  </sheetViews>
  <sheetFormatPr defaultColWidth="11" defaultRowHeight="15"/>
  <cols>
    <col min="5" max="16" width="8.71428571428571" customWidth="1"/>
    <col min="17" max="18" width="10.8571428571429" customWidth="1"/>
    <col min="19" max="22" width="9" customWidth="1"/>
    <col min="23" max="23" width="11.4285714285714" customWidth="1"/>
  </cols>
  <sheetData>
    <row r="3" spans="2:8">
      <c r="B3" s="1" t="s">
        <v>0</v>
      </c>
      <c r="C3" s="63"/>
      <c r="D3" s="63"/>
      <c r="E3" s="64"/>
      <c r="F3" s="64"/>
      <c r="G3" s="1" t="s">
        <v>1</v>
      </c>
      <c r="H3" s="64"/>
    </row>
    <row r="4" spans="2:8">
      <c r="B4" s="65"/>
      <c r="C4" s="63"/>
      <c r="D4" s="63"/>
      <c r="E4" s="64"/>
      <c r="F4" s="64"/>
      <c r="G4" s="3"/>
      <c r="H4" s="64"/>
    </row>
    <row r="5" spans="2:8">
      <c r="B5" s="2" t="s">
        <v>2</v>
      </c>
      <c r="C5" s="63"/>
      <c r="D5" s="63"/>
      <c r="E5" s="64"/>
      <c r="F5" s="64"/>
      <c r="G5" s="3">
        <v>200</v>
      </c>
      <c r="H5" s="64"/>
    </row>
    <row r="6" spans="2:8">
      <c r="B6" s="63"/>
      <c r="C6" s="63"/>
      <c r="D6" s="63"/>
      <c r="E6" s="64"/>
      <c r="F6" s="64"/>
      <c r="G6" s="3"/>
      <c r="H6" s="64"/>
    </row>
    <row r="7" spans="2:8">
      <c r="B7" s="63" t="s">
        <v>3</v>
      </c>
      <c r="C7" s="63"/>
      <c r="D7" s="63"/>
      <c r="E7" s="64"/>
      <c r="F7" s="64"/>
      <c r="G7" s="1" t="s">
        <v>4</v>
      </c>
      <c r="H7" s="64"/>
    </row>
    <row r="8" spans="2:8">
      <c r="B8" s="63" t="s">
        <v>5</v>
      </c>
      <c r="C8" s="63"/>
      <c r="D8" s="63"/>
      <c r="E8" s="64"/>
      <c r="F8" s="64"/>
      <c r="G8" s="1" t="s">
        <v>111</v>
      </c>
      <c r="H8" s="64"/>
    </row>
    <row r="9" spans="2:8">
      <c r="B9" s="63" t="s">
        <v>7</v>
      </c>
      <c r="C9" s="66"/>
      <c r="D9" s="66"/>
      <c r="E9" s="67"/>
      <c r="F9" s="64"/>
      <c r="G9" s="1">
        <v>250</v>
      </c>
      <c r="H9" s="64"/>
    </row>
    <row r="10" spans="2:8">
      <c r="B10" s="63" t="s">
        <v>8</v>
      </c>
      <c r="C10" s="63"/>
      <c r="D10" s="63"/>
      <c r="E10" s="64"/>
      <c r="F10" s="64"/>
      <c r="G10" s="1" t="s">
        <v>214</v>
      </c>
      <c r="H10" s="64"/>
    </row>
    <row r="11" spans="2:8">
      <c r="B11" s="63" t="s">
        <v>10</v>
      </c>
      <c r="C11" s="63"/>
      <c r="D11" s="63"/>
      <c r="E11" s="64"/>
      <c r="F11" s="64"/>
      <c r="G11" s="1">
        <v>250</v>
      </c>
      <c r="H11" s="64"/>
    </row>
    <row r="12" spans="2:8">
      <c r="B12" s="63" t="s">
        <v>11</v>
      </c>
      <c r="C12" s="66"/>
      <c r="D12" s="66"/>
      <c r="E12" s="67"/>
      <c r="F12" s="67"/>
      <c r="G12" s="1" t="s">
        <v>12</v>
      </c>
      <c r="H12" s="64"/>
    </row>
    <row r="13" ht="15.75" customHeight="1"/>
    <row r="14" ht="15.75" spans="2:22">
      <c r="B14" s="96" t="s">
        <v>215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255"/>
    </row>
    <row r="15" spans="2:22">
      <c r="B15" s="217"/>
      <c r="V15" s="256"/>
    </row>
    <row r="16" spans="2:22">
      <c r="B16" s="217"/>
      <c r="V16" s="256"/>
    </row>
    <row r="17" ht="27.75" customHeight="1" spans="2:22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257"/>
    </row>
    <row r="18" s="62" customFormat="1" spans="2:18">
      <c r="B18" s="266"/>
      <c r="C18" s="266"/>
      <c r="D18" s="266"/>
      <c r="E18" s="266"/>
      <c r="F18" s="503">
        <v>0.0486111111111111</v>
      </c>
      <c r="G18" s="266"/>
      <c r="H18" s="266"/>
      <c r="I18" s="266"/>
      <c r="J18" s="266"/>
      <c r="K18" s="266"/>
      <c r="L18" s="266"/>
      <c r="M18" s="266"/>
      <c r="N18" s="266"/>
      <c r="O18" s="308"/>
      <c r="P18" s="308"/>
      <c r="Q18" s="306"/>
      <c r="R18" s="306"/>
    </row>
    <row r="19" s="62" customFormat="1" ht="15.75" customHeight="1" spans="2:18">
      <c r="B19" s="306"/>
      <c r="C19" s="306"/>
      <c r="D19" s="306"/>
      <c r="E19" s="308"/>
      <c r="F19" s="345">
        <v>0.00555555555555556</v>
      </c>
      <c r="G19" s="345">
        <v>0.0104166666666667</v>
      </c>
      <c r="H19" s="345">
        <v>0.00694444444444444</v>
      </c>
      <c r="I19" s="345">
        <v>0.0138888888888889</v>
      </c>
      <c r="J19" s="345">
        <v>0.00694444444444444</v>
      </c>
      <c r="K19" s="345">
        <v>0.00972222222222222</v>
      </c>
      <c r="L19" s="345">
        <v>0.00694444444444444</v>
      </c>
      <c r="M19" s="345">
        <v>0.00555555555555556</v>
      </c>
      <c r="N19" s="345">
        <v>0.00555555555555556</v>
      </c>
      <c r="O19" s="345">
        <v>0.00555555555555556</v>
      </c>
      <c r="P19" s="345">
        <v>0.0173611111111111</v>
      </c>
      <c r="Q19" s="345">
        <v>0.00555555555555556</v>
      </c>
      <c r="R19" s="345"/>
    </row>
    <row r="20" s="95" customFormat="1" ht="15.75" spans="2:22">
      <c r="B20" s="73" t="s">
        <v>14</v>
      </c>
      <c r="C20" s="10"/>
      <c r="D20" s="10"/>
      <c r="E20" s="27"/>
      <c r="F20" s="73" t="s">
        <v>15</v>
      </c>
      <c r="G20" s="10"/>
      <c r="H20" s="10"/>
      <c r="I20" s="10"/>
      <c r="J20" s="10"/>
      <c r="K20" s="10"/>
      <c r="L20" s="10"/>
      <c r="M20" s="10"/>
      <c r="N20" s="10"/>
      <c r="O20" s="10"/>
      <c r="P20" s="27"/>
      <c r="Q20" s="73" t="s">
        <v>16</v>
      </c>
      <c r="R20" s="10"/>
      <c r="S20" s="27"/>
      <c r="T20" s="274" t="s">
        <v>30</v>
      </c>
      <c r="U20" s="163" t="s">
        <v>31</v>
      </c>
      <c r="V20" s="163" t="s">
        <v>57</v>
      </c>
    </row>
    <row r="21" s="95" customFormat="1" ht="70.5" customHeight="1" spans="2:22">
      <c r="B21" s="73" t="s">
        <v>68</v>
      </c>
      <c r="C21" s="10"/>
      <c r="D21" s="27"/>
      <c r="E21" s="96" t="s">
        <v>91</v>
      </c>
      <c r="F21" s="209" t="s">
        <v>216</v>
      </c>
      <c r="G21" s="209" t="s">
        <v>217</v>
      </c>
      <c r="H21" s="209" t="s">
        <v>218</v>
      </c>
      <c r="I21" s="209" t="s">
        <v>219</v>
      </c>
      <c r="J21" s="209" t="s">
        <v>220</v>
      </c>
      <c r="K21" s="209" t="s">
        <v>221</v>
      </c>
      <c r="L21" s="209" t="s">
        <v>222</v>
      </c>
      <c r="M21" s="209" t="s">
        <v>223</v>
      </c>
      <c r="N21" s="209" t="s">
        <v>224</v>
      </c>
      <c r="O21" s="209" t="s">
        <v>225</v>
      </c>
      <c r="P21" s="209" t="s">
        <v>226</v>
      </c>
      <c r="Q21" s="583" t="s">
        <v>227</v>
      </c>
      <c r="R21" s="96"/>
      <c r="S21" s="584" t="s">
        <v>29</v>
      </c>
      <c r="T21" s="217"/>
      <c r="U21" s="232"/>
      <c r="V21" s="232"/>
    </row>
    <row r="22" s="95" customFormat="1" ht="23.25" hidden="1" customHeight="1" spans="2:22">
      <c r="B22" s="71" t="s">
        <v>33</v>
      </c>
      <c r="C22" s="10"/>
      <c r="D22" s="524"/>
      <c r="E22" s="273">
        <v>0</v>
      </c>
      <c r="F22" s="567">
        <v>2.4</v>
      </c>
      <c r="G22" s="568">
        <v>2.24</v>
      </c>
      <c r="H22" s="568">
        <v>3.17</v>
      </c>
      <c r="I22" s="568">
        <v>2</v>
      </c>
      <c r="J22" s="568">
        <v>3.25</v>
      </c>
      <c r="K22" s="568">
        <v>5</v>
      </c>
      <c r="L22" s="568">
        <v>4</v>
      </c>
      <c r="M22" s="568">
        <v>2</v>
      </c>
      <c r="N22" s="568">
        <v>1.7</v>
      </c>
      <c r="O22" s="568">
        <v>5.7</v>
      </c>
      <c r="P22" s="568">
        <v>3</v>
      </c>
      <c r="Q22" s="568">
        <v>3.25</v>
      </c>
      <c r="R22" s="585"/>
      <c r="S22" s="586"/>
      <c r="T22" s="217"/>
      <c r="U22" s="232"/>
      <c r="V22" s="232"/>
    </row>
    <row r="23" s="95" customFormat="1" ht="23.25" hidden="1" customHeight="1" spans="2:22">
      <c r="B23" s="274" t="s">
        <v>34</v>
      </c>
      <c r="C23" s="88"/>
      <c r="D23" s="569"/>
      <c r="E23" s="275">
        <f>+E22</f>
        <v>0</v>
      </c>
      <c r="F23" s="570">
        <f t="shared" ref="F23:Q23" si="0">+F22+E23</f>
        <v>2.4</v>
      </c>
      <c r="G23" s="570">
        <f t="shared" si="0"/>
        <v>4.64</v>
      </c>
      <c r="H23" s="570">
        <f t="shared" si="0"/>
        <v>7.81</v>
      </c>
      <c r="I23" s="570">
        <f t="shared" si="0"/>
        <v>9.81</v>
      </c>
      <c r="J23" s="570">
        <f t="shared" si="0"/>
        <v>13.06</v>
      </c>
      <c r="K23" s="570">
        <f t="shared" si="0"/>
        <v>18.06</v>
      </c>
      <c r="L23" s="570">
        <f t="shared" si="0"/>
        <v>22.06</v>
      </c>
      <c r="M23" s="570">
        <f t="shared" si="0"/>
        <v>24.06</v>
      </c>
      <c r="N23" s="570">
        <f t="shared" si="0"/>
        <v>25.76</v>
      </c>
      <c r="O23" s="570">
        <f t="shared" si="0"/>
        <v>31.46</v>
      </c>
      <c r="P23" s="570">
        <f t="shared" si="0"/>
        <v>34.46</v>
      </c>
      <c r="Q23" s="570">
        <f t="shared" si="0"/>
        <v>37.71</v>
      </c>
      <c r="R23" s="587"/>
      <c r="S23" s="588">
        <v>56.12</v>
      </c>
      <c r="T23" s="217"/>
      <c r="U23" s="232"/>
      <c r="V23" s="232"/>
    </row>
    <row r="24" ht="15.75" customHeight="1" spans="2:22">
      <c r="B24" s="101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7"/>
    </row>
    <row r="25" ht="15.75" spans="2:22">
      <c r="B25" s="349" t="s">
        <v>35</v>
      </c>
      <c r="C25" s="277">
        <v>1</v>
      </c>
      <c r="D25" s="571"/>
      <c r="E25" s="572">
        <v>0.208333333333333</v>
      </c>
      <c r="F25" s="573">
        <v>0.214583333333333</v>
      </c>
      <c r="G25" s="573">
        <v>0.225</v>
      </c>
      <c r="H25" s="573">
        <v>0.23125</v>
      </c>
      <c r="I25" s="573">
        <v>0.247916666666667</v>
      </c>
      <c r="J25" s="573">
        <v>0.25625</v>
      </c>
      <c r="K25" s="573">
        <v>0.268055555555555</v>
      </c>
      <c r="L25" s="573">
        <v>0.277083333333333</v>
      </c>
      <c r="M25" s="573">
        <v>0.282638888888889</v>
      </c>
      <c r="N25" s="573">
        <v>0.286805555555555</v>
      </c>
      <c r="O25" s="573">
        <v>0.293055555555556</v>
      </c>
      <c r="P25" s="573">
        <v>0.308333333333333</v>
      </c>
      <c r="Q25" s="589">
        <v>0.313194444444444</v>
      </c>
      <c r="R25" s="542"/>
      <c r="S25" s="246">
        <f>+S23</f>
        <v>56.12</v>
      </c>
      <c r="T25" s="247">
        <f t="shared" ref="T25:T36" si="1">+Q25-E25</f>
        <v>0.104861111111111</v>
      </c>
      <c r="U25" s="258">
        <f t="shared" ref="U25:U36" si="2">60*$J$42/(T25*60*24)</f>
        <v>26.8927152317881</v>
      </c>
      <c r="V25" s="590"/>
    </row>
    <row r="26" spans="2:22">
      <c r="B26" s="232"/>
      <c r="C26" s="279">
        <v>2</v>
      </c>
      <c r="D26" s="574"/>
      <c r="E26" s="575">
        <v>0.274305555555556</v>
      </c>
      <c r="F26" s="576">
        <v>0.280555555555556</v>
      </c>
      <c r="G26" s="576">
        <v>0.290972222222222</v>
      </c>
      <c r="H26" s="576">
        <v>0.297222222222222</v>
      </c>
      <c r="I26" s="576">
        <v>0.313888888888889</v>
      </c>
      <c r="J26" s="576">
        <v>0.322222222222222</v>
      </c>
      <c r="K26" s="576">
        <v>0.334027777777778</v>
      </c>
      <c r="L26" s="576">
        <v>0.343055555555556</v>
      </c>
      <c r="M26" s="576">
        <v>0.348611111111111</v>
      </c>
      <c r="N26" s="576">
        <v>0.352777777777778</v>
      </c>
      <c r="O26" s="576">
        <v>0.359027777777778</v>
      </c>
      <c r="P26" s="576">
        <v>0.374305555555556</v>
      </c>
      <c r="Q26" s="591">
        <v>0.379166666666667</v>
      </c>
      <c r="R26" s="544"/>
      <c r="S26" s="248">
        <f>+S23</f>
        <v>56.12</v>
      </c>
      <c r="T26" s="249">
        <f t="shared" si="1"/>
        <v>0.104861111111111</v>
      </c>
      <c r="U26" s="260">
        <f t="shared" si="2"/>
        <v>26.8927152317881</v>
      </c>
      <c r="V26" s="261">
        <f t="shared" ref="V26:V36" si="3">+E26-E25</f>
        <v>0.0659722222222223</v>
      </c>
    </row>
    <row r="27" spans="2:22">
      <c r="B27" s="232"/>
      <c r="C27" s="279">
        <v>3</v>
      </c>
      <c r="D27" s="574"/>
      <c r="E27" s="575">
        <v>0.340277777777778</v>
      </c>
      <c r="F27" s="576">
        <v>0.346527777777778</v>
      </c>
      <c r="G27" s="576">
        <v>0.356944444444445</v>
      </c>
      <c r="H27" s="576">
        <v>0.363194444444444</v>
      </c>
      <c r="I27" s="576">
        <v>0.379861111111111</v>
      </c>
      <c r="J27" s="576">
        <v>0.388194444444445</v>
      </c>
      <c r="K27" s="576">
        <v>0.4</v>
      </c>
      <c r="L27" s="576">
        <v>0.409027777777778</v>
      </c>
      <c r="M27" s="576">
        <v>0.414583333333333</v>
      </c>
      <c r="N27" s="576">
        <v>0.41875</v>
      </c>
      <c r="O27" s="576">
        <v>0.425</v>
      </c>
      <c r="P27" s="576">
        <v>0.440277777777778</v>
      </c>
      <c r="Q27" s="591">
        <v>0.445138888888889</v>
      </c>
      <c r="R27" s="544"/>
      <c r="S27" s="248">
        <f>+S26</f>
        <v>56.12</v>
      </c>
      <c r="T27" s="249">
        <f t="shared" si="1"/>
        <v>0.104861111111111</v>
      </c>
      <c r="U27" s="260">
        <f t="shared" si="2"/>
        <v>26.8927152317881</v>
      </c>
      <c r="V27" s="261">
        <f t="shared" si="3"/>
        <v>0.0659722222222222</v>
      </c>
    </row>
    <row r="28" spans="2:22">
      <c r="B28" s="232"/>
      <c r="C28" s="279">
        <v>4</v>
      </c>
      <c r="D28" s="574"/>
      <c r="E28" s="575">
        <v>0.40625</v>
      </c>
      <c r="F28" s="576">
        <v>0.4125</v>
      </c>
      <c r="G28" s="576">
        <v>0.422916666666667</v>
      </c>
      <c r="H28" s="576">
        <v>0.429166666666667</v>
      </c>
      <c r="I28" s="576">
        <v>0.445833333333333</v>
      </c>
      <c r="J28" s="576">
        <v>0.454166666666667</v>
      </c>
      <c r="K28" s="576">
        <v>0.465972222222222</v>
      </c>
      <c r="L28" s="576">
        <v>0.475</v>
      </c>
      <c r="M28" s="576">
        <v>0.480555555555556</v>
      </c>
      <c r="N28" s="576">
        <v>0.484722222222222</v>
      </c>
      <c r="O28" s="576">
        <v>0.490972222222222</v>
      </c>
      <c r="P28" s="576">
        <v>0.50625</v>
      </c>
      <c r="Q28" s="591">
        <v>0.511111111111111</v>
      </c>
      <c r="R28" s="544"/>
      <c r="S28" s="248">
        <f t="shared" ref="S28:S36" si="4">+S25</f>
        <v>56.12</v>
      </c>
      <c r="T28" s="249">
        <f t="shared" si="1"/>
        <v>0.104861111111111</v>
      </c>
      <c r="U28" s="260">
        <f t="shared" si="2"/>
        <v>26.8927152317881</v>
      </c>
      <c r="V28" s="261">
        <f t="shared" si="3"/>
        <v>0.0659722222222222</v>
      </c>
    </row>
    <row r="29" spans="2:22">
      <c r="B29" s="232"/>
      <c r="C29" s="279">
        <v>5</v>
      </c>
      <c r="D29" s="574"/>
      <c r="E29" s="575">
        <v>0.472222222222222</v>
      </c>
      <c r="F29" s="576">
        <v>0.478472222222222</v>
      </c>
      <c r="G29" s="576">
        <v>0.488888888888889</v>
      </c>
      <c r="H29" s="576">
        <v>0.495138888888889</v>
      </c>
      <c r="I29" s="576">
        <v>0.511805555555556</v>
      </c>
      <c r="J29" s="576">
        <v>0.520138888888889</v>
      </c>
      <c r="K29" s="576">
        <v>0.531944444444444</v>
      </c>
      <c r="L29" s="576">
        <v>0.540972222222222</v>
      </c>
      <c r="M29" s="576">
        <v>0.546527777777778</v>
      </c>
      <c r="N29" s="576">
        <v>0.550694444444444</v>
      </c>
      <c r="O29" s="576">
        <v>0.556944444444444</v>
      </c>
      <c r="P29" s="576">
        <v>0.572222222222222</v>
      </c>
      <c r="Q29" s="591">
        <v>0.577083333333333</v>
      </c>
      <c r="R29" s="544"/>
      <c r="S29" s="248">
        <f t="shared" si="4"/>
        <v>56.12</v>
      </c>
      <c r="T29" s="249">
        <f t="shared" si="1"/>
        <v>0.104861111111111</v>
      </c>
      <c r="U29" s="260">
        <f t="shared" si="2"/>
        <v>26.8927152317881</v>
      </c>
      <c r="V29" s="261">
        <f t="shared" si="3"/>
        <v>0.0659722222222222</v>
      </c>
    </row>
    <row r="30" spans="2:22">
      <c r="B30" s="232"/>
      <c r="C30" s="279">
        <v>6</v>
      </c>
      <c r="D30" s="574"/>
      <c r="E30" s="575">
        <v>0.538194444444444</v>
      </c>
      <c r="F30" s="576">
        <v>0.544444444444444</v>
      </c>
      <c r="G30" s="576">
        <v>0.554861111111111</v>
      </c>
      <c r="H30" s="576">
        <v>0.561111111111111</v>
      </c>
      <c r="I30" s="576">
        <v>0.577777777777778</v>
      </c>
      <c r="J30" s="576">
        <v>0.586111111111111</v>
      </c>
      <c r="K30" s="576">
        <v>0.597916666666667</v>
      </c>
      <c r="L30" s="576">
        <v>0.606944444444444</v>
      </c>
      <c r="M30" s="576">
        <v>0.6125</v>
      </c>
      <c r="N30" s="576">
        <v>0.616666666666667</v>
      </c>
      <c r="O30" s="576">
        <v>0.622916666666667</v>
      </c>
      <c r="P30" s="576">
        <v>0.638194444444444</v>
      </c>
      <c r="Q30" s="591">
        <v>0.643055555555556</v>
      </c>
      <c r="R30" s="544"/>
      <c r="S30" s="248">
        <f t="shared" si="4"/>
        <v>56.12</v>
      </c>
      <c r="T30" s="249">
        <f t="shared" si="1"/>
        <v>0.104861111111111</v>
      </c>
      <c r="U30" s="260">
        <f t="shared" si="2"/>
        <v>26.8927152317881</v>
      </c>
      <c r="V30" s="261">
        <f t="shared" si="3"/>
        <v>0.0659722222222222</v>
      </c>
    </row>
    <row r="31" spans="2:22">
      <c r="B31" s="232"/>
      <c r="C31" s="279">
        <v>7</v>
      </c>
      <c r="D31" s="574"/>
      <c r="E31" s="575">
        <v>0.604166666666667</v>
      </c>
      <c r="F31" s="576">
        <v>0.610416666666667</v>
      </c>
      <c r="G31" s="576">
        <v>0.620833333333333</v>
      </c>
      <c r="H31" s="576">
        <v>0.627083333333333</v>
      </c>
      <c r="I31" s="576">
        <v>0.64375</v>
      </c>
      <c r="J31" s="576">
        <v>0.652083333333333</v>
      </c>
      <c r="K31" s="576">
        <v>0.663888888888889</v>
      </c>
      <c r="L31" s="576">
        <v>0.672916666666667</v>
      </c>
      <c r="M31" s="576">
        <v>0.678472222222222</v>
      </c>
      <c r="N31" s="576">
        <v>0.682638888888889</v>
      </c>
      <c r="O31" s="576">
        <v>0.688888888888889</v>
      </c>
      <c r="P31" s="576">
        <v>0.704166666666667</v>
      </c>
      <c r="Q31" s="591">
        <v>0.709027777777778</v>
      </c>
      <c r="R31" s="544"/>
      <c r="S31" s="248">
        <f t="shared" si="4"/>
        <v>56.12</v>
      </c>
      <c r="T31" s="249">
        <f t="shared" si="1"/>
        <v>0.104861111111111</v>
      </c>
      <c r="U31" s="260">
        <f t="shared" si="2"/>
        <v>26.8927152317881</v>
      </c>
      <c r="V31" s="261">
        <f t="shared" si="3"/>
        <v>0.0659722222222222</v>
      </c>
    </row>
    <row r="32" spans="2:22">
      <c r="B32" s="232"/>
      <c r="C32" s="279">
        <v>8</v>
      </c>
      <c r="D32" s="574"/>
      <c r="E32" s="575">
        <v>0.670138888888889</v>
      </c>
      <c r="F32" s="576">
        <v>0.676388888888889</v>
      </c>
      <c r="G32" s="576">
        <v>0.686805555555556</v>
      </c>
      <c r="H32" s="576">
        <v>0.693055555555556</v>
      </c>
      <c r="I32" s="576">
        <v>0.709722222222222</v>
      </c>
      <c r="J32" s="576">
        <v>0.718055555555556</v>
      </c>
      <c r="K32" s="576">
        <v>0.729861111111111</v>
      </c>
      <c r="L32" s="576">
        <v>0.738888888888889</v>
      </c>
      <c r="M32" s="576">
        <v>0.744444444444444</v>
      </c>
      <c r="N32" s="576">
        <v>0.748611111111111</v>
      </c>
      <c r="O32" s="576">
        <v>0.754861111111111</v>
      </c>
      <c r="P32" s="576">
        <v>0.770138888888889</v>
      </c>
      <c r="Q32" s="591">
        <v>0.775</v>
      </c>
      <c r="R32" s="544"/>
      <c r="S32" s="248">
        <f t="shared" si="4"/>
        <v>56.12</v>
      </c>
      <c r="T32" s="249">
        <f t="shared" si="1"/>
        <v>0.104861111111111</v>
      </c>
      <c r="U32" s="260">
        <f t="shared" si="2"/>
        <v>26.8927152317881</v>
      </c>
      <c r="V32" s="261">
        <f t="shared" si="3"/>
        <v>0.0659722222222222</v>
      </c>
    </row>
    <row r="33" spans="2:22">
      <c r="B33" s="232"/>
      <c r="C33" s="279">
        <v>9</v>
      </c>
      <c r="D33" s="574"/>
      <c r="E33" s="575">
        <v>0.736111111111111</v>
      </c>
      <c r="F33" s="576">
        <v>0.742361111111111</v>
      </c>
      <c r="G33" s="576">
        <v>0.752777777777778</v>
      </c>
      <c r="H33" s="576">
        <v>0.759027777777778</v>
      </c>
      <c r="I33" s="576">
        <v>0.775694444444444</v>
      </c>
      <c r="J33" s="576">
        <v>0.784027777777778</v>
      </c>
      <c r="K33" s="576">
        <v>0.795833333333333</v>
      </c>
      <c r="L33" s="576">
        <v>0.804861111111111</v>
      </c>
      <c r="M33" s="576">
        <v>0.810416666666667</v>
      </c>
      <c r="N33" s="576">
        <v>0.814583333333333</v>
      </c>
      <c r="O33" s="576">
        <v>0.820833333333333</v>
      </c>
      <c r="P33" s="576">
        <v>0.836111111111111</v>
      </c>
      <c r="Q33" s="591">
        <v>0.840972222222222</v>
      </c>
      <c r="R33" s="544"/>
      <c r="S33" s="248">
        <f t="shared" si="4"/>
        <v>56.12</v>
      </c>
      <c r="T33" s="249">
        <f t="shared" si="1"/>
        <v>0.104861111111111</v>
      </c>
      <c r="U33" s="260">
        <f t="shared" si="2"/>
        <v>26.8927152317881</v>
      </c>
      <c r="V33" s="261">
        <f t="shared" si="3"/>
        <v>0.0659722222222223</v>
      </c>
    </row>
    <row r="34" spans="2:22">
      <c r="B34" s="232"/>
      <c r="C34" s="279">
        <v>10</v>
      </c>
      <c r="D34" s="574"/>
      <c r="E34" s="575">
        <v>0.802083333333333</v>
      </c>
      <c r="F34" s="576">
        <v>0.808333333333333</v>
      </c>
      <c r="G34" s="576">
        <v>0.81875</v>
      </c>
      <c r="H34" s="576">
        <v>0.825</v>
      </c>
      <c r="I34" s="576">
        <v>0.841666666666667</v>
      </c>
      <c r="J34" s="576">
        <v>0.85</v>
      </c>
      <c r="K34" s="576">
        <v>0.861805555555556</v>
      </c>
      <c r="L34" s="576">
        <v>0.870833333333333</v>
      </c>
      <c r="M34" s="576">
        <v>0.876388888888889</v>
      </c>
      <c r="N34" s="576">
        <v>0.880555555555556</v>
      </c>
      <c r="O34" s="576">
        <v>0.886805555555556</v>
      </c>
      <c r="P34" s="576">
        <v>0.902083333333333</v>
      </c>
      <c r="Q34" s="591">
        <v>0.906944444444444</v>
      </c>
      <c r="R34" s="544"/>
      <c r="S34" s="248">
        <f t="shared" si="4"/>
        <v>56.12</v>
      </c>
      <c r="T34" s="249">
        <f t="shared" si="1"/>
        <v>0.104861111111111</v>
      </c>
      <c r="U34" s="260">
        <f t="shared" si="2"/>
        <v>26.8927152317881</v>
      </c>
      <c r="V34" s="261">
        <f t="shared" si="3"/>
        <v>0.0659722222222222</v>
      </c>
    </row>
    <row r="35" ht="15.75" customHeight="1" spans="2:22">
      <c r="B35" s="232"/>
      <c r="C35" s="281">
        <v>11</v>
      </c>
      <c r="D35" s="577"/>
      <c r="E35" s="578">
        <v>0.868055555555556</v>
      </c>
      <c r="F35" s="579">
        <v>0.874305555555556</v>
      </c>
      <c r="G35" s="579">
        <v>0.884722222222222</v>
      </c>
      <c r="H35" s="579">
        <v>0.890972222222222</v>
      </c>
      <c r="I35" s="579">
        <v>0.907638888888889</v>
      </c>
      <c r="J35" s="579">
        <v>0.915972222222222</v>
      </c>
      <c r="K35" s="579">
        <v>0.927777777777778</v>
      </c>
      <c r="L35" s="579">
        <v>0.936805555555556</v>
      </c>
      <c r="M35" s="579">
        <v>0.942361111111111</v>
      </c>
      <c r="N35" s="579">
        <v>0.946527777777778</v>
      </c>
      <c r="O35" s="579">
        <v>0.952777777777778</v>
      </c>
      <c r="P35" s="579">
        <v>0.968055555555556</v>
      </c>
      <c r="Q35" s="592">
        <v>0.972916666666667</v>
      </c>
      <c r="R35" s="593"/>
      <c r="S35" s="251">
        <f t="shared" si="4"/>
        <v>56.12</v>
      </c>
      <c r="T35" s="252">
        <f t="shared" si="1"/>
        <v>0.104861111111111</v>
      </c>
      <c r="U35" s="262">
        <f t="shared" si="2"/>
        <v>26.8927152317881</v>
      </c>
      <c r="V35" s="263">
        <f t="shared" si="3"/>
        <v>0.0659722222222222</v>
      </c>
    </row>
    <row r="36" ht="15.75" customHeight="1" spans="2:22">
      <c r="B36" s="238"/>
      <c r="C36" s="284">
        <v>12</v>
      </c>
      <c r="D36" s="580"/>
      <c r="E36" s="581">
        <v>0.934027777777778</v>
      </c>
      <c r="F36" s="582">
        <v>0.940277777777778</v>
      </c>
      <c r="G36" s="582">
        <v>0.950694444444444</v>
      </c>
      <c r="H36" s="582">
        <v>0.956944444444444</v>
      </c>
      <c r="I36" s="582">
        <v>0.973611111111111</v>
      </c>
      <c r="J36" s="582">
        <v>0.981944444444444</v>
      </c>
      <c r="K36" s="582">
        <v>0.99375</v>
      </c>
      <c r="L36" s="582">
        <v>1.00277777777778</v>
      </c>
      <c r="M36" s="582">
        <v>1.00833333333333</v>
      </c>
      <c r="N36" s="582">
        <v>1.0125</v>
      </c>
      <c r="O36" s="582">
        <v>1.01875</v>
      </c>
      <c r="P36" s="582">
        <v>1.03402777777778</v>
      </c>
      <c r="Q36" s="594">
        <v>1.03888888888889</v>
      </c>
      <c r="R36" s="595"/>
      <c r="S36" s="253">
        <f t="shared" si="4"/>
        <v>56.12</v>
      </c>
      <c r="T36" s="254">
        <f t="shared" si="1"/>
        <v>0.104861111111111</v>
      </c>
      <c r="U36" s="264">
        <f t="shared" si="2"/>
        <v>26.8927152317881</v>
      </c>
      <c r="V36" s="265">
        <f t="shared" si="3"/>
        <v>0.0659722222222222</v>
      </c>
    </row>
    <row r="37" s="62" customFormat="1" spans="6:18">
      <c r="F37" s="345">
        <v>0.00555555555555556</v>
      </c>
      <c r="G37" s="345">
        <v>0.00833333333333333</v>
      </c>
      <c r="H37" s="345">
        <v>0.00555555555555556</v>
      </c>
      <c r="I37" s="345">
        <v>0.0118055555555556</v>
      </c>
      <c r="J37" s="345">
        <v>0.00694444444444444</v>
      </c>
      <c r="K37" s="345">
        <v>0.00972222222222222</v>
      </c>
      <c r="L37" s="345">
        <v>0.00694444444444444</v>
      </c>
      <c r="M37" s="345">
        <v>0.00555555555555556</v>
      </c>
      <c r="N37" s="345">
        <v>0.00555555555555556</v>
      </c>
      <c r="O37" s="345">
        <v>0.00416666666666667</v>
      </c>
      <c r="P37" s="345">
        <v>0.0125</v>
      </c>
      <c r="Q37" s="345">
        <v>0.00416666666666667</v>
      </c>
      <c r="R37" s="345"/>
    </row>
    <row r="39" spans="3:11">
      <c r="C39" s="466" t="s">
        <v>36</v>
      </c>
      <c r="D39" s="466"/>
      <c r="E39" s="466"/>
      <c r="F39" s="467"/>
      <c r="G39" s="467"/>
      <c r="H39" s="468"/>
      <c r="I39" s="468"/>
      <c r="J39" s="473">
        <v>11</v>
      </c>
      <c r="K39" s="467"/>
    </row>
    <row r="40" spans="3:11">
      <c r="C40" s="466" t="s">
        <v>37</v>
      </c>
      <c r="D40" s="466"/>
      <c r="E40" s="466"/>
      <c r="F40" s="467"/>
      <c r="G40" s="467"/>
      <c r="H40" s="468"/>
      <c r="I40" s="468"/>
      <c r="J40" s="473">
        <v>1</v>
      </c>
      <c r="K40" s="467"/>
    </row>
    <row r="41" spans="3:11">
      <c r="C41" s="466" t="s">
        <v>38</v>
      </c>
      <c r="D41" s="466"/>
      <c r="E41" s="466"/>
      <c r="F41" s="467"/>
      <c r="G41" s="467"/>
      <c r="H41" s="468"/>
      <c r="I41" s="468"/>
      <c r="J41" s="473">
        <f>+J39+J40</f>
        <v>12</v>
      </c>
      <c r="K41" s="467"/>
    </row>
    <row r="42" spans="3:12">
      <c r="C42" s="466" t="s">
        <v>39</v>
      </c>
      <c r="D42" s="466"/>
      <c r="E42" s="466"/>
      <c r="F42" s="467"/>
      <c r="G42" s="467"/>
      <c r="H42" s="468"/>
      <c r="I42" s="468"/>
      <c r="J42" s="425">
        <v>67.68</v>
      </c>
      <c r="L42" s="467" t="s">
        <v>40</v>
      </c>
    </row>
    <row r="43" spans="3:12">
      <c r="C43" s="63" t="s">
        <v>41</v>
      </c>
      <c r="D43" s="63"/>
      <c r="E43" s="63"/>
      <c r="F43" s="64"/>
      <c r="G43" s="64"/>
      <c r="H43" s="64"/>
      <c r="I43" s="64"/>
      <c r="J43" s="425">
        <v>0</v>
      </c>
      <c r="L43" s="467" t="s">
        <v>40</v>
      </c>
    </row>
  </sheetData>
  <mergeCells count="12">
    <mergeCell ref="B20:E20"/>
    <mergeCell ref="F20:P20"/>
    <mergeCell ref="Q20:S20"/>
    <mergeCell ref="B21:D21"/>
    <mergeCell ref="B22:C22"/>
    <mergeCell ref="B23:C23"/>
    <mergeCell ref="B24:V24"/>
    <mergeCell ref="B25:B36"/>
    <mergeCell ref="T20:T23"/>
    <mergeCell ref="U20:U23"/>
    <mergeCell ref="V20:V23"/>
    <mergeCell ref="B14:V17"/>
  </mergeCells>
  <printOptions horizontalCentered="1" verticalCentered="1"/>
  <pageMargins left="0" right="0" top="0" bottom="0" header="0" footer="0"/>
  <pageSetup paperSize="9" scale="69" orientation="landscape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V39"/>
  <sheetViews>
    <sheetView view="pageBreakPreview" zoomScale="90" zoomScaleNormal="80" workbookViewId="0">
      <selection activeCell="G7" sqref="G7"/>
    </sheetView>
  </sheetViews>
  <sheetFormatPr defaultColWidth="11" defaultRowHeight="15"/>
  <cols>
    <col min="5" max="22" width="9.28571428571429" customWidth="1"/>
  </cols>
  <sheetData>
    <row r="3" spans="2:8">
      <c r="B3" s="1" t="s">
        <v>0</v>
      </c>
      <c r="C3" s="63"/>
      <c r="D3" s="63"/>
      <c r="E3" s="64"/>
      <c r="F3" s="64"/>
      <c r="G3" s="1" t="s">
        <v>1</v>
      </c>
      <c r="H3" s="64"/>
    </row>
    <row r="4" spans="2:8">
      <c r="B4" s="65"/>
      <c r="C4" s="63"/>
      <c r="D4" s="63"/>
      <c r="E4" s="64"/>
      <c r="F4" s="64"/>
      <c r="G4" s="3"/>
      <c r="H4" s="64"/>
    </row>
    <row r="5" spans="2:8">
      <c r="B5" s="2" t="s">
        <v>2</v>
      </c>
      <c r="C5" s="63"/>
      <c r="D5" s="63"/>
      <c r="E5" s="64"/>
      <c r="F5" s="64"/>
      <c r="G5" s="3">
        <v>200</v>
      </c>
      <c r="H5" s="64"/>
    </row>
    <row r="6" spans="2:8">
      <c r="B6" s="63"/>
      <c r="C6" s="63"/>
      <c r="D6" s="63"/>
      <c r="E6" s="64"/>
      <c r="F6" s="64"/>
      <c r="G6" s="3"/>
      <c r="H6" s="64"/>
    </row>
    <row r="7" spans="2:8">
      <c r="B7" s="63" t="s">
        <v>3</v>
      </c>
      <c r="C7" s="63"/>
      <c r="D7" s="63"/>
      <c r="E7" s="64"/>
      <c r="F7" s="64"/>
      <c r="G7" s="1" t="s">
        <v>4</v>
      </c>
      <c r="H7" s="64"/>
    </row>
    <row r="8" spans="2:8">
      <c r="B8" s="63" t="s">
        <v>5</v>
      </c>
      <c r="C8" s="63"/>
      <c r="D8" s="63"/>
      <c r="E8" s="64"/>
      <c r="F8" s="64"/>
      <c r="G8" s="1" t="s">
        <v>44</v>
      </c>
      <c r="H8" s="64"/>
    </row>
    <row r="9" spans="2:8">
      <c r="B9" s="63" t="s">
        <v>7</v>
      </c>
      <c r="C9" s="66"/>
      <c r="D9" s="66"/>
      <c r="E9" s="67"/>
      <c r="F9" s="64"/>
      <c r="G9" s="3">
        <v>250</v>
      </c>
      <c r="H9" s="64"/>
    </row>
    <row r="10" spans="2:8">
      <c r="B10" s="63" t="s">
        <v>8</v>
      </c>
      <c r="C10" s="63"/>
      <c r="D10" s="63"/>
      <c r="E10" s="64"/>
      <c r="F10" s="64"/>
      <c r="G10" s="31" t="s">
        <v>214</v>
      </c>
      <c r="H10" s="64"/>
    </row>
    <row r="11" spans="2:8">
      <c r="B11" s="63" t="s">
        <v>10</v>
      </c>
      <c r="C11" s="63"/>
      <c r="D11" s="63"/>
      <c r="E11" s="64"/>
      <c r="F11" s="64"/>
      <c r="G11" s="3">
        <v>250</v>
      </c>
      <c r="H11" s="64"/>
    </row>
    <row r="12" spans="2:8">
      <c r="B12" s="63" t="s">
        <v>11</v>
      </c>
      <c r="C12" s="66"/>
      <c r="D12" s="66"/>
      <c r="E12" s="67"/>
      <c r="F12" s="67"/>
      <c r="G12" s="1" t="s">
        <v>12</v>
      </c>
      <c r="H12" s="64"/>
    </row>
    <row r="13" ht="15.75" customHeight="1"/>
    <row r="14" ht="15.75" spans="2:22">
      <c r="B14" s="96" t="s">
        <v>215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255"/>
    </row>
    <row r="15" spans="2:22">
      <c r="B15" s="217"/>
      <c r="V15" s="256"/>
    </row>
    <row r="16" spans="2:22">
      <c r="B16" s="217"/>
      <c r="V16" s="256"/>
    </row>
    <row r="17" ht="15.75" customHeight="1" spans="2:22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257"/>
    </row>
    <row r="18" s="62" customFormat="1" spans="2:18">
      <c r="B18" s="266"/>
      <c r="C18" s="266"/>
      <c r="D18" s="266"/>
      <c r="E18" s="503">
        <v>0.0555555555555556</v>
      </c>
      <c r="F18" s="503">
        <v>0.0486111111111111</v>
      </c>
      <c r="G18" s="266"/>
      <c r="H18" s="266"/>
      <c r="I18" s="266"/>
      <c r="J18" s="266"/>
      <c r="K18" s="266"/>
      <c r="L18" s="266"/>
      <c r="M18" s="266"/>
      <c r="N18" s="266"/>
      <c r="O18" s="308"/>
      <c r="P18" s="308"/>
      <c r="Q18" s="306"/>
      <c r="R18" s="306"/>
    </row>
    <row r="19" s="62" customFormat="1" ht="15.75" customHeight="1" spans="2:18">
      <c r="B19" s="306"/>
      <c r="C19" s="306"/>
      <c r="D19" s="306"/>
      <c r="E19" s="308"/>
      <c r="F19" s="548">
        <v>0.00555555555555556</v>
      </c>
      <c r="G19" s="548">
        <v>0.0104166666666667</v>
      </c>
      <c r="H19" s="548">
        <v>0.00694444444444444</v>
      </c>
      <c r="I19" s="548">
        <v>0.0138888888888889</v>
      </c>
      <c r="J19" s="548">
        <v>0.00694444444444444</v>
      </c>
      <c r="K19" s="548">
        <v>0.00972222222222222</v>
      </c>
      <c r="L19" s="548">
        <v>0.00694444444444444</v>
      </c>
      <c r="M19" s="548">
        <v>0.00555555555555556</v>
      </c>
      <c r="N19" s="548">
        <v>0.00555555555555556</v>
      </c>
      <c r="O19" s="548">
        <v>0.00555555555555556</v>
      </c>
      <c r="P19" s="548">
        <v>0.0173611111111111</v>
      </c>
      <c r="Q19" s="548">
        <v>0.00555555555555556</v>
      </c>
      <c r="R19" s="548"/>
    </row>
    <row r="20" s="95" customFormat="1" ht="15.75" spans="2:22">
      <c r="B20" s="286" t="s">
        <v>14</v>
      </c>
      <c r="C20" s="10"/>
      <c r="D20" s="10"/>
      <c r="E20" s="27"/>
      <c r="F20" s="286" t="s">
        <v>15</v>
      </c>
      <c r="G20" s="10"/>
      <c r="H20" s="10"/>
      <c r="I20" s="10"/>
      <c r="J20" s="10"/>
      <c r="K20" s="10"/>
      <c r="L20" s="10"/>
      <c r="M20" s="10"/>
      <c r="N20" s="10"/>
      <c r="O20" s="10"/>
      <c r="P20" s="27"/>
      <c r="Q20" s="286" t="s">
        <v>16</v>
      </c>
      <c r="R20" s="10"/>
      <c r="S20" s="27"/>
      <c r="T20" s="226" t="s">
        <v>30</v>
      </c>
      <c r="U20" s="391" t="s">
        <v>31</v>
      </c>
      <c r="V20" s="391" t="s">
        <v>57</v>
      </c>
    </row>
    <row r="21" s="95" customFormat="1" ht="70.5" customHeight="1" spans="2:22">
      <c r="B21" s="73" t="s">
        <v>68</v>
      </c>
      <c r="C21" s="10"/>
      <c r="D21" s="27"/>
      <c r="E21" s="525" t="s">
        <v>91</v>
      </c>
      <c r="F21" s="526" t="s">
        <v>216</v>
      </c>
      <c r="G21" s="527" t="s">
        <v>217</v>
      </c>
      <c r="H21" s="527" t="s">
        <v>218</v>
      </c>
      <c r="I21" s="527" t="s">
        <v>219</v>
      </c>
      <c r="J21" s="527" t="s">
        <v>220</v>
      </c>
      <c r="K21" s="527" t="s">
        <v>221</v>
      </c>
      <c r="L21" s="527" t="s">
        <v>222</v>
      </c>
      <c r="M21" s="527" t="s">
        <v>223</v>
      </c>
      <c r="N21" s="527" t="s">
        <v>224</v>
      </c>
      <c r="O21" s="527" t="s">
        <v>225</v>
      </c>
      <c r="P21" s="527" t="s">
        <v>226</v>
      </c>
      <c r="Q21" s="537" t="s">
        <v>227</v>
      </c>
      <c r="R21" s="508" t="s">
        <v>29</v>
      </c>
      <c r="S21" s="257"/>
      <c r="T21" s="217"/>
      <c r="U21" s="232"/>
      <c r="V21" s="232"/>
    </row>
    <row r="22" s="95" customFormat="1" ht="23.25" customHeight="1" spans="2:22">
      <c r="B22" s="224" t="s">
        <v>33</v>
      </c>
      <c r="C22" s="10"/>
      <c r="D22" s="505"/>
      <c r="E22" s="225">
        <v>0</v>
      </c>
      <c r="F22" s="506">
        <v>2.4</v>
      </c>
      <c r="G22" s="507">
        <v>2.24</v>
      </c>
      <c r="H22" s="507">
        <v>3.17</v>
      </c>
      <c r="I22" s="507">
        <v>2</v>
      </c>
      <c r="J22" s="507">
        <v>3.25</v>
      </c>
      <c r="K22" s="507">
        <v>5</v>
      </c>
      <c r="L22" s="507">
        <v>4</v>
      </c>
      <c r="M22" s="507">
        <v>2</v>
      </c>
      <c r="N22" s="507">
        <v>1.7</v>
      </c>
      <c r="O22" s="507">
        <v>5.7</v>
      </c>
      <c r="P22" s="507">
        <v>3</v>
      </c>
      <c r="Q22" s="514">
        <v>3.25</v>
      </c>
      <c r="R22" s="560"/>
      <c r="S22" s="561"/>
      <c r="T22" s="217"/>
      <c r="U22" s="232"/>
      <c r="V22" s="232"/>
    </row>
    <row r="23" s="95" customFormat="1" ht="23.25" customHeight="1" spans="2:22">
      <c r="B23" s="226" t="s">
        <v>34</v>
      </c>
      <c r="C23" s="88"/>
      <c r="D23" s="508"/>
      <c r="E23" s="227">
        <f>+E22</f>
        <v>0</v>
      </c>
      <c r="F23" s="509">
        <f t="shared" ref="F23:Q23" si="0">+F22+E23</f>
        <v>2.4</v>
      </c>
      <c r="G23" s="509">
        <f t="shared" si="0"/>
        <v>4.64</v>
      </c>
      <c r="H23" s="509">
        <f t="shared" si="0"/>
        <v>7.81</v>
      </c>
      <c r="I23" s="509">
        <f t="shared" si="0"/>
        <v>9.81</v>
      </c>
      <c r="J23" s="509">
        <f t="shared" si="0"/>
        <v>13.06</v>
      </c>
      <c r="K23" s="509">
        <f t="shared" si="0"/>
        <v>18.06</v>
      </c>
      <c r="L23" s="509">
        <f t="shared" si="0"/>
        <v>22.06</v>
      </c>
      <c r="M23" s="509">
        <f t="shared" si="0"/>
        <v>24.06</v>
      </c>
      <c r="N23" s="509">
        <f t="shared" si="0"/>
        <v>25.76</v>
      </c>
      <c r="O23" s="509">
        <f t="shared" si="0"/>
        <v>31.46</v>
      </c>
      <c r="P23" s="509">
        <f t="shared" si="0"/>
        <v>34.46</v>
      </c>
      <c r="Q23" s="515">
        <f t="shared" si="0"/>
        <v>37.71</v>
      </c>
      <c r="R23" s="562"/>
      <c r="S23" s="516">
        <v>56.12</v>
      </c>
      <c r="T23" s="217"/>
      <c r="U23" s="232"/>
      <c r="V23" s="232"/>
    </row>
    <row r="24" ht="15.75" customHeight="1" spans="2:22">
      <c r="B24" s="101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7"/>
    </row>
    <row r="25" ht="15.75" spans="2:22">
      <c r="B25" s="228" t="s">
        <v>35</v>
      </c>
      <c r="C25" s="549">
        <v>1</v>
      </c>
      <c r="D25" s="531"/>
      <c r="E25" s="550">
        <v>0.208333333333333</v>
      </c>
      <c r="F25" s="551">
        <v>0.214583333333333</v>
      </c>
      <c r="G25" s="551">
        <v>0.225</v>
      </c>
      <c r="H25" s="551">
        <v>0.23125</v>
      </c>
      <c r="I25" s="551">
        <v>0.247916666666667</v>
      </c>
      <c r="J25" s="551">
        <v>0.25625</v>
      </c>
      <c r="K25" s="551">
        <v>0.268055555555555</v>
      </c>
      <c r="L25" s="551">
        <v>0.277083333333333</v>
      </c>
      <c r="M25" s="551">
        <v>0.282638888888889</v>
      </c>
      <c r="N25" s="551">
        <v>0.286805555555555</v>
      </c>
      <c r="O25" s="551">
        <v>0.293055555555556</v>
      </c>
      <c r="P25" s="551">
        <v>0.308333333333333</v>
      </c>
      <c r="Q25" s="563">
        <v>0.313194444444444</v>
      </c>
      <c r="R25" s="531"/>
      <c r="S25" s="329">
        <f>+S23</f>
        <v>56.12</v>
      </c>
      <c r="T25" s="247">
        <f t="shared" ref="T25:T32" si="1">+Q25-E25</f>
        <v>0.104861111111111</v>
      </c>
      <c r="U25" s="258">
        <f t="shared" ref="U25:U32" si="2">60*$J$38/(T25*60*24)</f>
        <v>26.8927152317881</v>
      </c>
      <c r="V25" s="259"/>
    </row>
    <row r="26" spans="2:22">
      <c r="B26" s="232"/>
      <c r="C26" s="233">
        <v>2</v>
      </c>
      <c r="D26" s="532"/>
      <c r="E26" s="552">
        <v>0.305555555555556</v>
      </c>
      <c r="F26" s="553">
        <v>0.311805555555556</v>
      </c>
      <c r="G26" s="553">
        <v>0.322222222222222</v>
      </c>
      <c r="H26" s="553">
        <v>0.328472222222222</v>
      </c>
      <c r="I26" s="553">
        <v>0.345138888888889</v>
      </c>
      <c r="J26" s="553">
        <v>0.353472222222222</v>
      </c>
      <c r="K26" s="553">
        <v>0.365277777777778</v>
      </c>
      <c r="L26" s="553">
        <v>0.374305555555556</v>
      </c>
      <c r="M26" s="553">
        <v>0.379861111111111</v>
      </c>
      <c r="N26" s="553">
        <v>0.384027777777778</v>
      </c>
      <c r="O26" s="553">
        <v>0.390277777777778</v>
      </c>
      <c r="P26" s="553">
        <v>0.405555555555556</v>
      </c>
      <c r="Q26" s="564">
        <v>0.410416666666667</v>
      </c>
      <c r="R26" s="532"/>
      <c r="S26" s="331">
        <f>+S23</f>
        <v>56.12</v>
      </c>
      <c r="T26" s="249">
        <f t="shared" si="1"/>
        <v>0.104861111111111</v>
      </c>
      <c r="U26" s="260">
        <f t="shared" si="2"/>
        <v>26.8927152317881</v>
      </c>
      <c r="V26" s="261">
        <f t="shared" ref="V26:V32" si="3">+E26-E25</f>
        <v>0.0972222222222223</v>
      </c>
    </row>
    <row r="27" spans="2:22">
      <c r="B27" s="232"/>
      <c r="C27" s="233">
        <v>3</v>
      </c>
      <c r="D27" s="532"/>
      <c r="E27" s="552">
        <v>0.402777777777778</v>
      </c>
      <c r="F27" s="553">
        <v>0.409027777777778</v>
      </c>
      <c r="G27" s="553">
        <v>0.419444444444445</v>
      </c>
      <c r="H27" s="553">
        <v>0.425694444444444</v>
      </c>
      <c r="I27" s="553">
        <v>0.442361111111111</v>
      </c>
      <c r="J27" s="553">
        <v>0.450694444444445</v>
      </c>
      <c r="K27" s="553">
        <v>0.4625</v>
      </c>
      <c r="L27" s="553">
        <v>0.471527777777778</v>
      </c>
      <c r="M27" s="553">
        <v>0.477083333333333</v>
      </c>
      <c r="N27" s="553">
        <v>0.48125</v>
      </c>
      <c r="O27" s="553">
        <v>0.4875</v>
      </c>
      <c r="P27" s="553">
        <v>0.502777777777778</v>
      </c>
      <c r="Q27" s="564">
        <v>0.507638888888889</v>
      </c>
      <c r="R27" s="532"/>
      <c r="S27" s="331">
        <f>+S26</f>
        <v>56.12</v>
      </c>
      <c r="T27" s="249">
        <f t="shared" si="1"/>
        <v>0.104861111111111</v>
      </c>
      <c r="U27" s="260">
        <f t="shared" si="2"/>
        <v>26.8927152317881</v>
      </c>
      <c r="V27" s="261">
        <f t="shared" si="3"/>
        <v>0.0972222222222222</v>
      </c>
    </row>
    <row r="28" spans="2:22">
      <c r="B28" s="232"/>
      <c r="C28" s="233">
        <v>4</v>
      </c>
      <c r="D28" s="532"/>
      <c r="E28" s="552">
        <v>0.5</v>
      </c>
      <c r="F28" s="553">
        <v>0.50625</v>
      </c>
      <c r="G28" s="553">
        <v>0.516666666666667</v>
      </c>
      <c r="H28" s="553">
        <v>0.522916666666667</v>
      </c>
      <c r="I28" s="553">
        <v>0.539583333333333</v>
      </c>
      <c r="J28" s="553">
        <v>0.547916666666667</v>
      </c>
      <c r="K28" s="553">
        <v>0.559722222222222</v>
      </c>
      <c r="L28" s="553">
        <v>0.56875</v>
      </c>
      <c r="M28" s="553">
        <v>0.574305555555556</v>
      </c>
      <c r="N28" s="553">
        <v>0.578472222222222</v>
      </c>
      <c r="O28" s="553">
        <v>0.584722222222222</v>
      </c>
      <c r="P28" s="553">
        <v>0.6</v>
      </c>
      <c r="Q28" s="564">
        <v>0.604861111111111</v>
      </c>
      <c r="R28" s="532"/>
      <c r="S28" s="331">
        <f>+S25</f>
        <v>56.12</v>
      </c>
      <c r="T28" s="249">
        <f t="shared" si="1"/>
        <v>0.104861111111111</v>
      </c>
      <c r="U28" s="260">
        <f t="shared" si="2"/>
        <v>26.8927152317881</v>
      </c>
      <c r="V28" s="261">
        <f t="shared" si="3"/>
        <v>0.0972222222222222</v>
      </c>
    </row>
    <row r="29" spans="2:22">
      <c r="B29" s="232"/>
      <c r="C29" s="233">
        <v>5</v>
      </c>
      <c r="D29" s="532"/>
      <c r="E29" s="552">
        <v>0.597222222222222</v>
      </c>
      <c r="F29" s="553">
        <v>0.603472222222222</v>
      </c>
      <c r="G29" s="553">
        <v>0.613888888888889</v>
      </c>
      <c r="H29" s="553">
        <v>0.620138888888889</v>
      </c>
      <c r="I29" s="553">
        <v>0.636805555555556</v>
      </c>
      <c r="J29" s="553">
        <v>0.645138888888889</v>
      </c>
      <c r="K29" s="553">
        <v>0.656944444444444</v>
      </c>
      <c r="L29" s="553">
        <v>0.665972222222222</v>
      </c>
      <c r="M29" s="553">
        <v>0.671527777777778</v>
      </c>
      <c r="N29" s="553">
        <v>0.675694444444444</v>
      </c>
      <c r="O29" s="553">
        <v>0.681944444444444</v>
      </c>
      <c r="P29" s="553">
        <v>0.697222222222222</v>
      </c>
      <c r="Q29" s="564">
        <v>0.702083333333333</v>
      </c>
      <c r="R29" s="532"/>
      <c r="S29" s="331">
        <f>+S26</f>
        <v>56.12</v>
      </c>
      <c r="T29" s="249">
        <f t="shared" si="1"/>
        <v>0.104861111111111</v>
      </c>
      <c r="U29" s="260">
        <f t="shared" si="2"/>
        <v>26.8927152317881</v>
      </c>
      <c r="V29" s="261">
        <f t="shared" si="3"/>
        <v>0.0972222222222222</v>
      </c>
    </row>
    <row r="30" spans="2:22">
      <c r="B30" s="232"/>
      <c r="C30" s="233">
        <v>6</v>
      </c>
      <c r="D30" s="532"/>
      <c r="E30" s="552">
        <v>0.694444444444444</v>
      </c>
      <c r="F30" s="553">
        <v>0.700694444444444</v>
      </c>
      <c r="G30" s="553">
        <v>0.711111111111111</v>
      </c>
      <c r="H30" s="553">
        <v>0.717361111111111</v>
      </c>
      <c r="I30" s="553">
        <v>0.734027777777778</v>
      </c>
      <c r="J30" s="553">
        <v>0.742361111111111</v>
      </c>
      <c r="K30" s="553">
        <v>0.754166666666667</v>
      </c>
      <c r="L30" s="553">
        <v>0.763194444444444</v>
      </c>
      <c r="M30" s="553">
        <v>0.76875</v>
      </c>
      <c r="N30" s="553">
        <v>0.772916666666667</v>
      </c>
      <c r="O30" s="553">
        <v>0.779166666666667</v>
      </c>
      <c r="P30" s="553">
        <v>0.794444444444444</v>
      </c>
      <c r="Q30" s="564">
        <v>0.799305555555556</v>
      </c>
      <c r="R30" s="532"/>
      <c r="S30" s="331">
        <f>+S27</f>
        <v>56.12</v>
      </c>
      <c r="T30" s="249">
        <f t="shared" si="1"/>
        <v>0.104861111111111</v>
      </c>
      <c r="U30" s="260">
        <f t="shared" si="2"/>
        <v>26.8927152317881</v>
      </c>
      <c r="V30" s="261">
        <f t="shared" si="3"/>
        <v>0.0972222222222222</v>
      </c>
    </row>
    <row r="31" ht="15.75" customHeight="1" spans="2:22">
      <c r="B31" s="232"/>
      <c r="C31" s="235">
        <v>7</v>
      </c>
      <c r="D31" s="554"/>
      <c r="E31" s="555">
        <v>0.791666666666667</v>
      </c>
      <c r="F31" s="556">
        <v>0.797916666666667</v>
      </c>
      <c r="G31" s="556">
        <v>0.808333333333333</v>
      </c>
      <c r="H31" s="556">
        <v>0.814583333333333</v>
      </c>
      <c r="I31" s="556">
        <v>0.83125</v>
      </c>
      <c r="J31" s="556">
        <v>0.839583333333333</v>
      </c>
      <c r="K31" s="556">
        <v>0.851388888888889</v>
      </c>
      <c r="L31" s="556">
        <v>0.860416666666667</v>
      </c>
      <c r="M31" s="556">
        <v>0.865972222222222</v>
      </c>
      <c r="N31" s="556">
        <v>0.870138888888889</v>
      </c>
      <c r="O31" s="556">
        <v>0.876388888888889</v>
      </c>
      <c r="P31" s="556">
        <v>0.891666666666667</v>
      </c>
      <c r="Q31" s="565">
        <v>0.896527777777778</v>
      </c>
      <c r="R31" s="554"/>
      <c r="S31" s="333">
        <f>+S28</f>
        <v>56.12</v>
      </c>
      <c r="T31" s="252">
        <f t="shared" si="1"/>
        <v>0.104861111111111</v>
      </c>
      <c r="U31" s="262">
        <f t="shared" si="2"/>
        <v>26.8927152317881</v>
      </c>
      <c r="V31" s="263">
        <f t="shared" si="3"/>
        <v>0.0972222222222222</v>
      </c>
    </row>
    <row r="32" ht="15.75" customHeight="1" spans="2:22">
      <c r="B32" s="238"/>
      <c r="C32" s="239">
        <v>8</v>
      </c>
      <c r="D32" s="557"/>
      <c r="E32" s="558">
        <v>0.888888888888889</v>
      </c>
      <c r="F32" s="559">
        <v>0.895138888888889</v>
      </c>
      <c r="G32" s="559">
        <v>0.905555555555556</v>
      </c>
      <c r="H32" s="559">
        <v>0.911805555555556</v>
      </c>
      <c r="I32" s="559">
        <v>0.928472222222222</v>
      </c>
      <c r="J32" s="559">
        <v>0.936805555555556</v>
      </c>
      <c r="K32" s="559">
        <v>0.948611111111111</v>
      </c>
      <c r="L32" s="559">
        <v>0.957638888888889</v>
      </c>
      <c r="M32" s="559">
        <v>0.963194444444444</v>
      </c>
      <c r="N32" s="559">
        <v>0.967361111111111</v>
      </c>
      <c r="O32" s="559">
        <v>0.973611111111111</v>
      </c>
      <c r="P32" s="559">
        <v>0.988888888888889</v>
      </c>
      <c r="Q32" s="566">
        <v>0.99375</v>
      </c>
      <c r="R32" s="557"/>
      <c r="S32" s="244">
        <f>+S29</f>
        <v>56.12</v>
      </c>
      <c r="T32" s="254">
        <f t="shared" si="1"/>
        <v>0.104861111111111</v>
      </c>
      <c r="U32" s="264">
        <f t="shared" si="2"/>
        <v>26.8927152317881</v>
      </c>
      <c r="V32" s="265">
        <f t="shared" si="3"/>
        <v>0.0972222222222222</v>
      </c>
    </row>
    <row r="33" s="62" customFormat="1" spans="6:18">
      <c r="F33" s="345">
        <v>0.00555555555555556</v>
      </c>
      <c r="G33" s="345">
        <v>0.00833333333333333</v>
      </c>
      <c r="H33" s="345">
        <v>0.00555555555555556</v>
      </c>
      <c r="I33" s="345">
        <v>0.0118055555555556</v>
      </c>
      <c r="J33" s="345">
        <v>0.00694444444444444</v>
      </c>
      <c r="K33" s="345">
        <v>0.00972222222222222</v>
      </c>
      <c r="L33" s="345">
        <v>0.00694444444444444</v>
      </c>
      <c r="M33" s="345">
        <v>0.00555555555555556</v>
      </c>
      <c r="N33" s="345">
        <v>0.00555555555555556</v>
      </c>
      <c r="O33" s="345">
        <v>0.00416666666666667</v>
      </c>
      <c r="P33" s="345">
        <v>0.0125</v>
      </c>
      <c r="Q33" s="345">
        <v>0.00416666666666667</v>
      </c>
      <c r="R33" s="345"/>
    </row>
    <row r="35" spans="3:22">
      <c r="C35" s="15" t="s">
        <v>36</v>
      </c>
      <c r="D35" s="15"/>
      <c r="E35" s="15"/>
      <c r="F35" s="16"/>
      <c r="G35" s="16"/>
      <c r="H35" s="61"/>
      <c r="I35" s="61"/>
      <c r="J35" s="17">
        <v>7</v>
      </c>
      <c r="K35" s="16"/>
      <c r="V35" t="s">
        <v>47</v>
      </c>
    </row>
    <row r="36" spans="3:11">
      <c r="C36" s="15" t="s">
        <v>37</v>
      </c>
      <c r="D36" s="15"/>
      <c r="E36" s="15"/>
      <c r="F36" s="16"/>
      <c r="G36" s="16"/>
      <c r="H36" s="61"/>
      <c r="I36" s="61"/>
      <c r="J36" s="17">
        <v>1</v>
      </c>
      <c r="K36" s="16"/>
    </row>
    <row r="37" spans="3:11">
      <c r="C37" s="15" t="s">
        <v>38</v>
      </c>
      <c r="D37" s="15"/>
      <c r="E37" s="15"/>
      <c r="F37" s="16"/>
      <c r="G37" s="16"/>
      <c r="H37" s="61"/>
      <c r="I37" s="61"/>
      <c r="J37" s="17">
        <v>8</v>
      </c>
      <c r="K37" s="16"/>
    </row>
    <row r="38" spans="3:12">
      <c r="C38" s="15" t="s">
        <v>39</v>
      </c>
      <c r="D38" s="15"/>
      <c r="E38" s="15"/>
      <c r="F38" s="16"/>
      <c r="G38" s="16"/>
      <c r="H38" s="61"/>
      <c r="I38" s="61"/>
      <c r="J38" s="425">
        <v>67.68</v>
      </c>
      <c r="L38" s="16" t="s">
        <v>40</v>
      </c>
    </row>
    <row r="39" spans="3:12">
      <c r="C39" s="19" t="s">
        <v>41</v>
      </c>
      <c r="D39" s="19"/>
      <c r="E39" s="19"/>
      <c r="F39" s="20"/>
      <c r="G39" s="21"/>
      <c r="H39" s="21"/>
      <c r="I39" s="21"/>
      <c r="J39" s="18">
        <v>0</v>
      </c>
      <c r="L39" s="16" t="s">
        <v>40</v>
      </c>
    </row>
  </sheetData>
  <mergeCells count="13">
    <mergeCell ref="B20:E20"/>
    <mergeCell ref="F20:P20"/>
    <mergeCell ref="Q20:S20"/>
    <mergeCell ref="B21:D21"/>
    <mergeCell ref="R21:S21"/>
    <mergeCell ref="B22:C22"/>
    <mergeCell ref="B23:C23"/>
    <mergeCell ref="B24:V24"/>
    <mergeCell ref="B25:B32"/>
    <mergeCell ref="T20:T23"/>
    <mergeCell ref="U20:U23"/>
    <mergeCell ref="V20:V23"/>
    <mergeCell ref="B14:V17"/>
  </mergeCells>
  <pageMargins left="0.7" right="0.7" top="0.75" bottom="0.75" header="0.3" footer="0.3"/>
  <pageSetup paperSize="9" scale="62" fitToHeight="0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V36"/>
  <sheetViews>
    <sheetView view="pageBreakPreview" zoomScale="80" zoomScaleNormal="70" workbookViewId="0">
      <selection activeCell="G7" sqref="G7"/>
    </sheetView>
  </sheetViews>
  <sheetFormatPr defaultColWidth="11" defaultRowHeight="15"/>
  <sheetData>
    <row r="3" spans="2:8">
      <c r="B3" s="1" t="s">
        <v>0</v>
      </c>
      <c r="C3" s="63"/>
      <c r="D3" s="63"/>
      <c r="E3" s="64"/>
      <c r="F3" s="64"/>
      <c r="G3" s="1" t="s">
        <v>1</v>
      </c>
      <c r="H3" s="64"/>
    </row>
    <row r="4" spans="2:8">
      <c r="B4" s="65"/>
      <c r="C4" s="63"/>
      <c r="D4" s="63"/>
      <c r="E4" s="64"/>
      <c r="F4" s="64"/>
      <c r="G4" s="3"/>
      <c r="H4" s="64"/>
    </row>
    <row r="5" spans="2:8">
      <c r="B5" s="2" t="s">
        <v>2</v>
      </c>
      <c r="C5" s="63"/>
      <c r="D5" s="63"/>
      <c r="E5" s="64"/>
      <c r="F5" s="64"/>
      <c r="G5" s="3">
        <v>200</v>
      </c>
      <c r="H5" s="64"/>
    </row>
    <row r="6" spans="2:8">
      <c r="B6" s="63"/>
      <c r="C6" s="63"/>
      <c r="D6" s="63"/>
      <c r="E6" s="64"/>
      <c r="F6" s="64"/>
      <c r="G6" s="3"/>
      <c r="H6" s="64"/>
    </row>
    <row r="7" spans="2:8">
      <c r="B7" s="63" t="s">
        <v>3</v>
      </c>
      <c r="C7" s="63"/>
      <c r="D7" s="63"/>
      <c r="E7" s="64"/>
      <c r="F7" s="64"/>
      <c r="G7" s="1" t="s">
        <v>4</v>
      </c>
      <c r="H7" s="64"/>
    </row>
    <row r="8" spans="2:8">
      <c r="B8" s="63" t="s">
        <v>5</v>
      </c>
      <c r="C8" s="63"/>
      <c r="D8" s="63"/>
      <c r="E8" s="64"/>
      <c r="F8" s="64"/>
      <c r="G8" s="1" t="s">
        <v>45</v>
      </c>
      <c r="H8" s="64"/>
    </row>
    <row r="9" spans="2:8">
      <c r="B9" s="63" t="s">
        <v>7</v>
      </c>
      <c r="C9" s="66"/>
      <c r="D9" s="66"/>
      <c r="E9" s="67"/>
      <c r="F9" s="64"/>
      <c r="G9" s="3">
        <v>250</v>
      </c>
      <c r="H9" s="64"/>
    </row>
    <row r="10" spans="2:8">
      <c r="B10" s="63" t="s">
        <v>8</v>
      </c>
      <c r="C10" s="63"/>
      <c r="D10" s="63"/>
      <c r="E10" s="64"/>
      <c r="F10" s="64"/>
      <c r="G10" s="31" t="s">
        <v>214</v>
      </c>
      <c r="H10" s="64"/>
    </row>
    <row r="11" spans="2:8">
      <c r="B11" s="63" t="s">
        <v>10</v>
      </c>
      <c r="C11" s="63"/>
      <c r="D11" s="63"/>
      <c r="E11" s="64"/>
      <c r="F11" s="64"/>
      <c r="G11" s="3">
        <v>250</v>
      </c>
      <c r="H11" s="64"/>
    </row>
    <row r="12" spans="2:8">
      <c r="B12" s="63" t="s">
        <v>11</v>
      </c>
      <c r="C12" s="66"/>
      <c r="D12" s="66"/>
      <c r="E12" s="67"/>
      <c r="F12" s="67"/>
      <c r="G12" s="1" t="s">
        <v>12</v>
      </c>
      <c r="H12" s="64"/>
    </row>
    <row r="13" ht="15.75" customHeight="1"/>
    <row r="14" ht="15.75" spans="2:22">
      <c r="B14" s="96" t="s">
        <v>215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255"/>
    </row>
    <row r="15" spans="2:22">
      <c r="B15" s="217"/>
      <c r="V15" s="256"/>
    </row>
    <row r="16" spans="2:22">
      <c r="B16" s="217"/>
      <c r="V16" s="256"/>
    </row>
    <row r="17" ht="15.75" customHeight="1" spans="2:22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257"/>
    </row>
    <row r="18" s="62" customFormat="1" spans="2:18">
      <c r="B18" s="266"/>
      <c r="C18" s="266"/>
      <c r="D18" s="266"/>
      <c r="E18" s="503">
        <v>0.0833333333333333</v>
      </c>
      <c r="F18" s="503"/>
      <c r="G18" s="266"/>
      <c r="H18" s="266"/>
      <c r="I18" s="266"/>
      <c r="J18" s="266"/>
      <c r="K18" s="266"/>
      <c r="L18" s="266"/>
      <c r="M18" s="266"/>
      <c r="N18" s="266"/>
      <c r="O18" s="308"/>
      <c r="P18" s="308"/>
      <c r="Q18" s="306"/>
      <c r="R18" s="306"/>
    </row>
    <row r="19" s="62" customFormat="1" ht="15.75" customHeight="1" spans="2:18">
      <c r="B19" s="306"/>
      <c r="C19" s="306"/>
      <c r="D19" s="306"/>
      <c r="E19" s="308"/>
      <c r="F19" s="345">
        <v>0.00555555555555556</v>
      </c>
      <c r="G19" s="345">
        <v>0.00902777777777778</v>
      </c>
      <c r="H19" s="345">
        <v>0.00694444444444444</v>
      </c>
      <c r="I19" s="345">
        <v>0.0111111111111111</v>
      </c>
      <c r="J19" s="345">
        <v>0.00694444444444444</v>
      </c>
      <c r="K19" s="345">
        <v>0.00833333333333333</v>
      </c>
      <c r="L19" s="345">
        <v>0.00694444444444444</v>
      </c>
      <c r="M19" s="345">
        <v>0.00555555555555556</v>
      </c>
      <c r="N19" s="345">
        <v>0.00555555555555556</v>
      </c>
      <c r="O19" s="345">
        <v>0.00555555555555556</v>
      </c>
      <c r="P19" s="345">
        <v>0.0138888888888889</v>
      </c>
      <c r="Q19" s="345">
        <v>0.00555555555555556</v>
      </c>
      <c r="R19" s="345"/>
    </row>
    <row r="20" s="95" customFormat="1" ht="15.75" spans="2:22">
      <c r="B20" s="286" t="s">
        <v>14</v>
      </c>
      <c r="C20" s="10"/>
      <c r="D20" s="10"/>
      <c r="E20" s="27"/>
      <c r="F20" s="286" t="s">
        <v>15</v>
      </c>
      <c r="G20" s="10"/>
      <c r="H20" s="10"/>
      <c r="I20" s="10"/>
      <c r="J20" s="10"/>
      <c r="K20" s="10"/>
      <c r="L20" s="10"/>
      <c r="M20" s="10"/>
      <c r="N20" s="10"/>
      <c r="O20" s="10"/>
      <c r="P20" s="27"/>
      <c r="Q20" s="286" t="s">
        <v>16</v>
      </c>
      <c r="R20" s="27"/>
      <c r="S20" s="243" t="s">
        <v>29</v>
      </c>
      <c r="T20" s="226" t="s">
        <v>30</v>
      </c>
      <c r="U20" s="391" t="s">
        <v>31</v>
      </c>
      <c r="V20" s="391" t="s">
        <v>57</v>
      </c>
    </row>
    <row r="21" s="95" customFormat="1" ht="70.5" customHeight="1" spans="2:22">
      <c r="B21" s="221" t="s">
        <v>68</v>
      </c>
      <c r="C21" s="88"/>
      <c r="D21" s="524"/>
      <c r="E21" s="525" t="s">
        <v>91</v>
      </c>
      <c r="F21" s="526" t="s">
        <v>216</v>
      </c>
      <c r="G21" s="527" t="s">
        <v>217</v>
      </c>
      <c r="H21" s="527" t="s">
        <v>218</v>
      </c>
      <c r="I21" s="527" t="s">
        <v>219</v>
      </c>
      <c r="J21" s="527" t="s">
        <v>220</v>
      </c>
      <c r="K21" s="527" t="s">
        <v>221</v>
      </c>
      <c r="L21" s="527" t="s">
        <v>222</v>
      </c>
      <c r="M21" s="527" t="s">
        <v>223</v>
      </c>
      <c r="N21" s="527" t="s">
        <v>224</v>
      </c>
      <c r="O21" s="527" t="s">
        <v>225</v>
      </c>
      <c r="P21" s="527" t="s">
        <v>226</v>
      </c>
      <c r="Q21" s="536" t="s">
        <v>227</v>
      </c>
      <c r="R21" s="537"/>
      <c r="S21" s="232"/>
      <c r="T21" s="217"/>
      <c r="U21" s="232"/>
      <c r="V21" s="232"/>
    </row>
    <row r="22" s="95" customFormat="1" ht="23.25" customHeight="1" spans="2:22">
      <c r="B22" s="224" t="s">
        <v>33</v>
      </c>
      <c r="C22" s="10"/>
      <c r="D22" s="528"/>
      <c r="E22" s="225">
        <v>0</v>
      </c>
      <c r="F22" s="506">
        <v>2.4</v>
      </c>
      <c r="G22" s="507">
        <v>2.24</v>
      </c>
      <c r="H22" s="507">
        <v>3.17</v>
      </c>
      <c r="I22" s="507">
        <v>2</v>
      </c>
      <c r="J22" s="507">
        <v>3.25</v>
      </c>
      <c r="K22" s="507">
        <v>5</v>
      </c>
      <c r="L22" s="507">
        <v>4</v>
      </c>
      <c r="M22" s="507">
        <v>2</v>
      </c>
      <c r="N22" s="507">
        <v>1.7</v>
      </c>
      <c r="O22" s="507">
        <v>5.7</v>
      </c>
      <c r="P22" s="507">
        <v>3</v>
      </c>
      <c r="Q22" s="538">
        <v>3.25</v>
      </c>
      <c r="R22" s="539"/>
      <c r="S22" s="238"/>
      <c r="T22" s="217"/>
      <c r="U22" s="232"/>
      <c r="V22" s="232"/>
    </row>
    <row r="23" s="95" customFormat="1" ht="23.25" customHeight="1" spans="2:22">
      <c r="B23" s="226" t="s">
        <v>34</v>
      </c>
      <c r="C23" s="88"/>
      <c r="D23" s="529"/>
      <c r="E23" s="227">
        <f>+E22</f>
        <v>0</v>
      </c>
      <c r="F23" s="509">
        <f t="shared" ref="F23:Q23" si="0">+F22+E23</f>
        <v>2.4</v>
      </c>
      <c r="G23" s="509">
        <f t="shared" si="0"/>
        <v>4.64</v>
      </c>
      <c r="H23" s="509">
        <f t="shared" si="0"/>
        <v>7.81</v>
      </c>
      <c r="I23" s="509">
        <f t="shared" si="0"/>
        <v>9.81</v>
      </c>
      <c r="J23" s="509">
        <f t="shared" si="0"/>
        <v>13.06</v>
      </c>
      <c r="K23" s="509">
        <f t="shared" si="0"/>
        <v>18.06</v>
      </c>
      <c r="L23" s="509">
        <f t="shared" si="0"/>
        <v>22.06</v>
      </c>
      <c r="M23" s="509">
        <f t="shared" si="0"/>
        <v>24.06</v>
      </c>
      <c r="N23" s="509">
        <f t="shared" si="0"/>
        <v>25.76</v>
      </c>
      <c r="O23" s="509">
        <f t="shared" si="0"/>
        <v>31.46</v>
      </c>
      <c r="P23" s="509">
        <f t="shared" si="0"/>
        <v>34.46</v>
      </c>
      <c r="Q23" s="540">
        <f t="shared" si="0"/>
        <v>37.71</v>
      </c>
      <c r="R23" s="541"/>
      <c r="S23" s="516">
        <v>56.12</v>
      </c>
      <c r="T23" s="217"/>
      <c r="U23" s="232"/>
      <c r="V23" s="232"/>
    </row>
    <row r="24" ht="15.75" customHeight="1" spans="2:22">
      <c r="B24" s="101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7"/>
    </row>
    <row r="25" ht="15.75" spans="2:22">
      <c r="B25" s="530" t="s">
        <v>35</v>
      </c>
      <c r="C25" s="289">
        <v>1</v>
      </c>
      <c r="D25" s="531"/>
      <c r="E25" s="351">
        <v>0.208333333333333</v>
      </c>
      <c r="F25" s="231">
        <v>0.214583333333333</v>
      </c>
      <c r="G25" s="231">
        <v>0.225</v>
      </c>
      <c r="H25" s="231">
        <v>0.23125</v>
      </c>
      <c r="I25" s="231">
        <v>0.247916666666667</v>
      </c>
      <c r="J25" s="231">
        <v>0.25625</v>
      </c>
      <c r="K25" s="231">
        <v>0.268055555555555</v>
      </c>
      <c r="L25" s="231">
        <v>0.277083333333333</v>
      </c>
      <c r="M25" s="231">
        <v>0.282638888888889</v>
      </c>
      <c r="N25" s="231">
        <v>0.286805555555555</v>
      </c>
      <c r="O25" s="231">
        <v>0.293055555555556</v>
      </c>
      <c r="P25" s="231">
        <v>0.308333333333333</v>
      </c>
      <c r="Q25" s="245">
        <v>0.313194444444444</v>
      </c>
      <c r="R25" s="542"/>
      <c r="S25" s="329">
        <f>+S23</f>
        <v>56.12</v>
      </c>
      <c r="T25" s="247">
        <f t="shared" ref="T25:T30" si="1">+Q25-E25</f>
        <v>0.104861111111111</v>
      </c>
      <c r="U25" s="258">
        <f t="shared" ref="U25:U30" si="2">60*$J$35/(T25*60*24)</f>
        <v>26.8927152317881</v>
      </c>
      <c r="V25" s="259"/>
    </row>
    <row r="26" spans="2:22">
      <c r="B26" s="217"/>
      <c r="C26" s="290">
        <v>2</v>
      </c>
      <c r="D26" s="532"/>
      <c r="E26" s="353">
        <v>0.333333333333333</v>
      </c>
      <c r="F26" s="533">
        <v>0.339583333333333</v>
      </c>
      <c r="G26" s="533">
        <v>0.35</v>
      </c>
      <c r="H26" s="533">
        <v>0.35625</v>
      </c>
      <c r="I26" s="533">
        <v>0.372916666666667</v>
      </c>
      <c r="J26" s="533">
        <v>0.38125</v>
      </c>
      <c r="K26" s="533">
        <v>0.393055555555555</v>
      </c>
      <c r="L26" s="533">
        <v>0.402083333333333</v>
      </c>
      <c r="M26" s="533">
        <v>0.407638888888889</v>
      </c>
      <c r="N26" s="533">
        <v>0.411805555555555</v>
      </c>
      <c r="O26" s="533">
        <v>0.418055555555556</v>
      </c>
      <c r="P26" s="533">
        <v>0.433333333333333</v>
      </c>
      <c r="Q26" s="543">
        <v>0.438194444444444</v>
      </c>
      <c r="R26" s="544"/>
      <c r="S26" s="331">
        <f>+S23</f>
        <v>56.12</v>
      </c>
      <c r="T26" s="249">
        <f t="shared" si="1"/>
        <v>0.104861111111111</v>
      </c>
      <c r="U26" s="260">
        <f t="shared" si="2"/>
        <v>26.8927152317881</v>
      </c>
      <c r="V26" s="261">
        <f>+E26-E25</f>
        <v>0.125</v>
      </c>
    </row>
    <row r="27" spans="2:22">
      <c r="B27" s="217"/>
      <c r="C27" s="290">
        <v>3</v>
      </c>
      <c r="D27" s="532"/>
      <c r="E27" s="353">
        <v>0.458333333333333</v>
      </c>
      <c r="F27" s="533">
        <v>0.464583333333333</v>
      </c>
      <c r="G27" s="533">
        <v>0.475</v>
      </c>
      <c r="H27" s="533">
        <v>0.48125</v>
      </c>
      <c r="I27" s="533">
        <v>0.497916666666667</v>
      </c>
      <c r="J27" s="533">
        <v>0.50625</v>
      </c>
      <c r="K27" s="533">
        <v>0.518055555555556</v>
      </c>
      <c r="L27" s="533">
        <v>0.527083333333333</v>
      </c>
      <c r="M27" s="533">
        <v>0.532638888888889</v>
      </c>
      <c r="N27" s="533">
        <v>0.536805555555556</v>
      </c>
      <c r="O27" s="533">
        <v>0.543055555555556</v>
      </c>
      <c r="P27" s="533">
        <v>0.558333333333333</v>
      </c>
      <c r="Q27" s="543">
        <v>0.563194444444444</v>
      </c>
      <c r="R27" s="544"/>
      <c r="S27" s="331">
        <f>+S26</f>
        <v>56.12</v>
      </c>
      <c r="T27" s="249">
        <f t="shared" si="1"/>
        <v>0.104861111111111</v>
      </c>
      <c r="U27" s="260">
        <f t="shared" si="2"/>
        <v>26.8927152317881</v>
      </c>
      <c r="V27" s="261">
        <f>+E27-E26</f>
        <v>0.125</v>
      </c>
    </row>
    <row r="28" spans="2:22">
      <c r="B28" s="217"/>
      <c r="C28" s="290">
        <v>4</v>
      </c>
      <c r="D28" s="532"/>
      <c r="E28" s="353">
        <v>0.583333333333333</v>
      </c>
      <c r="F28" s="533">
        <v>0.589583333333333</v>
      </c>
      <c r="G28" s="533">
        <v>0.6</v>
      </c>
      <c r="H28" s="533">
        <v>0.60625</v>
      </c>
      <c r="I28" s="533">
        <v>0.622916666666667</v>
      </c>
      <c r="J28" s="533">
        <v>0.63125</v>
      </c>
      <c r="K28" s="533">
        <v>0.643055555555556</v>
      </c>
      <c r="L28" s="533">
        <v>0.652083333333333</v>
      </c>
      <c r="M28" s="533">
        <v>0.657638888888889</v>
      </c>
      <c r="N28" s="533">
        <v>0.661805555555556</v>
      </c>
      <c r="O28" s="533">
        <v>0.668055555555556</v>
      </c>
      <c r="P28" s="533">
        <v>0.683333333333333</v>
      </c>
      <c r="Q28" s="543">
        <v>0.688194444444444</v>
      </c>
      <c r="R28" s="544"/>
      <c r="S28" s="331">
        <f>+S25</f>
        <v>56.12</v>
      </c>
      <c r="T28" s="249">
        <f t="shared" si="1"/>
        <v>0.104861111111111</v>
      </c>
      <c r="U28" s="260">
        <f t="shared" si="2"/>
        <v>26.8927152317881</v>
      </c>
      <c r="V28" s="261">
        <f>+E28-E27</f>
        <v>0.125</v>
      </c>
    </row>
    <row r="29" spans="2:22">
      <c r="B29" s="217"/>
      <c r="C29" s="290">
        <v>5</v>
      </c>
      <c r="D29" s="532"/>
      <c r="E29" s="353">
        <v>0.708333333333333</v>
      </c>
      <c r="F29" s="533">
        <v>0.714583333333333</v>
      </c>
      <c r="G29" s="533">
        <v>0.725</v>
      </c>
      <c r="H29" s="533">
        <v>0.73125</v>
      </c>
      <c r="I29" s="533">
        <v>0.747916666666667</v>
      </c>
      <c r="J29" s="533">
        <v>0.75625</v>
      </c>
      <c r="K29" s="533">
        <v>0.768055555555556</v>
      </c>
      <c r="L29" s="533">
        <v>0.777083333333333</v>
      </c>
      <c r="M29" s="533">
        <v>0.782638888888889</v>
      </c>
      <c r="N29" s="533">
        <v>0.786805555555556</v>
      </c>
      <c r="O29" s="533">
        <v>0.793055555555556</v>
      </c>
      <c r="P29" s="533">
        <v>0.808333333333333</v>
      </c>
      <c r="Q29" s="543">
        <v>0.813194444444444</v>
      </c>
      <c r="R29" s="544"/>
      <c r="S29" s="331">
        <f>+S26</f>
        <v>56.12</v>
      </c>
      <c r="T29" s="249">
        <f t="shared" si="1"/>
        <v>0.104861111111111</v>
      </c>
      <c r="U29" s="260">
        <f t="shared" si="2"/>
        <v>26.8927152317881</v>
      </c>
      <c r="V29" s="261">
        <f>+E29-E28</f>
        <v>0.125</v>
      </c>
    </row>
    <row r="30" ht="15.75" customHeight="1" spans="2:22">
      <c r="B30" s="218"/>
      <c r="C30" s="310">
        <v>6</v>
      </c>
      <c r="D30" s="534"/>
      <c r="E30" s="47">
        <v>0.833333333333333</v>
      </c>
      <c r="F30" s="535">
        <v>0.839583333333333</v>
      </c>
      <c r="G30" s="535">
        <v>0.85</v>
      </c>
      <c r="H30" s="535">
        <v>0.85625</v>
      </c>
      <c r="I30" s="535">
        <v>0.872916666666667</v>
      </c>
      <c r="J30" s="535">
        <v>0.88125</v>
      </c>
      <c r="K30" s="535">
        <v>0.893055555555556</v>
      </c>
      <c r="L30" s="535">
        <v>0.902083333333333</v>
      </c>
      <c r="M30" s="535">
        <v>0.907638888888889</v>
      </c>
      <c r="N30" s="535">
        <v>0.911805555555556</v>
      </c>
      <c r="O30" s="535">
        <v>0.918055555555556</v>
      </c>
      <c r="P30" s="535">
        <v>0.933333333333333</v>
      </c>
      <c r="Q30" s="545">
        <v>0.938194444444444</v>
      </c>
      <c r="R30" s="546"/>
      <c r="S30" s="547">
        <f>+S27</f>
        <v>56.12</v>
      </c>
      <c r="T30" s="314">
        <f t="shared" si="1"/>
        <v>0.104861111111111</v>
      </c>
      <c r="U30" s="315">
        <f t="shared" si="2"/>
        <v>26.8927152317881</v>
      </c>
      <c r="V30" s="316">
        <f>+E30-E29</f>
        <v>0.125</v>
      </c>
    </row>
    <row r="32" spans="3:11">
      <c r="C32" s="15" t="s">
        <v>36</v>
      </c>
      <c r="D32" s="15"/>
      <c r="E32" s="15"/>
      <c r="F32" s="16"/>
      <c r="G32" s="16"/>
      <c r="H32" s="61"/>
      <c r="I32" s="61"/>
      <c r="J32" s="17">
        <v>6</v>
      </c>
      <c r="K32" s="16"/>
    </row>
    <row r="33" spans="3:11">
      <c r="C33" s="15" t="s">
        <v>37</v>
      </c>
      <c r="D33" s="15"/>
      <c r="E33" s="15"/>
      <c r="F33" s="16"/>
      <c r="G33" s="16"/>
      <c r="H33" s="61"/>
      <c r="I33" s="61"/>
      <c r="J33" s="17">
        <v>0</v>
      </c>
      <c r="K33" s="16"/>
    </row>
    <row r="34" spans="3:11">
      <c r="C34" s="15" t="s">
        <v>38</v>
      </c>
      <c r="D34" s="15"/>
      <c r="E34" s="15"/>
      <c r="F34" s="16"/>
      <c r="G34" s="16"/>
      <c r="H34" s="61"/>
      <c r="I34" s="61"/>
      <c r="J34" s="17">
        <v>6</v>
      </c>
      <c r="K34" s="16"/>
    </row>
    <row r="35" spans="3:12">
      <c r="C35" s="15" t="s">
        <v>39</v>
      </c>
      <c r="D35" s="15"/>
      <c r="E35" s="15"/>
      <c r="F35" s="16"/>
      <c r="G35" s="16"/>
      <c r="H35" s="61"/>
      <c r="I35" s="61"/>
      <c r="J35" s="425">
        <v>67.68</v>
      </c>
      <c r="L35" s="16" t="s">
        <v>40</v>
      </c>
    </row>
    <row r="36" spans="3:12">
      <c r="C36" s="19" t="s">
        <v>41</v>
      </c>
      <c r="D36" s="19"/>
      <c r="E36" s="19"/>
      <c r="F36" s="20"/>
      <c r="G36" s="21"/>
      <c r="H36" s="21"/>
      <c r="I36" s="21"/>
      <c r="J36" s="18">
        <v>0</v>
      </c>
      <c r="L36" s="16" t="s">
        <v>40</v>
      </c>
    </row>
  </sheetData>
  <mergeCells count="13">
    <mergeCell ref="B20:E20"/>
    <mergeCell ref="F20:P20"/>
    <mergeCell ref="Q20:R20"/>
    <mergeCell ref="B21:C21"/>
    <mergeCell ref="B22:C22"/>
    <mergeCell ref="B23:C23"/>
    <mergeCell ref="B24:V24"/>
    <mergeCell ref="B25:B30"/>
    <mergeCell ref="S20:S22"/>
    <mergeCell ref="T20:T23"/>
    <mergeCell ref="U20:U23"/>
    <mergeCell ref="V20:V23"/>
    <mergeCell ref="B14:V17"/>
  </mergeCells>
  <pageMargins left="0.7" right="0.7" top="0.75" bottom="0.75" header="0.3" footer="0.3"/>
  <pageSetup paperSize="9" scale="54" fitToHeight="0" orientation="landscape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T42"/>
  <sheetViews>
    <sheetView view="pageBreakPreview" zoomScale="70" zoomScaleNormal="70" workbookViewId="0">
      <selection activeCell="F7" sqref="F7"/>
    </sheetView>
  </sheetViews>
  <sheetFormatPr defaultColWidth="11" defaultRowHeight="15"/>
  <cols>
    <col min="17" max="21" width="11.4285714285714" customWidth="1"/>
  </cols>
  <sheetData>
    <row r="3" spans="2:6">
      <c r="B3" s="1" t="s">
        <v>0</v>
      </c>
      <c r="C3" s="63"/>
      <c r="D3" s="64"/>
      <c r="E3" s="64"/>
      <c r="F3" s="1" t="s">
        <v>1</v>
      </c>
    </row>
    <row r="4" spans="2:6">
      <c r="B4" s="65"/>
      <c r="C4" s="63"/>
      <c r="D4" s="64"/>
      <c r="E4" s="64"/>
      <c r="F4" s="3"/>
    </row>
    <row r="5" spans="2:6">
      <c r="B5" s="2" t="s">
        <v>2</v>
      </c>
      <c r="C5" s="63"/>
      <c r="D5" s="64"/>
      <c r="E5" s="64"/>
      <c r="F5" s="3">
        <v>200</v>
      </c>
    </row>
    <row r="6" spans="2:6">
      <c r="B6" s="63"/>
      <c r="C6" s="63"/>
      <c r="D6" s="64"/>
      <c r="E6" s="64"/>
      <c r="F6" s="3"/>
    </row>
    <row r="7" spans="2:6">
      <c r="B7" s="63" t="s">
        <v>3</v>
      </c>
      <c r="C7" s="63"/>
      <c r="D7" s="64"/>
      <c r="E7" s="64"/>
      <c r="F7" s="1" t="s">
        <v>4</v>
      </c>
    </row>
    <row r="8" spans="2:6">
      <c r="B8" s="63" t="s">
        <v>5</v>
      </c>
      <c r="C8" s="63"/>
      <c r="D8" s="64"/>
      <c r="E8" s="64"/>
      <c r="F8" s="1" t="s">
        <v>111</v>
      </c>
    </row>
    <row r="9" spans="2:6">
      <c r="B9" s="63" t="s">
        <v>7</v>
      </c>
      <c r="C9" s="66"/>
      <c r="D9" s="67"/>
      <c r="E9" s="64"/>
      <c r="F9" s="3">
        <v>251</v>
      </c>
    </row>
    <row r="10" spans="2:6">
      <c r="B10" s="63" t="s">
        <v>8</v>
      </c>
      <c r="C10" s="63"/>
      <c r="D10" s="64"/>
      <c r="E10" s="64"/>
      <c r="F10" s="31" t="s">
        <v>228</v>
      </c>
    </row>
    <row r="11" spans="2:6">
      <c r="B11" s="63" t="s">
        <v>10</v>
      </c>
      <c r="C11" s="63"/>
      <c r="D11" s="64"/>
      <c r="E11" s="64"/>
      <c r="F11" s="3">
        <v>251</v>
      </c>
    </row>
    <row r="12" spans="2:6">
      <c r="B12" s="63" t="s">
        <v>11</v>
      </c>
      <c r="C12" s="66"/>
      <c r="D12" s="67"/>
      <c r="E12" s="67"/>
      <c r="F12" s="1" t="s">
        <v>12</v>
      </c>
    </row>
    <row r="13" ht="15.75" customHeight="1"/>
    <row r="14" ht="15.75" spans="2:20">
      <c r="B14" s="96" t="s">
        <v>229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255"/>
    </row>
    <row r="15" spans="2:20">
      <c r="B15" s="217"/>
      <c r="T15" s="256"/>
    </row>
    <row r="16" spans="2:20">
      <c r="B16" s="217"/>
      <c r="T16" s="256"/>
    </row>
    <row r="17" ht="15.75" customHeight="1" spans="2:20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257"/>
    </row>
    <row r="18" s="62" customFormat="1" ht="15.75" customHeight="1" spans="2:16">
      <c r="B18" s="503">
        <v>0.0486111111111111</v>
      </c>
      <c r="C18" s="266"/>
      <c r="E18" s="345">
        <v>0.00555555555555556</v>
      </c>
      <c r="F18" s="345">
        <v>0.0173611111111111</v>
      </c>
      <c r="G18" s="345">
        <v>0.00555555555555556</v>
      </c>
      <c r="H18" s="345">
        <v>0.00555555555555556</v>
      </c>
      <c r="I18" s="345">
        <v>0.00694444444444444</v>
      </c>
      <c r="J18" s="345">
        <v>0.00694444444444444</v>
      </c>
      <c r="K18" s="345">
        <v>0.00902777777777778</v>
      </c>
      <c r="L18" s="345">
        <v>0.00694444444444444</v>
      </c>
      <c r="M18" s="345">
        <v>0.0138888888888889</v>
      </c>
      <c r="N18" s="345">
        <v>0.00694444444444444</v>
      </c>
      <c r="O18" s="345">
        <v>0.0104166666666667</v>
      </c>
      <c r="P18" s="345">
        <v>0.00555555555555556</v>
      </c>
    </row>
    <row r="19" s="95" customFormat="1" ht="15.75" spans="2:20">
      <c r="B19" s="286" t="s">
        <v>14</v>
      </c>
      <c r="C19" s="10"/>
      <c r="D19" s="27"/>
      <c r="E19" s="286" t="s">
        <v>15</v>
      </c>
      <c r="F19" s="10"/>
      <c r="G19" s="10"/>
      <c r="H19" s="10"/>
      <c r="I19" s="10"/>
      <c r="J19" s="10"/>
      <c r="K19" s="10"/>
      <c r="L19" s="10"/>
      <c r="M19" s="10"/>
      <c r="N19" s="10"/>
      <c r="O19" s="27"/>
      <c r="P19" s="224" t="s">
        <v>16</v>
      </c>
      <c r="Q19" s="243" t="s">
        <v>29</v>
      </c>
      <c r="R19" s="226" t="s">
        <v>30</v>
      </c>
      <c r="S19" s="391" t="s">
        <v>31</v>
      </c>
      <c r="T19" s="391" t="s">
        <v>57</v>
      </c>
    </row>
    <row r="20" s="95" customFormat="1" ht="70.5" customHeight="1" spans="2:20">
      <c r="B20" s="221" t="s">
        <v>68</v>
      </c>
      <c r="C20" s="88"/>
      <c r="D20" s="287" t="s">
        <v>91</v>
      </c>
      <c r="E20" s="504" t="s">
        <v>226</v>
      </c>
      <c r="F20" s="504" t="s">
        <v>225</v>
      </c>
      <c r="G20" s="504" t="s">
        <v>224</v>
      </c>
      <c r="H20" s="504" t="s">
        <v>223</v>
      </c>
      <c r="I20" s="504" t="s">
        <v>222</v>
      </c>
      <c r="J20" s="504" t="s">
        <v>221</v>
      </c>
      <c r="K20" s="504" t="s">
        <v>220</v>
      </c>
      <c r="L20" s="504" t="s">
        <v>219</v>
      </c>
      <c r="M20" s="504" t="s">
        <v>218</v>
      </c>
      <c r="N20" s="504" t="s">
        <v>217</v>
      </c>
      <c r="O20" s="504" t="s">
        <v>226</v>
      </c>
      <c r="P20" s="287" t="s">
        <v>91</v>
      </c>
      <c r="Q20" s="232"/>
      <c r="R20" s="217"/>
      <c r="S20" s="232"/>
      <c r="T20" s="232"/>
    </row>
    <row r="21" s="95" customFormat="1" ht="23.25" hidden="1" customHeight="1" spans="2:20">
      <c r="B21" s="224" t="s">
        <v>33</v>
      </c>
      <c r="C21" s="10"/>
      <c r="D21" s="225">
        <v>0</v>
      </c>
      <c r="E21" s="506">
        <v>2.4</v>
      </c>
      <c r="F21" s="507">
        <v>2.24</v>
      </c>
      <c r="G21" s="507">
        <v>3.17</v>
      </c>
      <c r="H21" s="507">
        <v>2</v>
      </c>
      <c r="I21" s="507">
        <v>3.25</v>
      </c>
      <c r="J21" s="507">
        <v>5</v>
      </c>
      <c r="K21" s="507">
        <v>4</v>
      </c>
      <c r="L21" s="507">
        <v>2</v>
      </c>
      <c r="M21" s="507">
        <v>1.7</v>
      </c>
      <c r="N21" s="507">
        <v>5.7</v>
      </c>
      <c r="O21" s="507">
        <v>3</v>
      </c>
      <c r="P21" s="507">
        <v>3.25</v>
      </c>
      <c r="Q21" s="238"/>
      <c r="R21" s="217"/>
      <c r="S21" s="232"/>
      <c r="T21" s="232"/>
    </row>
    <row r="22" s="95" customFormat="1" ht="23.25" hidden="1" customHeight="1" spans="2:20">
      <c r="B22" s="226" t="s">
        <v>34</v>
      </c>
      <c r="C22" s="88"/>
      <c r="D22" s="227">
        <f>+D21</f>
        <v>0</v>
      </c>
      <c r="E22" s="509">
        <f t="shared" ref="E22:P22" si="0">+E21+D22</f>
        <v>2.4</v>
      </c>
      <c r="F22" s="509">
        <f t="shared" si="0"/>
        <v>4.64</v>
      </c>
      <c r="G22" s="509">
        <f t="shared" si="0"/>
        <v>7.81</v>
      </c>
      <c r="H22" s="509">
        <f t="shared" si="0"/>
        <v>9.81</v>
      </c>
      <c r="I22" s="509">
        <f t="shared" si="0"/>
        <v>13.06</v>
      </c>
      <c r="J22" s="509">
        <f t="shared" si="0"/>
        <v>18.06</v>
      </c>
      <c r="K22" s="509">
        <f t="shared" si="0"/>
        <v>22.06</v>
      </c>
      <c r="L22" s="509">
        <f t="shared" si="0"/>
        <v>24.06</v>
      </c>
      <c r="M22" s="509">
        <f t="shared" si="0"/>
        <v>25.76</v>
      </c>
      <c r="N22" s="509">
        <f t="shared" si="0"/>
        <v>31.46</v>
      </c>
      <c r="O22" s="509">
        <f t="shared" si="0"/>
        <v>34.46</v>
      </c>
      <c r="P22" s="509">
        <f t="shared" si="0"/>
        <v>37.71</v>
      </c>
      <c r="Q22" s="516">
        <f>+I41</f>
        <v>67.68</v>
      </c>
      <c r="R22" s="217"/>
      <c r="S22" s="232"/>
      <c r="T22" s="232"/>
    </row>
    <row r="23" ht="15.75" customHeight="1" spans="2:20"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27"/>
    </row>
    <row r="24" ht="15.75" spans="2:20">
      <c r="B24" s="228" t="s">
        <v>35</v>
      </c>
      <c r="C24" s="229">
        <v>1</v>
      </c>
      <c r="D24" s="76">
        <v>0.21875</v>
      </c>
      <c r="E24" s="77">
        <v>0.225694444444444</v>
      </c>
      <c r="F24" s="77">
        <v>0.244444444444444</v>
      </c>
      <c r="G24" s="77">
        <v>0.250694444444444</v>
      </c>
      <c r="H24" s="77">
        <v>0.25625</v>
      </c>
      <c r="I24" s="77">
        <v>0.261111111111111</v>
      </c>
      <c r="J24" s="77">
        <v>0.270833333333333</v>
      </c>
      <c r="K24" s="77">
        <v>0.279166666666667</v>
      </c>
      <c r="L24" s="77">
        <v>0.2875</v>
      </c>
      <c r="M24" s="77">
        <v>0.305555555555556</v>
      </c>
      <c r="N24" s="77">
        <v>0.311805555555556</v>
      </c>
      <c r="O24" s="77">
        <v>0.324305555555556</v>
      </c>
      <c r="P24" s="78">
        <v>0.33125</v>
      </c>
      <c r="Q24" s="246">
        <f>+Q22</f>
        <v>67.68</v>
      </c>
      <c r="R24" s="247">
        <f t="shared" ref="R24:R35" si="1">+P24-D24</f>
        <v>0.1125</v>
      </c>
      <c r="S24" s="520">
        <f t="shared" ref="S24:S35" si="2">60*$I$41/(R24*60*24)</f>
        <v>25.0666666666667</v>
      </c>
      <c r="T24" s="259"/>
    </row>
    <row r="25" spans="2:20">
      <c r="B25" s="232"/>
      <c r="C25" s="233">
        <v>2</v>
      </c>
      <c r="D25" s="79">
        <v>0.270833333333333</v>
      </c>
      <c r="E25" s="80">
        <v>0.277777777777778</v>
      </c>
      <c r="F25" s="80">
        <v>0.296527777777778</v>
      </c>
      <c r="G25" s="80">
        <v>0.302777777777778</v>
      </c>
      <c r="H25" s="80">
        <v>0.308333333333333</v>
      </c>
      <c r="I25" s="80">
        <v>0.313194444444444</v>
      </c>
      <c r="J25" s="80">
        <v>0.322916666666667</v>
      </c>
      <c r="K25" s="80">
        <v>0.33125</v>
      </c>
      <c r="L25" s="80">
        <v>0.339583333333333</v>
      </c>
      <c r="M25" s="80">
        <v>0.357638888888889</v>
      </c>
      <c r="N25" s="80">
        <v>0.363888888888889</v>
      </c>
      <c r="O25" s="80">
        <v>0.376388888888889</v>
      </c>
      <c r="P25" s="81">
        <v>0.383333333333333</v>
      </c>
      <c r="Q25" s="248">
        <v>67.64</v>
      </c>
      <c r="R25" s="249">
        <f t="shared" si="1"/>
        <v>0.1125</v>
      </c>
      <c r="S25" s="521">
        <f t="shared" si="2"/>
        <v>25.0666666666666</v>
      </c>
      <c r="T25" s="261">
        <f t="shared" ref="T25:T35" si="3">+D25-D24</f>
        <v>0.0520833333333333</v>
      </c>
    </row>
    <row r="26" spans="2:20">
      <c r="B26" s="232"/>
      <c r="C26" s="233">
        <v>3</v>
      </c>
      <c r="D26" s="79">
        <v>0.350694444444444</v>
      </c>
      <c r="E26" s="80">
        <v>0.357638888888889</v>
      </c>
      <c r="F26" s="80">
        <v>0.376388888888889</v>
      </c>
      <c r="G26" s="80">
        <v>0.382638888888889</v>
      </c>
      <c r="H26" s="80">
        <v>0.388194444444445</v>
      </c>
      <c r="I26" s="80">
        <v>0.393055555555555</v>
      </c>
      <c r="J26" s="80">
        <v>0.402777777777778</v>
      </c>
      <c r="K26" s="80">
        <v>0.411111111111111</v>
      </c>
      <c r="L26" s="80">
        <v>0.419444444444445</v>
      </c>
      <c r="M26" s="80">
        <v>0.4375</v>
      </c>
      <c r="N26" s="80">
        <v>0.44375</v>
      </c>
      <c r="O26" s="80">
        <v>0.45625</v>
      </c>
      <c r="P26" s="81">
        <v>0.463194444444445</v>
      </c>
      <c r="Q26" s="248">
        <v>67.64</v>
      </c>
      <c r="R26" s="249">
        <f t="shared" si="1"/>
        <v>0.1125</v>
      </c>
      <c r="S26" s="521">
        <f t="shared" si="2"/>
        <v>25.0666666666666</v>
      </c>
      <c r="T26" s="261">
        <f t="shared" si="3"/>
        <v>0.0798611111111111</v>
      </c>
    </row>
    <row r="27" spans="2:20">
      <c r="B27" s="232"/>
      <c r="C27" s="233">
        <v>4</v>
      </c>
      <c r="D27" s="79">
        <v>0.416666666666667</v>
      </c>
      <c r="E27" s="80">
        <v>0.423611111111111</v>
      </c>
      <c r="F27" s="80">
        <v>0.442361111111111</v>
      </c>
      <c r="G27" s="80">
        <v>0.448611111111111</v>
      </c>
      <c r="H27" s="80">
        <v>0.454166666666667</v>
      </c>
      <c r="I27" s="80">
        <v>0.459027777777778</v>
      </c>
      <c r="J27" s="80">
        <v>0.46875</v>
      </c>
      <c r="K27" s="80">
        <v>0.477083333333333</v>
      </c>
      <c r="L27" s="80">
        <v>0.485416666666667</v>
      </c>
      <c r="M27" s="80">
        <v>0.503472222222222</v>
      </c>
      <c r="N27" s="80">
        <v>0.509722222222222</v>
      </c>
      <c r="O27" s="80">
        <v>0.522222222222222</v>
      </c>
      <c r="P27" s="81">
        <v>0.529166666666667</v>
      </c>
      <c r="Q27" s="248">
        <v>67.64</v>
      </c>
      <c r="R27" s="249">
        <f t="shared" si="1"/>
        <v>0.1125</v>
      </c>
      <c r="S27" s="521">
        <f t="shared" si="2"/>
        <v>25.0666666666667</v>
      </c>
      <c r="T27" s="261">
        <f t="shared" si="3"/>
        <v>0.0659722222222223</v>
      </c>
    </row>
    <row r="28" spans="2:20">
      <c r="B28" s="232"/>
      <c r="C28" s="233">
        <v>5</v>
      </c>
      <c r="D28" s="79">
        <v>0.482638888888889</v>
      </c>
      <c r="E28" s="80">
        <v>0.489583333333333</v>
      </c>
      <c r="F28" s="80">
        <v>0.508333333333333</v>
      </c>
      <c r="G28" s="80">
        <v>0.514583333333333</v>
      </c>
      <c r="H28" s="80">
        <v>0.520138888888889</v>
      </c>
      <c r="I28" s="80">
        <v>0.525</v>
      </c>
      <c r="J28" s="80">
        <v>0.534722222222222</v>
      </c>
      <c r="K28" s="80">
        <v>0.543055555555556</v>
      </c>
      <c r="L28" s="80">
        <v>0.551388888888889</v>
      </c>
      <c r="M28" s="80">
        <v>0.569444444444444</v>
      </c>
      <c r="N28" s="80">
        <v>0.575694444444444</v>
      </c>
      <c r="O28" s="80">
        <v>0.588194444444444</v>
      </c>
      <c r="P28" s="81">
        <v>0.595138888888889</v>
      </c>
      <c r="Q28" s="248">
        <v>67.64</v>
      </c>
      <c r="R28" s="249">
        <f t="shared" si="1"/>
        <v>0.1125</v>
      </c>
      <c r="S28" s="521">
        <f t="shared" si="2"/>
        <v>25.0666666666667</v>
      </c>
      <c r="T28" s="261">
        <f t="shared" si="3"/>
        <v>0.0659722222222222</v>
      </c>
    </row>
    <row r="29" spans="2:20">
      <c r="B29" s="232"/>
      <c r="C29" s="233">
        <v>6</v>
      </c>
      <c r="D29" s="79">
        <v>0.548611111111111</v>
      </c>
      <c r="E29" s="80">
        <v>0.555555555555556</v>
      </c>
      <c r="F29" s="80">
        <v>0.574305555555556</v>
      </c>
      <c r="G29" s="80">
        <v>0.580555555555556</v>
      </c>
      <c r="H29" s="80">
        <v>0.586111111111111</v>
      </c>
      <c r="I29" s="80">
        <v>0.590972222222222</v>
      </c>
      <c r="J29" s="80">
        <v>0.600694444444444</v>
      </c>
      <c r="K29" s="80">
        <v>0.609027777777778</v>
      </c>
      <c r="L29" s="80">
        <v>0.617361111111111</v>
      </c>
      <c r="M29" s="80">
        <v>0.635416666666667</v>
      </c>
      <c r="N29" s="80">
        <v>0.641666666666667</v>
      </c>
      <c r="O29" s="80">
        <v>0.654166666666667</v>
      </c>
      <c r="P29" s="81">
        <v>0.661111111111111</v>
      </c>
      <c r="Q29" s="248">
        <v>67.64</v>
      </c>
      <c r="R29" s="249">
        <f t="shared" si="1"/>
        <v>0.1125</v>
      </c>
      <c r="S29" s="521">
        <f t="shared" si="2"/>
        <v>25.0666666666667</v>
      </c>
      <c r="T29" s="261">
        <f t="shared" si="3"/>
        <v>0.0659722222222223</v>
      </c>
    </row>
    <row r="30" spans="2:20">
      <c r="B30" s="232"/>
      <c r="C30" s="233">
        <v>7</v>
      </c>
      <c r="D30" s="79">
        <v>0.614583333333333</v>
      </c>
      <c r="E30" s="80">
        <v>0.621527777777778</v>
      </c>
      <c r="F30" s="80">
        <v>0.640277777777778</v>
      </c>
      <c r="G30" s="80">
        <v>0.646527777777778</v>
      </c>
      <c r="H30" s="80">
        <v>0.652083333333333</v>
      </c>
      <c r="I30" s="80">
        <v>0.656944444444444</v>
      </c>
      <c r="J30" s="80">
        <v>0.666666666666667</v>
      </c>
      <c r="K30" s="80">
        <v>0.675</v>
      </c>
      <c r="L30" s="80">
        <v>0.683333333333333</v>
      </c>
      <c r="M30" s="80">
        <v>0.701388888888889</v>
      </c>
      <c r="N30" s="80">
        <v>0.707638888888889</v>
      </c>
      <c r="O30" s="80">
        <v>0.720138888888889</v>
      </c>
      <c r="P30" s="81">
        <v>0.727083333333333</v>
      </c>
      <c r="Q30" s="248">
        <v>67.64</v>
      </c>
      <c r="R30" s="249">
        <f t="shared" si="1"/>
        <v>0.1125</v>
      </c>
      <c r="S30" s="521">
        <f t="shared" si="2"/>
        <v>25.0666666666667</v>
      </c>
      <c r="T30" s="261">
        <f t="shared" si="3"/>
        <v>0.0659722222222222</v>
      </c>
    </row>
    <row r="31" spans="2:20">
      <c r="B31" s="232"/>
      <c r="C31" s="233">
        <v>8</v>
      </c>
      <c r="D31" s="79">
        <v>0.680555555555556</v>
      </c>
      <c r="E31" s="80">
        <v>0.6875</v>
      </c>
      <c r="F31" s="80">
        <v>0.70625</v>
      </c>
      <c r="G31" s="80">
        <v>0.7125</v>
      </c>
      <c r="H31" s="80">
        <v>0.718055555555556</v>
      </c>
      <c r="I31" s="80">
        <v>0.722916666666667</v>
      </c>
      <c r="J31" s="80">
        <v>0.732638888888889</v>
      </c>
      <c r="K31" s="80">
        <v>0.740972222222222</v>
      </c>
      <c r="L31" s="80">
        <v>0.749305555555556</v>
      </c>
      <c r="M31" s="80">
        <v>0.767361111111111</v>
      </c>
      <c r="N31" s="80">
        <v>0.773611111111111</v>
      </c>
      <c r="O31" s="80">
        <v>0.786111111111111</v>
      </c>
      <c r="P31" s="81">
        <v>0.793055555555556</v>
      </c>
      <c r="Q31" s="331">
        <v>67.64</v>
      </c>
      <c r="R31" s="249">
        <f t="shared" si="1"/>
        <v>0.1125</v>
      </c>
      <c r="S31" s="521">
        <f t="shared" si="2"/>
        <v>25.0666666666667</v>
      </c>
      <c r="T31" s="261">
        <f t="shared" si="3"/>
        <v>0.0659722222222222</v>
      </c>
    </row>
    <row r="32" spans="2:20">
      <c r="B32" s="232"/>
      <c r="C32" s="233">
        <v>9</v>
      </c>
      <c r="D32" s="79">
        <v>0.746527777777778</v>
      </c>
      <c r="E32" s="80">
        <v>0.753472222222222</v>
      </c>
      <c r="F32" s="80">
        <v>0.772222222222222</v>
      </c>
      <c r="G32" s="80">
        <v>0.778472222222222</v>
      </c>
      <c r="H32" s="80">
        <v>0.784027777777778</v>
      </c>
      <c r="I32" s="80">
        <v>0.788888888888889</v>
      </c>
      <c r="J32" s="80">
        <v>0.798611111111111</v>
      </c>
      <c r="K32" s="80">
        <v>0.806944444444444</v>
      </c>
      <c r="L32" s="80">
        <v>0.815277777777778</v>
      </c>
      <c r="M32" s="80">
        <v>0.833333333333333</v>
      </c>
      <c r="N32" s="80">
        <v>0.839583333333333</v>
      </c>
      <c r="O32" s="80">
        <v>0.852083333333333</v>
      </c>
      <c r="P32" s="81">
        <v>0.859027777777778</v>
      </c>
      <c r="Q32" s="331">
        <v>67.64</v>
      </c>
      <c r="R32" s="249">
        <f t="shared" si="1"/>
        <v>0.1125</v>
      </c>
      <c r="S32" s="521">
        <f t="shared" si="2"/>
        <v>25.0666666666667</v>
      </c>
      <c r="T32" s="261">
        <f t="shared" si="3"/>
        <v>0.0659722222222222</v>
      </c>
    </row>
    <row r="33" spans="2:20">
      <c r="B33" s="232"/>
      <c r="C33" s="233">
        <v>10</v>
      </c>
      <c r="D33" s="79">
        <v>0.8125</v>
      </c>
      <c r="E33" s="80">
        <v>0.819444444444444</v>
      </c>
      <c r="F33" s="80">
        <v>0.838194444444444</v>
      </c>
      <c r="G33" s="80">
        <v>0.844444444444444</v>
      </c>
      <c r="H33" s="80">
        <v>0.85</v>
      </c>
      <c r="I33" s="80">
        <v>0.854861111111111</v>
      </c>
      <c r="J33" s="80">
        <v>0.864583333333333</v>
      </c>
      <c r="K33" s="80">
        <v>0.872916666666667</v>
      </c>
      <c r="L33" s="80">
        <v>0.88125</v>
      </c>
      <c r="M33" s="80">
        <v>0.899305555555556</v>
      </c>
      <c r="N33" s="80">
        <v>0.905555555555556</v>
      </c>
      <c r="O33" s="80">
        <v>0.918055555555556</v>
      </c>
      <c r="P33" s="81">
        <v>0.925</v>
      </c>
      <c r="Q33" s="331">
        <v>67.64</v>
      </c>
      <c r="R33" s="249">
        <f t="shared" si="1"/>
        <v>0.1125</v>
      </c>
      <c r="S33" s="521">
        <f t="shared" si="2"/>
        <v>25.0666666666667</v>
      </c>
      <c r="T33" s="261">
        <f t="shared" si="3"/>
        <v>0.0659722222222222</v>
      </c>
    </row>
    <row r="34" ht="15.75" customHeight="1" spans="2:20">
      <c r="B34" s="232"/>
      <c r="C34" s="235">
        <v>11</v>
      </c>
      <c r="D34" s="339">
        <v>0.878472222222222</v>
      </c>
      <c r="E34" s="283">
        <v>0.885416666666667</v>
      </c>
      <c r="F34" s="283">
        <v>0.904166666666667</v>
      </c>
      <c r="G34" s="283">
        <v>0.910416666666667</v>
      </c>
      <c r="H34" s="283">
        <v>0.915972222222222</v>
      </c>
      <c r="I34" s="283">
        <v>0.920833333333333</v>
      </c>
      <c r="J34" s="283">
        <v>0.930555555555556</v>
      </c>
      <c r="K34" s="283">
        <v>0.938888888888889</v>
      </c>
      <c r="L34" s="283">
        <v>0.947222222222222</v>
      </c>
      <c r="M34" s="283">
        <v>0.965277777777778</v>
      </c>
      <c r="N34" s="283">
        <v>0.971527777777778</v>
      </c>
      <c r="O34" s="283">
        <v>0.984027777777778</v>
      </c>
      <c r="P34" s="285">
        <v>0.990972222222222</v>
      </c>
      <c r="Q34" s="333">
        <v>67.64</v>
      </c>
      <c r="R34" s="252">
        <f t="shared" si="1"/>
        <v>0.1125</v>
      </c>
      <c r="S34" s="522">
        <f t="shared" si="2"/>
        <v>25.0666666666667</v>
      </c>
      <c r="T34" s="263">
        <f t="shared" si="3"/>
        <v>0.0659722222222222</v>
      </c>
    </row>
    <row r="35" ht="15.75" customHeight="1" spans="2:20">
      <c r="B35" s="238"/>
      <c r="C35" s="239">
        <v>12</v>
      </c>
      <c r="D35" s="152">
        <v>0.947916666666667</v>
      </c>
      <c r="E35" s="98">
        <v>0.954861111111111</v>
      </c>
      <c r="F35" s="98">
        <v>0.973611111111111</v>
      </c>
      <c r="G35" s="98">
        <v>0.979861111111111</v>
      </c>
      <c r="H35" s="98">
        <v>0.985416666666667</v>
      </c>
      <c r="I35" s="98">
        <v>0.990277777777778</v>
      </c>
      <c r="J35" s="98">
        <v>1</v>
      </c>
      <c r="K35" s="98">
        <v>1.00833333333333</v>
      </c>
      <c r="L35" s="98">
        <v>1.01666666666667</v>
      </c>
      <c r="M35" s="98">
        <v>1.03472222222222</v>
      </c>
      <c r="N35" s="98">
        <v>1.04097222222222</v>
      </c>
      <c r="O35" s="98">
        <v>1.05347222222222</v>
      </c>
      <c r="P35" s="133">
        <v>1.06041666666667</v>
      </c>
      <c r="Q35" s="244">
        <v>67.64</v>
      </c>
      <c r="R35" s="254">
        <f t="shared" si="1"/>
        <v>0.1125</v>
      </c>
      <c r="S35" s="523">
        <f t="shared" si="2"/>
        <v>25.0666666666666</v>
      </c>
      <c r="T35" s="265">
        <f t="shared" si="3"/>
        <v>0.0694444444444444</v>
      </c>
    </row>
    <row r="36" s="62" customFormat="1" spans="2:18">
      <c r="B36" s="503">
        <v>0.0486111111111111</v>
      </c>
      <c r="C36" s="266"/>
      <c r="R36" s="83">
        <f>SUM(E36:P36)</f>
        <v>0</v>
      </c>
    </row>
    <row r="38" spans="3:10">
      <c r="C38" s="15" t="s">
        <v>36</v>
      </c>
      <c r="D38" s="15"/>
      <c r="E38" s="16"/>
      <c r="F38" s="16"/>
      <c r="G38" s="61"/>
      <c r="H38" s="61"/>
      <c r="I38" s="17">
        <v>11</v>
      </c>
      <c r="J38" s="16"/>
    </row>
    <row r="39" spans="3:10">
      <c r="C39" s="15" t="s">
        <v>37</v>
      </c>
      <c r="D39" s="15"/>
      <c r="E39" s="16"/>
      <c r="F39" s="16"/>
      <c r="G39" s="61"/>
      <c r="H39" s="61"/>
      <c r="I39" s="17">
        <v>1</v>
      </c>
      <c r="J39" s="16"/>
    </row>
    <row r="40" spans="3:10">
      <c r="C40" s="15" t="s">
        <v>38</v>
      </c>
      <c r="D40" s="15"/>
      <c r="E40" s="16"/>
      <c r="F40" s="16"/>
      <c r="G40" s="61"/>
      <c r="H40" s="61"/>
      <c r="I40" s="17">
        <f>+I38+I39</f>
        <v>12</v>
      </c>
      <c r="J40" s="16"/>
    </row>
    <row r="41" spans="3:11">
      <c r="C41" s="15" t="s">
        <v>39</v>
      </c>
      <c r="D41" s="15"/>
      <c r="E41" s="16"/>
      <c r="F41" s="16"/>
      <c r="G41" s="61"/>
      <c r="H41" s="61"/>
      <c r="I41" s="425">
        <v>67.68</v>
      </c>
      <c r="K41" s="16" t="s">
        <v>40</v>
      </c>
    </row>
    <row r="42" spans="3:11">
      <c r="C42" s="19" t="s">
        <v>41</v>
      </c>
      <c r="D42" s="19"/>
      <c r="E42" s="20"/>
      <c r="F42" s="21"/>
      <c r="G42" s="21"/>
      <c r="H42" s="21"/>
      <c r="I42" s="18">
        <v>0</v>
      </c>
      <c r="K42" s="16" t="s">
        <v>40</v>
      </c>
    </row>
  </sheetData>
  <mergeCells count="12">
    <mergeCell ref="B19:D19"/>
    <mergeCell ref="E19:O19"/>
    <mergeCell ref="B20:C20"/>
    <mergeCell ref="B21:C21"/>
    <mergeCell ref="B22:C22"/>
    <mergeCell ref="B23:T23"/>
    <mergeCell ref="B24:B35"/>
    <mergeCell ref="Q19:Q21"/>
    <mergeCell ref="R19:R22"/>
    <mergeCell ref="S19:S22"/>
    <mergeCell ref="T19:T22"/>
    <mergeCell ref="B14:T17"/>
  </mergeCells>
  <printOptions horizontalCentered="1" verticalCentered="1"/>
  <pageMargins left="0" right="0" top="0" bottom="0" header="0" footer="0"/>
  <pageSetup paperSize="9" scale="65" fitToHeight="0" orientation="landscape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V38"/>
  <sheetViews>
    <sheetView view="pageBreakPreview" zoomScale="90" zoomScaleNormal="70" workbookViewId="0">
      <selection activeCell="G7" sqref="G7"/>
    </sheetView>
  </sheetViews>
  <sheetFormatPr defaultColWidth="11" defaultRowHeight="15"/>
  <sheetData>
    <row r="3" spans="2:7">
      <c r="B3" s="1" t="s">
        <v>0</v>
      </c>
      <c r="C3" s="63"/>
      <c r="D3" s="63"/>
      <c r="E3" s="64"/>
      <c r="F3" s="64"/>
      <c r="G3" s="1" t="s">
        <v>1</v>
      </c>
    </row>
    <row r="4" spans="2:7">
      <c r="B4" s="65"/>
      <c r="C4" s="63"/>
      <c r="D4" s="63"/>
      <c r="E4" s="64"/>
      <c r="F4" s="64"/>
      <c r="G4" s="3"/>
    </row>
    <row r="5" spans="2:7">
      <c r="B5" s="2" t="s">
        <v>2</v>
      </c>
      <c r="C5" s="63"/>
      <c r="D5" s="63"/>
      <c r="E5" s="64"/>
      <c r="F5" s="64"/>
      <c r="G5" s="3">
        <v>200</v>
      </c>
    </row>
    <row r="6" spans="2:7">
      <c r="B6" s="63"/>
      <c r="C6" s="63"/>
      <c r="D6" s="63"/>
      <c r="E6" s="64"/>
      <c r="F6" s="64"/>
      <c r="G6" s="3"/>
    </row>
    <row r="7" spans="2:7">
      <c r="B7" s="63" t="s">
        <v>3</v>
      </c>
      <c r="C7" s="63"/>
      <c r="D7" s="63"/>
      <c r="E7" s="64"/>
      <c r="F7" s="64"/>
      <c r="G7" s="1" t="s">
        <v>4</v>
      </c>
    </row>
    <row r="8" spans="2:7">
      <c r="B8" s="63" t="s">
        <v>5</v>
      </c>
      <c r="C8" s="63"/>
      <c r="D8" s="63"/>
      <c r="E8" s="64"/>
      <c r="F8" s="64"/>
      <c r="G8" s="1" t="s">
        <v>44</v>
      </c>
    </row>
    <row r="9" spans="2:7">
      <c r="B9" s="63" t="s">
        <v>7</v>
      </c>
      <c r="C9" s="66"/>
      <c r="D9" s="66"/>
      <c r="E9" s="67"/>
      <c r="F9" s="64"/>
      <c r="G9" s="3">
        <v>251</v>
      </c>
    </row>
    <row r="10" spans="2:7">
      <c r="B10" s="63" t="s">
        <v>8</v>
      </c>
      <c r="C10" s="63"/>
      <c r="D10" s="63"/>
      <c r="E10" s="64"/>
      <c r="F10" s="64"/>
      <c r="G10" s="31" t="s">
        <v>228</v>
      </c>
    </row>
    <row r="11" spans="2:7">
      <c r="B11" s="63" t="s">
        <v>10</v>
      </c>
      <c r="C11" s="63"/>
      <c r="D11" s="63"/>
      <c r="E11" s="64"/>
      <c r="F11" s="64"/>
      <c r="G11" s="3">
        <v>151</v>
      </c>
    </row>
    <row r="12" spans="2:7">
      <c r="B12" s="63" t="s">
        <v>11</v>
      </c>
      <c r="C12" s="66"/>
      <c r="D12" s="66"/>
      <c r="E12" s="67"/>
      <c r="F12" s="67"/>
      <c r="G12" s="1" t="s">
        <v>12</v>
      </c>
    </row>
    <row r="13" ht="15.75" customHeight="1"/>
    <row r="14" ht="15.75" spans="2:22">
      <c r="B14" s="96" t="s">
        <v>229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255"/>
    </row>
    <row r="15" spans="2:22">
      <c r="B15" s="217"/>
      <c r="V15" s="256"/>
    </row>
    <row r="16" spans="2:22">
      <c r="B16" s="217"/>
      <c r="V16" s="256"/>
    </row>
    <row r="17" ht="15.75" customHeight="1" spans="2:22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257"/>
    </row>
    <row r="18" s="62" customFormat="1" ht="15.75" customHeight="1" spans="2:18">
      <c r="B18" s="503">
        <v>0.0555555555555556</v>
      </c>
      <c r="C18" s="266"/>
      <c r="D18" s="266"/>
      <c r="F18" s="345">
        <v>0.00555555555555556</v>
      </c>
      <c r="G18" s="345">
        <v>0.0173611111111111</v>
      </c>
      <c r="H18" s="345">
        <v>0.00555555555555556</v>
      </c>
      <c r="I18" s="345">
        <v>0.00555555555555556</v>
      </c>
      <c r="J18" s="345">
        <v>0.00694444444444444</v>
      </c>
      <c r="K18" s="345">
        <v>0.00694444444444444</v>
      </c>
      <c r="L18" s="345">
        <v>0.00902777777777778</v>
      </c>
      <c r="M18" s="345">
        <v>0.00694444444444444</v>
      </c>
      <c r="N18" s="345">
        <v>0.0138888888888889</v>
      </c>
      <c r="O18" s="345">
        <v>0.00694444444444444</v>
      </c>
      <c r="P18" s="345">
        <v>0.0104166666666667</v>
      </c>
      <c r="Q18" s="345">
        <v>0.00555555555555556</v>
      </c>
      <c r="R18" s="242">
        <f>SUM(F18:Q18)</f>
        <v>0.100694444444444</v>
      </c>
    </row>
    <row r="19" s="95" customFormat="1" ht="15.75" spans="2:22">
      <c r="B19" s="286" t="s">
        <v>14</v>
      </c>
      <c r="C19" s="10"/>
      <c r="D19" s="10"/>
      <c r="E19" s="27"/>
      <c r="F19" s="286" t="s">
        <v>15</v>
      </c>
      <c r="G19" s="10"/>
      <c r="H19" s="10"/>
      <c r="I19" s="10"/>
      <c r="J19" s="10"/>
      <c r="K19" s="10"/>
      <c r="L19" s="10"/>
      <c r="M19" s="10"/>
      <c r="N19" s="10"/>
      <c r="O19" s="10"/>
      <c r="P19" s="27"/>
      <c r="Q19" s="286" t="s">
        <v>16</v>
      </c>
      <c r="R19" s="27"/>
      <c r="S19" s="243" t="s">
        <v>29</v>
      </c>
      <c r="T19" s="226" t="s">
        <v>30</v>
      </c>
      <c r="U19" s="391" t="s">
        <v>31</v>
      </c>
      <c r="V19" s="391" t="s">
        <v>57</v>
      </c>
    </row>
    <row r="20" s="95" customFormat="1" ht="70.5" customHeight="1" spans="2:22">
      <c r="B20" s="73" t="s">
        <v>68</v>
      </c>
      <c r="C20" s="10"/>
      <c r="D20" s="27"/>
      <c r="E20" s="287" t="s">
        <v>91</v>
      </c>
      <c r="F20" s="504" t="s">
        <v>226</v>
      </c>
      <c r="G20" s="504" t="s">
        <v>225</v>
      </c>
      <c r="H20" s="504" t="s">
        <v>224</v>
      </c>
      <c r="I20" s="504" t="s">
        <v>223</v>
      </c>
      <c r="J20" s="504" t="s">
        <v>222</v>
      </c>
      <c r="K20" s="504" t="s">
        <v>221</v>
      </c>
      <c r="L20" s="504" t="s">
        <v>220</v>
      </c>
      <c r="M20" s="504" t="s">
        <v>219</v>
      </c>
      <c r="N20" s="504" t="s">
        <v>218</v>
      </c>
      <c r="O20" s="504" t="s">
        <v>217</v>
      </c>
      <c r="P20" s="504" t="s">
        <v>226</v>
      </c>
      <c r="Q20" s="287" t="s">
        <v>91</v>
      </c>
      <c r="R20" s="391" t="s">
        <v>68</v>
      </c>
      <c r="S20" s="232"/>
      <c r="T20" s="217"/>
      <c r="U20" s="232"/>
      <c r="V20" s="232"/>
    </row>
    <row r="21" s="95" customFormat="1" ht="23.25" customHeight="1" spans="2:22">
      <c r="B21" s="224" t="s">
        <v>33</v>
      </c>
      <c r="C21" s="10"/>
      <c r="D21" s="505"/>
      <c r="E21" s="225">
        <v>0</v>
      </c>
      <c r="F21" s="506">
        <v>2.4</v>
      </c>
      <c r="G21" s="507">
        <v>2.24</v>
      </c>
      <c r="H21" s="507">
        <v>3.17</v>
      </c>
      <c r="I21" s="507">
        <v>2</v>
      </c>
      <c r="J21" s="507">
        <v>3.25</v>
      </c>
      <c r="K21" s="507">
        <v>5</v>
      </c>
      <c r="L21" s="507">
        <v>4</v>
      </c>
      <c r="M21" s="507">
        <v>2</v>
      </c>
      <c r="N21" s="507">
        <v>1.7</v>
      </c>
      <c r="O21" s="507">
        <v>5.7</v>
      </c>
      <c r="P21" s="507">
        <v>3</v>
      </c>
      <c r="Q21" s="507">
        <v>3.25</v>
      </c>
      <c r="R21" s="514">
        <v>0</v>
      </c>
      <c r="S21" s="238"/>
      <c r="T21" s="217"/>
      <c r="U21" s="232"/>
      <c r="V21" s="232"/>
    </row>
    <row r="22" s="95" customFormat="1" ht="23.25" customHeight="1" spans="2:22">
      <c r="B22" s="226" t="s">
        <v>34</v>
      </c>
      <c r="C22" s="88"/>
      <c r="D22" s="508"/>
      <c r="E22" s="227">
        <f>+E21</f>
        <v>0</v>
      </c>
      <c r="F22" s="509">
        <f t="shared" ref="F22:Q22" si="0">+F21+E22</f>
        <v>2.4</v>
      </c>
      <c r="G22" s="509">
        <f t="shared" si="0"/>
        <v>4.64</v>
      </c>
      <c r="H22" s="509">
        <f t="shared" si="0"/>
        <v>7.81</v>
      </c>
      <c r="I22" s="509">
        <f t="shared" si="0"/>
        <v>9.81</v>
      </c>
      <c r="J22" s="509">
        <f t="shared" si="0"/>
        <v>13.06</v>
      </c>
      <c r="K22" s="509">
        <f t="shared" si="0"/>
        <v>18.06</v>
      </c>
      <c r="L22" s="509">
        <f t="shared" si="0"/>
        <v>22.06</v>
      </c>
      <c r="M22" s="509">
        <f t="shared" si="0"/>
        <v>24.06</v>
      </c>
      <c r="N22" s="509">
        <f t="shared" si="0"/>
        <v>25.76</v>
      </c>
      <c r="O22" s="509">
        <f t="shared" si="0"/>
        <v>31.46</v>
      </c>
      <c r="P22" s="509">
        <f t="shared" si="0"/>
        <v>34.46</v>
      </c>
      <c r="Q22" s="509">
        <f t="shared" si="0"/>
        <v>37.71</v>
      </c>
      <c r="R22" s="515">
        <v>0</v>
      </c>
      <c r="S22" s="516">
        <v>56.26</v>
      </c>
      <c r="T22" s="217"/>
      <c r="U22" s="232"/>
      <c r="V22" s="232"/>
    </row>
    <row r="23" ht="15.75" customHeight="1" spans="2:22"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7"/>
    </row>
    <row r="24" ht="15.75" spans="2:22">
      <c r="B24" s="519" t="s">
        <v>35</v>
      </c>
      <c r="C24" s="229">
        <v>1</v>
      </c>
      <c r="D24" s="510"/>
      <c r="E24" s="351">
        <v>0.25</v>
      </c>
      <c r="F24" s="231">
        <v>0.256944444444444</v>
      </c>
      <c r="G24" s="231">
        <v>0.275694444444445</v>
      </c>
      <c r="H24" s="231">
        <v>0.281944444444444</v>
      </c>
      <c r="I24" s="231">
        <v>0.2875</v>
      </c>
      <c r="J24" s="231">
        <v>0.292361111111111</v>
      </c>
      <c r="K24" s="231">
        <v>0.302083333333333</v>
      </c>
      <c r="L24" s="231">
        <v>0.310416666666667</v>
      </c>
      <c r="M24" s="231">
        <v>0.31875</v>
      </c>
      <c r="N24" s="231">
        <v>0.336805555555556</v>
      </c>
      <c r="O24" s="231">
        <v>0.343055555555556</v>
      </c>
      <c r="P24" s="231">
        <v>0.355555555555556</v>
      </c>
      <c r="Q24" s="245">
        <v>0.3625</v>
      </c>
      <c r="R24" s="510"/>
      <c r="S24" s="329">
        <f>+S22</f>
        <v>56.26</v>
      </c>
      <c r="T24" s="247">
        <f t="shared" ref="T24:T31" si="1">+Q24-E24</f>
        <v>0.1125</v>
      </c>
      <c r="U24" s="258">
        <f t="shared" ref="U24:U31" si="2">60*$J$37/(T24*60*24)</f>
        <v>25.0666666666667</v>
      </c>
      <c r="V24" s="259"/>
    </row>
    <row r="25" spans="2:22">
      <c r="B25" s="232"/>
      <c r="C25" s="233">
        <v>2</v>
      </c>
      <c r="D25" s="511"/>
      <c r="E25" s="353">
        <v>0.347222222222222</v>
      </c>
      <c r="F25" s="45">
        <v>0.354166666666667</v>
      </c>
      <c r="G25" s="45">
        <v>0.372916666666667</v>
      </c>
      <c r="H25" s="45">
        <v>0.379166666666667</v>
      </c>
      <c r="I25" s="45">
        <v>0.384722222222222</v>
      </c>
      <c r="J25" s="45">
        <v>0.389583333333333</v>
      </c>
      <c r="K25" s="45">
        <v>0.399305555555556</v>
      </c>
      <c r="L25" s="45">
        <v>0.407638888888889</v>
      </c>
      <c r="M25" s="45">
        <v>0.415972222222222</v>
      </c>
      <c r="N25" s="45">
        <v>0.434027777777778</v>
      </c>
      <c r="O25" s="45">
        <v>0.440277777777778</v>
      </c>
      <c r="P25" s="45">
        <v>0.452777777777778</v>
      </c>
      <c r="Q25" s="46">
        <v>0.459722222222222</v>
      </c>
      <c r="R25" s="511"/>
      <c r="S25" s="331">
        <f>+S22</f>
        <v>56.26</v>
      </c>
      <c r="T25" s="249">
        <f t="shared" si="1"/>
        <v>0.1125</v>
      </c>
      <c r="U25" s="260">
        <f t="shared" si="2"/>
        <v>25.0666666666667</v>
      </c>
      <c r="V25" s="261">
        <f t="shared" ref="V25:V31" si="3">+E25-E24</f>
        <v>0.0972222222222222</v>
      </c>
    </row>
    <row r="26" spans="2:22">
      <c r="B26" s="232"/>
      <c r="C26" s="233">
        <v>3</v>
      </c>
      <c r="D26" s="511"/>
      <c r="E26" s="353">
        <v>0.444444444444444</v>
      </c>
      <c r="F26" s="45">
        <v>0.451388888888889</v>
      </c>
      <c r="G26" s="45">
        <v>0.470138888888889</v>
      </c>
      <c r="H26" s="45">
        <v>0.476388888888889</v>
      </c>
      <c r="I26" s="45">
        <v>0.481944444444445</v>
      </c>
      <c r="J26" s="45">
        <v>0.486805555555555</v>
      </c>
      <c r="K26" s="45">
        <v>0.496527777777778</v>
      </c>
      <c r="L26" s="45">
        <v>0.504861111111111</v>
      </c>
      <c r="M26" s="45">
        <v>0.513194444444444</v>
      </c>
      <c r="N26" s="45">
        <v>0.53125</v>
      </c>
      <c r="O26" s="45">
        <v>0.5375</v>
      </c>
      <c r="P26" s="45">
        <v>0.55</v>
      </c>
      <c r="Q26" s="46">
        <v>0.556944444444444</v>
      </c>
      <c r="R26" s="511"/>
      <c r="S26" s="331">
        <f>+S25</f>
        <v>56.26</v>
      </c>
      <c r="T26" s="249">
        <f t="shared" si="1"/>
        <v>0.1125</v>
      </c>
      <c r="U26" s="260">
        <f t="shared" si="2"/>
        <v>25.0666666666667</v>
      </c>
      <c r="V26" s="261">
        <f t="shared" si="3"/>
        <v>0.0972222222222222</v>
      </c>
    </row>
    <row r="27" spans="2:22">
      <c r="B27" s="232"/>
      <c r="C27" s="233">
        <v>4</v>
      </c>
      <c r="D27" s="511"/>
      <c r="E27" s="353">
        <v>0.541666666666667</v>
      </c>
      <c r="F27" s="45">
        <v>0.548611111111111</v>
      </c>
      <c r="G27" s="45">
        <v>0.567361111111111</v>
      </c>
      <c r="H27" s="45">
        <v>0.573611111111111</v>
      </c>
      <c r="I27" s="45">
        <v>0.579166666666667</v>
      </c>
      <c r="J27" s="45">
        <v>0.584027777777778</v>
      </c>
      <c r="K27" s="45">
        <v>0.59375</v>
      </c>
      <c r="L27" s="45">
        <v>0.602083333333333</v>
      </c>
      <c r="M27" s="45">
        <v>0.610416666666667</v>
      </c>
      <c r="N27" s="45">
        <v>0.628472222222222</v>
      </c>
      <c r="O27" s="45">
        <v>0.634722222222222</v>
      </c>
      <c r="P27" s="45">
        <v>0.647222222222222</v>
      </c>
      <c r="Q27" s="46">
        <v>0.654166666666667</v>
      </c>
      <c r="R27" s="511"/>
      <c r="S27" s="331">
        <f>+S24</f>
        <v>56.26</v>
      </c>
      <c r="T27" s="249">
        <f t="shared" si="1"/>
        <v>0.1125</v>
      </c>
      <c r="U27" s="260">
        <f t="shared" si="2"/>
        <v>25.0666666666667</v>
      </c>
      <c r="V27" s="261">
        <f t="shared" si="3"/>
        <v>0.0972222222222222</v>
      </c>
    </row>
    <row r="28" spans="2:22">
      <c r="B28" s="232"/>
      <c r="C28" s="233">
        <v>5</v>
      </c>
      <c r="D28" s="511"/>
      <c r="E28" s="353">
        <v>0.638888888888889</v>
      </c>
      <c r="F28" s="45">
        <v>0.645833333333333</v>
      </c>
      <c r="G28" s="45">
        <v>0.664583333333333</v>
      </c>
      <c r="H28" s="45">
        <v>0.670833333333333</v>
      </c>
      <c r="I28" s="45">
        <v>0.676388888888889</v>
      </c>
      <c r="J28" s="45">
        <v>0.68125</v>
      </c>
      <c r="K28" s="45">
        <v>0.690972222222222</v>
      </c>
      <c r="L28" s="45">
        <v>0.699305555555556</v>
      </c>
      <c r="M28" s="45">
        <v>0.707638888888889</v>
      </c>
      <c r="N28" s="45">
        <v>0.725694444444444</v>
      </c>
      <c r="O28" s="45">
        <v>0.731944444444444</v>
      </c>
      <c r="P28" s="45">
        <v>0.744444444444444</v>
      </c>
      <c r="Q28" s="46">
        <v>0.751388888888889</v>
      </c>
      <c r="R28" s="511"/>
      <c r="S28" s="331">
        <f>+S25</f>
        <v>56.26</v>
      </c>
      <c r="T28" s="249">
        <f t="shared" si="1"/>
        <v>0.1125</v>
      </c>
      <c r="U28" s="260">
        <f t="shared" si="2"/>
        <v>25.0666666666667</v>
      </c>
      <c r="V28" s="261">
        <f t="shared" si="3"/>
        <v>0.0972222222222222</v>
      </c>
    </row>
    <row r="29" spans="2:22">
      <c r="B29" s="232"/>
      <c r="C29" s="233">
        <v>6</v>
      </c>
      <c r="D29" s="511"/>
      <c r="E29" s="353">
        <v>0.736111111111111</v>
      </c>
      <c r="F29" s="45">
        <v>0.743055555555556</v>
      </c>
      <c r="G29" s="45">
        <v>0.761805555555556</v>
      </c>
      <c r="H29" s="45">
        <v>0.768055555555556</v>
      </c>
      <c r="I29" s="45">
        <v>0.773611111111111</v>
      </c>
      <c r="J29" s="45">
        <v>0.778472222222222</v>
      </c>
      <c r="K29" s="45">
        <v>0.788194444444444</v>
      </c>
      <c r="L29" s="45">
        <v>0.796527777777778</v>
      </c>
      <c r="M29" s="45">
        <v>0.804861111111111</v>
      </c>
      <c r="N29" s="45">
        <v>0.822916666666667</v>
      </c>
      <c r="O29" s="45">
        <v>0.829166666666667</v>
      </c>
      <c r="P29" s="45">
        <v>0.841666666666667</v>
      </c>
      <c r="Q29" s="46">
        <v>0.848611111111111</v>
      </c>
      <c r="R29" s="511"/>
      <c r="S29" s="331">
        <f>+S26</f>
        <v>56.26</v>
      </c>
      <c r="T29" s="249">
        <f t="shared" si="1"/>
        <v>0.1125</v>
      </c>
      <c r="U29" s="260">
        <f t="shared" si="2"/>
        <v>25.0666666666667</v>
      </c>
      <c r="V29" s="261">
        <f t="shared" si="3"/>
        <v>0.0972222222222223</v>
      </c>
    </row>
    <row r="30" ht="15.75" customHeight="1" spans="2:22">
      <c r="B30" s="232"/>
      <c r="C30" s="235">
        <v>7</v>
      </c>
      <c r="D30" s="512"/>
      <c r="E30" s="372">
        <v>0.833333333333333</v>
      </c>
      <c r="F30" s="237">
        <v>0.840277777777778</v>
      </c>
      <c r="G30" s="237">
        <v>0.859027777777778</v>
      </c>
      <c r="H30" s="237">
        <v>0.865277777777778</v>
      </c>
      <c r="I30" s="237">
        <v>0.870833333333333</v>
      </c>
      <c r="J30" s="237">
        <v>0.875694444444444</v>
      </c>
      <c r="K30" s="237">
        <v>0.885416666666667</v>
      </c>
      <c r="L30" s="237">
        <v>0.89375</v>
      </c>
      <c r="M30" s="237">
        <v>0.902083333333333</v>
      </c>
      <c r="N30" s="237">
        <v>0.920138888888889</v>
      </c>
      <c r="O30" s="237">
        <v>0.926388888888889</v>
      </c>
      <c r="P30" s="237">
        <v>0.938888888888889</v>
      </c>
      <c r="Q30" s="250">
        <v>0.945833333333333</v>
      </c>
      <c r="R30" s="512"/>
      <c r="S30" s="333">
        <f>+S27</f>
        <v>56.26</v>
      </c>
      <c r="T30" s="252">
        <f t="shared" si="1"/>
        <v>0.1125</v>
      </c>
      <c r="U30" s="262">
        <f t="shared" si="2"/>
        <v>25.0666666666667</v>
      </c>
      <c r="V30" s="263">
        <f t="shared" si="3"/>
        <v>0.0972222222222222</v>
      </c>
    </row>
    <row r="31" ht="15.75" customHeight="1" spans="2:22">
      <c r="B31" s="238"/>
      <c r="C31" s="239">
        <v>8</v>
      </c>
      <c r="D31" s="513"/>
      <c r="E31" s="374">
        <v>0.930555555555556</v>
      </c>
      <c r="F31" s="178">
        <v>0.9375</v>
      </c>
      <c r="G31" s="178">
        <v>0.95625</v>
      </c>
      <c r="H31" s="178">
        <v>0.9625</v>
      </c>
      <c r="I31" s="178">
        <v>0.968055555555556</v>
      </c>
      <c r="J31" s="178">
        <v>0.972916666666667</v>
      </c>
      <c r="K31" s="178">
        <v>0.982638888888889</v>
      </c>
      <c r="L31" s="178">
        <v>0.990972222222222</v>
      </c>
      <c r="M31" s="178">
        <v>0.999305555555556</v>
      </c>
      <c r="N31" s="178">
        <v>1.01736111111111</v>
      </c>
      <c r="O31" s="178">
        <v>1.02361111111111</v>
      </c>
      <c r="P31" s="178">
        <v>1.03611111111111</v>
      </c>
      <c r="Q31" s="179">
        <v>1.04305555555556</v>
      </c>
      <c r="R31" s="513"/>
      <c r="S31" s="244">
        <f>+S28</f>
        <v>56.26</v>
      </c>
      <c r="T31" s="254">
        <f t="shared" si="1"/>
        <v>0.1125</v>
      </c>
      <c r="U31" s="264">
        <f t="shared" si="2"/>
        <v>25.0666666666666</v>
      </c>
      <c r="V31" s="265">
        <f t="shared" si="3"/>
        <v>0.0972222222222222</v>
      </c>
    </row>
    <row r="32" s="62" customFormat="1" spans="2:19">
      <c r="B32" s="503">
        <v>0.0486111111111111</v>
      </c>
      <c r="C32" s="266"/>
      <c r="D32" s="266"/>
      <c r="F32" s="345">
        <v>0.00555555555555556</v>
      </c>
      <c r="G32" s="345">
        <v>0.0173611111111111</v>
      </c>
      <c r="H32" s="345">
        <v>0.00555555555555556</v>
      </c>
      <c r="I32" s="345">
        <v>0.00555555555555556</v>
      </c>
      <c r="J32" s="345">
        <v>0.00694444444444444</v>
      </c>
      <c r="K32" s="345">
        <v>0.00694444444444444</v>
      </c>
      <c r="L32" s="345">
        <v>0.00902777777777778</v>
      </c>
      <c r="M32" s="345">
        <v>0.00694444444444444</v>
      </c>
      <c r="N32" s="345">
        <v>0.0118055555555556</v>
      </c>
      <c r="O32" s="345">
        <v>0.00555555555555556</v>
      </c>
      <c r="P32" s="345">
        <v>0.00833333333333333</v>
      </c>
      <c r="Q32" s="345">
        <v>0.00416666666666667</v>
      </c>
      <c r="S32" s="83">
        <f>SUM(F32:Q32)</f>
        <v>0.09375</v>
      </c>
    </row>
    <row r="34" spans="3:11">
      <c r="C34" s="15" t="s">
        <v>36</v>
      </c>
      <c r="D34" s="15"/>
      <c r="E34" s="15"/>
      <c r="F34" s="16"/>
      <c r="G34" s="16"/>
      <c r="H34" s="61"/>
      <c r="I34" s="61"/>
      <c r="J34" s="17">
        <v>7</v>
      </c>
      <c r="K34" s="16"/>
    </row>
    <row r="35" spans="3:11">
      <c r="C35" s="15" t="s">
        <v>37</v>
      </c>
      <c r="D35" s="15"/>
      <c r="E35" s="15"/>
      <c r="F35" s="16"/>
      <c r="G35" s="16"/>
      <c r="H35" s="61"/>
      <c r="I35" s="61"/>
      <c r="J35" s="17">
        <v>1</v>
      </c>
      <c r="K35" s="16"/>
    </row>
    <row r="36" spans="3:11">
      <c r="C36" s="15" t="s">
        <v>38</v>
      </c>
      <c r="D36" s="15"/>
      <c r="E36" s="15"/>
      <c r="F36" s="16"/>
      <c r="G36" s="16"/>
      <c r="H36" s="61"/>
      <c r="I36" s="61"/>
      <c r="J36" s="17">
        <v>8</v>
      </c>
      <c r="K36" s="16"/>
    </row>
    <row r="37" spans="3:12">
      <c r="C37" s="15" t="s">
        <v>39</v>
      </c>
      <c r="D37" s="15"/>
      <c r="E37" s="15"/>
      <c r="F37" s="16"/>
      <c r="G37" s="16"/>
      <c r="H37" s="61"/>
      <c r="I37" s="61"/>
      <c r="J37" s="18">
        <v>67.68</v>
      </c>
      <c r="L37" s="16" t="s">
        <v>40</v>
      </c>
    </row>
    <row r="38" spans="3:12">
      <c r="C38" s="19" t="s">
        <v>41</v>
      </c>
      <c r="D38" s="19"/>
      <c r="E38" s="19"/>
      <c r="F38" s="20"/>
      <c r="G38" s="21"/>
      <c r="H38" s="21"/>
      <c r="I38" s="21"/>
      <c r="J38" s="18">
        <v>0</v>
      </c>
      <c r="L38" s="16" t="s">
        <v>40</v>
      </c>
    </row>
  </sheetData>
  <mergeCells count="13">
    <mergeCell ref="B19:E19"/>
    <mergeCell ref="F19:P19"/>
    <mergeCell ref="Q19:R19"/>
    <mergeCell ref="B20:D20"/>
    <mergeCell ref="B21:C21"/>
    <mergeCell ref="B22:C22"/>
    <mergeCell ref="B23:V23"/>
    <mergeCell ref="B24:B31"/>
    <mergeCell ref="S19:S21"/>
    <mergeCell ref="T19:T22"/>
    <mergeCell ref="U19:U22"/>
    <mergeCell ref="V19:V22"/>
    <mergeCell ref="B14:V17"/>
  </mergeCells>
  <pageMargins left="0.7" right="0.7" top="0.75" bottom="0.75" header="0.3" footer="0.3"/>
  <pageSetup paperSize="9" scale="54" fitToHeight="0" orientation="landscape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V37"/>
  <sheetViews>
    <sheetView view="pageBreakPreview" zoomScale="90" zoomScaleNormal="70" workbookViewId="0">
      <selection activeCell="G8" sqref="G8"/>
    </sheetView>
  </sheetViews>
  <sheetFormatPr defaultColWidth="11" defaultRowHeight="15"/>
  <sheetData>
    <row r="4" spans="2:7">
      <c r="B4" s="1" t="s">
        <v>0</v>
      </c>
      <c r="C4" s="63"/>
      <c r="D4" s="63"/>
      <c r="E4" s="64"/>
      <c r="F4" s="64"/>
      <c r="G4" s="1" t="s">
        <v>1</v>
      </c>
    </row>
    <row r="5" spans="2:7">
      <c r="B5" s="65"/>
      <c r="C5" s="63"/>
      <c r="D5" s="63"/>
      <c r="E5" s="64"/>
      <c r="F5" s="64"/>
      <c r="G5" s="3"/>
    </row>
    <row r="6" spans="2:7">
      <c r="B6" s="2" t="s">
        <v>2</v>
      </c>
      <c r="C6" s="63"/>
      <c r="D6" s="63"/>
      <c r="E6" s="64"/>
      <c r="F6" s="64"/>
      <c r="G6" s="3">
        <v>200</v>
      </c>
    </row>
    <row r="7" spans="2:7">
      <c r="B7" s="63"/>
      <c r="C7" s="63"/>
      <c r="D7" s="63"/>
      <c r="E7" s="64"/>
      <c r="F7" s="64"/>
      <c r="G7" s="3"/>
    </row>
    <row r="8" spans="2:7">
      <c r="B8" s="63" t="s">
        <v>3</v>
      </c>
      <c r="C8" s="63"/>
      <c r="D8" s="63"/>
      <c r="E8" s="64"/>
      <c r="F8" s="64"/>
      <c r="G8" s="1" t="s">
        <v>4</v>
      </c>
    </row>
    <row r="9" spans="2:7">
      <c r="B9" s="63" t="s">
        <v>5</v>
      </c>
      <c r="C9" s="63"/>
      <c r="D9" s="63"/>
      <c r="E9" s="64"/>
      <c r="F9" s="64"/>
      <c r="G9" s="1" t="s">
        <v>45</v>
      </c>
    </row>
    <row r="10" spans="2:7">
      <c r="B10" s="63" t="s">
        <v>7</v>
      </c>
      <c r="C10" s="66"/>
      <c r="D10" s="66"/>
      <c r="E10" s="67"/>
      <c r="F10" s="64"/>
      <c r="G10" s="3">
        <v>251</v>
      </c>
    </row>
    <row r="11" spans="2:7">
      <c r="B11" s="63" t="s">
        <v>8</v>
      </c>
      <c r="C11" s="63"/>
      <c r="D11" s="63"/>
      <c r="E11" s="64"/>
      <c r="F11" s="64"/>
      <c r="G11" s="31" t="s">
        <v>228</v>
      </c>
    </row>
    <row r="12" spans="2:7">
      <c r="B12" s="63" t="s">
        <v>10</v>
      </c>
      <c r="C12" s="63"/>
      <c r="D12" s="63"/>
      <c r="E12" s="64"/>
      <c r="F12" s="64"/>
      <c r="G12" s="3">
        <v>151</v>
      </c>
    </row>
    <row r="13" spans="2:7">
      <c r="B13" s="63" t="s">
        <v>11</v>
      </c>
      <c r="C13" s="66"/>
      <c r="D13" s="66"/>
      <c r="E13" s="67"/>
      <c r="F13" s="67"/>
      <c r="G13" s="1" t="s">
        <v>12</v>
      </c>
    </row>
    <row r="14" ht="15.75" customHeight="1"/>
    <row r="15" ht="15.75" spans="2:22">
      <c r="B15" s="96" t="s">
        <v>229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255"/>
    </row>
    <row r="16" spans="2:22">
      <c r="B16" s="217"/>
      <c r="V16" s="256"/>
    </row>
    <row r="17" spans="2:22">
      <c r="B17" s="217"/>
      <c r="V17" s="256"/>
    </row>
    <row r="18" ht="15.75" customHeight="1" spans="2:22">
      <c r="B18" s="21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257"/>
    </row>
    <row r="19" s="62" customFormat="1" ht="15.75" customHeight="1" spans="2:18">
      <c r="B19" s="503">
        <v>0.0833333333333333</v>
      </c>
      <c r="C19" s="266"/>
      <c r="D19" s="266"/>
      <c r="F19" s="345">
        <v>0.00555555555555556</v>
      </c>
      <c r="G19" s="345">
        <v>0.0138888888888889</v>
      </c>
      <c r="H19" s="345">
        <v>0.00486111111111111</v>
      </c>
      <c r="I19" s="345">
        <v>0.00486111111111111</v>
      </c>
      <c r="J19" s="345">
        <v>0.00555555555555556</v>
      </c>
      <c r="K19" s="345">
        <v>0.00555555555555556</v>
      </c>
      <c r="L19" s="345">
        <v>0.00833333333333333</v>
      </c>
      <c r="M19" s="345">
        <v>0.00555555555555556</v>
      </c>
      <c r="N19" s="345">
        <v>0.0111111111111111</v>
      </c>
      <c r="O19" s="345">
        <v>0.00555555555555556</v>
      </c>
      <c r="P19" s="345">
        <v>0.00902777777777778</v>
      </c>
      <c r="Q19" s="345">
        <v>0.00555555555555556</v>
      </c>
      <c r="R19" s="242">
        <v>0.0854166666666667</v>
      </c>
    </row>
    <row r="20" s="95" customFormat="1" ht="15.75" spans="2:22">
      <c r="B20" s="286" t="s">
        <v>14</v>
      </c>
      <c r="C20" s="10"/>
      <c r="D20" s="10"/>
      <c r="E20" s="27"/>
      <c r="F20" s="286" t="s">
        <v>15</v>
      </c>
      <c r="G20" s="10"/>
      <c r="H20" s="10"/>
      <c r="I20" s="10"/>
      <c r="J20" s="10"/>
      <c r="K20" s="10"/>
      <c r="L20" s="10"/>
      <c r="M20" s="10"/>
      <c r="N20" s="10"/>
      <c r="O20" s="10"/>
      <c r="P20" s="27"/>
      <c r="Q20" s="286" t="s">
        <v>16</v>
      </c>
      <c r="R20" s="27"/>
      <c r="S20" s="243" t="s">
        <v>29</v>
      </c>
      <c r="T20" s="226" t="s">
        <v>30</v>
      </c>
      <c r="U20" s="391" t="s">
        <v>31</v>
      </c>
      <c r="V20" s="391" t="s">
        <v>57</v>
      </c>
    </row>
    <row r="21" s="95" customFormat="1" ht="70.5" customHeight="1" spans="2:22">
      <c r="B21" s="73" t="s">
        <v>68</v>
      </c>
      <c r="C21" s="10"/>
      <c r="D21" s="27"/>
      <c r="E21" s="287" t="s">
        <v>91</v>
      </c>
      <c r="F21" s="504" t="s">
        <v>226</v>
      </c>
      <c r="G21" s="504" t="s">
        <v>225</v>
      </c>
      <c r="H21" s="504" t="s">
        <v>224</v>
      </c>
      <c r="I21" s="504" t="s">
        <v>223</v>
      </c>
      <c r="J21" s="504" t="s">
        <v>222</v>
      </c>
      <c r="K21" s="504" t="s">
        <v>221</v>
      </c>
      <c r="L21" s="504" t="s">
        <v>220</v>
      </c>
      <c r="M21" s="504" t="s">
        <v>219</v>
      </c>
      <c r="N21" s="504" t="s">
        <v>218</v>
      </c>
      <c r="O21" s="504" t="s">
        <v>217</v>
      </c>
      <c r="P21" s="504" t="s">
        <v>226</v>
      </c>
      <c r="Q21" s="287" t="s">
        <v>91</v>
      </c>
      <c r="R21" s="391" t="s">
        <v>68</v>
      </c>
      <c r="S21" s="232"/>
      <c r="T21" s="217"/>
      <c r="U21" s="232"/>
      <c r="V21" s="232"/>
    </row>
    <row r="22" s="95" customFormat="1" ht="23.25" customHeight="1" spans="2:22">
      <c r="B22" s="224" t="s">
        <v>33</v>
      </c>
      <c r="C22" s="10"/>
      <c r="D22" s="505"/>
      <c r="E22" s="225">
        <v>0</v>
      </c>
      <c r="F22" s="506">
        <v>2.4</v>
      </c>
      <c r="G22" s="507">
        <v>2.24</v>
      </c>
      <c r="H22" s="507">
        <v>3.17</v>
      </c>
      <c r="I22" s="507">
        <v>2</v>
      </c>
      <c r="J22" s="507">
        <v>3.25</v>
      </c>
      <c r="K22" s="507">
        <v>5</v>
      </c>
      <c r="L22" s="507">
        <v>4</v>
      </c>
      <c r="M22" s="507">
        <v>2</v>
      </c>
      <c r="N22" s="507">
        <v>1.7</v>
      </c>
      <c r="O22" s="507">
        <v>5.7</v>
      </c>
      <c r="P22" s="507">
        <v>3</v>
      </c>
      <c r="Q22" s="507">
        <v>3.25</v>
      </c>
      <c r="R22" s="514">
        <v>0</v>
      </c>
      <c r="S22" s="238"/>
      <c r="T22" s="217"/>
      <c r="U22" s="232"/>
      <c r="V22" s="232"/>
    </row>
    <row r="23" s="95" customFormat="1" ht="23.25" customHeight="1" spans="2:22">
      <c r="B23" s="226" t="s">
        <v>34</v>
      </c>
      <c r="C23" s="88"/>
      <c r="D23" s="508"/>
      <c r="E23" s="227">
        <f>+E22</f>
        <v>0</v>
      </c>
      <c r="F23" s="509">
        <f t="shared" ref="F23:Q23" si="0">+F22+E23</f>
        <v>2.4</v>
      </c>
      <c r="G23" s="509">
        <f t="shared" si="0"/>
        <v>4.64</v>
      </c>
      <c r="H23" s="509">
        <f t="shared" si="0"/>
        <v>7.81</v>
      </c>
      <c r="I23" s="509">
        <f t="shared" si="0"/>
        <v>9.81</v>
      </c>
      <c r="J23" s="509">
        <f t="shared" si="0"/>
        <v>13.06</v>
      </c>
      <c r="K23" s="509">
        <f t="shared" si="0"/>
        <v>18.06</v>
      </c>
      <c r="L23" s="509">
        <f t="shared" si="0"/>
        <v>22.06</v>
      </c>
      <c r="M23" s="509">
        <f t="shared" si="0"/>
        <v>24.06</v>
      </c>
      <c r="N23" s="509">
        <f t="shared" si="0"/>
        <v>25.76</v>
      </c>
      <c r="O23" s="509">
        <f t="shared" si="0"/>
        <v>31.46</v>
      </c>
      <c r="P23" s="509">
        <f t="shared" si="0"/>
        <v>34.46</v>
      </c>
      <c r="Q23" s="509">
        <f t="shared" si="0"/>
        <v>37.71</v>
      </c>
      <c r="R23" s="515">
        <v>0</v>
      </c>
      <c r="S23" s="516">
        <v>56.26</v>
      </c>
      <c r="T23" s="217"/>
      <c r="U23" s="232"/>
      <c r="V23" s="232"/>
    </row>
    <row r="24" ht="15.75" customHeight="1" spans="2:22">
      <c r="B24" s="101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7"/>
    </row>
    <row r="25" ht="15.75" spans="2:22">
      <c r="B25" s="288" t="s">
        <v>35</v>
      </c>
      <c r="C25" s="229">
        <v>1</v>
      </c>
      <c r="D25" s="510"/>
      <c r="E25" s="351">
        <v>0.25</v>
      </c>
      <c r="F25" s="231">
        <v>0.256944444444444</v>
      </c>
      <c r="G25" s="231">
        <v>0.275694444444445</v>
      </c>
      <c r="H25" s="231">
        <v>0.281944444444444</v>
      </c>
      <c r="I25" s="231">
        <v>0.2875</v>
      </c>
      <c r="J25" s="231">
        <v>0.292361111111111</v>
      </c>
      <c r="K25" s="231">
        <v>0.302083333333333</v>
      </c>
      <c r="L25" s="231">
        <v>0.310416666666667</v>
      </c>
      <c r="M25" s="231">
        <v>0.31875</v>
      </c>
      <c r="N25" s="231">
        <v>0.336805555555556</v>
      </c>
      <c r="O25" s="231">
        <v>0.343055555555556</v>
      </c>
      <c r="P25" s="231">
        <v>0.355555555555556</v>
      </c>
      <c r="Q25" s="245">
        <v>0.3625</v>
      </c>
      <c r="R25" s="510"/>
      <c r="S25" s="329">
        <f>+S23</f>
        <v>56.26</v>
      </c>
      <c r="T25" s="247">
        <f t="shared" ref="T25:T30" si="1">+Q25-E25</f>
        <v>0.1125</v>
      </c>
      <c r="U25" s="258">
        <f t="shared" ref="U25:U30" si="2">60*$J$36/(T25*60*24)</f>
        <v>25.0666666666667</v>
      </c>
      <c r="V25" s="302"/>
    </row>
    <row r="26" spans="2:22">
      <c r="B26" s="217"/>
      <c r="C26" s="233">
        <v>2</v>
      </c>
      <c r="D26" s="511"/>
      <c r="E26" s="353">
        <v>0.375</v>
      </c>
      <c r="F26" s="45">
        <v>0.381944444444444</v>
      </c>
      <c r="G26" s="45">
        <v>0.400694444444445</v>
      </c>
      <c r="H26" s="45">
        <v>0.406944444444444</v>
      </c>
      <c r="I26" s="45">
        <v>0.4125</v>
      </c>
      <c r="J26" s="45">
        <v>0.417361111111111</v>
      </c>
      <c r="K26" s="45">
        <v>0.427083333333333</v>
      </c>
      <c r="L26" s="45">
        <v>0.435416666666667</v>
      </c>
      <c r="M26" s="45">
        <v>0.44375</v>
      </c>
      <c r="N26" s="45">
        <v>0.461805555555556</v>
      </c>
      <c r="O26" s="45">
        <v>0.468055555555556</v>
      </c>
      <c r="P26" s="45">
        <v>0.480555555555556</v>
      </c>
      <c r="Q26" s="46">
        <v>0.4875</v>
      </c>
      <c r="R26" s="511"/>
      <c r="S26" s="331">
        <f>+S23</f>
        <v>56.26</v>
      </c>
      <c r="T26" s="249">
        <f t="shared" si="1"/>
        <v>0.1125</v>
      </c>
      <c r="U26" s="260">
        <f t="shared" si="2"/>
        <v>25.0666666666667</v>
      </c>
      <c r="V26" s="298">
        <f>+E26-E25</f>
        <v>0.125</v>
      </c>
    </row>
    <row r="27" spans="2:22">
      <c r="B27" s="217"/>
      <c r="C27" s="233">
        <v>3</v>
      </c>
      <c r="D27" s="511"/>
      <c r="E27" s="353">
        <v>0.5</v>
      </c>
      <c r="F27" s="45">
        <v>0.506944444444444</v>
      </c>
      <c r="G27" s="45">
        <v>0.525694444444444</v>
      </c>
      <c r="H27" s="45">
        <v>0.531944444444444</v>
      </c>
      <c r="I27" s="45">
        <v>0.5375</v>
      </c>
      <c r="J27" s="45">
        <v>0.542361111111111</v>
      </c>
      <c r="K27" s="45">
        <v>0.552083333333333</v>
      </c>
      <c r="L27" s="45">
        <v>0.560416666666667</v>
      </c>
      <c r="M27" s="45">
        <v>0.56875</v>
      </c>
      <c r="N27" s="45">
        <v>0.586805555555556</v>
      </c>
      <c r="O27" s="45">
        <v>0.593055555555556</v>
      </c>
      <c r="P27" s="45">
        <v>0.605555555555556</v>
      </c>
      <c r="Q27" s="46">
        <v>0.6125</v>
      </c>
      <c r="R27" s="511"/>
      <c r="S27" s="331">
        <f>+S26</f>
        <v>56.26</v>
      </c>
      <c r="T27" s="249">
        <f t="shared" si="1"/>
        <v>0.1125</v>
      </c>
      <c r="U27" s="260">
        <f t="shared" si="2"/>
        <v>25.0666666666667</v>
      </c>
      <c r="V27" s="298">
        <f>+E27-E26</f>
        <v>0.125</v>
      </c>
    </row>
    <row r="28" spans="2:22">
      <c r="B28" s="217"/>
      <c r="C28" s="233">
        <v>4</v>
      </c>
      <c r="D28" s="511"/>
      <c r="E28" s="353">
        <v>0.625</v>
      </c>
      <c r="F28" s="45">
        <v>0.631944444444444</v>
      </c>
      <c r="G28" s="45">
        <v>0.650694444444444</v>
      </c>
      <c r="H28" s="45">
        <v>0.656944444444444</v>
      </c>
      <c r="I28" s="45">
        <v>0.6625</v>
      </c>
      <c r="J28" s="45">
        <v>0.667361111111111</v>
      </c>
      <c r="K28" s="45">
        <v>0.677083333333333</v>
      </c>
      <c r="L28" s="45">
        <v>0.685416666666667</v>
      </c>
      <c r="M28" s="45">
        <v>0.69375</v>
      </c>
      <c r="N28" s="45">
        <v>0.711805555555556</v>
      </c>
      <c r="O28" s="45">
        <v>0.718055555555556</v>
      </c>
      <c r="P28" s="45">
        <v>0.730555555555556</v>
      </c>
      <c r="Q28" s="46">
        <v>0.7375</v>
      </c>
      <c r="R28" s="511"/>
      <c r="S28" s="331">
        <f>+S25</f>
        <v>56.26</v>
      </c>
      <c r="T28" s="249">
        <f t="shared" si="1"/>
        <v>0.1125</v>
      </c>
      <c r="U28" s="260">
        <f t="shared" si="2"/>
        <v>25.0666666666667</v>
      </c>
      <c r="V28" s="298">
        <f>+E28-E27</f>
        <v>0.125</v>
      </c>
    </row>
    <row r="29" ht="15.75" customHeight="1" spans="2:22">
      <c r="B29" s="217"/>
      <c r="C29" s="235">
        <v>5</v>
      </c>
      <c r="D29" s="512"/>
      <c r="E29" s="372">
        <v>0.756944444444444</v>
      </c>
      <c r="F29" s="237">
        <v>0.763888888888889</v>
      </c>
      <c r="G29" s="237">
        <v>0.782638888888889</v>
      </c>
      <c r="H29" s="237">
        <v>0.788888888888889</v>
      </c>
      <c r="I29" s="237">
        <v>0.794444444444444</v>
      </c>
      <c r="J29" s="237">
        <v>0.799305555555556</v>
      </c>
      <c r="K29" s="237">
        <v>0.809027777777778</v>
      </c>
      <c r="L29" s="237">
        <v>0.817361111111111</v>
      </c>
      <c r="M29" s="237">
        <v>0.825694444444444</v>
      </c>
      <c r="N29" s="237">
        <v>0.84375</v>
      </c>
      <c r="O29" s="237">
        <v>0.85</v>
      </c>
      <c r="P29" s="237">
        <v>0.8625</v>
      </c>
      <c r="Q29" s="250">
        <v>0.869444444444444</v>
      </c>
      <c r="R29" s="512"/>
      <c r="S29" s="333">
        <f>+S26</f>
        <v>56.26</v>
      </c>
      <c r="T29" s="252">
        <f t="shared" si="1"/>
        <v>0.1125</v>
      </c>
      <c r="U29" s="262">
        <f t="shared" si="2"/>
        <v>25.0666666666667</v>
      </c>
      <c r="V29" s="517">
        <f>+E29-E28</f>
        <v>0.131944444444444</v>
      </c>
    </row>
    <row r="30" ht="15.75" customHeight="1" spans="2:22">
      <c r="B30" s="218"/>
      <c r="C30" s="239">
        <v>6</v>
      </c>
      <c r="D30" s="513"/>
      <c r="E30" s="374">
        <v>0.881944444444444</v>
      </c>
      <c r="F30" s="178">
        <v>0.888888888888889</v>
      </c>
      <c r="G30" s="178">
        <v>0.907638888888889</v>
      </c>
      <c r="H30" s="178">
        <v>0.913888888888889</v>
      </c>
      <c r="I30" s="178">
        <v>0.919444444444444</v>
      </c>
      <c r="J30" s="178">
        <v>0.924305555555556</v>
      </c>
      <c r="K30" s="178">
        <v>0.934027777777778</v>
      </c>
      <c r="L30" s="178">
        <v>0.942361111111111</v>
      </c>
      <c r="M30" s="178">
        <v>0.950694444444444</v>
      </c>
      <c r="N30" s="178">
        <v>0.96875</v>
      </c>
      <c r="O30" s="178">
        <v>0.975</v>
      </c>
      <c r="P30" s="178">
        <v>0.9875</v>
      </c>
      <c r="Q30" s="179">
        <v>0.994444444444444</v>
      </c>
      <c r="R30" s="513"/>
      <c r="S30" s="244">
        <f>+S27</f>
        <v>56.26</v>
      </c>
      <c r="T30" s="254">
        <f t="shared" si="1"/>
        <v>0.1125</v>
      </c>
      <c r="U30" s="264">
        <f t="shared" si="2"/>
        <v>25.0666666666667</v>
      </c>
      <c r="V30" s="518">
        <f>+E30-E29</f>
        <v>0.125</v>
      </c>
    </row>
    <row r="33" spans="3:11">
      <c r="C33" s="15" t="s">
        <v>36</v>
      </c>
      <c r="D33" s="15"/>
      <c r="E33" s="15"/>
      <c r="F33" s="16"/>
      <c r="G33" s="16"/>
      <c r="H33" s="61"/>
      <c r="I33" s="61"/>
      <c r="J33" s="17">
        <v>5</v>
      </c>
      <c r="K33" s="16"/>
    </row>
    <row r="34" spans="3:11">
      <c r="C34" s="15" t="s">
        <v>37</v>
      </c>
      <c r="D34" s="15"/>
      <c r="E34" s="15"/>
      <c r="F34" s="16"/>
      <c r="G34" s="16"/>
      <c r="H34" s="61"/>
      <c r="I34" s="61"/>
      <c r="J34" s="17">
        <v>1</v>
      </c>
      <c r="K34" s="16"/>
    </row>
    <row r="35" spans="3:11">
      <c r="C35" s="15" t="s">
        <v>38</v>
      </c>
      <c r="D35" s="15"/>
      <c r="E35" s="15"/>
      <c r="F35" s="16"/>
      <c r="G35" s="16"/>
      <c r="H35" s="61"/>
      <c r="I35" s="61"/>
      <c r="J35" s="17">
        <v>6</v>
      </c>
      <c r="K35" s="16"/>
    </row>
    <row r="36" spans="3:12">
      <c r="C36" s="15" t="s">
        <v>39</v>
      </c>
      <c r="D36" s="15"/>
      <c r="E36" s="15"/>
      <c r="F36" s="16"/>
      <c r="G36" s="16"/>
      <c r="H36" s="61"/>
      <c r="I36" s="61"/>
      <c r="J36" s="18">
        <v>67.68</v>
      </c>
      <c r="L36" s="16" t="s">
        <v>40</v>
      </c>
    </row>
    <row r="37" spans="3:12">
      <c r="C37" s="19" t="s">
        <v>41</v>
      </c>
      <c r="D37" s="19"/>
      <c r="E37" s="19"/>
      <c r="F37" s="20"/>
      <c r="G37" s="21"/>
      <c r="H37" s="21"/>
      <c r="I37" s="21"/>
      <c r="J37" s="18">
        <v>0</v>
      </c>
      <c r="L37" s="16" t="s">
        <v>40</v>
      </c>
    </row>
  </sheetData>
  <mergeCells count="13">
    <mergeCell ref="B20:E20"/>
    <mergeCell ref="F20:P20"/>
    <mergeCell ref="Q20:R20"/>
    <mergeCell ref="B21:D21"/>
    <mergeCell ref="B22:C22"/>
    <mergeCell ref="B23:C23"/>
    <mergeCell ref="B24:V24"/>
    <mergeCell ref="B25:B30"/>
    <mergeCell ref="S20:S22"/>
    <mergeCell ref="T20:T23"/>
    <mergeCell ref="U20:U23"/>
    <mergeCell ref="V20:V23"/>
    <mergeCell ref="B15:V18"/>
  </mergeCells>
  <pageMargins left="0.7" right="0.7" top="0.75" bottom="0.75" header="0.3" footer="0.3"/>
  <pageSetup paperSize="9" scale="54" fitToHeight="0" orientation="landscape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B46"/>
  <sheetViews>
    <sheetView view="pageBreakPreview" zoomScale="80" zoomScaleNormal="70" workbookViewId="0">
      <selection activeCell="G7" sqref="G7"/>
    </sheetView>
  </sheetViews>
  <sheetFormatPr defaultColWidth="11" defaultRowHeight="15"/>
  <cols>
    <col min="4" max="4" width="6" customWidth="1"/>
    <col min="5" max="24" width="6.71428571428571" customWidth="1"/>
  </cols>
  <sheetData>
    <row r="3" spans="3:8">
      <c r="C3" s="1" t="s">
        <v>0</v>
      </c>
      <c r="D3" s="63"/>
      <c r="E3" s="64"/>
      <c r="F3" s="64"/>
      <c r="G3" s="1" t="s">
        <v>1</v>
      </c>
      <c r="H3" s="64"/>
    </row>
    <row r="4" spans="3:8">
      <c r="C4" s="65"/>
      <c r="D4" s="63"/>
      <c r="E4" s="64"/>
      <c r="F4" s="64"/>
      <c r="G4" s="3"/>
      <c r="H4" s="64"/>
    </row>
    <row r="5" spans="3:8">
      <c r="C5" s="2" t="s">
        <v>2</v>
      </c>
      <c r="D5" s="63"/>
      <c r="E5" s="64"/>
      <c r="F5" s="64"/>
      <c r="G5" s="3">
        <v>200</v>
      </c>
      <c r="H5" s="64"/>
    </row>
    <row r="6" spans="3:8">
      <c r="C6" s="63"/>
      <c r="D6" s="63"/>
      <c r="E6" s="64"/>
      <c r="F6" s="64"/>
      <c r="G6" s="3"/>
      <c r="H6" s="64"/>
    </row>
    <row r="7" spans="3:8">
      <c r="C7" s="63" t="s">
        <v>3</v>
      </c>
      <c r="D7" s="63"/>
      <c r="E7" s="64"/>
      <c r="F7" s="64"/>
      <c r="G7" s="1" t="s">
        <v>4</v>
      </c>
      <c r="H7" s="64"/>
    </row>
    <row r="8" spans="3:8">
      <c r="C8" s="63" t="s">
        <v>5</v>
      </c>
      <c r="D8" s="63"/>
      <c r="E8" s="64"/>
      <c r="F8" s="64"/>
      <c r="G8" s="1" t="s">
        <v>111</v>
      </c>
      <c r="H8" s="64"/>
    </row>
    <row r="9" spans="3:8">
      <c r="C9" s="63" t="s">
        <v>7</v>
      </c>
      <c r="D9" s="66"/>
      <c r="E9" s="67"/>
      <c r="F9" s="64"/>
      <c r="G9" s="3">
        <v>252</v>
      </c>
      <c r="H9" s="64"/>
    </row>
    <row r="10" spans="3:8">
      <c r="C10" s="63" t="s">
        <v>8</v>
      </c>
      <c r="D10" s="63"/>
      <c r="E10" s="64"/>
      <c r="F10" s="64"/>
      <c r="G10" s="2" t="s">
        <v>230</v>
      </c>
      <c r="H10" s="64"/>
    </row>
    <row r="11" spans="3:8">
      <c r="C11" s="63" t="s">
        <v>10</v>
      </c>
      <c r="D11" s="63"/>
      <c r="E11" s="64"/>
      <c r="F11" s="64"/>
      <c r="G11" s="3">
        <v>252</v>
      </c>
      <c r="H11" s="64"/>
    </row>
    <row r="12" spans="3:8">
      <c r="C12" s="63" t="s">
        <v>11</v>
      </c>
      <c r="D12" s="66"/>
      <c r="E12" s="67"/>
      <c r="F12" s="67"/>
      <c r="G12" s="1" t="s">
        <v>12</v>
      </c>
      <c r="H12" s="64"/>
    </row>
    <row r="15" spans="3:3">
      <c r="C15" s="452" t="s">
        <v>12</v>
      </c>
    </row>
    <row r="16" ht="15.75" customHeight="1"/>
    <row r="17" ht="70.5" customHeight="1" spans="2:28">
      <c r="B17" s="96" t="s">
        <v>231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7"/>
    </row>
    <row r="18" s="62" customFormat="1" spans="3:25">
      <c r="C18" s="83"/>
      <c r="D18" s="83"/>
      <c r="E18" s="83"/>
      <c r="F18" s="453">
        <v>0.00694444444444444</v>
      </c>
      <c r="G18" s="453">
        <v>0.00694444444444444</v>
      </c>
      <c r="H18" s="453">
        <v>0.00277777777777778</v>
      </c>
      <c r="I18" s="453">
        <v>0.00208333333333333</v>
      </c>
      <c r="J18" s="453">
        <v>0.00277777777777778</v>
      </c>
      <c r="K18" s="453">
        <v>0.00416666666666667</v>
      </c>
      <c r="L18" s="453">
        <v>0.00555555555555556</v>
      </c>
      <c r="M18" s="453">
        <v>0.00833333333333333</v>
      </c>
      <c r="N18" s="453">
        <v>0.0104166666666667</v>
      </c>
      <c r="O18" s="453">
        <v>0.0173611111111111</v>
      </c>
      <c r="P18" s="453">
        <v>0.00833333333333333</v>
      </c>
      <c r="Q18" s="453">
        <v>0.00694444444444444</v>
      </c>
      <c r="R18" s="453">
        <v>0.00416666666666667</v>
      </c>
      <c r="S18" s="453">
        <v>0.00277777777777778</v>
      </c>
      <c r="T18" s="453">
        <v>0.00138888888888889</v>
      </c>
      <c r="U18" s="453">
        <v>0.00277777777777778</v>
      </c>
      <c r="V18" s="453">
        <v>0.00694444444444444</v>
      </c>
      <c r="W18" s="453">
        <v>0.00347222222222222</v>
      </c>
      <c r="X18" s="453"/>
      <c r="Y18" s="83">
        <v>0.104166666666667</v>
      </c>
    </row>
    <row r="19" s="62" customFormat="1" ht="15.75" customHeight="1" spans="6:25">
      <c r="F19" s="453">
        <v>0.00694444444444444</v>
      </c>
      <c r="G19" s="453">
        <v>0.00694444444444444</v>
      </c>
      <c r="H19" s="453">
        <v>0.00277777777777778</v>
      </c>
      <c r="I19" s="453">
        <v>0.00208333333333333</v>
      </c>
      <c r="J19" s="453">
        <v>0.00277777777777778</v>
      </c>
      <c r="K19" s="453">
        <v>0.00416666666666667</v>
      </c>
      <c r="L19" s="453">
        <v>0.00555555555555556</v>
      </c>
      <c r="M19" s="453">
        <v>0.00833333333333333</v>
      </c>
      <c r="N19" s="453">
        <v>0.0118055555555556</v>
      </c>
      <c r="O19" s="453">
        <v>0.0215277777777778</v>
      </c>
      <c r="P19" s="453">
        <v>0.00833333333333333</v>
      </c>
      <c r="Q19" s="453">
        <v>0.00694444444444444</v>
      </c>
      <c r="R19" s="453">
        <v>0.00416666666666667</v>
      </c>
      <c r="S19" s="453">
        <v>0.00277777777777778</v>
      </c>
      <c r="T19" s="453">
        <v>0.00138888888888889</v>
      </c>
      <c r="U19" s="453">
        <v>0.00277777777777778</v>
      </c>
      <c r="V19" s="453">
        <v>0.00694444444444444</v>
      </c>
      <c r="W19" s="453">
        <v>0.00416666666666667</v>
      </c>
      <c r="X19" s="453"/>
      <c r="Y19" s="83">
        <f>SUM(F19:W19)</f>
        <v>0.110416666666667</v>
      </c>
    </row>
    <row r="20" s="95" customFormat="1" ht="15.75" spans="2:28">
      <c r="B20" s="73" t="s">
        <v>14</v>
      </c>
      <c r="C20" s="10"/>
      <c r="D20" s="27"/>
      <c r="E20" s="73" t="s">
        <v>15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7"/>
      <c r="W20" s="474" t="s">
        <v>16</v>
      </c>
      <c r="X20" s="475"/>
      <c r="Y20" s="96" t="s">
        <v>29</v>
      </c>
      <c r="Z20" s="486" t="s">
        <v>30</v>
      </c>
      <c r="AA20" s="96" t="s">
        <v>31</v>
      </c>
      <c r="AB20" s="96" t="s">
        <v>57</v>
      </c>
    </row>
    <row r="21" s="95" customFormat="1" ht="70.5" customHeight="1" spans="2:28">
      <c r="B21" s="221" t="s">
        <v>68</v>
      </c>
      <c r="C21" s="88"/>
      <c r="D21" s="96" t="s">
        <v>91</v>
      </c>
      <c r="E21" s="454" t="s">
        <v>232</v>
      </c>
      <c r="F21" s="455" t="s">
        <v>156</v>
      </c>
      <c r="G21" s="455" t="s">
        <v>130</v>
      </c>
      <c r="H21" s="455" t="s">
        <v>233</v>
      </c>
      <c r="I21" s="455" t="s">
        <v>234</v>
      </c>
      <c r="J21" s="455" t="s">
        <v>128</v>
      </c>
      <c r="K21" s="455" t="s">
        <v>235</v>
      </c>
      <c r="L21" s="455" t="s">
        <v>236</v>
      </c>
      <c r="M21" s="455" t="s">
        <v>237</v>
      </c>
      <c r="N21" s="455" t="s">
        <v>238</v>
      </c>
      <c r="O21" s="455" t="s">
        <v>237</v>
      </c>
      <c r="P21" s="455" t="s">
        <v>236</v>
      </c>
      <c r="Q21" s="455" t="s">
        <v>235</v>
      </c>
      <c r="R21" s="455" t="s">
        <v>128</v>
      </c>
      <c r="S21" s="455" t="s">
        <v>234</v>
      </c>
      <c r="T21" s="455" t="s">
        <v>233</v>
      </c>
      <c r="U21" s="455" t="s">
        <v>130</v>
      </c>
      <c r="V21" s="455" t="s">
        <v>239</v>
      </c>
      <c r="W21" s="476" t="s">
        <v>240</v>
      </c>
      <c r="X21" s="477"/>
      <c r="Y21" s="232"/>
      <c r="Z21" s="217"/>
      <c r="AA21" s="232"/>
      <c r="AB21" s="232"/>
    </row>
    <row r="22" s="95" customFormat="1" ht="23.25" customHeight="1" spans="2:28">
      <c r="B22" s="71" t="s">
        <v>33</v>
      </c>
      <c r="C22" s="10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3">
        <v>0</v>
      </c>
      <c r="Q22" s="273">
        <v>0</v>
      </c>
      <c r="R22" s="273">
        <v>0</v>
      </c>
      <c r="S22" s="273">
        <v>0</v>
      </c>
      <c r="T22" s="273">
        <v>0</v>
      </c>
      <c r="U22" s="273">
        <v>0</v>
      </c>
      <c r="V22" s="273">
        <v>0</v>
      </c>
      <c r="W22" s="478">
        <v>0</v>
      </c>
      <c r="X22" s="479"/>
      <c r="Y22" s="238"/>
      <c r="Z22" s="217"/>
      <c r="AA22" s="232"/>
      <c r="AB22" s="232"/>
    </row>
    <row r="23" s="95" customFormat="1" ht="23.25" customHeight="1" spans="2:28">
      <c r="B23" s="274" t="s">
        <v>34</v>
      </c>
      <c r="C23" s="88"/>
      <c r="D23" s="275">
        <f t="shared" ref="D23:W23" si="0">+D22</f>
        <v>0</v>
      </c>
      <c r="E23" s="275">
        <f t="shared" si="0"/>
        <v>0</v>
      </c>
      <c r="F23" s="275">
        <f t="shared" si="0"/>
        <v>0</v>
      </c>
      <c r="G23" s="275">
        <f t="shared" si="0"/>
        <v>0</v>
      </c>
      <c r="H23" s="275">
        <f t="shared" si="0"/>
        <v>0</v>
      </c>
      <c r="I23" s="275">
        <f t="shared" si="0"/>
        <v>0</v>
      </c>
      <c r="J23" s="275">
        <f t="shared" si="0"/>
        <v>0</v>
      </c>
      <c r="K23" s="275">
        <f t="shared" si="0"/>
        <v>0</v>
      </c>
      <c r="L23" s="275">
        <f t="shared" si="0"/>
        <v>0</v>
      </c>
      <c r="M23" s="275">
        <f t="shared" si="0"/>
        <v>0</v>
      </c>
      <c r="N23" s="275">
        <f t="shared" si="0"/>
        <v>0</v>
      </c>
      <c r="O23" s="275">
        <f t="shared" si="0"/>
        <v>0</v>
      </c>
      <c r="P23" s="275">
        <f t="shared" si="0"/>
        <v>0</v>
      </c>
      <c r="Q23" s="275">
        <f t="shared" si="0"/>
        <v>0</v>
      </c>
      <c r="R23" s="275">
        <f t="shared" si="0"/>
        <v>0</v>
      </c>
      <c r="S23" s="275">
        <f t="shared" si="0"/>
        <v>0</v>
      </c>
      <c r="T23" s="275">
        <f t="shared" si="0"/>
        <v>0</v>
      </c>
      <c r="U23" s="275">
        <f t="shared" si="0"/>
        <v>0</v>
      </c>
      <c r="V23" s="275">
        <f t="shared" si="0"/>
        <v>0</v>
      </c>
      <c r="W23" s="480">
        <f t="shared" si="0"/>
        <v>0</v>
      </c>
      <c r="X23" s="481"/>
      <c r="Y23" s="253">
        <f>+I45</f>
        <v>67.68</v>
      </c>
      <c r="Z23" s="218"/>
      <c r="AA23" s="238"/>
      <c r="AB23" s="238"/>
    </row>
    <row r="24" ht="15.75" customHeight="1" spans="2:28">
      <c r="B24" s="309" t="s">
        <v>56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255"/>
    </row>
    <row r="25" ht="15.75" customHeight="1" spans="1:28">
      <c r="A25" s="26">
        <v>0.0208333333333333</v>
      </c>
      <c r="B25" s="456" t="s">
        <v>35</v>
      </c>
      <c r="C25" s="457">
        <v>1</v>
      </c>
      <c r="D25" s="458">
        <f>+E25-A25</f>
        <v>0.179166666666667</v>
      </c>
      <c r="E25" s="446">
        <v>0.2</v>
      </c>
      <c r="F25" s="447">
        <v>0.206944444444444</v>
      </c>
      <c r="G25" s="447">
        <v>0.213888888888889</v>
      </c>
      <c r="H25" s="447">
        <v>0.216666666666667</v>
      </c>
      <c r="I25" s="447">
        <v>0.21875</v>
      </c>
      <c r="J25" s="447">
        <v>0.221527777777778</v>
      </c>
      <c r="K25" s="447">
        <v>0.225694444444444</v>
      </c>
      <c r="L25" s="447">
        <v>0.23125</v>
      </c>
      <c r="M25" s="447">
        <v>0.239583333333333</v>
      </c>
      <c r="N25" s="447">
        <v>0.25</v>
      </c>
      <c r="O25" s="469">
        <v>0.267361111111111</v>
      </c>
      <c r="P25" s="231">
        <v>0.275694444444445</v>
      </c>
      <c r="Q25" s="231">
        <v>0.282638888888889</v>
      </c>
      <c r="R25" s="231">
        <v>0.286805555555555</v>
      </c>
      <c r="S25" s="231">
        <v>0.289583333333333</v>
      </c>
      <c r="T25" s="231">
        <v>0.290972222222222</v>
      </c>
      <c r="U25" s="231">
        <v>0.29375</v>
      </c>
      <c r="V25" s="231">
        <v>0.300694444444444</v>
      </c>
      <c r="W25" s="245">
        <v>0.304166666666667</v>
      </c>
      <c r="X25" s="482"/>
      <c r="Y25" s="487">
        <v>68.06</v>
      </c>
      <c r="Z25" s="488">
        <f t="shared" ref="Z25:Z39" si="1">+W25-E25</f>
        <v>0.104166666666667</v>
      </c>
      <c r="AA25" s="489">
        <f t="shared" ref="AA25:AA39" si="2">60*$I$45/(Z25*60*24)</f>
        <v>27.072</v>
      </c>
      <c r="AB25" s="490"/>
    </row>
    <row r="26" ht="15.75" customHeight="1" spans="2:28">
      <c r="B26" s="232"/>
      <c r="C26" s="459">
        <v>2</v>
      </c>
      <c r="D26" s="460">
        <f>+E26-A25</f>
        <v>0.236111111111111</v>
      </c>
      <c r="E26" s="448">
        <v>0.256944444444444</v>
      </c>
      <c r="F26" s="449">
        <v>0.263888888888889</v>
      </c>
      <c r="G26" s="449">
        <v>0.270833333333333</v>
      </c>
      <c r="H26" s="449">
        <v>0.273611111111111</v>
      </c>
      <c r="I26" s="449">
        <v>0.275694444444445</v>
      </c>
      <c r="J26" s="449">
        <v>0.278472222222222</v>
      </c>
      <c r="K26" s="449">
        <v>0.282638888888889</v>
      </c>
      <c r="L26" s="449">
        <v>0.288194444444444</v>
      </c>
      <c r="M26" s="449">
        <v>0.296527777777778</v>
      </c>
      <c r="N26" s="449">
        <v>0.308333333333333</v>
      </c>
      <c r="O26" s="470">
        <v>0.329861111111111</v>
      </c>
      <c r="P26" s="45">
        <v>0.338194444444445</v>
      </c>
      <c r="Q26" s="45">
        <v>0.345138888888889</v>
      </c>
      <c r="R26" s="45">
        <v>0.349305555555555</v>
      </c>
      <c r="S26" s="45">
        <v>0.352083333333333</v>
      </c>
      <c r="T26" s="45">
        <v>0.353472222222222</v>
      </c>
      <c r="U26" s="45">
        <v>0.35625</v>
      </c>
      <c r="V26" s="45">
        <v>0.363194444444444</v>
      </c>
      <c r="W26" s="46">
        <v>0.367361111111111</v>
      </c>
      <c r="X26" s="483"/>
      <c r="Y26" s="491">
        <v>68.06</v>
      </c>
      <c r="Z26" s="492">
        <f t="shared" si="1"/>
        <v>0.110416666666667</v>
      </c>
      <c r="AA26" s="493">
        <f t="shared" si="2"/>
        <v>25.5396226415094</v>
      </c>
      <c r="AB26" s="494">
        <f t="shared" ref="AB26:AB39" si="3">+E26-E25</f>
        <v>0.0569444444444444</v>
      </c>
    </row>
    <row r="27" ht="15.75" customHeight="1" spans="2:28">
      <c r="B27" s="232"/>
      <c r="C27" s="459">
        <v>3</v>
      </c>
      <c r="D27" s="461"/>
      <c r="E27" s="448">
        <v>0.319444444444444</v>
      </c>
      <c r="F27" s="449">
        <v>0.326388888888889</v>
      </c>
      <c r="G27" s="449">
        <v>0.333333333333333</v>
      </c>
      <c r="H27" s="449">
        <v>0.336111111111111</v>
      </c>
      <c r="I27" s="449">
        <v>0.338194444444445</v>
      </c>
      <c r="J27" s="449">
        <v>0.340972222222222</v>
      </c>
      <c r="K27" s="449">
        <v>0.345138888888889</v>
      </c>
      <c r="L27" s="449">
        <v>0.350694444444444</v>
      </c>
      <c r="M27" s="449">
        <v>0.359027777777778</v>
      </c>
      <c r="N27" s="449">
        <v>0.370833333333333</v>
      </c>
      <c r="O27" s="470">
        <v>0.392361111111111</v>
      </c>
      <c r="P27" s="45">
        <v>0.400694444444445</v>
      </c>
      <c r="Q27" s="45">
        <v>0.407638888888889</v>
      </c>
      <c r="R27" s="45">
        <v>0.411805555555555</v>
      </c>
      <c r="S27" s="45">
        <v>0.414583333333333</v>
      </c>
      <c r="T27" s="45">
        <v>0.415972222222222</v>
      </c>
      <c r="U27" s="45">
        <v>0.41875</v>
      </c>
      <c r="V27" s="45">
        <v>0.425694444444444</v>
      </c>
      <c r="W27" s="46">
        <v>0.429861111111111</v>
      </c>
      <c r="X27" s="483"/>
      <c r="Y27" s="491">
        <v>68.06</v>
      </c>
      <c r="Z27" s="492">
        <f t="shared" si="1"/>
        <v>0.110416666666667</v>
      </c>
      <c r="AA27" s="493">
        <f t="shared" si="2"/>
        <v>25.5396226415094</v>
      </c>
      <c r="AB27" s="494">
        <f t="shared" si="3"/>
        <v>0.0625</v>
      </c>
    </row>
    <row r="28" ht="15.75" customHeight="1" spans="2:28">
      <c r="B28" s="232"/>
      <c r="C28" s="459">
        <v>4</v>
      </c>
      <c r="D28" s="461"/>
      <c r="E28" s="448">
        <v>0.381944444444444</v>
      </c>
      <c r="F28" s="449">
        <v>0.388888888888889</v>
      </c>
      <c r="G28" s="449">
        <v>0.395833333333333</v>
      </c>
      <c r="H28" s="449">
        <v>0.398611111111111</v>
      </c>
      <c r="I28" s="449">
        <v>0.400694444444445</v>
      </c>
      <c r="J28" s="449">
        <v>0.403472222222222</v>
      </c>
      <c r="K28" s="449">
        <v>0.407638888888889</v>
      </c>
      <c r="L28" s="449">
        <v>0.413194444444444</v>
      </c>
      <c r="M28" s="449">
        <v>0.421527777777778</v>
      </c>
      <c r="N28" s="449">
        <v>0.433333333333333</v>
      </c>
      <c r="O28" s="470">
        <v>0.454861111111111</v>
      </c>
      <c r="P28" s="45">
        <v>0.463194444444445</v>
      </c>
      <c r="Q28" s="45">
        <v>0.470138888888889</v>
      </c>
      <c r="R28" s="45">
        <v>0.474305555555555</v>
      </c>
      <c r="S28" s="45">
        <v>0.477083333333333</v>
      </c>
      <c r="T28" s="45">
        <v>0.478472222222222</v>
      </c>
      <c r="U28" s="45">
        <v>0.48125</v>
      </c>
      <c r="V28" s="45">
        <v>0.488194444444444</v>
      </c>
      <c r="W28" s="46">
        <v>0.492361111111111</v>
      </c>
      <c r="X28" s="483"/>
      <c r="Y28" s="491">
        <v>68.06</v>
      </c>
      <c r="Z28" s="492">
        <f t="shared" si="1"/>
        <v>0.110416666666667</v>
      </c>
      <c r="AA28" s="493">
        <f t="shared" si="2"/>
        <v>25.5396226415094</v>
      </c>
      <c r="AB28" s="494">
        <f t="shared" si="3"/>
        <v>0.0625</v>
      </c>
    </row>
    <row r="29" ht="15.75" customHeight="1" spans="2:28">
      <c r="B29" s="232"/>
      <c r="C29" s="459">
        <v>5</v>
      </c>
      <c r="D29" s="461"/>
      <c r="E29" s="448">
        <v>0.444444444444444</v>
      </c>
      <c r="F29" s="449">
        <v>0.451388888888889</v>
      </c>
      <c r="G29" s="449">
        <v>0.458333333333333</v>
      </c>
      <c r="H29" s="449">
        <v>0.461111111111111</v>
      </c>
      <c r="I29" s="449">
        <v>0.463194444444445</v>
      </c>
      <c r="J29" s="449">
        <v>0.465972222222222</v>
      </c>
      <c r="K29" s="449">
        <v>0.470138888888889</v>
      </c>
      <c r="L29" s="449">
        <v>0.475694444444444</v>
      </c>
      <c r="M29" s="449">
        <v>0.484027777777778</v>
      </c>
      <c r="N29" s="449">
        <v>0.495833333333333</v>
      </c>
      <c r="O29" s="470">
        <v>0.517361111111111</v>
      </c>
      <c r="P29" s="45">
        <v>0.525694444444444</v>
      </c>
      <c r="Q29" s="45">
        <v>0.532638888888889</v>
      </c>
      <c r="R29" s="45">
        <v>0.536805555555556</v>
      </c>
      <c r="S29" s="45">
        <v>0.539583333333333</v>
      </c>
      <c r="T29" s="45">
        <v>0.540972222222222</v>
      </c>
      <c r="U29" s="45">
        <v>0.54375</v>
      </c>
      <c r="V29" s="45">
        <v>0.550694444444444</v>
      </c>
      <c r="W29" s="46">
        <v>0.554861111111111</v>
      </c>
      <c r="X29" s="483"/>
      <c r="Y29" s="491">
        <v>68.06</v>
      </c>
      <c r="Z29" s="492">
        <f t="shared" si="1"/>
        <v>0.110416666666667</v>
      </c>
      <c r="AA29" s="493">
        <f t="shared" si="2"/>
        <v>25.5396226415094</v>
      </c>
      <c r="AB29" s="494">
        <f t="shared" si="3"/>
        <v>0.0625</v>
      </c>
    </row>
    <row r="30" ht="15.75" customHeight="1" spans="2:28">
      <c r="B30" s="232"/>
      <c r="C30" s="459">
        <v>6</v>
      </c>
      <c r="D30" s="461"/>
      <c r="E30" s="448">
        <v>0.506944444444444</v>
      </c>
      <c r="F30" s="449">
        <v>0.513888888888889</v>
      </c>
      <c r="G30" s="449">
        <v>0.520833333333333</v>
      </c>
      <c r="H30" s="449">
        <v>0.523611111111111</v>
      </c>
      <c r="I30" s="449">
        <v>0.525694444444444</v>
      </c>
      <c r="J30" s="449">
        <v>0.528472222222222</v>
      </c>
      <c r="K30" s="449">
        <v>0.532638888888889</v>
      </c>
      <c r="L30" s="449">
        <v>0.538194444444444</v>
      </c>
      <c r="M30" s="449">
        <v>0.546527777777778</v>
      </c>
      <c r="N30" s="449">
        <v>0.558333333333333</v>
      </c>
      <c r="O30" s="470">
        <v>0.579861111111111</v>
      </c>
      <c r="P30" s="45">
        <v>0.588194444444444</v>
      </c>
      <c r="Q30" s="45">
        <v>0.595138888888889</v>
      </c>
      <c r="R30" s="45">
        <v>0.599305555555556</v>
      </c>
      <c r="S30" s="45">
        <v>0.602083333333333</v>
      </c>
      <c r="T30" s="45">
        <v>0.603472222222222</v>
      </c>
      <c r="U30" s="45">
        <v>0.60625</v>
      </c>
      <c r="V30" s="45">
        <v>0.613194444444444</v>
      </c>
      <c r="W30" s="46">
        <v>0.617361111111111</v>
      </c>
      <c r="X30" s="483"/>
      <c r="Y30" s="491">
        <v>68.06</v>
      </c>
      <c r="Z30" s="492">
        <f t="shared" si="1"/>
        <v>0.110416666666667</v>
      </c>
      <c r="AA30" s="493">
        <f t="shared" si="2"/>
        <v>25.5396226415094</v>
      </c>
      <c r="AB30" s="494">
        <f t="shared" si="3"/>
        <v>0.0625</v>
      </c>
    </row>
    <row r="31" ht="15.75" customHeight="1" spans="2:28">
      <c r="B31" s="232"/>
      <c r="C31" s="459">
        <v>7</v>
      </c>
      <c r="D31" s="461"/>
      <c r="E31" s="448">
        <v>0.5625</v>
      </c>
      <c r="F31" s="449">
        <v>0.569444444444444</v>
      </c>
      <c r="G31" s="449">
        <v>0.576388888888889</v>
      </c>
      <c r="H31" s="449">
        <v>0.579166666666667</v>
      </c>
      <c r="I31" s="449">
        <v>0.58125</v>
      </c>
      <c r="J31" s="449">
        <v>0.584027777777778</v>
      </c>
      <c r="K31" s="449">
        <v>0.588194444444444</v>
      </c>
      <c r="L31" s="449">
        <v>0.59375</v>
      </c>
      <c r="M31" s="449">
        <v>0.602083333333333</v>
      </c>
      <c r="N31" s="449">
        <v>0.613888888888889</v>
      </c>
      <c r="O31" s="470">
        <v>0.635416666666667</v>
      </c>
      <c r="P31" s="45">
        <v>0.64375</v>
      </c>
      <c r="Q31" s="45">
        <v>0.650694444444444</v>
      </c>
      <c r="R31" s="45">
        <v>0.654861111111111</v>
      </c>
      <c r="S31" s="45">
        <v>0.657638888888889</v>
      </c>
      <c r="T31" s="45">
        <v>0.659027777777778</v>
      </c>
      <c r="U31" s="45">
        <v>0.661805555555556</v>
      </c>
      <c r="V31" s="45">
        <v>0.66875</v>
      </c>
      <c r="W31" s="46">
        <v>0.672916666666667</v>
      </c>
      <c r="X31" s="483"/>
      <c r="Y31" s="491">
        <v>68.06</v>
      </c>
      <c r="Z31" s="492">
        <f t="shared" si="1"/>
        <v>0.110416666666667</v>
      </c>
      <c r="AA31" s="493">
        <f t="shared" si="2"/>
        <v>25.5396226415094</v>
      </c>
      <c r="AB31" s="494">
        <f t="shared" si="3"/>
        <v>0.0555555555555556</v>
      </c>
    </row>
    <row r="32" ht="15.75" customHeight="1" spans="2:28">
      <c r="B32" s="232"/>
      <c r="C32" s="459">
        <v>8</v>
      </c>
      <c r="D32" s="461"/>
      <c r="E32" s="448">
        <v>0.618055555555556</v>
      </c>
      <c r="F32" s="449">
        <v>0.625</v>
      </c>
      <c r="G32" s="449">
        <v>0.631944444444444</v>
      </c>
      <c r="H32" s="449">
        <v>0.634722222222222</v>
      </c>
      <c r="I32" s="449">
        <v>0.636805555555556</v>
      </c>
      <c r="J32" s="449">
        <v>0.639583333333333</v>
      </c>
      <c r="K32" s="449">
        <v>0.64375</v>
      </c>
      <c r="L32" s="449">
        <v>0.649305555555556</v>
      </c>
      <c r="M32" s="449">
        <v>0.657638888888889</v>
      </c>
      <c r="N32" s="449">
        <v>0.669444444444444</v>
      </c>
      <c r="O32" s="470">
        <v>0.690972222222222</v>
      </c>
      <c r="P32" s="45">
        <v>0.699305555555556</v>
      </c>
      <c r="Q32" s="45">
        <v>0.70625</v>
      </c>
      <c r="R32" s="45">
        <v>0.710416666666667</v>
      </c>
      <c r="S32" s="45">
        <v>0.713194444444444</v>
      </c>
      <c r="T32" s="45">
        <v>0.714583333333333</v>
      </c>
      <c r="U32" s="45">
        <v>0.717361111111111</v>
      </c>
      <c r="V32" s="45">
        <v>0.724305555555556</v>
      </c>
      <c r="W32" s="46">
        <v>0.728472222222222</v>
      </c>
      <c r="X32" s="483"/>
      <c r="Y32" s="491">
        <v>68.06</v>
      </c>
      <c r="Z32" s="492">
        <f t="shared" si="1"/>
        <v>0.110416666666667</v>
      </c>
      <c r="AA32" s="493">
        <f t="shared" si="2"/>
        <v>25.5396226415094</v>
      </c>
      <c r="AB32" s="494">
        <f t="shared" si="3"/>
        <v>0.0555555555555556</v>
      </c>
    </row>
    <row r="33" ht="15.75" customHeight="1" spans="2:28">
      <c r="B33" s="232"/>
      <c r="C33" s="459">
        <v>9</v>
      </c>
      <c r="D33" s="461"/>
      <c r="E33" s="448">
        <v>0.673611111111111</v>
      </c>
      <c r="F33" s="449">
        <v>0.680555555555556</v>
      </c>
      <c r="G33" s="449">
        <v>0.6875</v>
      </c>
      <c r="H33" s="449">
        <v>0.690277777777778</v>
      </c>
      <c r="I33" s="449">
        <v>0.692361111111111</v>
      </c>
      <c r="J33" s="449">
        <v>0.695138888888889</v>
      </c>
      <c r="K33" s="449">
        <v>0.699305555555556</v>
      </c>
      <c r="L33" s="449">
        <v>0.704861111111111</v>
      </c>
      <c r="M33" s="449">
        <v>0.713194444444444</v>
      </c>
      <c r="N33" s="449">
        <v>0.725</v>
      </c>
      <c r="O33" s="470">
        <v>0.746527777777778</v>
      </c>
      <c r="P33" s="45">
        <v>0.754861111111111</v>
      </c>
      <c r="Q33" s="45">
        <v>0.761805555555556</v>
      </c>
      <c r="R33" s="45">
        <v>0.765972222222222</v>
      </c>
      <c r="S33" s="45">
        <v>0.76875</v>
      </c>
      <c r="T33" s="45">
        <v>0.770138888888889</v>
      </c>
      <c r="U33" s="45">
        <v>0.772916666666667</v>
      </c>
      <c r="V33" s="45">
        <v>0.779861111111111</v>
      </c>
      <c r="W33" s="46">
        <v>0.784027777777778</v>
      </c>
      <c r="X33" s="483"/>
      <c r="Y33" s="491">
        <v>68.06</v>
      </c>
      <c r="Z33" s="492">
        <f t="shared" si="1"/>
        <v>0.110416666666667</v>
      </c>
      <c r="AA33" s="493">
        <f t="shared" si="2"/>
        <v>25.5396226415094</v>
      </c>
      <c r="AB33" s="494">
        <f t="shared" si="3"/>
        <v>0.0555555555555556</v>
      </c>
    </row>
    <row r="34" ht="15.75" customHeight="1" spans="2:28">
      <c r="B34" s="232"/>
      <c r="C34" s="459">
        <v>10</v>
      </c>
      <c r="D34" s="461"/>
      <c r="E34" s="448">
        <v>0.701388888888889</v>
      </c>
      <c r="F34" s="449">
        <v>0.708333333333333</v>
      </c>
      <c r="G34" s="449">
        <v>0.715277777777778</v>
      </c>
      <c r="H34" s="449">
        <v>0.718055555555556</v>
      </c>
      <c r="I34" s="449">
        <v>0.720138888888889</v>
      </c>
      <c r="J34" s="449">
        <v>0.722916666666667</v>
      </c>
      <c r="K34" s="449">
        <v>0.727083333333333</v>
      </c>
      <c r="L34" s="449">
        <v>0.732638888888889</v>
      </c>
      <c r="M34" s="449">
        <v>0.740972222222222</v>
      </c>
      <c r="N34" s="449">
        <v>0.752777777777778</v>
      </c>
      <c r="O34" s="470">
        <v>0.774305555555556</v>
      </c>
      <c r="P34" s="45">
        <v>0.782638888888889</v>
      </c>
      <c r="Q34" s="45">
        <v>0.789583333333333</v>
      </c>
      <c r="R34" s="45">
        <v>0.79375</v>
      </c>
      <c r="S34" s="45">
        <v>0.796527777777778</v>
      </c>
      <c r="T34" s="45">
        <v>0.797916666666667</v>
      </c>
      <c r="U34" s="45">
        <v>0.800694444444444</v>
      </c>
      <c r="V34" s="45">
        <v>0.807638888888889</v>
      </c>
      <c r="W34" s="46">
        <v>0.811805555555556</v>
      </c>
      <c r="X34" s="483"/>
      <c r="Y34" s="491">
        <v>68.06</v>
      </c>
      <c r="Z34" s="492">
        <f t="shared" si="1"/>
        <v>0.110416666666667</v>
      </c>
      <c r="AA34" s="493">
        <f t="shared" si="2"/>
        <v>25.5396226415094</v>
      </c>
      <c r="AB34" s="494">
        <f t="shared" si="3"/>
        <v>0.0277777777777777</v>
      </c>
    </row>
    <row r="35" ht="15.75" customHeight="1" spans="2:28">
      <c r="B35" s="232"/>
      <c r="C35" s="462">
        <v>11</v>
      </c>
      <c r="D35" s="461"/>
      <c r="E35" s="448">
        <v>0.729166666666667</v>
      </c>
      <c r="F35" s="449">
        <v>0.736111111111111</v>
      </c>
      <c r="G35" s="449">
        <v>0.743055555555556</v>
      </c>
      <c r="H35" s="449">
        <v>0.745833333333333</v>
      </c>
      <c r="I35" s="449">
        <v>0.747916666666667</v>
      </c>
      <c r="J35" s="449">
        <v>0.750694444444444</v>
      </c>
      <c r="K35" s="449">
        <v>0.754861111111111</v>
      </c>
      <c r="L35" s="449">
        <v>0.760416666666667</v>
      </c>
      <c r="M35" s="449">
        <v>0.76875</v>
      </c>
      <c r="N35" s="449">
        <v>0.780555555555556</v>
      </c>
      <c r="O35" s="470">
        <v>0.802083333333333</v>
      </c>
      <c r="P35" s="45">
        <v>0.810416666666667</v>
      </c>
      <c r="Q35" s="45">
        <v>0.817361111111111</v>
      </c>
      <c r="R35" s="45">
        <v>0.821527777777778</v>
      </c>
      <c r="S35" s="45">
        <v>0.824305555555556</v>
      </c>
      <c r="T35" s="45">
        <v>0.825694444444444</v>
      </c>
      <c r="U35" s="45">
        <v>0.828472222222222</v>
      </c>
      <c r="V35" s="45">
        <v>0.835416666666667</v>
      </c>
      <c r="W35" s="46">
        <v>0.839583333333333</v>
      </c>
      <c r="X35" s="484"/>
      <c r="Y35" s="495">
        <v>68.06</v>
      </c>
      <c r="Z35" s="496">
        <f t="shared" si="1"/>
        <v>0.110416666666667</v>
      </c>
      <c r="AA35" s="497">
        <f t="shared" si="2"/>
        <v>25.5396226415094</v>
      </c>
      <c r="AB35" s="498">
        <f t="shared" si="3"/>
        <v>0.0277777777777778</v>
      </c>
    </row>
    <row r="36" ht="15.75" customHeight="1" spans="2:28">
      <c r="B36" s="232"/>
      <c r="C36" s="459">
        <v>12</v>
      </c>
      <c r="D36" s="461"/>
      <c r="E36" s="448">
        <v>0.784722222222222</v>
      </c>
      <c r="F36" s="449">
        <v>0.791666666666667</v>
      </c>
      <c r="G36" s="449">
        <v>0.798611111111111</v>
      </c>
      <c r="H36" s="449">
        <v>0.801388888888889</v>
      </c>
      <c r="I36" s="449">
        <v>0.803472222222222</v>
      </c>
      <c r="J36" s="449">
        <v>0.80625</v>
      </c>
      <c r="K36" s="449">
        <v>0.810416666666667</v>
      </c>
      <c r="L36" s="449">
        <v>0.815972222222222</v>
      </c>
      <c r="M36" s="449">
        <v>0.824305555555556</v>
      </c>
      <c r="N36" s="449">
        <v>0.836111111111111</v>
      </c>
      <c r="O36" s="470">
        <v>0.857638888888889</v>
      </c>
      <c r="P36" s="45">
        <v>0.865972222222222</v>
      </c>
      <c r="Q36" s="45">
        <v>0.872916666666667</v>
      </c>
      <c r="R36" s="45">
        <v>0.877083333333333</v>
      </c>
      <c r="S36" s="45">
        <v>0.879861111111111</v>
      </c>
      <c r="T36" s="45">
        <v>0.88125</v>
      </c>
      <c r="U36" s="45">
        <v>0.884027777777778</v>
      </c>
      <c r="V36" s="45">
        <v>0.890972222222222</v>
      </c>
      <c r="W36" s="46">
        <v>0.895138888888889</v>
      </c>
      <c r="X36" s="484"/>
      <c r="Y36" s="495">
        <v>69.06</v>
      </c>
      <c r="Z36" s="496">
        <f t="shared" si="1"/>
        <v>0.110416666666667</v>
      </c>
      <c r="AA36" s="497">
        <f t="shared" si="2"/>
        <v>25.5396226415094</v>
      </c>
      <c r="AB36" s="498">
        <f t="shared" si="3"/>
        <v>0.0555555555555556</v>
      </c>
    </row>
    <row r="37" ht="15.75" customHeight="1" spans="2:28">
      <c r="B37" s="232"/>
      <c r="C37" s="462">
        <v>13</v>
      </c>
      <c r="D37" s="461"/>
      <c r="E37" s="448">
        <v>0.8125</v>
      </c>
      <c r="F37" s="449">
        <v>0.819444444444444</v>
      </c>
      <c r="G37" s="449">
        <v>0.826388888888889</v>
      </c>
      <c r="H37" s="449">
        <v>0.829166666666667</v>
      </c>
      <c r="I37" s="449">
        <v>0.83125</v>
      </c>
      <c r="J37" s="449">
        <v>0.834027777777778</v>
      </c>
      <c r="K37" s="449">
        <v>0.838194444444444</v>
      </c>
      <c r="L37" s="449">
        <v>0.84375</v>
      </c>
      <c r="M37" s="449">
        <v>0.852083333333333</v>
      </c>
      <c r="N37" s="449">
        <v>0.863888888888889</v>
      </c>
      <c r="O37" s="470">
        <v>0.885416666666667</v>
      </c>
      <c r="P37" s="45">
        <v>0.89375</v>
      </c>
      <c r="Q37" s="45">
        <v>0.900694444444444</v>
      </c>
      <c r="R37" s="45">
        <v>0.904861111111111</v>
      </c>
      <c r="S37" s="45">
        <v>0.907638888888889</v>
      </c>
      <c r="T37" s="45">
        <v>0.909027777777778</v>
      </c>
      <c r="U37" s="45">
        <v>0.911805555555556</v>
      </c>
      <c r="V37" s="45">
        <v>0.91875</v>
      </c>
      <c r="W37" s="46">
        <v>0.922916666666667</v>
      </c>
      <c r="X37" s="484"/>
      <c r="Y37" s="495">
        <v>70.06</v>
      </c>
      <c r="Z37" s="496">
        <f t="shared" si="1"/>
        <v>0.110416666666667</v>
      </c>
      <c r="AA37" s="497">
        <f t="shared" si="2"/>
        <v>25.5396226415094</v>
      </c>
      <c r="AB37" s="498">
        <f t="shared" si="3"/>
        <v>0.0277777777777778</v>
      </c>
    </row>
    <row r="38" ht="16.5" customHeight="1" spans="2:28">
      <c r="B38" s="232"/>
      <c r="C38" s="462">
        <v>14</v>
      </c>
      <c r="D38" s="463"/>
      <c r="E38" s="450">
        <v>0.868055555555556</v>
      </c>
      <c r="F38" s="451">
        <v>0.875</v>
      </c>
      <c r="G38" s="451">
        <v>0.881944444444444</v>
      </c>
      <c r="H38" s="451">
        <v>0.884722222222222</v>
      </c>
      <c r="I38" s="451">
        <v>0.886805555555556</v>
      </c>
      <c r="J38" s="451">
        <v>0.889583333333333</v>
      </c>
      <c r="K38" s="451">
        <v>0.89375</v>
      </c>
      <c r="L38" s="451">
        <v>0.899305555555556</v>
      </c>
      <c r="M38" s="451">
        <v>0.907638888888889</v>
      </c>
      <c r="N38" s="451">
        <v>0.919444444444444</v>
      </c>
      <c r="O38" s="471">
        <v>0.940972222222222</v>
      </c>
      <c r="P38" s="237">
        <v>0.949305555555556</v>
      </c>
      <c r="Q38" s="237">
        <v>0.95625</v>
      </c>
      <c r="R38" s="237">
        <v>0.960416666666667</v>
      </c>
      <c r="S38" s="237">
        <v>0.963194444444444</v>
      </c>
      <c r="T38" s="237">
        <v>0.964583333333333</v>
      </c>
      <c r="U38" s="237">
        <v>0.967361111111111</v>
      </c>
      <c r="V38" s="237">
        <v>0.974305555555556</v>
      </c>
      <c r="W38" s="250">
        <v>0.978472222222222</v>
      </c>
      <c r="X38" s="484"/>
      <c r="Y38" s="495">
        <v>71.06</v>
      </c>
      <c r="Z38" s="496">
        <f t="shared" si="1"/>
        <v>0.110416666666667</v>
      </c>
      <c r="AA38" s="497">
        <f t="shared" si="2"/>
        <v>25.5396226415094</v>
      </c>
      <c r="AB38" s="498">
        <f t="shared" si="3"/>
        <v>0.0555555555555556</v>
      </c>
    </row>
    <row r="39" ht="16.5" customHeight="1" spans="2:28">
      <c r="B39" s="238"/>
      <c r="C39" s="464">
        <v>15</v>
      </c>
      <c r="D39" s="465"/>
      <c r="E39" s="171">
        <v>0.901388888888889</v>
      </c>
      <c r="F39" s="172">
        <v>0.908333333333333</v>
      </c>
      <c r="G39" s="172">
        <v>0.915277777777778</v>
      </c>
      <c r="H39" s="172">
        <v>0.918055555555556</v>
      </c>
      <c r="I39" s="172">
        <v>0.920138888888889</v>
      </c>
      <c r="J39" s="172">
        <v>0.922916666666667</v>
      </c>
      <c r="K39" s="172">
        <v>0.927083333333333</v>
      </c>
      <c r="L39" s="172">
        <v>0.932638888888889</v>
      </c>
      <c r="M39" s="172">
        <v>0.940972222222222</v>
      </c>
      <c r="N39" s="172">
        <v>0.951388888888889</v>
      </c>
      <c r="O39" s="472">
        <v>0.96875</v>
      </c>
      <c r="P39" s="178">
        <v>0.977083333333333</v>
      </c>
      <c r="Q39" s="178">
        <v>0.984027777777778</v>
      </c>
      <c r="R39" s="178">
        <v>0.988194444444444</v>
      </c>
      <c r="S39" s="178">
        <v>0.990972222222222</v>
      </c>
      <c r="T39" s="178">
        <v>0.992361111111111</v>
      </c>
      <c r="U39" s="178">
        <v>0.995138888888889</v>
      </c>
      <c r="V39" s="178">
        <v>1.00208333333333</v>
      </c>
      <c r="W39" s="179">
        <v>1.00555555555556</v>
      </c>
      <c r="X39" s="485"/>
      <c r="Y39" s="499">
        <v>72.06</v>
      </c>
      <c r="Z39" s="500">
        <f t="shared" si="1"/>
        <v>0.104166666666667</v>
      </c>
      <c r="AA39" s="501">
        <f t="shared" si="2"/>
        <v>27.0719999999999</v>
      </c>
      <c r="AB39" s="502">
        <f t="shared" si="3"/>
        <v>0.0333333333333333</v>
      </c>
    </row>
    <row r="42" spans="3:10">
      <c r="C42" s="466" t="s">
        <v>36</v>
      </c>
      <c r="D42" s="466"/>
      <c r="E42" s="467"/>
      <c r="F42" s="467"/>
      <c r="G42" s="468"/>
      <c r="H42" s="468"/>
      <c r="I42" s="473">
        <v>14</v>
      </c>
      <c r="J42" s="467"/>
    </row>
    <row r="43" spans="3:10">
      <c r="C43" s="466" t="s">
        <v>37</v>
      </c>
      <c r="D43" s="466"/>
      <c r="E43" s="467"/>
      <c r="F43" s="467"/>
      <c r="G43" s="468"/>
      <c r="H43" s="468"/>
      <c r="I43" s="473">
        <v>1</v>
      </c>
      <c r="J43" s="467"/>
    </row>
    <row r="44" spans="3:10">
      <c r="C44" s="466" t="s">
        <v>38</v>
      </c>
      <c r="D44" s="466"/>
      <c r="E44" s="467"/>
      <c r="F44" s="467"/>
      <c r="G44" s="468"/>
      <c r="H44" s="468"/>
      <c r="I44" s="473">
        <f>+I42+I43</f>
        <v>15</v>
      </c>
      <c r="J44" s="467"/>
    </row>
    <row r="45" spans="3:11">
      <c r="C45" s="466" t="s">
        <v>39</v>
      </c>
      <c r="D45" s="466"/>
      <c r="E45" s="467"/>
      <c r="F45" s="467"/>
      <c r="G45" s="468"/>
      <c r="H45" s="468"/>
      <c r="I45" s="425">
        <v>67.68</v>
      </c>
      <c r="K45" s="467" t="s">
        <v>40</v>
      </c>
    </row>
    <row r="46" spans="3:11">
      <c r="C46" s="63" t="s">
        <v>41</v>
      </c>
      <c r="D46" s="63"/>
      <c r="E46" s="64"/>
      <c r="F46" s="64"/>
      <c r="G46" s="64"/>
      <c r="H46" s="64"/>
      <c r="I46" s="425">
        <v>0</v>
      </c>
      <c r="K46" s="467" t="s">
        <v>40</v>
      </c>
    </row>
  </sheetData>
  <mergeCells count="12">
    <mergeCell ref="B17:AB17"/>
    <mergeCell ref="B20:D20"/>
    <mergeCell ref="E20:V20"/>
    <mergeCell ref="B21:C21"/>
    <mergeCell ref="B22:C22"/>
    <mergeCell ref="B23:C23"/>
    <mergeCell ref="B24:AB24"/>
    <mergeCell ref="B25:B39"/>
    <mergeCell ref="Y20:Y22"/>
    <mergeCell ref="Z20:Z23"/>
    <mergeCell ref="AA20:AA23"/>
    <mergeCell ref="AB20:AB23"/>
  </mergeCells>
  <pageMargins left="0.7" right="0.7" top="0.75" bottom="0.75" header="0.3" footer="0.3"/>
  <pageSetup paperSize="9" scale="60" fitToWidth="0" orientation="landscape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AB38"/>
  <sheetViews>
    <sheetView view="pageBreakPreview" zoomScale="70" zoomScaleNormal="70" topLeftCell="A2" workbookViewId="0">
      <selection activeCell="G6" sqref="G6"/>
    </sheetView>
  </sheetViews>
  <sheetFormatPr defaultColWidth="11" defaultRowHeight="15"/>
  <cols>
    <col min="1" max="4" width="11.4285714285714" style="115" customWidth="1"/>
    <col min="5" max="24" width="8" style="115" customWidth="1"/>
    <col min="25" max="16384" width="11.4285714285714" style="115" customWidth="1"/>
  </cols>
  <sheetData>
    <row r="2" spans="3:8">
      <c r="C2" s="5" t="s">
        <v>0</v>
      </c>
      <c r="D2" s="173"/>
      <c r="E2" s="21"/>
      <c r="F2" s="21"/>
      <c r="G2" s="5" t="s">
        <v>1</v>
      </c>
      <c r="H2" s="21"/>
    </row>
    <row r="4" spans="3:8">
      <c r="C4" s="31" t="s">
        <v>2</v>
      </c>
      <c r="D4" s="173"/>
      <c r="E4" s="21"/>
      <c r="F4" s="21"/>
      <c r="G4" s="32">
        <v>200</v>
      </c>
      <c r="H4" s="21"/>
    </row>
    <row r="5" spans="3:8">
      <c r="C5" s="173"/>
      <c r="D5" s="173"/>
      <c r="E5" s="21"/>
      <c r="F5" s="21"/>
      <c r="G5" s="32"/>
      <c r="H5" s="21"/>
    </row>
    <row r="6" spans="3:8">
      <c r="C6" s="173" t="s">
        <v>3</v>
      </c>
      <c r="D6" s="173"/>
      <c r="E6" s="21"/>
      <c r="F6" s="21"/>
      <c r="G6" s="1" t="s">
        <v>4</v>
      </c>
      <c r="H6" s="21"/>
    </row>
    <row r="7" spans="3:8">
      <c r="C7" s="173" t="s">
        <v>5</v>
      </c>
      <c r="D7" s="173"/>
      <c r="E7" s="21"/>
      <c r="F7" s="21"/>
      <c r="G7" s="5" t="s">
        <v>241</v>
      </c>
      <c r="H7" s="21"/>
    </row>
    <row r="8" spans="3:8">
      <c r="C8" s="173" t="s">
        <v>7</v>
      </c>
      <c r="D8" s="215"/>
      <c r="E8" s="216"/>
      <c r="F8" s="21"/>
      <c r="G8" s="32">
        <v>252</v>
      </c>
      <c r="H8" s="21"/>
    </row>
    <row r="9" spans="3:8">
      <c r="C9" s="173" t="s">
        <v>8</v>
      </c>
      <c r="D9" s="173"/>
      <c r="E9" s="21"/>
      <c r="F9" s="21"/>
      <c r="G9" s="31" t="s">
        <v>230</v>
      </c>
      <c r="H9" s="21"/>
    </row>
    <row r="10" spans="3:8">
      <c r="C10" s="173" t="s">
        <v>10</v>
      </c>
      <c r="D10" s="173"/>
      <c r="E10" s="21"/>
      <c r="F10" s="21"/>
      <c r="G10" s="32">
        <v>252</v>
      </c>
      <c r="H10" s="21"/>
    </row>
    <row r="11" spans="3:8">
      <c r="C11" s="173" t="s">
        <v>11</v>
      </c>
      <c r="D11" s="215"/>
      <c r="E11" s="216"/>
      <c r="F11" s="216"/>
      <c r="G11" s="5" t="s">
        <v>12</v>
      </c>
      <c r="H11" s="21"/>
    </row>
    <row r="13" ht="15.75" customHeight="1"/>
    <row r="14" ht="58.5" customHeight="1" spans="2:28">
      <c r="B14" s="96" t="s">
        <v>231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7"/>
    </row>
    <row r="15" s="400" customFormat="1" ht="15.75" customHeight="1" spans="3:26">
      <c r="C15" s="402"/>
      <c r="D15" s="402"/>
      <c r="E15" s="402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37"/>
    </row>
    <row r="16" s="400" customFormat="1" ht="16.5" customHeight="1" spans="6:26"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37"/>
    </row>
    <row r="17" s="401" customFormat="1" ht="15.75" spans="2:28">
      <c r="B17" s="286" t="s">
        <v>14</v>
      </c>
      <c r="C17" s="10"/>
      <c r="D17" s="27"/>
      <c r="E17" s="286" t="s">
        <v>15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7"/>
      <c r="W17" s="286" t="s">
        <v>16</v>
      </c>
      <c r="X17" s="27"/>
      <c r="Y17" s="243" t="s">
        <v>29</v>
      </c>
      <c r="Z17" s="335" t="s">
        <v>30</v>
      </c>
      <c r="AA17" s="243" t="s">
        <v>31</v>
      </c>
      <c r="AB17" s="243" t="s">
        <v>57</v>
      </c>
    </row>
    <row r="18" s="401" customFormat="1" ht="70.5" customHeight="1" spans="2:28">
      <c r="B18" s="404" t="s">
        <v>68</v>
      </c>
      <c r="C18" s="88"/>
      <c r="D18" s="243" t="s">
        <v>91</v>
      </c>
      <c r="E18" s="405" t="s">
        <v>232</v>
      </c>
      <c r="F18" s="406" t="s">
        <v>156</v>
      </c>
      <c r="G18" s="406" t="s">
        <v>130</v>
      </c>
      <c r="H18" s="406" t="s">
        <v>233</v>
      </c>
      <c r="I18" s="406" t="s">
        <v>234</v>
      </c>
      <c r="J18" s="406" t="s">
        <v>128</v>
      </c>
      <c r="K18" s="406" t="s">
        <v>235</v>
      </c>
      <c r="L18" s="406" t="s">
        <v>236</v>
      </c>
      <c r="M18" s="406" t="s">
        <v>237</v>
      </c>
      <c r="N18" s="406" t="s">
        <v>238</v>
      </c>
      <c r="O18" s="406" t="s">
        <v>237</v>
      </c>
      <c r="P18" s="406" t="s">
        <v>236</v>
      </c>
      <c r="Q18" s="406" t="s">
        <v>235</v>
      </c>
      <c r="R18" s="406" t="s">
        <v>128</v>
      </c>
      <c r="S18" s="406" t="s">
        <v>234</v>
      </c>
      <c r="T18" s="406" t="s">
        <v>233</v>
      </c>
      <c r="U18" s="406" t="s">
        <v>130</v>
      </c>
      <c r="V18" s="406" t="s">
        <v>239</v>
      </c>
      <c r="W18" s="426" t="s">
        <v>240</v>
      </c>
      <c r="X18" s="427" t="s">
        <v>242</v>
      </c>
      <c r="Y18" s="232"/>
      <c r="Z18" s="217"/>
      <c r="AA18" s="232"/>
      <c r="AB18" s="232"/>
    </row>
    <row r="19" s="401" customFormat="1" ht="23.25" customHeight="1" spans="2:28">
      <c r="B19" s="224" t="s">
        <v>33</v>
      </c>
      <c r="C19" s="10"/>
      <c r="D19" s="407">
        <v>0</v>
      </c>
      <c r="E19" s="407">
        <v>12</v>
      </c>
      <c r="F19" s="407">
        <v>0</v>
      </c>
      <c r="G19" s="407">
        <v>0</v>
      </c>
      <c r="H19" s="407">
        <v>0</v>
      </c>
      <c r="I19" s="407">
        <v>0</v>
      </c>
      <c r="J19" s="407">
        <v>0</v>
      </c>
      <c r="K19" s="407">
        <v>0</v>
      </c>
      <c r="L19" s="407">
        <v>0</v>
      </c>
      <c r="M19" s="407">
        <v>0</v>
      </c>
      <c r="N19" s="407">
        <v>0</v>
      </c>
      <c r="O19" s="407">
        <v>0</v>
      </c>
      <c r="P19" s="407">
        <v>0</v>
      </c>
      <c r="Q19" s="407">
        <v>0</v>
      </c>
      <c r="R19" s="407">
        <v>0</v>
      </c>
      <c r="S19" s="407">
        <v>0</v>
      </c>
      <c r="T19" s="407">
        <v>0</v>
      </c>
      <c r="U19" s="407">
        <v>0</v>
      </c>
      <c r="V19" s="407">
        <v>0</v>
      </c>
      <c r="W19" s="428">
        <v>0</v>
      </c>
      <c r="X19" s="429"/>
      <c r="Y19" s="238"/>
      <c r="Z19" s="217"/>
      <c r="AA19" s="232"/>
      <c r="AB19" s="232"/>
    </row>
    <row r="20" s="401" customFormat="1" ht="23.25" customHeight="1" spans="2:28">
      <c r="B20" s="226" t="s">
        <v>34</v>
      </c>
      <c r="C20" s="88"/>
      <c r="D20" s="408">
        <f t="shared" ref="D20:W20" si="0">+D19</f>
        <v>0</v>
      </c>
      <c r="E20" s="408">
        <f t="shared" si="0"/>
        <v>12</v>
      </c>
      <c r="F20" s="408">
        <f t="shared" si="0"/>
        <v>0</v>
      </c>
      <c r="G20" s="408">
        <f t="shared" si="0"/>
        <v>0</v>
      </c>
      <c r="H20" s="408">
        <f t="shared" si="0"/>
        <v>0</v>
      </c>
      <c r="I20" s="408">
        <f t="shared" si="0"/>
        <v>0</v>
      </c>
      <c r="J20" s="408">
        <f t="shared" si="0"/>
        <v>0</v>
      </c>
      <c r="K20" s="408">
        <f t="shared" si="0"/>
        <v>0</v>
      </c>
      <c r="L20" s="408">
        <f t="shared" si="0"/>
        <v>0</v>
      </c>
      <c r="M20" s="408">
        <f t="shared" si="0"/>
        <v>0</v>
      </c>
      <c r="N20" s="408">
        <f t="shared" si="0"/>
        <v>0</v>
      </c>
      <c r="O20" s="408">
        <f t="shared" si="0"/>
        <v>0</v>
      </c>
      <c r="P20" s="408">
        <f t="shared" si="0"/>
        <v>0</v>
      </c>
      <c r="Q20" s="408">
        <f t="shared" si="0"/>
        <v>0</v>
      </c>
      <c r="R20" s="408">
        <f t="shared" si="0"/>
        <v>0</v>
      </c>
      <c r="S20" s="408">
        <f t="shared" si="0"/>
        <v>0</v>
      </c>
      <c r="T20" s="408">
        <f t="shared" si="0"/>
        <v>0</v>
      </c>
      <c r="U20" s="408">
        <f t="shared" si="0"/>
        <v>0</v>
      </c>
      <c r="V20" s="408">
        <f t="shared" si="0"/>
        <v>0</v>
      </c>
      <c r="W20" s="430">
        <f t="shared" si="0"/>
        <v>0</v>
      </c>
      <c r="X20" s="431"/>
      <c r="Y20" s="438">
        <v>58.35</v>
      </c>
      <c r="Z20" s="218"/>
      <c r="AA20" s="238"/>
      <c r="AB20" s="238"/>
    </row>
    <row r="21" ht="15.75" customHeight="1" spans="2:28">
      <c r="B21" s="118" t="s">
        <v>56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7"/>
    </row>
    <row r="22" ht="20.25" hidden="1" customHeight="1" spans="2:28">
      <c r="B22" s="409" t="s">
        <v>35</v>
      </c>
      <c r="C22" s="410">
        <v>1</v>
      </c>
      <c r="D22" s="411"/>
      <c r="E22" s="412">
        <v>0.152777777777778</v>
      </c>
      <c r="F22" s="413" t="s">
        <v>243</v>
      </c>
      <c r="G22" s="88"/>
      <c r="H22" s="88"/>
      <c r="I22" s="88"/>
      <c r="J22" s="88"/>
      <c r="K22" s="88"/>
      <c r="L22" s="88"/>
      <c r="M22" s="88"/>
      <c r="N22" s="255"/>
      <c r="O22" s="421">
        <v>0.1875</v>
      </c>
      <c r="P22" s="422">
        <v>0.194444444444444</v>
      </c>
      <c r="Q22" s="422">
        <v>0.197916666666667</v>
      </c>
      <c r="R22" s="422">
        <v>0.201388888888889</v>
      </c>
      <c r="S22" s="422">
        <v>0.204166666666667</v>
      </c>
      <c r="T22" s="422">
        <v>0.20625</v>
      </c>
      <c r="U22" s="422">
        <v>0.208333333333333</v>
      </c>
      <c r="V22" s="422">
        <v>0.213194444444444</v>
      </c>
      <c r="W22" s="432">
        <v>0.220138888888889</v>
      </c>
      <c r="X22" s="412"/>
      <c r="Y22" s="358">
        <f>+Y20</f>
        <v>58.35</v>
      </c>
      <c r="Z22" s="439">
        <v>0.0673611111111111</v>
      </c>
      <c r="AA22" s="440">
        <v>36.0927835051546</v>
      </c>
      <c r="AB22" s="441"/>
    </row>
    <row r="23" ht="20.25" customHeight="1" spans="2:28">
      <c r="B23" s="232"/>
      <c r="C23" s="414">
        <v>1</v>
      </c>
      <c r="D23" s="415"/>
      <c r="E23" s="446">
        <v>0.189583333333333</v>
      </c>
      <c r="F23" s="447">
        <v>0.196527777777778</v>
      </c>
      <c r="G23" s="447">
        <v>0.203472222222222</v>
      </c>
      <c r="H23" s="447">
        <v>0.20625</v>
      </c>
      <c r="I23" s="447">
        <v>0.208333333333333</v>
      </c>
      <c r="J23" s="447">
        <v>0.211111111111111</v>
      </c>
      <c r="K23" s="447">
        <v>0.215277777777778</v>
      </c>
      <c r="L23" s="447">
        <v>0.220833333333333</v>
      </c>
      <c r="M23" s="447">
        <v>0.229166666666667</v>
      </c>
      <c r="N23" s="447">
        <v>0.239583333333333</v>
      </c>
      <c r="O23" s="423">
        <v>0.256944444444444</v>
      </c>
      <c r="P23" s="231">
        <v>0.265277777777778</v>
      </c>
      <c r="Q23" s="231">
        <v>0.272222222222222</v>
      </c>
      <c r="R23" s="231">
        <v>0.276388888888889</v>
      </c>
      <c r="S23" s="231">
        <v>0.279166666666667</v>
      </c>
      <c r="T23" s="231">
        <v>0.280555555555556</v>
      </c>
      <c r="U23" s="231">
        <v>0.283333333333333</v>
      </c>
      <c r="V23" s="231">
        <v>0.290277777777778</v>
      </c>
      <c r="W23" s="245">
        <v>0.29375</v>
      </c>
      <c r="X23" s="433"/>
      <c r="Y23" s="359">
        <f>+Y20</f>
        <v>58.35</v>
      </c>
      <c r="Z23" s="360">
        <f t="shared" ref="Z23:Z31" si="1">+W23-E23</f>
        <v>0.104166666666667</v>
      </c>
      <c r="AA23" s="361">
        <v>21.478527607362</v>
      </c>
      <c r="AB23" s="362"/>
    </row>
    <row r="24" ht="20.25" customHeight="1" spans="2:28">
      <c r="B24" s="232"/>
      <c r="C24" s="416">
        <v>2</v>
      </c>
      <c r="D24" s="417"/>
      <c r="E24" s="448">
        <v>0.232638888888889</v>
      </c>
      <c r="F24" s="449">
        <v>0.239583333333333</v>
      </c>
      <c r="G24" s="449">
        <v>0.246527777777778</v>
      </c>
      <c r="H24" s="449">
        <v>0.249305555555556</v>
      </c>
      <c r="I24" s="449">
        <v>0.251388888888889</v>
      </c>
      <c r="J24" s="449">
        <v>0.254166666666667</v>
      </c>
      <c r="K24" s="449">
        <v>0.258333333333333</v>
      </c>
      <c r="L24" s="449">
        <v>0.263888888888889</v>
      </c>
      <c r="M24" s="449">
        <v>0.272222222222222</v>
      </c>
      <c r="N24" s="449">
        <v>0.284027777777778</v>
      </c>
      <c r="O24" s="355">
        <v>0.305555555555556</v>
      </c>
      <c r="P24" s="45">
        <v>0.313888888888889</v>
      </c>
      <c r="Q24" s="45">
        <v>0.320833333333333</v>
      </c>
      <c r="R24" s="45">
        <v>0.325</v>
      </c>
      <c r="S24" s="45">
        <v>0.327777777777778</v>
      </c>
      <c r="T24" s="45">
        <v>0.329166666666667</v>
      </c>
      <c r="U24" s="45">
        <v>0.331944444444444</v>
      </c>
      <c r="V24" s="45">
        <v>0.338888888888889</v>
      </c>
      <c r="W24" s="46">
        <v>0.343055555555556</v>
      </c>
      <c r="X24" s="434"/>
      <c r="Y24" s="363">
        <f>+Y20</f>
        <v>58.35</v>
      </c>
      <c r="Z24" s="364">
        <f t="shared" si="1"/>
        <v>0.110416666666667</v>
      </c>
      <c r="AA24" s="365">
        <v>21.478527607362</v>
      </c>
      <c r="AB24" s="366">
        <f t="shared" ref="AB24:AB31" si="2">+E24-E23</f>
        <v>0.0430555555555556</v>
      </c>
    </row>
    <row r="25" ht="20.25" customHeight="1" spans="2:28">
      <c r="B25" s="232"/>
      <c r="C25" s="416">
        <v>3</v>
      </c>
      <c r="D25" s="417"/>
      <c r="E25" s="448">
        <v>0.309027777777778</v>
      </c>
      <c r="F25" s="449">
        <v>0.315972222222222</v>
      </c>
      <c r="G25" s="449">
        <v>0.322916666666667</v>
      </c>
      <c r="H25" s="449">
        <v>0.325694444444445</v>
      </c>
      <c r="I25" s="449">
        <v>0.327777777777778</v>
      </c>
      <c r="J25" s="449">
        <v>0.330555555555555</v>
      </c>
      <c r="K25" s="449">
        <v>0.334722222222222</v>
      </c>
      <c r="L25" s="449">
        <v>0.340277777777778</v>
      </c>
      <c r="M25" s="449">
        <v>0.348611111111111</v>
      </c>
      <c r="N25" s="449">
        <v>0.360416666666667</v>
      </c>
      <c r="O25" s="355">
        <v>0.381944444444444</v>
      </c>
      <c r="P25" s="45">
        <v>0.390277777777778</v>
      </c>
      <c r="Q25" s="45">
        <v>0.397222222222222</v>
      </c>
      <c r="R25" s="45">
        <v>0.401388888888889</v>
      </c>
      <c r="S25" s="45">
        <v>0.404166666666667</v>
      </c>
      <c r="T25" s="45">
        <v>0.405555555555556</v>
      </c>
      <c r="U25" s="45">
        <v>0.408333333333333</v>
      </c>
      <c r="V25" s="45">
        <v>0.415277777777778</v>
      </c>
      <c r="W25" s="46">
        <v>0.419444444444445</v>
      </c>
      <c r="X25" s="434"/>
      <c r="Y25" s="363">
        <f>+Y20</f>
        <v>58.35</v>
      </c>
      <c r="Z25" s="364">
        <f t="shared" si="1"/>
        <v>0.110416666666667</v>
      </c>
      <c r="AA25" s="365">
        <v>21.478527607362</v>
      </c>
      <c r="AB25" s="366">
        <f t="shared" si="2"/>
        <v>0.0763888888888889</v>
      </c>
    </row>
    <row r="26" ht="20.25" customHeight="1" spans="2:28">
      <c r="B26" s="232"/>
      <c r="C26" s="416">
        <v>4</v>
      </c>
      <c r="D26" s="417"/>
      <c r="E26" s="448">
        <v>0.40625</v>
      </c>
      <c r="F26" s="449">
        <v>0.413194444444444</v>
      </c>
      <c r="G26" s="449">
        <v>0.420138888888889</v>
      </c>
      <c r="H26" s="449">
        <v>0.422916666666667</v>
      </c>
      <c r="I26" s="449">
        <v>0.425</v>
      </c>
      <c r="J26" s="449">
        <v>0.427777777777778</v>
      </c>
      <c r="K26" s="449">
        <v>0.431944444444445</v>
      </c>
      <c r="L26" s="449">
        <v>0.4375</v>
      </c>
      <c r="M26" s="449">
        <v>0.445833333333333</v>
      </c>
      <c r="N26" s="449">
        <v>0.457638888888889</v>
      </c>
      <c r="O26" s="355">
        <v>0.479166666666667</v>
      </c>
      <c r="P26" s="45">
        <v>0.4875</v>
      </c>
      <c r="Q26" s="45">
        <v>0.494444444444445</v>
      </c>
      <c r="R26" s="45">
        <v>0.498611111111111</v>
      </c>
      <c r="S26" s="45">
        <v>0.501388888888889</v>
      </c>
      <c r="T26" s="45">
        <v>0.502777777777778</v>
      </c>
      <c r="U26" s="45">
        <v>0.505555555555556</v>
      </c>
      <c r="V26" s="45">
        <v>0.5125</v>
      </c>
      <c r="W26" s="46">
        <v>0.516666666666667</v>
      </c>
      <c r="X26" s="434"/>
      <c r="Y26" s="363">
        <f>+Y20</f>
        <v>58.35</v>
      </c>
      <c r="Z26" s="364">
        <f t="shared" si="1"/>
        <v>0.110416666666667</v>
      </c>
      <c r="AA26" s="365">
        <v>21.478527607362</v>
      </c>
      <c r="AB26" s="366">
        <f t="shared" si="2"/>
        <v>0.0972222222222222</v>
      </c>
    </row>
    <row r="27" ht="20.25" customHeight="1" spans="2:28">
      <c r="B27" s="232"/>
      <c r="C27" s="416">
        <v>5</v>
      </c>
      <c r="D27" s="417"/>
      <c r="E27" s="448">
        <v>0.503472222222222</v>
      </c>
      <c r="F27" s="449">
        <v>0.510416666666667</v>
      </c>
      <c r="G27" s="449">
        <v>0.517361111111111</v>
      </c>
      <c r="H27" s="449">
        <v>0.520138888888889</v>
      </c>
      <c r="I27" s="449">
        <v>0.522222222222222</v>
      </c>
      <c r="J27" s="449">
        <v>0.525</v>
      </c>
      <c r="K27" s="449">
        <v>0.529166666666667</v>
      </c>
      <c r="L27" s="449">
        <v>0.534722222222222</v>
      </c>
      <c r="M27" s="449">
        <v>0.543055555555556</v>
      </c>
      <c r="N27" s="449">
        <v>0.554861111111111</v>
      </c>
      <c r="O27" s="355">
        <v>0.576388888888889</v>
      </c>
      <c r="P27" s="45">
        <v>0.584722222222222</v>
      </c>
      <c r="Q27" s="45">
        <v>0.591666666666667</v>
      </c>
      <c r="R27" s="45">
        <v>0.595833333333333</v>
      </c>
      <c r="S27" s="45">
        <v>0.598611111111111</v>
      </c>
      <c r="T27" s="45">
        <v>0.6</v>
      </c>
      <c r="U27" s="45">
        <v>0.602777777777778</v>
      </c>
      <c r="V27" s="45">
        <v>0.609722222222222</v>
      </c>
      <c r="W27" s="46">
        <v>0.613888888888889</v>
      </c>
      <c r="X27" s="434"/>
      <c r="Y27" s="363">
        <f>+Y20</f>
        <v>58.35</v>
      </c>
      <c r="Z27" s="364">
        <f t="shared" si="1"/>
        <v>0.110416666666667</v>
      </c>
      <c r="AA27" s="365">
        <v>21.478527607362</v>
      </c>
      <c r="AB27" s="366">
        <f t="shared" si="2"/>
        <v>0.0972222222222222</v>
      </c>
    </row>
    <row r="28" ht="20.25" customHeight="1" spans="2:28">
      <c r="B28" s="232"/>
      <c r="C28" s="416">
        <v>6</v>
      </c>
      <c r="D28" s="417"/>
      <c r="E28" s="448">
        <v>0.600694444444444</v>
      </c>
      <c r="F28" s="449">
        <v>0.607638888888889</v>
      </c>
      <c r="G28" s="449">
        <v>0.614583333333333</v>
      </c>
      <c r="H28" s="449">
        <v>0.617361111111111</v>
      </c>
      <c r="I28" s="449">
        <v>0.619444444444444</v>
      </c>
      <c r="J28" s="449">
        <v>0.622222222222222</v>
      </c>
      <c r="K28" s="449">
        <v>0.626388888888889</v>
      </c>
      <c r="L28" s="449">
        <v>0.631944444444444</v>
      </c>
      <c r="M28" s="449">
        <v>0.640277777777778</v>
      </c>
      <c r="N28" s="449">
        <v>0.652083333333333</v>
      </c>
      <c r="O28" s="355">
        <v>0.673611111111111</v>
      </c>
      <c r="P28" s="45">
        <v>0.681944444444444</v>
      </c>
      <c r="Q28" s="45">
        <v>0.688888888888889</v>
      </c>
      <c r="R28" s="45">
        <v>0.693055555555556</v>
      </c>
      <c r="S28" s="45">
        <v>0.695833333333333</v>
      </c>
      <c r="T28" s="45">
        <v>0.697222222222222</v>
      </c>
      <c r="U28" s="45">
        <v>0.7</v>
      </c>
      <c r="V28" s="45">
        <v>0.706944444444444</v>
      </c>
      <c r="W28" s="46">
        <v>0.711111111111111</v>
      </c>
      <c r="X28" s="434"/>
      <c r="Y28" s="363">
        <f>+Y20</f>
        <v>58.35</v>
      </c>
      <c r="Z28" s="364">
        <f t="shared" si="1"/>
        <v>0.110416666666667</v>
      </c>
      <c r="AA28" s="365">
        <v>21.478527607362</v>
      </c>
      <c r="AB28" s="366">
        <f t="shared" si="2"/>
        <v>0.0972222222222222</v>
      </c>
    </row>
    <row r="29" ht="20.25" customHeight="1" spans="2:28">
      <c r="B29" s="232"/>
      <c r="C29" s="416">
        <v>7</v>
      </c>
      <c r="D29" s="417"/>
      <c r="E29" s="448">
        <v>0.697916666666667</v>
      </c>
      <c r="F29" s="449">
        <v>0.704861111111111</v>
      </c>
      <c r="G29" s="449">
        <v>0.711805555555556</v>
      </c>
      <c r="H29" s="449">
        <v>0.714583333333333</v>
      </c>
      <c r="I29" s="449">
        <v>0.716666666666667</v>
      </c>
      <c r="J29" s="449">
        <v>0.719444444444444</v>
      </c>
      <c r="K29" s="449">
        <v>0.723611111111111</v>
      </c>
      <c r="L29" s="449">
        <v>0.729166666666667</v>
      </c>
      <c r="M29" s="449">
        <v>0.7375</v>
      </c>
      <c r="N29" s="449">
        <v>0.749305555555556</v>
      </c>
      <c r="O29" s="355">
        <v>0.770833333333333</v>
      </c>
      <c r="P29" s="45">
        <v>0.779166666666667</v>
      </c>
      <c r="Q29" s="45">
        <v>0.786111111111111</v>
      </c>
      <c r="R29" s="45">
        <v>0.790277777777778</v>
      </c>
      <c r="S29" s="45">
        <v>0.793055555555556</v>
      </c>
      <c r="T29" s="45">
        <v>0.794444444444444</v>
      </c>
      <c r="U29" s="45">
        <v>0.797222222222222</v>
      </c>
      <c r="V29" s="45">
        <v>0.804166666666667</v>
      </c>
      <c r="W29" s="46">
        <v>0.808333333333333</v>
      </c>
      <c r="X29" s="434"/>
      <c r="Y29" s="363">
        <f>+Y20</f>
        <v>58.35</v>
      </c>
      <c r="Z29" s="364">
        <f t="shared" si="1"/>
        <v>0.110416666666667</v>
      </c>
      <c r="AA29" s="365">
        <v>21.478527607362</v>
      </c>
      <c r="AB29" s="366">
        <f t="shared" si="2"/>
        <v>0.0972222222222222</v>
      </c>
    </row>
    <row r="30" ht="20.25" customHeight="1" spans="2:28">
      <c r="B30" s="232"/>
      <c r="C30" s="418">
        <v>8</v>
      </c>
      <c r="D30" s="419"/>
      <c r="E30" s="450">
        <v>0.795138888888889</v>
      </c>
      <c r="F30" s="451">
        <v>0.802083333333333</v>
      </c>
      <c r="G30" s="451">
        <v>0.809027777777778</v>
      </c>
      <c r="H30" s="451">
        <v>0.811805555555556</v>
      </c>
      <c r="I30" s="451">
        <v>0.813888888888889</v>
      </c>
      <c r="J30" s="451">
        <v>0.816666666666667</v>
      </c>
      <c r="K30" s="451">
        <v>0.820833333333333</v>
      </c>
      <c r="L30" s="451">
        <v>0.826388888888889</v>
      </c>
      <c r="M30" s="451">
        <v>0.834722222222222</v>
      </c>
      <c r="N30" s="451">
        <v>0.846527777777778</v>
      </c>
      <c r="O30" s="375">
        <v>0.868055555555556</v>
      </c>
      <c r="P30" s="237">
        <v>0.876388888888889</v>
      </c>
      <c r="Q30" s="237">
        <v>0.883333333333333</v>
      </c>
      <c r="R30" s="237">
        <v>0.8875</v>
      </c>
      <c r="S30" s="237">
        <v>0.890277777777778</v>
      </c>
      <c r="T30" s="237">
        <v>0.891666666666667</v>
      </c>
      <c r="U30" s="237">
        <v>0.894444444444444</v>
      </c>
      <c r="V30" s="237">
        <v>0.901388888888889</v>
      </c>
      <c r="W30" s="250">
        <v>0.905555555555556</v>
      </c>
      <c r="X30" s="435"/>
      <c r="Y30" s="442">
        <f>+Y20</f>
        <v>58.35</v>
      </c>
      <c r="Z30" s="443">
        <f t="shared" si="1"/>
        <v>0.110416666666667</v>
      </c>
      <c r="AA30" s="444">
        <v>21.478527607362</v>
      </c>
      <c r="AB30" s="383">
        <f t="shared" si="2"/>
        <v>0.0972222222222222</v>
      </c>
    </row>
    <row r="31" ht="20.25" customHeight="1" spans="2:28">
      <c r="B31" s="238"/>
      <c r="C31" s="118">
        <v>9</v>
      </c>
      <c r="D31" s="420"/>
      <c r="E31" s="171">
        <v>0.892361111111111</v>
      </c>
      <c r="F31" s="172">
        <v>0.899305555555556</v>
      </c>
      <c r="G31" s="172">
        <v>0.90625</v>
      </c>
      <c r="H31" s="172">
        <v>0.909027777777778</v>
      </c>
      <c r="I31" s="172">
        <v>0.911111111111111</v>
      </c>
      <c r="J31" s="172">
        <v>0.913888888888889</v>
      </c>
      <c r="K31" s="172">
        <v>0.918055555555556</v>
      </c>
      <c r="L31" s="172">
        <v>0.923611111111111</v>
      </c>
      <c r="M31" s="172">
        <v>0.931944444444444</v>
      </c>
      <c r="N31" s="172">
        <v>0.94375</v>
      </c>
      <c r="O31" s="424">
        <v>0.965277777777778</v>
      </c>
      <c r="P31" s="178">
        <v>0.973611111111111</v>
      </c>
      <c r="Q31" s="178">
        <v>0.980555555555556</v>
      </c>
      <c r="R31" s="178">
        <v>0.984722222222222</v>
      </c>
      <c r="S31" s="178">
        <v>0.9875</v>
      </c>
      <c r="T31" s="178">
        <v>0.988888888888889</v>
      </c>
      <c r="U31" s="178">
        <v>0.991666666666667</v>
      </c>
      <c r="V31" s="178">
        <v>0.998611111111111</v>
      </c>
      <c r="W31" s="179">
        <v>1.00277777777778</v>
      </c>
      <c r="X31" s="436"/>
      <c r="Y31" s="438">
        <f>+Y20</f>
        <v>58.35</v>
      </c>
      <c r="Z31" s="385">
        <f t="shared" si="1"/>
        <v>0.110416666666667</v>
      </c>
      <c r="AA31" s="445">
        <v>21.478527607362</v>
      </c>
      <c r="AB31" s="387">
        <f t="shared" si="2"/>
        <v>0.0972222222222223</v>
      </c>
    </row>
    <row r="34" spans="4:11">
      <c r="D34" s="15" t="s">
        <v>36</v>
      </c>
      <c r="E34" s="15"/>
      <c r="F34" s="16"/>
      <c r="G34" s="16"/>
      <c r="H34" s="61"/>
      <c r="I34" s="61"/>
      <c r="J34" s="17">
        <v>8</v>
      </c>
      <c r="K34" s="16"/>
    </row>
    <row r="35" spans="4:11">
      <c r="D35" s="15" t="s">
        <v>37</v>
      </c>
      <c r="E35" s="15"/>
      <c r="F35" s="16"/>
      <c r="G35" s="16"/>
      <c r="H35" s="61"/>
      <c r="I35" s="61"/>
      <c r="J35" s="17">
        <v>1</v>
      </c>
      <c r="K35" s="16"/>
    </row>
    <row r="36" spans="4:11">
      <c r="D36" s="15" t="s">
        <v>38</v>
      </c>
      <c r="E36" s="15"/>
      <c r="F36" s="16"/>
      <c r="G36" s="16"/>
      <c r="H36" s="61"/>
      <c r="I36" s="61"/>
      <c r="J36" s="17">
        <f>+J34+J35</f>
        <v>9</v>
      </c>
      <c r="K36" s="16"/>
    </row>
    <row r="37" spans="4:12">
      <c r="D37" s="15" t="s">
        <v>39</v>
      </c>
      <c r="E37" s="15"/>
      <c r="F37" s="16"/>
      <c r="G37" s="16"/>
      <c r="H37" s="61"/>
      <c r="I37" s="61"/>
      <c r="J37" s="425">
        <f>+Y20</f>
        <v>58.35</v>
      </c>
      <c r="L37" s="16" t="s">
        <v>40</v>
      </c>
    </row>
    <row r="38" spans="4:12">
      <c r="D38" s="173" t="s">
        <v>41</v>
      </c>
      <c r="E38" s="173"/>
      <c r="F38" s="21"/>
      <c r="G38" s="21"/>
      <c r="H38" s="21"/>
      <c r="I38" s="21"/>
      <c r="J38" s="18">
        <v>0</v>
      </c>
      <c r="L38" s="16" t="s">
        <v>40</v>
      </c>
    </row>
  </sheetData>
  <mergeCells count="14">
    <mergeCell ref="B14:AB14"/>
    <mergeCell ref="B17:D17"/>
    <mergeCell ref="E17:V17"/>
    <mergeCell ref="W17:X17"/>
    <mergeCell ref="B18:C18"/>
    <mergeCell ref="B19:C19"/>
    <mergeCell ref="B20:C20"/>
    <mergeCell ref="B21:AB21"/>
    <mergeCell ref="F22:N22"/>
    <mergeCell ref="B22:B31"/>
    <mergeCell ref="Y17:Y19"/>
    <mergeCell ref="Z17:Z20"/>
    <mergeCell ref="AA17:AA20"/>
    <mergeCell ref="AB17:AB20"/>
  </mergeCells>
  <pageMargins left="0.7" right="0.7" top="0.75" bottom="0.75" header="0.3" footer="0.3"/>
  <pageSetup paperSize="9" scale="52" fitToHeight="0" orientation="landscape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AB38"/>
  <sheetViews>
    <sheetView view="pageBreakPreview" zoomScale="70" zoomScaleNormal="70" workbookViewId="0">
      <selection activeCell="G6" sqref="G6"/>
    </sheetView>
  </sheetViews>
  <sheetFormatPr defaultColWidth="11" defaultRowHeight="15"/>
  <cols>
    <col min="1" max="4" width="11.4285714285714" style="115" customWidth="1"/>
    <col min="5" max="24" width="8" style="115" customWidth="1"/>
    <col min="25" max="16384" width="11.4285714285714" style="115" customWidth="1"/>
  </cols>
  <sheetData>
    <row r="2" spans="3:8">
      <c r="C2" s="5" t="s">
        <v>0</v>
      </c>
      <c r="D2" s="173"/>
      <c r="E2" s="21"/>
      <c r="F2" s="21"/>
      <c r="G2" s="5" t="s">
        <v>1</v>
      </c>
      <c r="H2" s="21"/>
    </row>
    <row r="4" spans="3:8">
      <c r="C4" s="31" t="s">
        <v>2</v>
      </c>
      <c r="D4" s="173"/>
      <c r="E4" s="21"/>
      <c r="F4" s="21"/>
      <c r="G4" s="32">
        <v>200</v>
      </c>
      <c r="H4" s="21"/>
    </row>
    <row r="5" spans="3:8">
      <c r="C5" s="173"/>
      <c r="D5" s="173"/>
      <c r="E5" s="21"/>
      <c r="F5" s="21"/>
      <c r="G5" s="32"/>
      <c r="H5" s="21"/>
    </row>
    <row r="6" spans="3:8">
      <c r="C6" s="173" t="s">
        <v>3</v>
      </c>
      <c r="D6" s="173"/>
      <c r="E6" s="21"/>
      <c r="F6" s="21"/>
      <c r="G6" s="1" t="s">
        <v>4</v>
      </c>
      <c r="H6" s="21"/>
    </row>
    <row r="7" spans="3:8">
      <c r="C7" s="173" t="s">
        <v>5</v>
      </c>
      <c r="D7" s="173"/>
      <c r="E7" s="21"/>
      <c r="F7" s="21"/>
      <c r="G7" s="5" t="s">
        <v>244</v>
      </c>
      <c r="H7" s="21"/>
    </row>
    <row r="8" spans="3:8">
      <c r="C8" s="173" t="s">
        <v>7</v>
      </c>
      <c r="D8" s="215"/>
      <c r="E8" s="216"/>
      <c r="F8" s="21"/>
      <c r="G8" s="32">
        <v>252</v>
      </c>
      <c r="H8" s="21"/>
    </row>
    <row r="9" spans="3:8">
      <c r="C9" s="173" t="s">
        <v>8</v>
      </c>
      <c r="D9" s="173"/>
      <c r="E9" s="21"/>
      <c r="F9" s="21"/>
      <c r="G9" s="31" t="s">
        <v>230</v>
      </c>
      <c r="H9" s="21"/>
    </row>
    <row r="10" spans="3:8">
      <c r="C10" s="173" t="s">
        <v>10</v>
      </c>
      <c r="D10" s="173"/>
      <c r="E10" s="21"/>
      <c r="F10" s="21"/>
      <c r="G10" s="32">
        <v>252</v>
      </c>
      <c r="H10" s="21"/>
    </row>
    <row r="11" spans="3:8">
      <c r="C11" s="173" t="s">
        <v>11</v>
      </c>
      <c r="D11" s="215"/>
      <c r="E11" s="216"/>
      <c r="F11" s="216"/>
      <c r="G11" s="5" t="s">
        <v>12</v>
      </c>
      <c r="H11" s="21"/>
    </row>
    <row r="13" ht="15.75" customHeight="1"/>
    <row r="14" ht="58.5" customHeight="1" spans="2:28">
      <c r="B14" s="96" t="s">
        <v>231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7"/>
    </row>
    <row r="15" s="400" customFormat="1" ht="15.75" customHeight="1" spans="3:26">
      <c r="C15" s="402"/>
      <c r="D15" s="402"/>
      <c r="E15" s="402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37"/>
    </row>
    <row r="16" s="400" customFormat="1" ht="16.5" customHeight="1" spans="6:26"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37"/>
    </row>
    <row r="17" s="401" customFormat="1" ht="15.75" spans="2:28">
      <c r="B17" s="286" t="s">
        <v>14</v>
      </c>
      <c r="C17" s="10"/>
      <c r="D17" s="27"/>
      <c r="E17" s="286" t="s">
        <v>15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7"/>
      <c r="W17" s="286" t="s">
        <v>16</v>
      </c>
      <c r="X17" s="27"/>
      <c r="Y17" s="243" t="s">
        <v>29</v>
      </c>
      <c r="Z17" s="335" t="s">
        <v>30</v>
      </c>
      <c r="AA17" s="243" t="s">
        <v>31</v>
      </c>
      <c r="AB17" s="243" t="s">
        <v>57</v>
      </c>
    </row>
    <row r="18" s="401" customFormat="1" ht="70.5" customHeight="1" spans="2:28">
      <c r="B18" s="404" t="s">
        <v>68</v>
      </c>
      <c r="C18" s="88"/>
      <c r="D18" s="243" t="s">
        <v>91</v>
      </c>
      <c r="E18" s="405" t="s">
        <v>232</v>
      </c>
      <c r="F18" s="406" t="s">
        <v>156</v>
      </c>
      <c r="G18" s="406" t="s">
        <v>130</v>
      </c>
      <c r="H18" s="406" t="s">
        <v>233</v>
      </c>
      <c r="I18" s="406" t="s">
        <v>234</v>
      </c>
      <c r="J18" s="406" t="s">
        <v>128</v>
      </c>
      <c r="K18" s="406" t="s">
        <v>235</v>
      </c>
      <c r="L18" s="406" t="s">
        <v>236</v>
      </c>
      <c r="M18" s="406" t="s">
        <v>237</v>
      </c>
      <c r="N18" s="406" t="s">
        <v>238</v>
      </c>
      <c r="O18" s="406" t="s">
        <v>237</v>
      </c>
      <c r="P18" s="406" t="s">
        <v>236</v>
      </c>
      <c r="Q18" s="406" t="s">
        <v>235</v>
      </c>
      <c r="R18" s="406" t="s">
        <v>128</v>
      </c>
      <c r="S18" s="406" t="s">
        <v>234</v>
      </c>
      <c r="T18" s="406" t="s">
        <v>233</v>
      </c>
      <c r="U18" s="406" t="s">
        <v>130</v>
      </c>
      <c r="V18" s="406" t="s">
        <v>239</v>
      </c>
      <c r="W18" s="426" t="s">
        <v>240</v>
      </c>
      <c r="X18" s="427" t="s">
        <v>242</v>
      </c>
      <c r="Y18" s="232"/>
      <c r="Z18" s="217"/>
      <c r="AA18" s="232"/>
      <c r="AB18" s="232"/>
    </row>
    <row r="19" s="401" customFormat="1" ht="23.25" customHeight="1" spans="2:28">
      <c r="B19" s="224" t="s">
        <v>33</v>
      </c>
      <c r="C19" s="10"/>
      <c r="D19" s="407">
        <v>0</v>
      </c>
      <c r="E19" s="407">
        <v>12</v>
      </c>
      <c r="F19" s="407">
        <v>0</v>
      </c>
      <c r="G19" s="407">
        <v>0</v>
      </c>
      <c r="H19" s="407">
        <v>0</v>
      </c>
      <c r="I19" s="407">
        <v>0</v>
      </c>
      <c r="J19" s="407">
        <v>0</v>
      </c>
      <c r="K19" s="407">
        <v>0</v>
      </c>
      <c r="L19" s="407">
        <v>0</v>
      </c>
      <c r="M19" s="407">
        <v>0</v>
      </c>
      <c r="N19" s="407">
        <v>0</v>
      </c>
      <c r="O19" s="407">
        <v>0</v>
      </c>
      <c r="P19" s="407">
        <v>0</v>
      </c>
      <c r="Q19" s="407">
        <v>0</v>
      </c>
      <c r="R19" s="407">
        <v>0</v>
      </c>
      <c r="S19" s="407">
        <v>0</v>
      </c>
      <c r="T19" s="407">
        <v>0</v>
      </c>
      <c r="U19" s="407">
        <v>0</v>
      </c>
      <c r="V19" s="407">
        <v>0</v>
      </c>
      <c r="W19" s="428">
        <v>0</v>
      </c>
      <c r="X19" s="429"/>
      <c r="Y19" s="238"/>
      <c r="Z19" s="217"/>
      <c r="AA19" s="232"/>
      <c r="AB19" s="232"/>
    </row>
    <row r="20" s="401" customFormat="1" ht="23.25" customHeight="1" spans="2:28">
      <c r="B20" s="226" t="s">
        <v>34</v>
      </c>
      <c r="C20" s="88"/>
      <c r="D20" s="408">
        <f t="shared" ref="D20:W20" si="0">+D19</f>
        <v>0</v>
      </c>
      <c r="E20" s="408">
        <f t="shared" si="0"/>
        <v>12</v>
      </c>
      <c r="F20" s="408">
        <f t="shared" si="0"/>
        <v>0</v>
      </c>
      <c r="G20" s="408">
        <f t="shared" si="0"/>
        <v>0</v>
      </c>
      <c r="H20" s="408">
        <f t="shared" si="0"/>
        <v>0</v>
      </c>
      <c r="I20" s="408">
        <f t="shared" si="0"/>
        <v>0</v>
      </c>
      <c r="J20" s="408">
        <f t="shared" si="0"/>
        <v>0</v>
      </c>
      <c r="K20" s="408">
        <f t="shared" si="0"/>
        <v>0</v>
      </c>
      <c r="L20" s="408">
        <f t="shared" si="0"/>
        <v>0</v>
      </c>
      <c r="M20" s="408">
        <f t="shared" si="0"/>
        <v>0</v>
      </c>
      <c r="N20" s="408">
        <f t="shared" si="0"/>
        <v>0</v>
      </c>
      <c r="O20" s="408">
        <f t="shared" si="0"/>
        <v>0</v>
      </c>
      <c r="P20" s="408">
        <f t="shared" si="0"/>
        <v>0</v>
      </c>
      <c r="Q20" s="408">
        <f t="shared" si="0"/>
        <v>0</v>
      </c>
      <c r="R20" s="408">
        <f t="shared" si="0"/>
        <v>0</v>
      </c>
      <c r="S20" s="408">
        <f t="shared" si="0"/>
        <v>0</v>
      </c>
      <c r="T20" s="408">
        <f t="shared" si="0"/>
        <v>0</v>
      </c>
      <c r="U20" s="408">
        <f t="shared" si="0"/>
        <v>0</v>
      </c>
      <c r="V20" s="408">
        <f t="shared" si="0"/>
        <v>0</v>
      </c>
      <c r="W20" s="430">
        <f t="shared" si="0"/>
        <v>0</v>
      </c>
      <c r="X20" s="431"/>
      <c r="Y20" s="438">
        <v>58.35</v>
      </c>
      <c r="Z20" s="218"/>
      <c r="AA20" s="238"/>
      <c r="AB20" s="238"/>
    </row>
    <row r="21" ht="15.75" customHeight="1" spans="2:28">
      <c r="B21" s="118" t="s">
        <v>56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7"/>
    </row>
    <row r="22" ht="20.25" hidden="1" customHeight="1" spans="2:28">
      <c r="B22" s="409" t="s">
        <v>35</v>
      </c>
      <c r="C22" s="410">
        <v>1</v>
      </c>
      <c r="D22" s="411"/>
      <c r="E22" s="412">
        <v>0.152777777777778</v>
      </c>
      <c r="F22" s="413" t="s">
        <v>243</v>
      </c>
      <c r="G22" s="88"/>
      <c r="H22" s="88"/>
      <c r="I22" s="88"/>
      <c r="J22" s="88"/>
      <c r="K22" s="88"/>
      <c r="L22" s="88"/>
      <c r="M22" s="88"/>
      <c r="N22" s="255"/>
      <c r="O22" s="421">
        <v>0.1875</v>
      </c>
      <c r="P22" s="422">
        <v>0.194444444444444</v>
      </c>
      <c r="Q22" s="422">
        <v>0.197916666666667</v>
      </c>
      <c r="R22" s="422">
        <v>0.201388888888889</v>
      </c>
      <c r="S22" s="422">
        <v>0.204166666666667</v>
      </c>
      <c r="T22" s="422">
        <v>0.20625</v>
      </c>
      <c r="U22" s="422">
        <v>0.208333333333333</v>
      </c>
      <c r="V22" s="422">
        <v>0.213194444444444</v>
      </c>
      <c r="W22" s="432">
        <v>0.220138888888889</v>
      </c>
      <c r="X22" s="412"/>
      <c r="Y22" s="358">
        <f>+Y20</f>
        <v>58.35</v>
      </c>
      <c r="Z22" s="439">
        <v>0.0673611111111111</v>
      </c>
      <c r="AA22" s="440">
        <v>36.0927835051546</v>
      </c>
      <c r="AB22" s="441"/>
    </row>
    <row r="23" ht="20.25" customHeight="1" spans="2:28">
      <c r="B23" s="232"/>
      <c r="C23" s="414">
        <v>1</v>
      </c>
      <c r="D23" s="415"/>
      <c r="E23" s="351">
        <v>0.189583333333333</v>
      </c>
      <c r="F23" s="231">
        <v>0.196527777777778</v>
      </c>
      <c r="G23" s="231">
        <v>0.203472222222222</v>
      </c>
      <c r="H23" s="231">
        <v>0.20625</v>
      </c>
      <c r="I23" s="231">
        <v>0.208333333333333</v>
      </c>
      <c r="J23" s="231">
        <v>0.211111111111111</v>
      </c>
      <c r="K23" s="231">
        <v>0.215277777777778</v>
      </c>
      <c r="L23" s="231">
        <v>0.220833333333333</v>
      </c>
      <c r="M23" s="231">
        <v>0.229166666666667</v>
      </c>
      <c r="N23" s="231">
        <v>0.239583333333333</v>
      </c>
      <c r="O23" s="423">
        <v>0.256944444444444</v>
      </c>
      <c r="P23" s="231">
        <v>0.265277777777778</v>
      </c>
      <c r="Q23" s="231">
        <v>0.272222222222222</v>
      </c>
      <c r="R23" s="231">
        <v>0.276388888888889</v>
      </c>
      <c r="S23" s="231">
        <v>0.279166666666667</v>
      </c>
      <c r="T23" s="231">
        <v>0.280555555555556</v>
      </c>
      <c r="U23" s="231">
        <v>0.283333333333333</v>
      </c>
      <c r="V23" s="231">
        <v>0.290277777777778</v>
      </c>
      <c r="W23" s="245">
        <v>0.29375</v>
      </c>
      <c r="X23" s="433"/>
      <c r="Y23" s="359">
        <f>+Y20</f>
        <v>58.35</v>
      </c>
      <c r="Z23" s="360">
        <f t="shared" ref="Z23:Z31" si="1">+W23-E23</f>
        <v>0.104166666666667</v>
      </c>
      <c r="AA23" s="361">
        <v>21.478527607362</v>
      </c>
      <c r="AB23" s="362"/>
    </row>
    <row r="24" ht="20.25" customHeight="1" spans="2:28">
      <c r="B24" s="232"/>
      <c r="C24" s="416">
        <v>2</v>
      </c>
      <c r="D24" s="417"/>
      <c r="E24" s="353">
        <v>0.232638888888889</v>
      </c>
      <c r="F24" s="45">
        <v>0.239583333333333</v>
      </c>
      <c r="G24" s="45">
        <v>0.246527777777778</v>
      </c>
      <c r="H24" s="45">
        <v>0.249305555555556</v>
      </c>
      <c r="I24" s="45">
        <v>0.251388888888889</v>
      </c>
      <c r="J24" s="45">
        <v>0.254166666666667</v>
      </c>
      <c r="K24" s="45">
        <v>0.258333333333333</v>
      </c>
      <c r="L24" s="45">
        <v>0.263888888888889</v>
      </c>
      <c r="M24" s="45">
        <v>0.272222222222222</v>
      </c>
      <c r="N24" s="45">
        <v>0.284027777777778</v>
      </c>
      <c r="O24" s="355">
        <v>0.305555555555556</v>
      </c>
      <c r="P24" s="45">
        <v>0.313888888888889</v>
      </c>
      <c r="Q24" s="45">
        <v>0.320833333333333</v>
      </c>
      <c r="R24" s="45">
        <v>0.325</v>
      </c>
      <c r="S24" s="45">
        <v>0.327777777777778</v>
      </c>
      <c r="T24" s="45">
        <v>0.329166666666667</v>
      </c>
      <c r="U24" s="45">
        <v>0.331944444444444</v>
      </c>
      <c r="V24" s="45">
        <v>0.338888888888889</v>
      </c>
      <c r="W24" s="46">
        <v>0.343055555555556</v>
      </c>
      <c r="X24" s="434"/>
      <c r="Y24" s="363">
        <f>+Y20</f>
        <v>58.35</v>
      </c>
      <c r="Z24" s="364">
        <f t="shared" si="1"/>
        <v>0.110416666666667</v>
      </c>
      <c r="AA24" s="365">
        <v>21.478527607362</v>
      </c>
      <c r="AB24" s="366">
        <f t="shared" ref="AB24:AB31" si="2">+E24-E23</f>
        <v>0.0430555555555556</v>
      </c>
    </row>
    <row r="25" ht="20.25" customHeight="1" spans="2:28">
      <c r="B25" s="232"/>
      <c r="C25" s="416">
        <v>3</v>
      </c>
      <c r="D25" s="417"/>
      <c r="E25" s="353">
        <v>0.309027777777778</v>
      </c>
      <c r="F25" s="45">
        <v>0.315972222222222</v>
      </c>
      <c r="G25" s="45">
        <v>0.322916666666667</v>
      </c>
      <c r="H25" s="45">
        <v>0.325694444444445</v>
      </c>
      <c r="I25" s="45">
        <v>0.327777777777778</v>
      </c>
      <c r="J25" s="45">
        <v>0.330555555555555</v>
      </c>
      <c r="K25" s="45">
        <v>0.334722222222222</v>
      </c>
      <c r="L25" s="45">
        <v>0.340277777777778</v>
      </c>
      <c r="M25" s="45">
        <v>0.348611111111111</v>
      </c>
      <c r="N25" s="45">
        <v>0.360416666666667</v>
      </c>
      <c r="O25" s="355">
        <v>0.381944444444444</v>
      </c>
      <c r="P25" s="45">
        <v>0.390277777777778</v>
      </c>
      <c r="Q25" s="45">
        <v>0.397222222222222</v>
      </c>
      <c r="R25" s="45">
        <v>0.401388888888889</v>
      </c>
      <c r="S25" s="45">
        <v>0.404166666666667</v>
      </c>
      <c r="T25" s="45">
        <v>0.405555555555556</v>
      </c>
      <c r="U25" s="45">
        <v>0.408333333333333</v>
      </c>
      <c r="V25" s="45">
        <v>0.415277777777778</v>
      </c>
      <c r="W25" s="46">
        <v>0.419444444444445</v>
      </c>
      <c r="X25" s="434"/>
      <c r="Y25" s="363">
        <f>+Y20</f>
        <v>58.35</v>
      </c>
      <c r="Z25" s="364">
        <f t="shared" si="1"/>
        <v>0.110416666666667</v>
      </c>
      <c r="AA25" s="365">
        <v>21.478527607362</v>
      </c>
      <c r="AB25" s="366">
        <f t="shared" si="2"/>
        <v>0.0763888888888889</v>
      </c>
    </row>
    <row r="26" ht="20.25" customHeight="1" spans="2:28">
      <c r="B26" s="232"/>
      <c r="C26" s="416">
        <v>4</v>
      </c>
      <c r="D26" s="417"/>
      <c r="E26" s="353">
        <v>0.40625</v>
      </c>
      <c r="F26" s="45">
        <v>0.413194444444444</v>
      </c>
      <c r="G26" s="45">
        <v>0.420138888888889</v>
      </c>
      <c r="H26" s="45">
        <v>0.422916666666667</v>
      </c>
      <c r="I26" s="45">
        <v>0.425</v>
      </c>
      <c r="J26" s="45">
        <v>0.427777777777778</v>
      </c>
      <c r="K26" s="45">
        <v>0.431944444444445</v>
      </c>
      <c r="L26" s="45">
        <v>0.4375</v>
      </c>
      <c r="M26" s="45">
        <v>0.445833333333333</v>
      </c>
      <c r="N26" s="45">
        <v>0.457638888888889</v>
      </c>
      <c r="O26" s="355">
        <v>0.479166666666667</v>
      </c>
      <c r="P26" s="45">
        <v>0.4875</v>
      </c>
      <c r="Q26" s="45">
        <v>0.494444444444445</v>
      </c>
      <c r="R26" s="45">
        <v>0.498611111111111</v>
      </c>
      <c r="S26" s="45">
        <v>0.501388888888889</v>
      </c>
      <c r="T26" s="45">
        <v>0.502777777777778</v>
      </c>
      <c r="U26" s="45">
        <v>0.505555555555556</v>
      </c>
      <c r="V26" s="45">
        <v>0.5125</v>
      </c>
      <c r="W26" s="46">
        <v>0.516666666666667</v>
      </c>
      <c r="X26" s="434"/>
      <c r="Y26" s="363">
        <f>+Y20</f>
        <v>58.35</v>
      </c>
      <c r="Z26" s="364">
        <f t="shared" si="1"/>
        <v>0.110416666666667</v>
      </c>
      <c r="AA26" s="365">
        <v>21.478527607362</v>
      </c>
      <c r="AB26" s="366">
        <f t="shared" si="2"/>
        <v>0.0972222222222222</v>
      </c>
    </row>
    <row r="27" ht="20.25" customHeight="1" spans="2:28">
      <c r="B27" s="232"/>
      <c r="C27" s="416">
        <v>5</v>
      </c>
      <c r="D27" s="417"/>
      <c r="E27" s="353">
        <v>0.503472222222222</v>
      </c>
      <c r="F27" s="45">
        <v>0.510416666666667</v>
      </c>
      <c r="G27" s="45">
        <v>0.517361111111111</v>
      </c>
      <c r="H27" s="45">
        <v>0.520138888888889</v>
      </c>
      <c r="I27" s="45">
        <v>0.522222222222222</v>
      </c>
      <c r="J27" s="45">
        <v>0.525</v>
      </c>
      <c r="K27" s="45">
        <v>0.529166666666667</v>
      </c>
      <c r="L27" s="45">
        <v>0.534722222222222</v>
      </c>
      <c r="M27" s="45">
        <v>0.543055555555556</v>
      </c>
      <c r="N27" s="45">
        <v>0.554861111111111</v>
      </c>
      <c r="O27" s="355">
        <v>0.576388888888889</v>
      </c>
      <c r="P27" s="45">
        <v>0.584722222222222</v>
      </c>
      <c r="Q27" s="45">
        <v>0.591666666666667</v>
      </c>
      <c r="R27" s="45">
        <v>0.595833333333333</v>
      </c>
      <c r="S27" s="45">
        <v>0.598611111111111</v>
      </c>
      <c r="T27" s="45">
        <v>0.6</v>
      </c>
      <c r="U27" s="45">
        <v>0.602777777777778</v>
      </c>
      <c r="V27" s="45">
        <v>0.609722222222222</v>
      </c>
      <c r="W27" s="46">
        <v>0.613888888888889</v>
      </c>
      <c r="X27" s="434"/>
      <c r="Y27" s="363">
        <f>+Y20</f>
        <v>58.35</v>
      </c>
      <c r="Z27" s="364">
        <f t="shared" si="1"/>
        <v>0.110416666666667</v>
      </c>
      <c r="AA27" s="365">
        <v>21.478527607362</v>
      </c>
      <c r="AB27" s="366">
        <f t="shared" si="2"/>
        <v>0.0972222222222222</v>
      </c>
    </row>
    <row r="28" ht="20.25" customHeight="1" spans="2:28">
      <c r="B28" s="232"/>
      <c r="C28" s="416">
        <v>6</v>
      </c>
      <c r="D28" s="417"/>
      <c r="E28" s="353">
        <v>0.600694444444444</v>
      </c>
      <c r="F28" s="45">
        <v>0.607638888888889</v>
      </c>
      <c r="G28" s="45">
        <v>0.614583333333333</v>
      </c>
      <c r="H28" s="45">
        <v>0.617361111111111</v>
      </c>
      <c r="I28" s="45">
        <v>0.619444444444444</v>
      </c>
      <c r="J28" s="45">
        <v>0.622222222222222</v>
      </c>
      <c r="K28" s="45">
        <v>0.626388888888889</v>
      </c>
      <c r="L28" s="45">
        <v>0.631944444444444</v>
      </c>
      <c r="M28" s="45">
        <v>0.640277777777778</v>
      </c>
      <c r="N28" s="45">
        <v>0.652083333333333</v>
      </c>
      <c r="O28" s="355">
        <v>0.673611111111111</v>
      </c>
      <c r="P28" s="45">
        <v>0.681944444444444</v>
      </c>
      <c r="Q28" s="45">
        <v>0.688888888888889</v>
      </c>
      <c r="R28" s="45">
        <v>0.693055555555556</v>
      </c>
      <c r="S28" s="45">
        <v>0.695833333333333</v>
      </c>
      <c r="T28" s="45">
        <v>0.697222222222222</v>
      </c>
      <c r="U28" s="45">
        <v>0.7</v>
      </c>
      <c r="V28" s="45">
        <v>0.706944444444444</v>
      </c>
      <c r="W28" s="46">
        <v>0.711111111111111</v>
      </c>
      <c r="X28" s="434"/>
      <c r="Y28" s="363">
        <f>+Y20</f>
        <v>58.35</v>
      </c>
      <c r="Z28" s="364">
        <f t="shared" si="1"/>
        <v>0.110416666666667</v>
      </c>
      <c r="AA28" s="365">
        <v>21.478527607362</v>
      </c>
      <c r="AB28" s="366">
        <f t="shared" si="2"/>
        <v>0.0972222222222222</v>
      </c>
    </row>
    <row r="29" ht="20.25" customHeight="1" spans="2:28">
      <c r="B29" s="232"/>
      <c r="C29" s="416">
        <v>7</v>
      </c>
      <c r="D29" s="417"/>
      <c r="E29" s="353">
        <v>0.697916666666667</v>
      </c>
      <c r="F29" s="45">
        <v>0.704861111111111</v>
      </c>
      <c r="G29" s="45">
        <v>0.711805555555556</v>
      </c>
      <c r="H29" s="45">
        <v>0.714583333333333</v>
      </c>
      <c r="I29" s="45">
        <v>0.716666666666667</v>
      </c>
      <c r="J29" s="45">
        <v>0.719444444444444</v>
      </c>
      <c r="K29" s="45">
        <v>0.723611111111111</v>
      </c>
      <c r="L29" s="45">
        <v>0.729166666666667</v>
      </c>
      <c r="M29" s="45">
        <v>0.7375</v>
      </c>
      <c r="N29" s="45">
        <v>0.749305555555556</v>
      </c>
      <c r="O29" s="355">
        <v>0.770833333333333</v>
      </c>
      <c r="P29" s="45">
        <v>0.779166666666667</v>
      </c>
      <c r="Q29" s="45">
        <v>0.786111111111111</v>
      </c>
      <c r="R29" s="45">
        <v>0.790277777777778</v>
      </c>
      <c r="S29" s="45">
        <v>0.793055555555556</v>
      </c>
      <c r="T29" s="45">
        <v>0.794444444444444</v>
      </c>
      <c r="U29" s="45">
        <v>0.797222222222222</v>
      </c>
      <c r="V29" s="45">
        <v>0.804166666666667</v>
      </c>
      <c r="W29" s="46">
        <v>0.808333333333333</v>
      </c>
      <c r="X29" s="434"/>
      <c r="Y29" s="363">
        <f>+Y20</f>
        <v>58.35</v>
      </c>
      <c r="Z29" s="364">
        <f t="shared" si="1"/>
        <v>0.110416666666667</v>
      </c>
      <c r="AA29" s="365">
        <v>21.478527607362</v>
      </c>
      <c r="AB29" s="366">
        <f t="shared" si="2"/>
        <v>0.0972222222222222</v>
      </c>
    </row>
    <row r="30" ht="20.25" customHeight="1" spans="2:28">
      <c r="B30" s="232"/>
      <c r="C30" s="418">
        <v>8</v>
      </c>
      <c r="D30" s="419"/>
      <c r="E30" s="372">
        <v>0.795138888888889</v>
      </c>
      <c r="F30" s="237">
        <v>0.802083333333333</v>
      </c>
      <c r="G30" s="237">
        <v>0.809027777777778</v>
      </c>
      <c r="H30" s="237">
        <v>0.811805555555556</v>
      </c>
      <c r="I30" s="237">
        <v>0.813888888888889</v>
      </c>
      <c r="J30" s="237">
        <v>0.816666666666667</v>
      </c>
      <c r="K30" s="237">
        <v>0.820833333333333</v>
      </c>
      <c r="L30" s="237">
        <v>0.826388888888889</v>
      </c>
      <c r="M30" s="237">
        <v>0.834722222222222</v>
      </c>
      <c r="N30" s="237">
        <v>0.846527777777778</v>
      </c>
      <c r="O30" s="375">
        <v>0.868055555555556</v>
      </c>
      <c r="P30" s="237">
        <v>0.876388888888889</v>
      </c>
      <c r="Q30" s="237">
        <v>0.883333333333333</v>
      </c>
      <c r="R30" s="237">
        <v>0.8875</v>
      </c>
      <c r="S30" s="237">
        <v>0.890277777777778</v>
      </c>
      <c r="T30" s="237">
        <v>0.891666666666667</v>
      </c>
      <c r="U30" s="237">
        <v>0.894444444444444</v>
      </c>
      <c r="V30" s="237">
        <v>0.901388888888889</v>
      </c>
      <c r="W30" s="250">
        <v>0.905555555555556</v>
      </c>
      <c r="X30" s="435"/>
      <c r="Y30" s="442">
        <f>+Y20</f>
        <v>58.35</v>
      </c>
      <c r="Z30" s="443">
        <f t="shared" si="1"/>
        <v>0.110416666666667</v>
      </c>
      <c r="AA30" s="444">
        <v>21.478527607362</v>
      </c>
      <c r="AB30" s="383">
        <f t="shared" si="2"/>
        <v>0.0972222222222222</v>
      </c>
    </row>
    <row r="31" ht="20.25" customHeight="1" spans="2:28">
      <c r="B31" s="238"/>
      <c r="C31" s="118">
        <v>9</v>
      </c>
      <c r="D31" s="420"/>
      <c r="E31" s="374">
        <v>0.892361111111111</v>
      </c>
      <c r="F31" s="178">
        <v>0.899305555555556</v>
      </c>
      <c r="G31" s="178">
        <v>0.90625</v>
      </c>
      <c r="H31" s="178">
        <v>0.909027777777778</v>
      </c>
      <c r="I31" s="178">
        <v>0.911111111111111</v>
      </c>
      <c r="J31" s="178">
        <v>0.913888888888889</v>
      </c>
      <c r="K31" s="178">
        <v>0.918055555555556</v>
      </c>
      <c r="L31" s="178">
        <v>0.923611111111111</v>
      </c>
      <c r="M31" s="178">
        <v>0.931944444444444</v>
      </c>
      <c r="N31" s="178">
        <v>0.94375</v>
      </c>
      <c r="O31" s="424">
        <v>0.965277777777778</v>
      </c>
      <c r="P31" s="178">
        <v>0.973611111111111</v>
      </c>
      <c r="Q31" s="178">
        <v>0.980555555555556</v>
      </c>
      <c r="R31" s="178">
        <v>0.984722222222222</v>
      </c>
      <c r="S31" s="178">
        <v>0.9875</v>
      </c>
      <c r="T31" s="178">
        <v>0.988888888888889</v>
      </c>
      <c r="U31" s="178">
        <v>0.991666666666667</v>
      </c>
      <c r="V31" s="178">
        <v>0.998611111111111</v>
      </c>
      <c r="W31" s="179">
        <v>1.00277777777778</v>
      </c>
      <c r="X31" s="436"/>
      <c r="Y31" s="438">
        <f>+Y20</f>
        <v>58.35</v>
      </c>
      <c r="Z31" s="385">
        <f t="shared" si="1"/>
        <v>0.110416666666667</v>
      </c>
      <c r="AA31" s="445">
        <v>21.478527607362</v>
      </c>
      <c r="AB31" s="387">
        <f t="shared" si="2"/>
        <v>0.0972222222222223</v>
      </c>
    </row>
    <row r="34" spans="4:11">
      <c r="D34" s="15" t="s">
        <v>36</v>
      </c>
      <c r="E34" s="15"/>
      <c r="F34" s="16"/>
      <c r="G34" s="16"/>
      <c r="H34" s="61"/>
      <c r="I34" s="61"/>
      <c r="J34" s="17">
        <v>8</v>
      </c>
      <c r="K34" s="16"/>
    </row>
    <row r="35" spans="4:11">
      <c r="D35" s="15" t="s">
        <v>37</v>
      </c>
      <c r="E35" s="15"/>
      <c r="F35" s="16"/>
      <c r="G35" s="16"/>
      <c r="H35" s="61"/>
      <c r="I35" s="61"/>
      <c r="J35" s="17">
        <v>1</v>
      </c>
      <c r="K35" s="16"/>
    </row>
    <row r="36" spans="4:11">
      <c r="D36" s="15" t="s">
        <v>38</v>
      </c>
      <c r="E36" s="15"/>
      <c r="F36" s="16"/>
      <c r="G36" s="16"/>
      <c r="H36" s="61"/>
      <c r="I36" s="61"/>
      <c r="J36" s="17">
        <f>+J34+J35</f>
        <v>9</v>
      </c>
      <c r="K36" s="16"/>
    </row>
    <row r="37" spans="4:12">
      <c r="D37" s="15" t="s">
        <v>39</v>
      </c>
      <c r="E37" s="15"/>
      <c r="F37" s="16"/>
      <c r="G37" s="16"/>
      <c r="H37" s="61"/>
      <c r="I37" s="61"/>
      <c r="J37" s="425">
        <f>+Y20</f>
        <v>58.35</v>
      </c>
      <c r="L37" s="16" t="s">
        <v>40</v>
      </c>
    </row>
    <row r="38" spans="4:12">
      <c r="D38" s="173" t="s">
        <v>41</v>
      </c>
      <c r="E38" s="173"/>
      <c r="F38" s="21"/>
      <c r="G38" s="21"/>
      <c r="H38" s="21"/>
      <c r="I38" s="21"/>
      <c r="J38" s="18">
        <v>0</v>
      </c>
      <c r="L38" s="16" t="s">
        <v>40</v>
      </c>
    </row>
  </sheetData>
  <mergeCells count="14">
    <mergeCell ref="B14:AB14"/>
    <mergeCell ref="B17:D17"/>
    <mergeCell ref="E17:V17"/>
    <mergeCell ref="W17:X17"/>
    <mergeCell ref="B18:C18"/>
    <mergeCell ref="B19:C19"/>
    <mergeCell ref="B20:C20"/>
    <mergeCell ref="B21:AB21"/>
    <mergeCell ref="F22:N22"/>
    <mergeCell ref="B22:B31"/>
    <mergeCell ref="Y17:Y19"/>
    <mergeCell ref="Z17:Z20"/>
    <mergeCell ref="AA17:AA20"/>
    <mergeCell ref="AB17:AB20"/>
  </mergeCells>
  <pageMargins left="0.7" right="0.7" top="0.75" bottom="0.75" header="0.3" footer="0.3"/>
  <pageSetup paperSize="9" scale="52" fitToHeight="0" orientation="landscape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C42"/>
  <sheetViews>
    <sheetView view="pageBreakPreview" zoomScale="70" zoomScaleNormal="70" topLeftCell="B1" workbookViewId="0">
      <selection activeCell="F7" sqref="F7"/>
    </sheetView>
  </sheetViews>
  <sheetFormatPr defaultColWidth="11" defaultRowHeight="15"/>
  <cols>
    <col min="4" max="25" width="8.71428571428571" customWidth="1"/>
  </cols>
  <sheetData>
    <row r="3" spans="2:6">
      <c r="B3" s="1" t="s">
        <v>0</v>
      </c>
      <c r="C3" s="63"/>
      <c r="D3" s="64"/>
      <c r="E3" s="64"/>
      <c r="F3" s="1" t="s">
        <v>1</v>
      </c>
    </row>
    <row r="4" spans="2:6">
      <c r="B4" s="65"/>
      <c r="C4" s="63"/>
      <c r="D4" s="64"/>
      <c r="E4" s="64"/>
      <c r="F4" s="1"/>
    </row>
    <row r="5" spans="2:6">
      <c r="B5" s="2" t="s">
        <v>2</v>
      </c>
      <c r="C5" s="63"/>
      <c r="D5" s="64"/>
      <c r="E5" s="64"/>
      <c r="F5" s="1">
        <v>200</v>
      </c>
    </row>
    <row r="6" spans="2:6">
      <c r="B6" s="63"/>
      <c r="C6" s="63"/>
      <c r="D6" s="64"/>
      <c r="E6" s="64"/>
      <c r="F6" s="1"/>
    </row>
    <row r="7" spans="2:6">
      <c r="B7" s="63" t="s">
        <v>3</v>
      </c>
      <c r="C7" s="63"/>
      <c r="D7" s="64"/>
      <c r="E7" s="64"/>
      <c r="F7" s="1" t="s">
        <v>4</v>
      </c>
    </row>
    <row r="8" spans="2:6">
      <c r="B8" s="63" t="s">
        <v>5</v>
      </c>
      <c r="C8" s="63"/>
      <c r="D8" s="64"/>
      <c r="E8" s="64"/>
      <c r="F8" s="1" t="s">
        <v>6</v>
      </c>
    </row>
    <row r="9" spans="2:6">
      <c r="B9" s="63" t="s">
        <v>7</v>
      </c>
      <c r="C9" s="66"/>
      <c r="D9" s="67"/>
      <c r="E9" s="64"/>
      <c r="F9" s="1">
        <v>260</v>
      </c>
    </row>
    <row r="10" spans="2:6">
      <c r="B10" s="63" t="s">
        <v>8</v>
      </c>
      <c r="C10" s="63"/>
      <c r="D10" s="64"/>
      <c r="E10" s="64"/>
      <c r="F10" s="31" t="s">
        <v>245</v>
      </c>
    </row>
    <row r="11" spans="2:6">
      <c r="B11" s="63" t="s">
        <v>10</v>
      </c>
      <c r="C11" s="63"/>
      <c r="D11" s="64"/>
      <c r="E11" s="64"/>
      <c r="F11" s="1">
        <v>260</v>
      </c>
    </row>
    <row r="12" spans="2:6">
      <c r="B12" s="63" t="s">
        <v>11</v>
      </c>
      <c r="C12" s="66"/>
      <c r="D12" s="67"/>
      <c r="E12" s="67"/>
      <c r="F12" s="1" t="s">
        <v>12</v>
      </c>
    </row>
    <row r="13" ht="15.75" customHeight="1"/>
    <row r="14" ht="77.25" customHeight="1" spans="2:29">
      <c r="B14" s="243" t="s">
        <v>246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27"/>
    </row>
    <row r="15" s="62" customFormat="1" spans="2:18">
      <c r="B15" s="219"/>
      <c r="C15" s="307">
        <v>0.0451388888888889</v>
      </c>
      <c r="D15" s="307">
        <v>0.0486111111111111</v>
      </c>
      <c r="E15" s="345">
        <v>0.00555555555555556</v>
      </c>
      <c r="F15" s="345">
        <v>0.00486111111111111</v>
      </c>
      <c r="G15" s="345">
        <v>0.00972222222222222</v>
      </c>
      <c r="H15" s="345">
        <v>0.0125</v>
      </c>
      <c r="I15" s="345">
        <v>0.00972222222222222</v>
      </c>
      <c r="J15" s="345">
        <v>0.00486111111111111</v>
      </c>
      <c r="K15" s="345">
        <v>0.00833333333333333</v>
      </c>
      <c r="L15" s="345">
        <v>0.00694444444444444</v>
      </c>
      <c r="M15" s="345">
        <v>0.00625</v>
      </c>
      <c r="N15" s="345">
        <v>0.00486111111111111</v>
      </c>
      <c r="O15" s="345">
        <v>0.00555555555555556</v>
      </c>
      <c r="P15" s="345">
        <v>0.00833333333333333</v>
      </c>
      <c r="Q15" s="345">
        <v>0.00555555555555556</v>
      </c>
      <c r="R15" s="83"/>
    </row>
    <row r="16" s="62" customFormat="1" ht="15.75" customHeight="1" spans="2:18">
      <c r="B16" s="306"/>
      <c r="C16" s="306"/>
      <c r="D16" s="308"/>
      <c r="E16" s="345">
        <v>0.00555555555555556</v>
      </c>
      <c r="F16" s="345">
        <v>0.00347222222222222</v>
      </c>
      <c r="G16" s="345">
        <v>0.00833333333333333</v>
      </c>
      <c r="H16" s="345">
        <v>0.0104166666666667</v>
      </c>
      <c r="I16" s="345">
        <v>0.00833333333333333</v>
      </c>
      <c r="J16" s="345">
        <v>0.00416666666666667</v>
      </c>
      <c r="K16" s="345">
        <v>0.00833333333333333</v>
      </c>
      <c r="L16" s="345">
        <v>0.00694444444444444</v>
      </c>
      <c r="M16" s="345">
        <v>0.00555555555555556</v>
      </c>
      <c r="N16" s="345">
        <v>0.00486111111111111</v>
      </c>
      <c r="O16" s="345">
        <v>0.00555555555555556</v>
      </c>
      <c r="P16" s="345">
        <v>0.00694444444444444</v>
      </c>
      <c r="Q16" s="345">
        <v>0.00555555555555556</v>
      </c>
      <c r="R16" s="83">
        <f>SUM(E16:Q16)</f>
        <v>0.0840277777777778</v>
      </c>
    </row>
    <row r="17" s="344" customFormat="1" ht="15.75" spans="4:29">
      <c r="D17" s="71" t="s">
        <v>14</v>
      </c>
      <c r="E17" s="73" t="s">
        <v>15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7"/>
      <c r="Y17" s="71" t="s">
        <v>247</v>
      </c>
      <c r="Z17" s="243" t="s">
        <v>29</v>
      </c>
      <c r="AA17" s="226" t="s">
        <v>30</v>
      </c>
      <c r="AB17" s="391" t="s">
        <v>31</v>
      </c>
      <c r="AC17" s="391" t="s">
        <v>57</v>
      </c>
    </row>
    <row r="18" s="95" customFormat="1" ht="23.25" customHeight="1" spans="2:29">
      <c r="B18" s="96" t="s">
        <v>34</v>
      </c>
      <c r="C18" s="255"/>
      <c r="D18" s="273">
        <v>0</v>
      </c>
      <c r="E18" s="273">
        <v>1</v>
      </c>
      <c r="F18" s="273">
        <v>2</v>
      </c>
      <c r="G18" s="273">
        <v>3</v>
      </c>
      <c r="H18" s="273">
        <v>4</v>
      </c>
      <c r="I18" s="273">
        <v>5</v>
      </c>
      <c r="J18" s="273">
        <v>6</v>
      </c>
      <c r="K18" s="273">
        <v>7</v>
      </c>
      <c r="L18" s="273">
        <v>8</v>
      </c>
      <c r="M18" s="273">
        <v>9</v>
      </c>
      <c r="N18" s="273">
        <v>10</v>
      </c>
      <c r="O18" s="273">
        <v>11</v>
      </c>
      <c r="P18" s="273">
        <v>12</v>
      </c>
      <c r="Q18" s="273">
        <v>13</v>
      </c>
      <c r="R18" s="273">
        <v>14</v>
      </c>
      <c r="S18" s="273">
        <v>15</v>
      </c>
      <c r="T18" s="273">
        <v>16</v>
      </c>
      <c r="U18" s="273">
        <v>17</v>
      </c>
      <c r="V18" s="273">
        <v>18</v>
      </c>
      <c r="W18" s="273">
        <v>19</v>
      </c>
      <c r="X18" s="273">
        <v>20</v>
      </c>
      <c r="Y18" s="273">
        <v>21</v>
      </c>
      <c r="Z18" s="232"/>
      <c r="AA18" s="217"/>
      <c r="AB18" s="232"/>
      <c r="AC18" s="232"/>
    </row>
    <row r="19" s="95" customFormat="1" ht="23.25" customHeight="1" spans="2:29">
      <c r="B19" s="218"/>
      <c r="C19" s="257"/>
      <c r="D19" s="275">
        <f t="shared" ref="D19:Y19" si="0">+D18</f>
        <v>0</v>
      </c>
      <c r="E19" s="275">
        <f t="shared" si="0"/>
        <v>1</v>
      </c>
      <c r="F19" s="275">
        <f t="shared" si="0"/>
        <v>2</v>
      </c>
      <c r="G19" s="275">
        <f t="shared" si="0"/>
        <v>3</v>
      </c>
      <c r="H19" s="275">
        <f t="shared" si="0"/>
        <v>4</v>
      </c>
      <c r="I19" s="275">
        <f t="shared" si="0"/>
        <v>5</v>
      </c>
      <c r="J19" s="275">
        <f t="shared" si="0"/>
        <v>6</v>
      </c>
      <c r="K19" s="275">
        <f t="shared" si="0"/>
        <v>7</v>
      </c>
      <c r="L19" s="275">
        <f t="shared" si="0"/>
        <v>8</v>
      </c>
      <c r="M19" s="275">
        <f t="shared" si="0"/>
        <v>9</v>
      </c>
      <c r="N19" s="275">
        <f t="shared" si="0"/>
        <v>10</v>
      </c>
      <c r="O19" s="275">
        <f t="shared" si="0"/>
        <v>11</v>
      </c>
      <c r="P19" s="275">
        <f t="shared" si="0"/>
        <v>12</v>
      </c>
      <c r="Q19" s="275">
        <f t="shared" si="0"/>
        <v>13</v>
      </c>
      <c r="R19" s="275">
        <f t="shared" si="0"/>
        <v>14</v>
      </c>
      <c r="S19" s="275">
        <f t="shared" si="0"/>
        <v>15</v>
      </c>
      <c r="T19" s="275">
        <f t="shared" si="0"/>
        <v>16</v>
      </c>
      <c r="U19" s="275">
        <f t="shared" si="0"/>
        <v>17</v>
      </c>
      <c r="V19" s="275">
        <f t="shared" si="0"/>
        <v>18</v>
      </c>
      <c r="W19" s="275">
        <f t="shared" si="0"/>
        <v>19</v>
      </c>
      <c r="X19" s="275">
        <f t="shared" si="0"/>
        <v>20</v>
      </c>
      <c r="Y19" s="275">
        <f t="shared" si="0"/>
        <v>21</v>
      </c>
      <c r="Z19" s="238"/>
      <c r="AA19" s="217"/>
      <c r="AB19" s="232"/>
      <c r="AC19" s="232"/>
    </row>
    <row r="20" ht="93.75" customHeight="1" spans="2:29">
      <c r="B20" s="221" t="s">
        <v>68</v>
      </c>
      <c r="C20" s="88"/>
      <c r="D20" s="346" t="s">
        <v>232</v>
      </c>
      <c r="E20" s="347" t="s">
        <v>248</v>
      </c>
      <c r="F20" s="348" t="s">
        <v>249</v>
      </c>
      <c r="G20" s="348" t="s">
        <v>250</v>
      </c>
      <c r="H20" s="347" t="s">
        <v>251</v>
      </c>
      <c r="I20" s="348" t="s">
        <v>19</v>
      </c>
      <c r="J20" s="348" t="s">
        <v>252</v>
      </c>
      <c r="K20" s="348" t="s">
        <v>201</v>
      </c>
      <c r="L20" s="348" t="s">
        <v>253</v>
      </c>
      <c r="M20" s="348" t="s">
        <v>254</v>
      </c>
      <c r="N20" s="348" t="s">
        <v>255</v>
      </c>
      <c r="O20" s="348" t="s">
        <v>256</v>
      </c>
      <c r="P20" s="348" t="s">
        <v>257</v>
      </c>
      <c r="Q20" s="347" t="s">
        <v>211</v>
      </c>
      <c r="R20" s="348" t="s">
        <v>201</v>
      </c>
      <c r="S20" s="347" t="s">
        <v>236</v>
      </c>
      <c r="T20" s="348" t="s">
        <v>19</v>
      </c>
      <c r="U20" s="347" t="s">
        <v>251</v>
      </c>
      <c r="V20" s="348" t="s">
        <v>250</v>
      </c>
      <c r="W20" s="348" t="s">
        <v>249</v>
      </c>
      <c r="X20" s="347" t="s">
        <v>131</v>
      </c>
      <c r="Y20" s="357" t="s">
        <v>240</v>
      </c>
      <c r="Z20" s="358">
        <v>87.96</v>
      </c>
      <c r="AA20" s="217"/>
      <c r="AB20" s="232"/>
      <c r="AC20" s="232"/>
    </row>
    <row r="21" ht="15.75" spans="2:29">
      <c r="B21" s="349" t="s">
        <v>35</v>
      </c>
      <c r="C21" s="350">
        <v>1</v>
      </c>
      <c r="D21" s="76">
        <v>0.161111111111111</v>
      </c>
      <c r="E21" s="77">
        <v>0.168055555555556</v>
      </c>
      <c r="F21" s="77">
        <v>0.172916666666667</v>
      </c>
      <c r="G21" s="77">
        <v>0.175</v>
      </c>
      <c r="H21" s="77">
        <v>0.177083333333333</v>
      </c>
      <c r="I21" s="77">
        <v>0.184027777777778</v>
      </c>
      <c r="J21" s="77">
        <v>0.189583333333333</v>
      </c>
      <c r="K21" s="77">
        <v>0.197916666666667</v>
      </c>
      <c r="L21" s="77">
        <v>0.208333333333333</v>
      </c>
      <c r="M21" s="77">
        <v>0.216666666666667</v>
      </c>
      <c r="N21" s="77">
        <v>0.220833333333333</v>
      </c>
      <c r="O21" s="77">
        <v>0.229166666666667</v>
      </c>
      <c r="P21" s="77">
        <v>0.236111111111111</v>
      </c>
      <c r="Q21" s="77">
        <v>0.241666666666667</v>
      </c>
      <c r="R21" s="77">
        <v>0.246527777777778</v>
      </c>
      <c r="S21" s="77">
        <v>0.252083333333333</v>
      </c>
      <c r="T21" s="77">
        <v>0.259027777777778</v>
      </c>
      <c r="U21" s="77">
        <v>0.265972222222222</v>
      </c>
      <c r="V21" s="77">
        <v>0.268055555555555</v>
      </c>
      <c r="W21" s="77">
        <v>0.270138888888889</v>
      </c>
      <c r="X21" s="77">
        <v>0.274305555555556</v>
      </c>
      <c r="Y21" s="78">
        <v>0.279166666666667</v>
      </c>
      <c r="Z21" s="392">
        <f t="shared" ref="Z21:Z34" si="1">+Z20</f>
        <v>87.96</v>
      </c>
      <c r="AA21" s="376">
        <f t="shared" ref="AA21:AA34" si="2">+Y21-D21</f>
        <v>0.118055555555556</v>
      </c>
      <c r="AB21" s="393">
        <v>21.478527607362</v>
      </c>
      <c r="AC21" s="376"/>
    </row>
    <row r="22" spans="2:29">
      <c r="B22" s="232"/>
      <c r="C22" s="352">
        <v>2</v>
      </c>
      <c r="D22" s="79">
        <v>0.217361111111111</v>
      </c>
      <c r="E22" s="80">
        <v>0.225694444444444</v>
      </c>
      <c r="F22" s="80">
        <v>0.231944444444445</v>
      </c>
      <c r="G22" s="80">
        <v>0.234027777777778</v>
      </c>
      <c r="H22" s="80">
        <v>0.236111111111111</v>
      </c>
      <c r="I22" s="80">
        <v>0.244444444444444</v>
      </c>
      <c r="J22" s="80">
        <v>0.25</v>
      </c>
      <c r="K22" s="80">
        <v>0.259722222222222</v>
      </c>
      <c r="L22" s="80">
        <v>0.272222222222222</v>
      </c>
      <c r="M22" s="80">
        <v>0.281944444444444</v>
      </c>
      <c r="N22" s="80">
        <v>0.286805555555555</v>
      </c>
      <c r="O22" s="80">
        <v>0.295138888888889</v>
      </c>
      <c r="P22" s="388">
        <v>0.302083333333333</v>
      </c>
      <c r="Q22" s="80">
        <v>0.308333333333333</v>
      </c>
      <c r="R22" s="80">
        <v>0.313194444444444</v>
      </c>
      <c r="S22" s="80">
        <v>0.31875</v>
      </c>
      <c r="T22" s="80">
        <v>0.327083333333333</v>
      </c>
      <c r="U22" s="80">
        <v>0.335416666666667</v>
      </c>
      <c r="V22" s="80">
        <v>0.3375</v>
      </c>
      <c r="W22" s="80">
        <v>0.339583333333333</v>
      </c>
      <c r="X22" s="80">
        <v>0.345833333333333</v>
      </c>
      <c r="Y22" s="81">
        <v>0.350694444444444</v>
      </c>
      <c r="Z22" s="394">
        <f t="shared" si="1"/>
        <v>87.96</v>
      </c>
      <c r="AA22" s="378">
        <f t="shared" si="2"/>
        <v>0.133333333333333</v>
      </c>
      <c r="AB22" s="395">
        <v>21.478527607362</v>
      </c>
      <c r="AC22" s="378">
        <f t="shared" ref="AC22:AC34" si="3">+D22-D21</f>
        <v>0.05625</v>
      </c>
    </row>
    <row r="23" spans="2:29">
      <c r="B23" s="232"/>
      <c r="C23" s="352">
        <v>3</v>
      </c>
      <c r="D23" s="79">
        <v>0.279861111111111</v>
      </c>
      <c r="E23" s="80">
        <v>0.288194444444444</v>
      </c>
      <c r="F23" s="80">
        <v>0.294444444444445</v>
      </c>
      <c r="G23" s="80">
        <v>0.296527777777778</v>
      </c>
      <c r="H23" s="80">
        <v>0.298611111111111</v>
      </c>
      <c r="I23" s="80">
        <v>0.306944444444445</v>
      </c>
      <c r="J23" s="80">
        <v>0.3125</v>
      </c>
      <c r="K23" s="80">
        <v>0.322222222222222</v>
      </c>
      <c r="L23" s="80">
        <v>0.334722222222222</v>
      </c>
      <c r="M23" s="80">
        <v>0.344444444444444</v>
      </c>
      <c r="N23" s="80">
        <v>0.349305555555555</v>
      </c>
      <c r="O23" s="80">
        <v>0.357638888888889</v>
      </c>
      <c r="P23" s="388">
        <v>0.364583333333333</v>
      </c>
      <c r="Q23" s="80">
        <v>0.370833333333333</v>
      </c>
      <c r="R23" s="80">
        <v>0.375694444444444</v>
      </c>
      <c r="S23" s="80">
        <v>0.38125</v>
      </c>
      <c r="T23" s="80">
        <v>0.389583333333333</v>
      </c>
      <c r="U23" s="80">
        <v>0.397916666666667</v>
      </c>
      <c r="V23" s="80">
        <v>0.4</v>
      </c>
      <c r="W23" s="80">
        <v>0.402083333333333</v>
      </c>
      <c r="X23" s="80">
        <v>0.408333333333333</v>
      </c>
      <c r="Y23" s="81">
        <v>0.413194444444444</v>
      </c>
      <c r="Z23" s="394">
        <f t="shared" si="1"/>
        <v>87.96</v>
      </c>
      <c r="AA23" s="378">
        <f t="shared" si="2"/>
        <v>0.133333333333333</v>
      </c>
      <c r="AB23" s="395">
        <v>21.478527607362</v>
      </c>
      <c r="AC23" s="378">
        <f t="shared" si="3"/>
        <v>0.0625</v>
      </c>
    </row>
    <row r="24" spans="2:29">
      <c r="B24" s="232"/>
      <c r="C24" s="352">
        <v>4</v>
      </c>
      <c r="D24" s="79">
        <v>0.33125</v>
      </c>
      <c r="E24" s="80">
        <v>0.339583333333333</v>
      </c>
      <c r="F24" s="80">
        <v>0.345833333333333</v>
      </c>
      <c r="G24" s="80">
        <v>0.347916666666667</v>
      </c>
      <c r="H24" s="80">
        <v>0.35</v>
      </c>
      <c r="I24" s="80">
        <v>0.358333333333333</v>
      </c>
      <c r="J24" s="80">
        <v>0.363888888888889</v>
      </c>
      <c r="K24" s="80">
        <v>0.373611111111111</v>
      </c>
      <c r="L24" s="80">
        <v>0.386111111111111</v>
      </c>
      <c r="M24" s="80">
        <v>0.395833333333333</v>
      </c>
      <c r="N24" s="80">
        <v>0.400694444444445</v>
      </c>
      <c r="O24" s="80">
        <v>0.409027777777778</v>
      </c>
      <c r="P24" s="80">
        <v>0.415972222222222</v>
      </c>
      <c r="Q24" s="80">
        <v>0.422222222222222</v>
      </c>
      <c r="R24" s="80">
        <v>0.427083333333333</v>
      </c>
      <c r="S24" s="80">
        <v>0.432638888888889</v>
      </c>
      <c r="T24" s="80">
        <v>0.440972222222222</v>
      </c>
      <c r="U24" s="80">
        <v>0.449305555555556</v>
      </c>
      <c r="V24" s="80">
        <v>0.451388888888889</v>
      </c>
      <c r="W24" s="80">
        <v>0.453472222222222</v>
      </c>
      <c r="X24" s="80">
        <v>0.459722222222222</v>
      </c>
      <c r="Y24" s="81">
        <v>0.464583333333333</v>
      </c>
      <c r="Z24" s="394">
        <f t="shared" si="1"/>
        <v>87.96</v>
      </c>
      <c r="AA24" s="378">
        <f t="shared" si="2"/>
        <v>0.133333333333333</v>
      </c>
      <c r="AB24" s="395">
        <v>21.478527607362</v>
      </c>
      <c r="AC24" s="378">
        <f t="shared" si="3"/>
        <v>0.0513888888888889</v>
      </c>
    </row>
    <row r="25" spans="2:29">
      <c r="B25" s="232"/>
      <c r="C25" s="352">
        <v>5</v>
      </c>
      <c r="D25" s="79">
        <v>0.342361111111111</v>
      </c>
      <c r="E25" s="80">
        <v>0.350694444444444</v>
      </c>
      <c r="F25" s="80">
        <v>0.356944444444445</v>
      </c>
      <c r="G25" s="80">
        <v>0.359027777777778</v>
      </c>
      <c r="H25" s="80">
        <v>0.361111111111111</v>
      </c>
      <c r="I25" s="80">
        <v>0.369444444444445</v>
      </c>
      <c r="J25" s="80">
        <v>0.375</v>
      </c>
      <c r="K25" s="80">
        <v>0.384722222222222</v>
      </c>
      <c r="L25" s="80">
        <v>0.397222222222222</v>
      </c>
      <c r="M25" s="80">
        <v>0.406944444444444</v>
      </c>
      <c r="N25" s="80">
        <v>0.411805555555555</v>
      </c>
      <c r="O25" s="80">
        <v>0.420138888888889</v>
      </c>
      <c r="P25" s="388">
        <v>0.427083333333333</v>
      </c>
      <c r="Q25" s="80">
        <v>0.433333333333333</v>
      </c>
      <c r="R25" s="80">
        <v>0.438194444444444</v>
      </c>
      <c r="S25" s="80">
        <v>0.44375</v>
      </c>
      <c r="T25" s="80">
        <v>0.452083333333333</v>
      </c>
      <c r="U25" s="80">
        <v>0.460416666666667</v>
      </c>
      <c r="V25" s="80">
        <v>0.4625</v>
      </c>
      <c r="W25" s="80">
        <v>0.464583333333333</v>
      </c>
      <c r="X25" s="80">
        <v>0.470833333333333</v>
      </c>
      <c r="Y25" s="81">
        <v>0.475694444444444</v>
      </c>
      <c r="Z25" s="394">
        <f t="shared" si="1"/>
        <v>87.96</v>
      </c>
      <c r="AA25" s="378">
        <f t="shared" si="2"/>
        <v>0.133333333333333</v>
      </c>
      <c r="AB25" s="395">
        <v>21.478527607362</v>
      </c>
      <c r="AC25" s="378">
        <f t="shared" si="3"/>
        <v>0.0111111111111111</v>
      </c>
    </row>
    <row r="26" spans="2:29">
      <c r="B26" s="232"/>
      <c r="C26" s="352">
        <v>6</v>
      </c>
      <c r="D26" s="79">
        <v>0.404861111111111</v>
      </c>
      <c r="E26" s="80">
        <v>0.413194444444444</v>
      </c>
      <c r="F26" s="80">
        <v>0.419444444444445</v>
      </c>
      <c r="G26" s="80">
        <v>0.421527777777778</v>
      </c>
      <c r="H26" s="80">
        <v>0.423611111111111</v>
      </c>
      <c r="I26" s="80">
        <v>0.431944444444445</v>
      </c>
      <c r="J26" s="80">
        <v>0.4375</v>
      </c>
      <c r="K26" s="80">
        <v>0.447222222222222</v>
      </c>
      <c r="L26" s="80">
        <v>0.459722222222222</v>
      </c>
      <c r="M26" s="80">
        <v>0.469444444444444</v>
      </c>
      <c r="N26" s="80">
        <v>0.474305555555555</v>
      </c>
      <c r="O26" s="80">
        <v>0.482638888888889</v>
      </c>
      <c r="P26" s="388">
        <v>0.489583333333333</v>
      </c>
      <c r="Q26" s="80">
        <v>0.495833333333333</v>
      </c>
      <c r="R26" s="80">
        <v>0.500694444444444</v>
      </c>
      <c r="S26" s="80">
        <v>0.50625</v>
      </c>
      <c r="T26" s="80">
        <v>0.514583333333333</v>
      </c>
      <c r="U26" s="80">
        <v>0.522916666666667</v>
      </c>
      <c r="V26" s="80">
        <v>0.525</v>
      </c>
      <c r="W26" s="80">
        <v>0.527083333333333</v>
      </c>
      <c r="X26" s="80">
        <v>0.533333333333333</v>
      </c>
      <c r="Y26" s="81">
        <v>0.538194444444444</v>
      </c>
      <c r="Z26" s="394">
        <f t="shared" si="1"/>
        <v>87.96</v>
      </c>
      <c r="AA26" s="378">
        <f t="shared" si="2"/>
        <v>0.133333333333333</v>
      </c>
      <c r="AB26" s="395">
        <v>21.478527607362</v>
      </c>
      <c r="AC26" s="378">
        <f t="shared" si="3"/>
        <v>0.0625</v>
      </c>
    </row>
    <row r="27" spans="2:29">
      <c r="B27" s="232"/>
      <c r="C27" s="352">
        <v>7</v>
      </c>
      <c r="D27" s="79">
        <v>0.447916666666667</v>
      </c>
      <c r="E27" s="80">
        <v>0.45625</v>
      </c>
      <c r="F27" s="80">
        <v>0.4625</v>
      </c>
      <c r="G27" s="80">
        <v>0.464583333333333</v>
      </c>
      <c r="H27" s="80">
        <v>0.466666666666667</v>
      </c>
      <c r="I27" s="80">
        <v>0.475</v>
      </c>
      <c r="J27" s="80">
        <v>0.480555555555556</v>
      </c>
      <c r="K27" s="80">
        <v>0.490277777777778</v>
      </c>
      <c r="L27" s="80">
        <v>0.502777777777778</v>
      </c>
      <c r="M27" s="80">
        <v>0.5125</v>
      </c>
      <c r="N27" s="80">
        <v>0.517361111111111</v>
      </c>
      <c r="O27" s="80">
        <v>0.525694444444444</v>
      </c>
      <c r="P27" s="80">
        <v>0.532638888888889</v>
      </c>
      <c r="Q27" s="80">
        <v>0.538888888888889</v>
      </c>
      <c r="R27" s="80">
        <v>0.54375</v>
      </c>
      <c r="S27" s="80">
        <v>0.549305555555556</v>
      </c>
      <c r="T27" s="80">
        <v>0.557638888888889</v>
      </c>
      <c r="U27" s="80">
        <v>0.565972222222222</v>
      </c>
      <c r="V27" s="80">
        <v>0.568055555555556</v>
      </c>
      <c r="W27" s="80">
        <v>0.570138888888889</v>
      </c>
      <c r="X27" s="80">
        <v>0.576388888888889</v>
      </c>
      <c r="Y27" s="81">
        <v>0.58125</v>
      </c>
      <c r="Z27" s="394">
        <f t="shared" si="1"/>
        <v>87.96</v>
      </c>
      <c r="AA27" s="378">
        <f t="shared" si="2"/>
        <v>0.133333333333333</v>
      </c>
      <c r="AB27" s="395">
        <v>21.478527607362</v>
      </c>
      <c r="AC27" s="378">
        <f t="shared" si="3"/>
        <v>0.0430555555555556</v>
      </c>
    </row>
    <row r="28" spans="2:29">
      <c r="B28" s="232"/>
      <c r="C28" s="352">
        <v>8</v>
      </c>
      <c r="D28" s="79">
        <v>0.477083333333333</v>
      </c>
      <c r="E28" s="80">
        <v>0.485416666666667</v>
      </c>
      <c r="F28" s="80">
        <v>0.491666666666667</v>
      </c>
      <c r="G28" s="80">
        <v>0.49375</v>
      </c>
      <c r="H28" s="80">
        <v>0.495833333333333</v>
      </c>
      <c r="I28" s="80">
        <v>0.504166666666667</v>
      </c>
      <c r="J28" s="80">
        <v>0.509722222222222</v>
      </c>
      <c r="K28" s="80">
        <v>0.519444444444444</v>
      </c>
      <c r="L28" s="80">
        <v>0.531944444444444</v>
      </c>
      <c r="M28" s="80">
        <v>0.541666666666667</v>
      </c>
      <c r="N28" s="80">
        <v>0.546527777777778</v>
      </c>
      <c r="O28" s="80">
        <v>0.554861111111111</v>
      </c>
      <c r="P28" s="80">
        <v>0.561805555555556</v>
      </c>
      <c r="Q28" s="80">
        <v>0.568055555555556</v>
      </c>
      <c r="R28" s="80">
        <v>0.572916666666667</v>
      </c>
      <c r="S28" s="80">
        <v>0.578472222222222</v>
      </c>
      <c r="T28" s="80">
        <v>0.586805555555556</v>
      </c>
      <c r="U28" s="80">
        <v>0.595138888888889</v>
      </c>
      <c r="V28" s="80">
        <v>0.597222222222222</v>
      </c>
      <c r="W28" s="80">
        <v>0.599305555555556</v>
      </c>
      <c r="X28" s="80">
        <v>0.605555555555556</v>
      </c>
      <c r="Y28" s="81">
        <v>0.610416666666667</v>
      </c>
      <c r="Z28" s="394">
        <f t="shared" si="1"/>
        <v>87.96</v>
      </c>
      <c r="AA28" s="378">
        <f t="shared" si="2"/>
        <v>0.133333333333333</v>
      </c>
      <c r="AB28" s="395">
        <v>21.478527607362</v>
      </c>
      <c r="AC28" s="378">
        <f t="shared" si="3"/>
        <v>0.0291666666666667</v>
      </c>
    </row>
    <row r="29" spans="2:29">
      <c r="B29" s="232"/>
      <c r="C29" s="352">
        <v>9</v>
      </c>
      <c r="D29" s="79">
        <v>0.522916666666667</v>
      </c>
      <c r="E29" s="80">
        <v>0.53125</v>
      </c>
      <c r="F29" s="80">
        <v>0.5375</v>
      </c>
      <c r="G29" s="80">
        <v>0.539583333333333</v>
      </c>
      <c r="H29" s="80">
        <v>0.541666666666667</v>
      </c>
      <c r="I29" s="80">
        <v>0.55</v>
      </c>
      <c r="J29" s="80">
        <v>0.555555555555556</v>
      </c>
      <c r="K29" s="80">
        <v>0.565277777777778</v>
      </c>
      <c r="L29" s="80">
        <v>0.577777777777778</v>
      </c>
      <c r="M29" s="80">
        <v>0.5875</v>
      </c>
      <c r="N29" s="80">
        <v>0.592361111111111</v>
      </c>
      <c r="O29" s="80">
        <v>0.600694444444444</v>
      </c>
      <c r="P29" s="388">
        <v>0.607638888888889</v>
      </c>
      <c r="Q29" s="80">
        <v>0.613888888888889</v>
      </c>
      <c r="R29" s="80">
        <v>0.61875</v>
      </c>
      <c r="S29" s="80">
        <v>0.624305555555556</v>
      </c>
      <c r="T29" s="80">
        <v>0.632638888888889</v>
      </c>
      <c r="U29" s="80">
        <v>0.640972222222222</v>
      </c>
      <c r="V29" s="80">
        <v>0.643055555555556</v>
      </c>
      <c r="W29" s="80">
        <v>0.645138888888889</v>
      </c>
      <c r="X29" s="80">
        <v>0.651388888888889</v>
      </c>
      <c r="Y29" s="81">
        <v>0.65625</v>
      </c>
      <c r="Z29" s="394">
        <f t="shared" si="1"/>
        <v>87.96</v>
      </c>
      <c r="AA29" s="378">
        <f t="shared" si="2"/>
        <v>0.133333333333333</v>
      </c>
      <c r="AB29" s="395">
        <v>21.478527607362</v>
      </c>
      <c r="AC29" s="378">
        <f t="shared" si="3"/>
        <v>0.0458333333333333</v>
      </c>
    </row>
    <row r="30" spans="2:29">
      <c r="B30" s="232"/>
      <c r="C30" s="352">
        <v>10</v>
      </c>
      <c r="D30" s="79">
        <v>0.578472222222222</v>
      </c>
      <c r="E30" s="80">
        <v>0.586805555555556</v>
      </c>
      <c r="F30" s="80">
        <v>0.593055555555556</v>
      </c>
      <c r="G30" s="80">
        <v>0.595138888888889</v>
      </c>
      <c r="H30" s="80">
        <v>0.597222222222222</v>
      </c>
      <c r="I30" s="80">
        <v>0.605555555555556</v>
      </c>
      <c r="J30" s="80">
        <v>0.611111111111111</v>
      </c>
      <c r="K30" s="80">
        <v>0.620833333333333</v>
      </c>
      <c r="L30" s="80">
        <v>0.633333333333333</v>
      </c>
      <c r="M30" s="80">
        <v>0.643055555555556</v>
      </c>
      <c r="N30" s="80">
        <v>0.647916666666667</v>
      </c>
      <c r="O30" s="80">
        <v>0.65625</v>
      </c>
      <c r="P30" s="388">
        <v>0.663194444444444</v>
      </c>
      <c r="Q30" s="80">
        <v>0.669444444444444</v>
      </c>
      <c r="R30" s="80">
        <v>0.674305555555556</v>
      </c>
      <c r="S30" s="80">
        <v>0.679861111111111</v>
      </c>
      <c r="T30" s="80">
        <v>0.688194444444444</v>
      </c>
      <c r="U30" s="80">
        <v>0.696527777777778</v>
      </c>
      <c r="V30" s="80">
        <v>0.698611111111111</v>
      </c>
      <c r="W30" s="80">
        <v>0.700694444444444</v>
      </c>
      <c r="X30" s="80">
        <v>0.706944444444444</v>
      </c>
      <c r="Y30" s="81">
        <v>0.711805555555556</v>
      </c>
      <c r="Z30" s="394">
        <f t="shared" si="1"/>
        <v>87.96</v>
      </c>
      <c r="AA30" s="378">
        <f t="shared" si="2"/>
        <v>0.133333333333333</v>
      </c>
      <c r="AB30" s="395">
        <v>21.478527607362</v>
      </c>
      <c r="AC30" s="378">
        <f t="shared" si="3"/>
        <v>0.0555555555555556</v>
      </c>
    </row>
    <row r="31" spans="2:29">
      <c r="B31" s="232"/>
      <c r="C31" s="352">
        <v>11</v>
      </c>
      <c r="D31" s="79">
        <v>0.634027777777778</v>
      </c>
      <c r="E31" s="80">
        <v>0.642361111111111</v>
      </c>
      <c r="F31" s="80">
        <v>0.648611111111111</v>
      </c>
      <c r="G31" s="80">
        <v>0.650694444444444</v>
      </c>
      <c r="H31" s="80">
        <v>0.652777777777778</v>
      </c>
      <c r="I31" s="80">
        <v>0.661111111111111</v>
      </c>
      <c r="J31" s="80">
        <v>0.666666666666667</v>
      </c>
      <c r="K31" s="80">
        <v>0.676388888888889</v>
      </c>
      <c r="L31" s="80">
        <v>0.688888888888889</v>
      </c>
      <c r="M31" s="80">
        <v>0.698611111111111</v>
      </c>
      <c r="N31" s="80">
        <v>0.703472222222222</v>
      </c>
      <c r="O31" s="80">
        <v>0.711805555555556</v>
      </c>
      <c r="P31" s="388">
        <v>0.71875</v>
      </c>
      <c r="Q31" s="80">
        <v>0.725</v>
      </c>
      <c r="R31" s="80">
        <v>0.729861111111111</v>
      </c>
      <c r="S31" s="80">
        <v>0.735416666666667</v>
      </c>
      <c r="T31" s="80">
        <v>0.74375</v>
      </c>
      <c r="U31" s="80">
        <v>0.752083333333333</v>
      </c>
      <c r="V31" s="80">
        <v>0.754166666666667</v>
      </c>
      <c r="W31" s="80">
        <v>0.75625</v>
      </c>
      <c r="X31" s="80">
        <v>0.7625</v>
      </c>
      <c r="Y31" s="81">
        <v>0.767361111111111</v>
      </c>
      <c r="Z31" s="394">
        <f t="shared" si="1"/>
        <v>87.96</v>
      </c>
      <c r="AA31" s="378">
        <f t="shared" si="2"/>
        <v>0.133333333333333</v>
      </c>
      <c r="AB31" s="395">
        <v>21.478527607362</v>
      </c>
      <c r="AC31" s="378">
        <f t="shared" si="3"/>
        <v>0.0555555555555555</v>
      </c>
    </row>
    <row r="32" spans="2:29">
      <c r="B32" s="232"/>
      <c r="C32" s="352">
        <v>12</v>
      </c>
      <c r="D32" s="79">
        <v>0.745138888888889</v>
      </c>
      <c r="E32" s="80">
        <v>0.753472222222222</v>
      </c>
      <c r="F32" s="80">
        <v>0.759722222222222</v>
      </c>
      <c r="G32" s="80">
        <v>0.761805555555556</v>
      </c>
      <c r="H32" s="80">
        <v>0.763888888888889</v>
      </c>
      <c r="I32" s="80">
        <v>0.772222222222222</v>
      </c>
      <c r="J32" s="80">
        <v>0.777777777777778</v>
      </c>
      <c r="K32" s="80">
        <v>0.7875</v>
      </c>
      <c r="L32" s="80">
        <v>0.8</v>
      </c>
      <c r="M32" s="80">
        <v>0.809722222222222</v>
      </c>
      <c r="N32" s="80">
        <v>0.814583333333333</v>
      </c>
      <c r="O32" s="80">
        <v>0.822916666666667</v>
      </c>
      <c r="P32" s="388">
        <v>0.829861111111111</v>
      </c>
      <c r="Q32" s="80">
        <v>0.836111111111111</v>
      </c>
      <c r="R32" s="80">
        <v>0.840972222222222</v>
      </c>
      <c r="S32" s="80">
        <v>0.846527777777778</v>
      </c>
      <c r="T32" s="80">
        <v>0.854861111111111</v>
      </c>
      <c r="U32" s="80">
        <v>0.863194444444444</v>
      </c>
      <c r="V32" s="80">
        <v>0.865277777777778</v>
      </c>
      <c r="W32" s="80">
        <v>0.867361111111111</v>
      </c>
      <c r="X32" s="80">
        <v>0.873611111111111</v>
      </c>
      <c r="Y32" s="81">
        <v>0.878472222222222</v>
      </c>
      <c r="Z32" s="394">
        <f t="shared" si="1"/>
        <v>87.96</v>
      </c>
      <c r="AA32" s="378">
        <f t="shared" si="2"/>
        <v>0.133333333333333</v>
      </c>
      <c r="AB32" s="395">
        <v>21.478527607362</v>
      </c>
      <c r="AC32" s="378">
        <f t="shared" si="3"/>
        <v>0.111111111111111</v>
      </c>
    </row>
    <row r="33" ht="15.75" customHeight="1" spans="2:29">
      <c r="B33" s="232"/>
      <c r="C33" s="371">
        <v>13</v>
      </c>
      <c r="D33" s="339">
        <v>0.828472222222222</v>
      </c>
      <c r="E33" s="283">
        <v>0.836805555555556</v>
      </c>
      <c r="F33" s="283">
        <v>0.843055555555556</v>
      </c>
      <c r="G33" s="283">
        <v>0.845138888888889</v>
      </c>
      <c r="H33" s="283">
        <v>0.847222222222222</v>
      </c>
      <c r="I33" s="283">
        <v>0.855555555555556</v>
      </c>
      <c r="J33" s="283">
        <v>0.861111111111111</v>
      </c>
      <c r="K33" s="283">
        <v>0.870833333333333</v>
      </c>
      <c r="L33" s="283">
        <v>0.883333333333333</v>
      </c>
      <c r="M33" s="283">
        <v>0.893055555555556</v>
      </c>
      <c r="N33" s="283">
        <v>0.897916666666667</v>
      </c>
      <c r="O33" s="283">
        <v>0.90625</v>
      </c>
      <c r="P33" s="389">
        <v>0.913194444444444</v>
      </c>
      <c r="Q33" s="283">
        <v>0.919444444444444</v>
      </c>
      <c r="R33" s="283">
        <v>0.924305555555556</v>
      </c>
      <c r="S33" s="283">
        <v>0.929861111111111</v>
      </c>
      <c r="T33" s="283">
        <v>0.938194444444444</v>
      </c>
      <c r="U33" s="283">
        <v>0.946527777777778</v>
      </c>
      <c r="V33" s="283">
        <v>0.948611111111111</v>
      </c>
      <c r="W33" s="283">
        <v>0.950694444444444</v>
      </c>
      <c r="X33" s="283">
        <v>0.956944444444444</v>
      </c>
      <c r="Y33" s="285">
        <v>0.961805555555556</v>
      </c>
      <c r="Z33" s="396">
        <f t="shared" si="1"/>
        <v>87.96</v>
      </c>
      <c r="AA33" s="381">
        <f t="shared" si="2"/>
        <v>0.133333333333333</v>
      </c>
      <c r="AB33" s="397">
        <v>21.478527607362</v>
      </c>
      <c r="AC33" s="381">
        <f t="shared" si="3"/>
        <v>0.0833333333333334</v>
      </c>
    </row>
    <row r="34" ht="15.75" customHeight="1" spans="2:29">
      <c r="B34" s="238"/>
      <c r="C34" s="373">
        <v>14</v>
      </c>
      <c r="D34" s="152">
        <v>0.921527777777778</v>
      </c>
      <c r="E34" s="98">
        <v>0.928472222222222</v>
      </c>
      <c r="F34" s="98">
        <v>0.933333333333333</v>
      </c>
      <c r="G34" s="98">
        <v>0.935416666666667</v>
      </c>
      <c r="H34" s="98">
        <v>0.9375</v>
      </c>
      <c r="I34" s="98">
        <v>0.944444444444444</v>
      </c>
      <c r="J34" s="98">
        <v>0.95</v>
      </c>
      <c r="K34" s="98">
        <v>0.958333333333333</v>
      </c>
      <c r="L34" s="98">
        <v>0.96875</v>
      </c>
      <c r="M34" s="98">
        <v>0.977083333333333</v>
      </c>
      <c r="N34" s="98">
        <v>0.98125</v>
      </c>
      <c r="O34" s="98">
        <v>0.989583333333333</v>
      </c>
      <c r="P34" s="390">
        <v>0.996527777777778</v>
      </c>
      <c r="Q34" s="98">
        <v>1.00208333333333</v>
      </c>
      <c r="R34" s="98">
        <v>1.00694444444444</v>
      </c>
      <c r="S34" s="98">
        <v>1.0125</v>
      </c>
      <c r="T34" s="98">
        <v>1.01944444444444</v>
      </c>
      <c r="U34" s="98">
        <v>1.02638888888889</v>
      </c>
      <c r="V34" s="98">
        <v>1.02847222222222</v>
      </c>
      <c r="W34" s="98">
        <v>1.03055555555556</v>
      </c>
      <c r="X34" s="98">
        <v>1.03472222222222</v>
      </c>
      <c r="Y34" s="133">
        <v>1.03958333333333</v>
      </c>
      <c r="Z34" s="398">
        <f t="shared" si="1"/>
        <v>87.96</v>
      </c>
      <c r="AA34" s="385">
        <f t="shared" si="2"/>
        <v>0.118055555555555</v>
      </c>
      <c r="AB34" s="399">
        <v>21.478527607362</v>
      </c>
      <c r="AC34" s="385">
        <f t="shared" si="3"/>
        <v>0.0930555555555554</v>
      </c>
    </row>
    <row r="36" spans="24:24">
      <c r="X36" s="26"/>
    </row>
    <row r="38" spans="3:10">
      <c r="C38" s="15" t="s">
        <v>36</v>
      </c>
      <c r="D38" s="15"/>
      <c r="E38" s="16"/>
      <c r="F38" s="16"/>
      <c r="G38" s="61"/>
      <c r="H38" s="61"/>
      <c r="I38" s="17">
        <v>13</v>
      </c>
      <c r="J38" s="16"/>
    </row>
    <row r="39" spans="3:10">
      <c r="C39" s="15" t="s">
        <v>37</v>
      </c>
      <c r="D39" s="15"/>
      <c r="E39" s="16"/>
      <c r="F39" s="16"/>
      <c r="G39" s="61"/>
      <c r="H39" s="61"/>
      <c r="I39" s="17">
        <v>1</v>
      </c>
      <c r="J39" s="16"/>
    </row>
    <row r="40" spans="3:10">
      <c r="C40" s="15" t="s">
        <v>38</v>
      </c>
      <c r="D40" s="15"/>
      <c r="E40" s="16"/>
      <c r="F40" s="16"/>
      <c r="G40" s="61"/>
      <c r="H40" s="61"/>
      <c r="I40" s="17">
        <f>+I38+I39</f>
        <v>14</v>
      </c>
      <c r="J40" s="16"/>
    </row>
    <row r="41" spans="3:11">
      <c r="C41" s="15" t="s">
        <v>39</v>
      </c>
      <c r="D41" s="15"/>
      <c r="E41" s="16"/>
      <c r="F41" s="16"/>
      <c r="G41" s="61"/>
      <c r="H41" s="61"/>
      <c r="I41" s="18">
        <f>+Z20</f>
        <v>87.96</v>
      </c>
      <c r="K41" s="16" t="s">
        <v>40</v>
      </c>
    </row>
    <row r="42" spans="3:11">
      <c r="C42" s="19" t="s">
        <v>41</v>
      </c>
      <c r="D42" s="19"/>
      <c r="E42" s="20"/>
      <c r="F42" s="21"/>
      <c r="G42" s="21"/>
      <c r="H42" s="21"/>
      <c r="I42" s="18">
        <v>0</v>
      </c>
      <c r="K42" s="16" t="s">
        <v>40</v>
      </c>
    </row>
  </sheetData>
  <mergeCells count="9">
    <mergeCell ref="B14:AC14"/>
    <mergeCell ref="E17:X17"/>
    <mergeCell ref="B20:C20"/>
    <mergeCell ref="B21:B34"/>
    <mergeCell ref="Z17:Z19"/>
    <mergeCell ref="AA17:AA20"/>
    <mergeCell ref="AB17:AB20"/>
    <mergeCell ref="AC17:AC20"/>
    <mergeCell ref="B18:C19"/>
  </mergeCells>
  <printOptions horizontalCentered="1" verticalCentered="1"/>
  <pageMargins left="0" right="0" top="0" bottom="0" header="0" footer="0"/>
  <pageSetup paperSize="9" scale="53" fitToHeight="0" orientation="landscape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C37"/>
  <sheetViews>
    <sheetView view="pageBreakPreview" zoomScale="70" zoomScaleNormal="60" workbookViewId="0">
      <selection activeCell="F7" sqref="F7"/>
    </sheetView>
  </sheetViews>
  <sheetFormatPr defaultColWidth="11" defaultRowHeight="15"/>
  <cols>
    <col min="4" max="25" width="8.71428571428571" customWidth="1"/>
  </cols>
  <sheetData>
    <row r="3" spans="2:6">
      <c r="B3" s="1" t="s">
        <v>0</v>
      </c>
      <c r="C3" s="63"/>
      <c r="D3" s="64"/>
      <c r="E3" s="64"/>
      <c r="F3" s="1" t="s">
        <v>1</v>
      </c>
    </row>
    <row r="4" spans="2:6">
      <c r="B4" s="65"/>
      <c r="C4" s="63"/>
      <c r="D4" s="64"/>
      <c r="E4" s="64"/>
      <c r="F4" s="1"/>
    </row>
    <row r="5" spans="2:6">
      <c r="B5" s="2" t="s">
        <v>2</v>
      </c>
      <c r="C5" s="63"/>
      <c r="D5" s="64"/>
      <c r="E5" s="64"/>
      <c r="F5" s="1">
        <v>200</v>
      </c>
    </row>
    <row r="6" spans="2:6">
      <c r="B6" s="63"/>
      <c r="C6" s="63"/>
      <c r="D6" s="64"/>
      <c r="E6" s="64"/>
      <c r="F6" s="1"/>
    </row>
    <row r="7" spans="2:6">
      <c r="B7" s="63" t="s">
        <v>3</v>
      </c>
      <c r="C7" s="63"/>
      <c r="D7" s="64"/>
      <c r="E7" s="64"/>
      <c r="F7" s="1" t="s">
        <v>4</v>
      </c>
    </row>
    <row r="8" spans="2:6">
      <c r="B8" s="63" t="s">
        <v>5</v>
      </c>
      <c r="C8" s="63"/>
      <c r="D8" s="64"/>
      <c r="E8" s="64"/>
      <c r="F8" s="1" t="s">
        <v>44</v>
      </c>
    </row>
    <row r="9" spans="2:6">
      <c r="B9" s="63" t="s">
        <v>7</v>
      </c>
      <c r="C9" s="66"/>
      <c r="D9" s="67"/>
      <c r="E9" s="64"/>
      <c r="F9" s="1">
        <v>260</v>
      </c>
    </row>
    <row r="10" spans="2:6">
      <c r="B10" s="63" t="s">
        <v>8</v>
      </c>
      <c r="C10" s="63"/>
      <c r="D10" s="64"/>
      <c r="E10" s="64"/>
      <c r="F10" s="31" t="s">
        <v>245</v>
      </c>
    </row>
    <row r="11" spans="2:6">
      <c r="B11" s="63" t="s">
        <v>10</v>
      </c>
      <c r="C11" s="63"/>
      <c r="D11" s="64"/>
      <c r="E11" s="64"/>
      <c r="F11" s="1">
        <v>260</v>
      </c>
    </row>
    <row r="12" spans="2:6">
      <c r="B12" s="63" t="s">
        <v>11</v>
      </c>
      <c r="C12" s="66"/>
      <c r="D12" s="67"/>
      <c r="E12" s="67"/>
      <c r="F12" s="1" t="s">
        <v>12</v>
      </c>
    </row>
    <row r="13" ht="15.75" customHeight="1"/>
    <row r="14" ht="77.25" customHeight="1" spans="2:29">
      <c r="B14" s="243" t="s">
        <v>246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27"/>
    </row>
    <row r="15" s="62" customFormat="1" spans="2:18">
      <c r="B15" s="219"/>
      <c r="C15" s="307">
        <v>0.0451388888888889</v>
      </c>
      <c r="D15" s="307">
        <v>0.0486111111111111</v>
      </c>
      <c r="E15" s="345">
        <v>0.00555555555555556</v>
      </c>
      <c r="F15" s="345">
        <v>0.00486111111111111</v>
      </c>
      <c r="G15" s="345">
        <v>0.00972222222222222</v>
      </c>
      <c r="H15" s="345">
        <v>0.0125</v>
      </c>
      <c r="I15" s="345">
        <v>0.00972222222222222</v>
      </c>
      <c r="J15" s="345">
        <v>0.00486111111111111</v>
      </c>
      <c r="K15" s="345">
        <v>0.00833333333333333</v>
      </c>
      <c r="L15" s="345">
        <v>0.00694444444444444</v>
      </c>
      <c r="M15" s="345">
        <v>0.00625</v>
      </c>
      <c r="N15" s="345">
        <v>0.00486111111111111</v>
      </c>
      <c r="O15" s="345">
        <v>0.00555555555555556</v>
      </c>
      <c r="P15" s="345">
        <v>0.00833333333333333</v>
      </c>
      <c r="Q15" s="345">
        <v>0.00555555555555556</v>
      </c>
      <c r="R15" s="83">
        <f>SUM(E15:Q15)</f>
        <v>0.0930555555555555</v>
      </c>
    </row>
    <row r="16" s="62" customFormat="1" ht="15.75" customHeight="1" spans="2:18">
      <c r="B16" s="306"/>
      <c r="C16" s="306"/>
      <c r="D16" s="308"/>
      <c r="E16" s="345">
        <v>0.00555555555555556</v>
      </c>
      <c r="F16" s="345">
        <v>0.00347222222222222</v>
      </c>
      <c r="G16" s="345">
        <v>0.00833333333333333</v>
      </c>
      <c r="H16" s="345">
        <v>0.0104166666666667</v>
      </c>
      <c r="I16" s="345">
        <v>0.00833333333333333</v>
      </c>
      <c r="J16" s="345">
        <v>0.00416666666666667</v>
      </c>
      <c r="K16" s="345">
        <v>0.00833333333333333</v>
      </c>
      <c r="L16" s="345">
        <v>0.00694444444444444</v>
      </c>
      <c r="M16" s="345">
        <v>0.00555555555555556</v>
      </c>
      <c r="N16" s="345">
        <v>0.00486111111111111</v>
      </c>
      <c r="O16" s="345">
        <v>0.00555555555555556</v>
      </c>
      <c r="P16" s="345">
        <v>0.00694444444444444</v>
      </c>
      <c r="Q16" s="345">
        <v>0.00555555555555556</v>
      </c>
      <c r="R16" s="83">
        <f>SUM(E16:Q16)</f>
        <v>0.0840277777777778</v>
      </c>
    </row>
    <row r="17" s="344" customFormat="1" ht="15.75" spans="4:29">
      <c r="D17" s="71" t="s">
        <v>14</v>
      </c>
      <c r="E17" s="73" t="s">
        <v>15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7"/>
      <c r="Y17" s="71" t="s">
        <v>247</v>
      </c>
      <c r="Z17" s="243" t="s">
        <v>29</v>
      </c>
      <c r="AA17" s="226" t="s">
        <v>30</v>
      </c>
      <c r="AB17" s="243" t="s">
        <v>31</v>
      </c>
      <c r="AC17" s="243" t="s">
        <v>57</v>
      </c>
    </row>
    <row r="18" s="95" customFormat="1" ht="23.25" customHeight="1" spans="2:29">
      <c r="B18" s="96" t="s">
        <v>34</v>
      </c>
      <c r="C18" s="255"/>
      <c r="D18" s="273">
        <v>0</v>
      </c>
      <c r="E18" s="273">
        <v>1</v>
      </c>
      <c r="F18" s="273">
        <v>2</v>
      </c>
      <c r="G18" s="273">
        <v>3</v>
      </c>
      <c r="H18" s="273">
        <v>4</v>
      </c>
      <c r="I18" s="273">
        <v>5</v>
      </c>
      <c r="J18" s="273">
        <v>6</v>
      </c>
      <c r="K18" s="273">
        <v>7</v>
      </c>
      <c r="L18" s="273">
        <v>8</v>
      </c>
      <c r="M18" s="273">
        <v>9</v>
      </c>
      <c r="N18" s="273">
        <v>10</v>
      </c>
      <c r="O18" s="273">
        <v>11</v>
      </c>
      <c r="P18" s="273">
        <v>12</v>
      </c>
      <c r="Q18" s="273">
        <v>13</v>
      </c>
      <c r="R18" s="273">
        <v>14</v>
      </c>
      <c r="S18" s="273">
        <v>15</v>
      </c>
      <c r="T18" s="273">
        <v>16</v>
      </c>
      <c r="U18" s="273">
        <v>17</v>
      </c>
      <c r="V18" s="273">
        <v>18</v>
      </c>
      <c r="W18" s="273">
        <v>19</v>
      </c>
      <c r="X18" s="273">
        <v>20</v>
      </c>
      <c r="Y18" s="273">
        <v>21</v>
      </c>
      <c r="Z18" s="232"/>
      <c r="AA18" s="217"/>
      <c r="AB18" s="232"/>
      <c r="AC18" s="232"/>
    </row>
    <row r="19" s="95" customFormat="1" ht="23.25" customHeight="1" spans="2:29">
      <c r="B19" s="218"/>
      <c r="C19" s="257"/>
      <c r="D19" s="275">
        <f t="shared" ref="D19:Y19" si="0">+D18</f>
        <v>0</v>
      </c>
      <c r="E19" s="275">
        <f t="shared" si="0"/>
        <v>1</v>
      </c>
      <c r="F19" s="275">
        <f t="shared" si="0"/>
        <v>2</v>
      </c>
      <c r="G19" s="275">
        <f t="shared" si="0"/>
        <v>3</v>
      </c>
      <c r="H19" s="275">
        <f t="shared" si="0"/>
        <v>4</v>
      </c>
      <c r="I19" s="275">
        <f t="shared" si="0"/>
        <v>5</v>
      </c>
      <c r="J19" s="275">
        <f t="shared" si="0"/>
        <v>6</v>
      </c>
      <c r="K19" s="275">
        <f t="shared" si="0"/>
        <v>7</v>
      </c>
      <c r="L19" s="275">
        <f t="shared" si="0"/>
        <v>8</v>
      </c>
      <c r="M19" s="275">
        <f t="shared" si="0"/>
        <v>9</v>
      </c>
      <c r="N19" s="275">
        <f t="shared" si="0"/>
        <v>10</v>
      </c>
      <c r="O19" s="275">
        <f t="shared" si="0"/>
        <v>11</v>
      </c>
      <c r="P19" s="275">
        <f t="shared" si="0"/>
        <v>12</v>
      </c>
      <c r="Q19" s="275">
        <f t="shared" si="0"/>
        <v>13</v>
      </c>
      <c r="R19" s="275">
        <f t="shared" si="0"/>
        <v>14</v>
      </c>
      <c r="S19" s="275">
        <f t="shared" si="0"/>
        <v>15</v>
      </c>
      <c r="T19" s="275">
        <f t="shared" si="0"/>
        <v>16</v>
      </c>
      <c r="U19" s="275">
        <f t="shared" si="0"/>
        <v>17</v>
      </c>
      <c r="V19" s="275">
        <f t="shared" si="0"/>
        <v>18</v>
      </c>
      <c r="W19" s="275">
        <f t="shared" si="0"/>
        <v>19</v>
      </c>
      <c r="X19" s="275">
        <f t="shared" si="0"/>
        <v>20</v>
      </c>
      <c r="Y19" s="275">
        <f t="shared" si="0"/>
        <v>21</v>
      </c>
      <c r="Z19" s="238"/>
      <c r="AA19" s="217"/>
      <c r="AB19" s="232"/>
      <c r="AC19" s="232"/>
    </row>
    <row r="20" ht="93.75" customHeight="1" spans="2:29">
      <c r="B20" s="221" t="s">
        <v>68</v>
      </c>
      <c r="C20" s="88"/>
      <c r="D20" s="346" t="s">
        <v>232</v>
      </c>
      <c r="E20" s="347" t="s">
        <v>248</v>
      </c>
      <c r="F20" s="348" t="s">
        <v>249</v>
      </c>
      <c r="G20" s="348" t="s">
        <v>250</v>
      </c>
      <c r="H20" s="347" t="s">
        <v>251</v>
      </c>
      <c r="I20" s="348" t="s">
        <v>19</v>
      </c>
      <c r="J20" s="348" t="s">
        <v>252</v>
      </c>
      <c r="K20" s="348" t="s">
        <v>201</v>
      </c>
      <c r="L20" s="348" t="s">
        <v>253</v>
      </c>
      <c r="M20" s="348" t="s">
        <v>254</v>
      </c>
      <c r="N20" s="348" t="s">
        <v>255</v>
      </c>
      <c r="O20" s="348" t="s">
        <v>256</v>
      </c>
      <c r="P20" s="348" t="s">
        <v>257</v>
      </c>
      <c r="Q20" s="347" t="s">
        <v>211</v>
      </c>
      <c r="R20" s="348" t="s">
        <v>201</v>
      </c>
      <c r="S20" s="347" t="s">
        <v>236</v>
      </c>
      <c r="T20" s="348" t="s">
        <v>19</v>
      </c>
      <c r="U20" s="347" t="s">
        <v>251</v>
      </c>
      <c r="V20" s="348" t="s">
        <v>250</v>
      </c>
      <c r="W20" s="348" t="s">
        <v>249</v>
      </c>
      <c r="X20" s="347" t="s">
        <v>131</v>
      </c>
      <c r="Y20" s="357" t="s">
        <v>240</v>
      </c>
      <c r="Z20" s="358">
        <v>87.96</v>
      </c>
      <c r="AA20" s="217"/>
      <c r="AB20" s="238"/>
      <c r="AC20" s="238"/>
    </row>
    <row r="21" ht="15.75" spans="2:29">
      <c r="B21" s="349" t="s">
        <v>35</v>
      </c>
      <c r="C21" s="350">
        <v>1</v>
      </c>
      <c r="D21" s="351">
        <v>0.161111111111111</v>
      </c>
      <c r="E21" s="231">
        <v>0.168055555555556</v>
      </c>
      <c r="F21" s="231">
        <v>0.172916666666667</v>
      </c>
      <c r="G21" s="231">
        <v>0.175</v>
      </c>
      <c r="H21" s="231">
        <v>0.177083333333333</v>
      </c>
      <c r="I21" s="231">
        <v>0.184027777777778</v>
      </c>
      <c r="J21" s="231">
        <v>0.189583333333333</v>
      </c>
      <c r="K21" s="231">
        <v>0.197916666666667</v>
      </c>
      <c r="L21" s="231">
        <v>0.208333333333333</v>
      </c>
      <c r="M21" s="231">
        <v>0.216666666666667</v>
      </c>
      <c r="N21" s="231">
        <v>0.220833333333333</v>
      </c>
      <c r="O21" s="231">
        <v>0.229166666666667</v>
      </c>
      <c r="P21" s="231">
        <v>0.236111111111111</v>
      </c>
      <c r="Q21" s="231">
        <v>0.241666666666667</v>
      </c>
      <c r="R21" s="231">
        <v>0.246527777777778</v>
      </c>
      <c r="S21" s="231">
        <v>0.252083333333333</v>
      </c>
      <c r="T21" s="231">
        <v>0.259027777777778</v>
      </c>
      <c r="U21" s="231">
        <v>0.265972222222222</v>
      </c>
      <c r="V21" s="231">
        <v>0.268055555555555</v>
      </c>
      <c r="W21" s="231">
        <v>0.270138888888889</v>
      </c>
      <c r="X21" s="231">
        <v>0.274305555555556</v>
      </c>
      <c r="Y21" s="78">
        <v>0.279166666666667</v>
      </c>
      <c r="Z21" s="295">
        <f t="shared" ref="Z21:Z27" si="1">+Z20</f>
        <v>87.96</v>
      </c>
      <c r="AA21" s="376">
        <f t="shared" ref="AA21:AA29" si="2">+Y21-D21</f>
        <v>0.118055555555556</v>
      </c>
      <c r="AB21" s="377">
        <v>21.478527607362</v>
      </c>
      <c r="AC21" s="362"/>
    </row>
    <row r="22" spans="2:29">
      <c r="B22" s="232"/>
      <c r="C22" s="352">
        <v>2</v>
      </c>
      <c r="D22" s="353">
        <v>0.248611111111111</v>
      </c>
      <c r="E22" s="45">
        <v>0.256944444444444</v>
      </c>
      <c r="F22" s="45">
        <v>0.263194444444445</v>
      </c>
      <c r="G22" s="45">
        <v>0.265277777777778</v>
      </c>
      <c r="H22" s="45">
        <v>0.267361111111111</v>
      </c>
      <c r="I22" s="45">
        <v>0.275694444444445</v>
      </c>
      <c r="J22" s="45">
        <v>0.28125</v>
      </c>
      <c r="K22" s="45">
        <v>0.290972222222222</v>
      </c>
      <c r="L22" s="45">
        <v>0.303472222222222</v>
      </c>
      <c r="M22" s="45">
        <v>0.313194444444444</v>
      </c>
      <c r="N22" s="45">
        <v>0.318055555555555</v>
      </c>
      <c r="O22" s="45">
        <v>0.326388888888889</v>
      </c>
      <c r="P22" s="355">
        <v>0.333333333333333</v>
      </c>
      <c r="Q22" s="45">
        <v>0.339583333333333</v>
      </c>
      <c r="R22" s="45">
        <v>0.344444444444444</v>
      </c>
      <c r="S22" s="45">
        <v>0.35</v>
      </c>
      <c r="T22" s="45">
        <v>0.358333333333333</v>
      </c>
      <c r="U22" s="45">
        <v>0.366666666666667</v>
      </c>
      <c r="V22" s="45">
        <v>0.36875</v>
      </c>
      <c r="W22" s="45">
        <v>0.370833333333333</v>
      </c>
      <c r="X22" s="45">
        <v>0.377083333333333</v>
      </c>
      <c r="Y22" s="81">
        <v>0.381944444444444</v>
      </c>
      <c r="Z22" s="297">
        <f t="shared" si="1"/>
        <v>87.96</v>
      </c>
      <c r="AA22" s="378">
        <f t="shared" si="2"/>
        <v>0.133333333333333</v>
      </c>
      <c r="AB22" s="379">
        <v>21.478527607362</v>
      </c>
      <c r="AC22" s="366">
        <f t="shared" ref="AC22:AC29" si="3">+D22-D21</f>
        <v>0.0875</v>
      </c>
    </row>
    <row r="23" spans="2:29">
      <c r="B23" s="232"/>
      <c r="C23" s="352">
        <v>3</v>
      </c>
      <c r="D23" s="353">
        <v>0.345833333333333</v>
      </c>
      <c r="E23" s="45">
        <v>0.354166666666667</v>
      </c>
      <c r="F23" s="45">
        <v>0.360416666666667</v>
      </c>
      <c r="G23" s="45">
        <v>0.3625</v>
      </c>
      <c r="H23" s="45">
        <v>0.364583333333333</v>
      </c>
      <c r="I23" s="45">
        <v>0.372916666666667</v>
      </c>
      <c r="J23" s="45">
        <v>0.378472222222222</v>
      </c>
      <c r="K23" s="45">
        <v>0.388194444444445</v>
      </c>
      <c r="L23" s="45">
        <v>0.400694444444445</v>
      </c>
      <c r="M23" s="45">
        <v>0.410416666666667</v>
      </c>
      <c r="N23" s="45">
        <v>0.415277777777778</v>
      </c>
      <c r="O23" s="45">
        <v>0.423611111111111</v>
      </c>
      <c r="P23" s="355">
        <v>0.430555555555556</v>
      </c>
      <c r="Q23" s="45">
        <v>0.436805555555556</v>
      </c>
      <c r="R23" s="45">
        <v>0.441666666666667</v>
      </c>
      <c r="S23" s="45">
        <v>0.447222222222222</v>
      </c>
      <c r="T23" s="45">
        <v>0.455555555555555</v>
      </c>
      <c r="U23" s="45">
        <v>0.463888888888889</v>
      </c>
      <c r="V23" s="45">
        <v>0.465972222222222</v>
      </c>
      <c r="W23" s="45">
        <v>0.468055555555556</v>
      </c>
      <c r="X23" s="45">
        <v>0.474305555555555</v>
      </c>
      <c r="Y23" s="81">
        <v>0.479166666666667</v>
      </c>
      <c r="Z23" s="297">
        <f t="shared" si="1"/>
        <v>87.96</v>
      </c>
      <c r="AA23" s="378">
        <f t="shared" si="2"/>
        <v>0.133333333333333</v>
      </c>
      <c r="AB23" s="379">
        <v>21.478527607362</v>
      </c>
      <c r="AC23" s="366">
        <f t="shared" si="3"/>
        <v>0.0972222222222222</v>
      </c>
    </row>
    <row r="24" spans="2:29">
      <c r="B24" s="232"/>
      <c r="C24" s="352">
        <v>4</v>
      </c>
      <c r="D24" s="353">
        <v>0.443055555555555</v>
      </c>
      <c r="E24" s="45">
        <v>0.451388888888889</v>
      </c>
      <c r="F24" s="45">
        <v>0.457638888888889</v>
      </c>
      <c r="G24" s="45">
        <v>0.459722222222222</v>
      </c>
      <c r="H24" s="45">
        <v>0.461805555555556</v>
      </c>
      <c r="I24" s="45">
        <v>0.470138888888889</v>
      </c>
      <c r="J24" s="45">
        <v>0.475694444444444</v>
      </c>
      <c r="K24" s="45">
        <v>0.485416666666667</v>
      </c>
      <c r="L24" s="45">
        <v>0.497916666666667</v>
      </c>
      <c r="M24" s="45">
        <v>0.507638888888889</v>
      </c>
      <c r="N24" s="45">
        <v>0.5125</v>
      </c>
      <c r="O24" s="45">
        <v>0.520833333333333</v>
      </c>
      <c r="P24" s="355">
        <v>0.527777777777778</v>
      </c>
      <c r="Q24" s="45">
        <v>0.534027777777778</v>
      </c>
      <c r="R24" s="45">
        <v>0.538888888888889</v>
      </c>
      <c r="S24" s="45">
        <v>0.544444444444444</v>
      </c>
      <c r="T24" s="45">
        <v>0.552777777777778</v>
      </c>
      <c r="U24" s="45">
        <v>0.561111111111111</v>
      </c>
      <c r="V24" s="45">
        <v>0.563194444444444</v>
      </c>
      <c r="W24" s="45">
        <v>0.565277777777778</v>
      </c>
      <c r="X24" s="45">
        <v>0.571527777777778</v>
      </c>
      <c r="Y24" s="81">
        <v>0.576388888888889</v>
      </c>
      <c r="Z24" s="297">
        <f t="shared" si="1"/>
        <v>87.96</v>
      </c>
      <c r="AA24" s="378">
        <f t="shared" si="2"/>
        <v>0.133333333333333</v>
      </c>
      <c r="AB24" s="379">
        <v>21.478527607362</v>
      </c>
      <c r="AC24" s="366">
        <f t="shared" si="3"/>
        <v>0.0972222222222222</v>
      </c>
    </row>
    <row r="25" spans="2:29">
      <c r="B25" s="232"/>
      <c r="C25" s="352">
        <v>5</v>
      </c>
      <c r="D25" s="353">
        <v>0.540277777777778</v>
      </c>
      <c r="E25" s="45">
        <v>0.548611111111111</v>
      </c>
      <c r="F25" s="45">
        <v>0.554861111111111</v>
      </c>
      <c r="G25" s="45">
        <v>0.556944444444444</v>
      </c>
      <c r="H25" s="45">
        <v>0.559027777777778</v>
      </c>
      <c r="I25" s="45">
        <v>0.567361111111111</v>
      </c>
      <c r="J25" s="45">
        <v>0.572916666666667</v>
      </c>
      <c r="K25" s="45">
        <v>0.582638888888889</v>
      </c>
      <c r="L25" s="45">
        <v>0.595138888888889</v>
      </c>
      <c r="M25" s="45">
        <v>0.604861111111111</v>
      </c>
      <c r="N25" s="45">
        <v>0.609722222222222</v>
      </c>
      <c r="O25" s="45">
        <v>0.618055555555556</v>
      </c>
      <c r="P25" s="355">
        <v>0.625</v>
      </c>
      <c r="Q25" s="45">
        <v>0.63125</v>
      </c>
      <c r="R25" s="45">
        <v>0.636111111111111</v>
      </c>
      <c r="S25" s="45">
        <v>0.641666666666667</v>
      </c>
      <c r="T25" s="45">
        <v>0.65</v>
      </c>
      <c r="U25" s="45">
        <v>0.658333333333333</v>
      </c>
      <c r="V25" s="45">
        <v>0.660416666666667</v>
      </c>
      <c r="W25" s="45">
        <v>0.6625</v>
      </c>
      <c r="X25" s="45">
        <v>0.66875</v>
      </c>
      <c r="Y25" s="81">
        <v>0.673611111111111</v>
      </c>
      <c r="Z25" s="297">
        <f t="shared" si="1"/>
        <v>87.96</v>
      </c>
      <c r="AA25" s="378">
        <f t="shared" si="2"/>
        <v>0.133333333333333</v>
      </c>
      <c r="AB25" s="379">
        <v>21.478527607362</v>
      </c>
      <c r="AC25" s="366">
        <f t="shared" si="3"/>
        <v>0.0972222222222223</v>
      </c>
    </row>
    <row r="26" spans="2:29">
      <c r="B26" s="232"/>
      <c r="C26" s="352">
        <v>6</v>
      </c>
      <c r="D26" s="353">
        <v>0.6375</v>
      </c>
      <c r="E26" s="45">
        <v>0.645833333333333</v>
      </c>
      <c r="F26" s="45">
        <v>0.652083333333333</v>
      </c>
      <c r="G26" s="45">
        <v>0.654166666666667</v>
      </c>
      <c r="H26" s="45">
        <v>0.65625</v>
      </c>
      <c r="I26" s="45">
        <v>0.664583333333333</v>
      </c>
      <c r="J26" s="45">
        <v>0.670138888888889</v>
      </c>
      <c r="K26" s="45">
        <v>0.679861111111111</v>
      </c>
      <c r="L26" s="45">
        <v>0.692361111111111</v>
      </c>
      <c r="M26" s="45">
        <v>0.702083333333333</v>
      </c>
      <c r="N26" s="45">
        <v>0.706944444444444</v>
      </c>
      <c r="O26" s="45">
        <v>0.715277777777778</v>
      </c>
      <c r="P26" s="355">
        <v>0.722222222222222</v>
      </c>
      <c r="Q26" s="45">
        <v>0.728472222222222</v>
      </c>
      <c r="R26" s="45">
        <v>0.733333333333333</v>
      </c>
      <c r="S26" s="45">
        <v>0.738888888888889</v>
      </c>
      <c r="T26" s="45">
        <v>0.747222222222222</v>
      </c>
      <c r="U26" s="45">
        <v>0.755555555555556</v>
      </c>
      <c r="V26" s="45">
        <v>0.757638888888889</v>
      </c>
      <c r="W26" s="45">
        <v>0.759722222222222</v>
      </c>
      <c r="X26" s="45">
        <v>0.765972222222222</v>
      </c>
      <c r="Y26" s="81">
        <v>0.770833333333333</v>
      </c>
      <c r="Z26" s="297">
        <f t="shared" si="1"/>
        <v>87.96</v>
      </c>
      <c r="AA26" s="378">
        <f t="shared" si="2"/>
        <v>0.133333333333333</v>
      </c>
      <c r="AB26" s="379">
        <v>21.478527607362</v>
      </c>
      <c r="AC26" s="366">
        <f t="shared" si="3"/>
        <v>0.0972222222222222</v>
      </c>
    </row>
    <row r="27" spans="2:29">
      <c r="B27" s="232"/>
      <c r="C27" s="352">
        <v>7</v>
      </c>
      <c r="D27" s="353">
        <v>0.734722222222222</v>
      </c>
      <c r="E27" s="45">
        <v>0.743055555555556</v>
      </c>
      <c r="F27" s="45">
        <v>0.749305555555556</v>
      </c>
      <c r="G27" s="45">
        <v>0.751388888888889</v>
      </c>
      <c r="H27" s="45">
        <v>0.753472222222222</v>
      </c>
      <c r="I27" s="45">
        <v>0.761805555555556</v>
      </c>
      <c r="J27" s="45">
        <v>0.767361111111111</v>
      </c>
      <c r="K27" s="45">
        <v>0.777083333333333</v>
      </c>
      <c r="L27" s="45">
        <v>0.789583333333333</v>
      </c>
      <c r="M27" s="45">
        <v>0.799305555555556</v>
      </c>
      <c r="N27" s="45">
        <v>0.804166666666667</v>
      </c>
      <c r="O27" s="45">
        <v>0.8125</v>
      </c>
      <c r="P27" s="355">
        <v>0.819444444444444</v>
      </c>
      <c r="Q27" s="45">
        <v>0.825694444444444</v>
      </c>
      <c r="R27" s="45">
        <v>0.830555555555556</v>
      </c>
      <c r="S27" s="45">
        <v>0.836111111111111</v>
      </c>
      <c r="T27" s="45">
        <v>0.844444444444444</v>
      </c>
      <c r="U27" s="45">
        <v>0.852777777777778</v>
      </c>
      <c r="V27" s="45">
        <v>0.854861111111111</v>
      </c>
      <c r="W27" s="45">
        <v>0.856944444444444</v>
      </c>
      <c r="X27" s="45">
        <v>0.863194444444444</v>
      </c>
      <c r="Y27" s="81">
        <v>0.868055555555556</v>
      </c>
      <c r="Z27" s="297">
        <f t="shared" si="1"/>
        <v>87.96</v>
      </c>
      <c r="AA27" s="378">
        <f t="shared" si="2"/>
        <v>0.133333333333333</v>
      </c>
      <c r="AB27" s="379">
        <v>21.478527607362</v>
      </c>
      <c r="AC27" s="366">
        <f t="shared" si="3"/>
        <v>0.0972222222222223</v>
      </c>
    </row>
    <row r="28" ht="15.75" customHeight="1" spans="2:29">
      <c r="B28" s="232"/>
      <c r="C28" s="371">
        <v>8</v>
      </c>
      <c r="D28" s="372">
        <v>0.831944444444444</v>
      </c>
      <c r="E28" s="237">
        <v>0.840277777777778</v>
      </c>
      <c r="F28" s="237">
        <v>0.846527777777778</v>
      </c>
      <c r="G28" s="237">
        <v>0.848611111111111</v>
      </c>
      <c r="H28" s="237">
        <v>0.850694444444444</v>
      </c>
      <c r="I28" s="237">
        <v>0.859027777777778</v>
      </c>
      <c r="J28" s="237">
        <v>0.864583333333333</v>
      </c>
      <c r="K28" s="237">
        <v>0.874305555555556</v>
      </c>
      <c r="L28" s="237">
        <v>0.886805555555556</v>
      </c>
      <c r="M28" s="237">
        <v>0.896527777777778</v>
      </c>
      <c r="N28" s="237">
        <v>0.901388888888889</v>
      </c>
      <c r="O28" s="237">
        <v>0.909722222222222</v>
      </c>
      <c r="P28" s="375">
        <v>0.916666666666667</v>
      </c>
      <c r="Q28" s="237">
        <v>0.922916666666667</v>
      </c>
      <c r="R28" s="237">
        <v>0.927777777777778</v>
      </c>
      <c r="S28" s="237">
        <v>0.933333333333333</v>
      </c>
      <c r="T28" s="237">
        <v>0.941666666666667</v>
      </c>
      <c r="U28" s="237">
        <v>0.95</v>
      </c>
      <c r="V28" s="237">
        <v>0.952083333333333</v>
      </c>
      <c r="W28" s="237">
        <v>0.954166666666667</v>
      </c>
      <c r="X28" s="237">
        <v>0.960416666666667</v>
      </c>
      <c r="Y28" s="285">
        <v>0.965277777777778</v>
      </c>
      <c r="Z28" s="380">
        <f>+Z26</f>
        <v>87.96</v>
      </c>
      <c r="AA28" s="381">
        <f t="shared" si="2"/>
        <v>0.133333333333333</v>
      </c>
      <c r="AB28" s="382">
        <v>22.478527607362</v>
      </c>
      <c r="AC28" s="383">
        <f t="shared" si="3"/>
        <v>0.0972222222222222</v>
      </c>
    </row>
    <row r="29" ht="15.75" customHeight="1" spans="2:29">
      <c r="B29" s="238"/>
      <c r="C29" s="373">
        <v>9</v>
      </c>
      <c r="D29" s="374">
        <v>0.874305555555556</v>
      </c>
      <c r="E29" s="178">
        <v>0.88125</v>
      </c>
      <c r="F29" s="178">
        <v>0.886111111111111</v>
      </c>
      <c r="G29" s="178">
        <v>0.888194444444444</v>
      </c>
      <c r="H29" s="178">
        <v>0.890277777777778</v>
      </c>
      <c r="I29" s="178">
        <v>0.897222222222222</v>
      </c>
      <c r="J29" s="178">
        <v>0.902777777777778</v>
      </c>
      <c r="K29" s="178">
        <v>0.911111111111111</v>
      </c>
      <c r="L29" s="178">
        <v>0.921527777777778</v>
      </c>
      <c r="M29" s="178">
        <v>0.929861111111111</v>
      </c>
      <c r="N29" s="178">
        <v>0.934027777777778</v>
      </c>
      <c r="O29" s="178">
        <v>0.942361111111111</v>
      </c>
      <c r="P29" s="178">
        <v>0.949305555555556</v>
      </c>
      <c r="Q29" s="178">
        <v>0.954861111111111</v>
      </c>
      <c r="R29" s="178">
        <v>0.959722222222222</v>
      </c>
      <c r="S29" s="178">
        <v>0.965277777777778</v>
      </c>
      <c r="T29" s="178">
        <v>0.972222222222222</v>
      </c>
      <c r="U29" s="178">
        <v>0.979166666666667</v>
      </c>
      <c r="V29" s="178">
        <v>0.98125</v>
      </c>
      <c r="W29" s="178">
        <v>0.983333333333333</v>
      </c>
      <c r="X29" s="178">
        <v>0.9875</v>
      </c>
      <c r="Y29" s="133">
        <v>0.992361111111111</v>
      </c>
      <c r="Z29" s="384">
        <f>+Z27</f>
        <v>87.96</v>
      </c>
      <c r="AA29" s="385">
        <f t="shared" si="2"/>
        <v>0.118055555555556</v>
      </c>
      <c r="AB29" s="386">
        <v>22.478527607362</v>
      </c>
      <c r="AC29" s="387">
        <f t="shared" si="3"/>
        <v>0.0423611111111111</v>
      </c>
    </row>
    <row r="30" spans="4:24"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5:26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3" spans="3:10">
      <c r="C33" s="15" t="s">
        <v>36</v>
      </c>
      <c r="D33" s="15"/>
      <c r="E33" s="16"/>
      <c r="F33" s="16"/>
      <c r="G33" s="61"/>
      <c r="H33" s="61"/>
      <c r="I33" s="17">
        <v>9</v>
      </c>
      <c r="J33" s="16"/>
    </row>
    <row r="34" spans="3:10">
      <c r="C34" s="15" t="s">
        <v>37</v>
      </c>
      <c r="D34" s="15"/>
      <c r="E34" s="16"/>
      <c r="F34" s="16"/>
      <c r="G34" s="61"/>
      <c r="H34" s="61"/>
      <c r="I34" s="17">
        <v>0</v>
      </c>
      <c r="J34" s="16"/>
    </row>
    <row r="35" spans="3:10">
      <c r="C35" s="15" t="s">
        <v>38</v>
      </c>
      <c r="D35" s="15"/>
      <c r="E35" s="16"/>
      <c r="F35" s="16"/>
      <c r="G35" s="61"/>
      <c r="H35" s="61"/>
      <c r="I35" s="17">
        <v>9</v>
      </c>
      <c r="J35" s="16"/>
    </row>
    <row r="36" spans="3:11">
      <c r="C36" s="15" t="s">
        <v>39</v>
      </c>
      <c r="D36" s="15"/>
      <c r="E36" s="16"/>
      <c r="F36" s="16"/>
      <c r="G36" s="61"/>
      <c r="H36" s="61"/>
      <c r="I36" s="18">
        <f>+Z20</f>
        <v>87.96</v>
      </c>
      <c r="K36" s="16" t="s">
        <v>40</v>
      </c>
    </row>
    <row r="37" spans="3:11">
      <c r="C37" s="19" t="s">
        <v>41</v>
      </c>
      <c r="D37" s="19"/>
      <c r="E37" s="20"/>
      <c r="F37" s="21"/>
      <c r="G37" s="21"/>
      <c r="H37" s="21"/>
      <c r="I37" s="18">
        <v>0</v>
      </c>
      <c r="K37" s="16" t="s">
        <v>40</v>
      </c>
    </row>
  </sheetData>
  <mergeCells count="9">
    <mergeCell ref="B14:AC14"/>
    <mergeCell ref="E17:X17"/>
    <mergeCell ref="B20:C20"/>
    <mergeCell ref="B21:B29"/>
    <mergeCell ref="Z17:Z19"/>
    <mergeCell ref="AA17:AA20"/>
    <mergeCell ref="AB17:AB20"/>
    <mergeCell ref="AC17:AC20"/>
    <mergeCell ref="B18:C19"/>
  </mergeCells>
  <pageMargins left="0.7" right="0.7" top="0.75" bottom="0.75" header="0.3" footer="0.3"/>
  <pageSetup paperSize="9" scale="48" fitToHeight="0" orientation="landscape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AC36"/>
  <sheetViews>
    <sheetView view="pageBreakPreview" zoomScale="70" zoomScaleNormal="70" workbookViewId="0">
      <selection activeCell="F7" sqref="F7"/>
    </sheetView>
  </sheetViews>
  <sheetFormatPr defaultColWidth="11" defaultRowHeight="15"/>
  <cols>
    <col min="4" max="25" width="8.71428571428571" customWidth="1"/>
  </cols>
  <sheetData>
    <row r="3" spans="2:6">
      <c r="B3" s="1" t="s">
        <v>0</v>
      </c>
      <c r="C3" s="63"/>
      <c r="D3" s="64"/>
      <c r="E3" s="64"/>
      <c r="F3" s="1" t="s">
        <v>1</v>
      </c>
    </row>
    <row r="4" spans="2:6">
      <c r="B4" s="65"/>
      <c r="C4" s="63"/>
      <c r="D4" s="64"/>
      <c r="E4" s="64"/>
      <c r="F4" s="1"/>
    </row>
    <row r="5" spans="2:6">
      <c r="B5" s="2" t="s">
        <v>2</v>
      </c>
      <c r="C5" s="63"/>
      <c r="D5" s="64"/>
      <c r="E5" s="64"/>
      <c r="F5" s="1">
        <v>200</v>
      </c>
    </row>
    <row r="6" spans="2:6">
      <c r="B6" s="63"/>
      <c r="C6" s="63"/>
      <c r="D6" s="64"/>
      <c r="E6" s="64"/>
      <c r="F6" s="1"/>
    </row>
    <row r="7" spans="2:6">
      <c r="B7" s="63" t="s">
        <v>3</v>
      </c>
      <c r="C7" s="63"/>
      <c r="D7" s="64"/>
      <c r="E7" s="64"/>
      <c r="F7" s="1" t="s">
        <v>4</v>
      </c>
    </row>
    <row r="8" spans="2:6">
      <c r="B8" s="63" t="s">
        <v>5</v>
      </c>
      <c r="C8" s="63"/>
      <c r="D8" s="64"/>
      <c r="E8" s="64"/>
      <c r="F8" s="1" t="s">
        <v>45</v>
      </c>
    </row>
    <row r="9" spans="2:6">
      <c r="B9" s="63" t="s">
        <v>7</v>
      </c>
      <c r="C9" s="66"/>
      <c r="D9" s="67"/>
      <c r="E9" s="64"/>
      <c r="F9" s="1">
        <v>260</v>
      </c>
    </row>
    <row r="10" spans="2:6">
      <c r="B10" s="63" t="s">
        <v>8</v>
      </c>
      <c r="C10" s="63"/>
      <c r="D10" s="64"/>
      <c r="E10" s="64"/>
      <c r="F10" s="31" t="s">
        <v>245</v>
      </c>
    </row>
    <row r="11" spans="2:6">
      <c r="B11" s="63" t="s">
        <v>10</v>
      </c>
      <c r="C11" s="63"/>
      <c r="D11" s="64"/>
      <c r="E11" s="64"/>
      <c r="F11" s="1">
        <v>260</v>
      </c>
    </row>
    <row r="12" spans="2:6">
      <c r="B12" s="63" t="s">
        <v>11</v>
      </c>
      <c r="C12" s="66"/>
      <c r="D12" s="67"/>
      <c r="E12" s="67"/>
      <c r="F12" s="1" t="s">
        <v>12</v>
      </c>
    </row>
    <row r="13" ht="15.75" customHeight="1"/>
    <row r="14" ht="77.25" customHeight="1" spans="2:29">
      <c r="B14" s="243" t="s">
        <v>246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27"/>
    </row>
    <row r="15" s="62" customFormat="1" spans="2:18">
      <c r="B15" s="219"/>
      <c r="C15" s="307">
        <v>0.0451388888888889</v>
      </c>
      <c r="D15" s="307">
        <v>0.0486111111111111</v>
      </c>
      <c r="E15" s="345">
        <v>0.00555555555555556</v>
      </c>
      <c r="F15" s="345">
        <v>0.00486111111111111</v>
      </c>
      <c r="G15" s="345">
        <v>0.00972222222222222</v>
      </c>
      <c r="H15" s="345">
        <v>0.0125</v>
      </c>
      <c r="I15" s="345">
        <v>0.00972222222222222</v>
      </c>
      <c r="J15" s="345">
        <v>0.00486111111111111</v>
      </c>
      <c r="K15" s="345">
        <v>0.00833333333333333</v>
      </c>
      <c r="L15" s="345">
        <v>0.00694444444444444</v>
      </c>
      <c r="M15" s="345">
        <v>0.00625</v>
      </c>
      <c r="N15" s="345">
        <v>0.00486111111111111</v>
      </c>
      <c r="O15" s="345">
        <v>0.00555555555555556</v>
      </c>
      <c r="P15" s="345">
        <v>0.00833333333333333</v>
      </c>
      <c r="Q15" s="345">
        <v>0.00555555555555556</v>
      </c>
      <c r="R15" s="83">
        <f>SUM(E15:Q15)</f>
        <v>0.0930555555555555</v>
      </c>
    </row>
    <row r="16" s="62" customFormat="1" ht="15.75" customHeight="1" spans="2:18">
      <c r="B16" s="306"/>
      <c r="C16" s="306"/>
      <c r="D16" s="308"/>
      <c r="E16" s="345">
        <v>0.00555555555555556</v>
      </c>
      <c r="F16" s="345">
        <v>0.00347222222222222</v>
      </c>
      <c r="G16" s="345">
        <v>0.00833333333333333</v>
      </c>
      <c r="H16" s="345">
        <v>0.0104166666666667</v>
      </c>
      <c r="I16" s="345">
        <v>0.00833333333333333</v>
      </c>
      <c r="J16" s="345">
        <v>0.00416666666666667</v>
      </c>
      <c r="K16" s="345">
        <v>0.00833333333333333</v>
      </c>
      <c r="L16" s="345">
        <v>0.00694444444444444</v>
      </c>
      <c r="M16" s="345">
        <v>0.00555555555555556</v>
      </c>
      <c r="N16" s="345">
        <v>0.00486111111111111</v>
      </c>
      <c r="O16" s="345">
        <v>0.00555555555555556</v>
      </c>
      <c r="P16" s="345">
        <v>0.00694444444444444</v>
      </c>
      <c r="Q16" s="345">
        <v>0.00555555555555556</v>
      </c>
      <c r="R16" s="83">
        <f>SUM(E16:Q16)</f>
        <v>0.0840277777777778</v>
      </c>
    </row>
    <row r="17" s="344" customFormat="1" ht="15.75" spans="4:29">
      <c r="D17" s="71" t="s">
        <v>14</v>
      </c>
      <c r="E17" s="73" t="s">
        <v>15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7"/>
      <c r="Y17" s="71" t="s">
        <v>247</v>
      </c>
      <c r="Z17" s="243" t="s">
        <v>29</v>
      </c>
      <c r="AA17" s="335" t="s">
        <v>30</v>
      </c>
      <c r="AB17" s="243" t="s">
        <v>31</v>
      </c>
      <c r="AC17" s="243" t="s">
        <v>57</v>
      </c>
    </row>
    <row r="18" s="95" customFormat="1" ht="23.25" customHeight="1" spans="2:29">
      <c r="B18" s="96" t="s">
        <v>34</v>
      </c>
      <c r="C18" s="255"/>
      <c r="D18" s="273">
        <v>0</v>
      </c>
      <c r="E18" s="273">
        <v>1</v>
      </c>
      <c r="F18" s="273">
        <v>2</v>
      </c>
      <c r="G18" s="273">
        <v>3</v>
      </c>
      <c r="H18" s="273">
        <v>4</v>
      </c>
      <c r="I18" s="273">
        <v>5</v>
      </c>
      <c r="J18" s="273">
        <v>6</v>
      </c>
      <c r="K18" s="273">
        <v>7</v>
      </c>
      <c r="L18" s="273">
        <v>8</v>
      </c>
      <c r="M18" s="273">
        <v>9</v>
      </c>
      <c r="N18" s="273">
        <v>10</v>
      </c>
      <c r="O18" s="273">
        <v>11</v>
      </c>
      <c r="P18" s="273">
        <v>12</v>
      </c>
      <c r="Q18" s="273">
        <v>13</v>
      </c>
      <c r="R18" s="273">
        <v>14</v>
      </c>
      <c r="S18" s="273">
        <v>15</v>
      </c>
      <c r="T18" s="273">
        <v>16</v>
      </c>
      <c r="U18" s="273">
        <v>17</v>
      </c>
      <c r="V18" s="273">
        <v>18</v>
      </c>
      <c r="W18" s="273">
        <v>19</v>
      </c>
      <c r="X18" s="273">
        <v>20</v>
      </c>
      <c r="Y18" s="273">
        <v>21</v>
      </c>
      <c r="Z18" s="232"/>
      <c r="AA18" s="217"/>
      <c r="AB18" s="232"/>
      <c r="AC18" s="232"/>
    </row>
    <row r="19" s="95" customFormat="1" ht="23.25" customHeight="1" spans="2:29">
      <c r="B19" s="218"/>
      <c r="C19" s="257"/>
      <c r="D19" s="275">
        <f t="shared" ref="D19:Y19" si="0">+D18</f>
        <v>0</v>
      </c>
      <c r="E19" s="275">
        <f t="shared" si="0"/>
        <v>1</v>
      </c>
      <c r="F19" s="275">
        <f t="shared" si="0"/>
        <v>2</v>
      </c>
      <c r="G19" s="275">
        <f t="shared" si="0"/>
        <v>3</v>
      </c>
      <c r="H19" s="275">
        <f t="shared" si="0"/>
        <v>4</v>
      </c>
      <c r="I19" s="275">
        <f t="shared" si="0"/>
        <v>5</v>
      </c>
      <c r="J19" s="275">
        <f t="shared" si="0"/>
        <v>6</v>
      </c>
      <c r="K19" s="275">
        <f t="shared" si="0"/>
        <v>7</v>
      </c>
      <c r="L19" s="275">
        <f t="shared" si="0"/>
        <v>8</v>
      </c>
      <c r="M19" s="275">
        <f t="shared" si="0"/>
        <v>9</v>
      </c>
      <c r="N19" s="275">
        <f t="shared" si="0"/>
        <v>10</v>
      </c>
      <c r="O19" s="275">
        <f t="shared" si="0"/>
        <v>11</v>
      </c>
      <c r="P19" s="275">
        <f t="shared" si="0"/>
        <v>12</v>
      </c>
      <c r="Q19" s="275">
        <f t="shared" si="0"/>
        <v>13</v>
      </c>
      <c r="R19" s="275">
        <f t="shared" si="0"/>
        <v>14</v>
      </c>
      <c r="S19" s="275">
        <f t="shared" si="0"/>
        <v>15</v>
      </c>
      <c r="T19" s="275">
        <f t="shared" si="0"/>
        <v>16</v>
      </c>
      <c r="U19" s="275">
        <f t="shared" si="0"/>
        <v>17</v>
      </c>
      <c r="V19" s="275">
        <f t="shared" si="0"/>
        <v>18</v>
      </c>
      <c r="W19" s="275">
        <f t="shared" si="0"/>
        <v>19</v>
      </c>
      <c r="X19" s="275">
        <f t="shared" si="0"/>
        <v>20</v>
      </c>
      <c r="Y19" s="275">
        <f t="shared" si="0"/>
        <v>21</v>
      </c>
      <c r="Z19" s="238"/>
      <c r="AA19" s="217"/>
      <c r="AB19" s="232"/>
      <c r="AC19" s="232"/>
    </row>
    <row r="20" ht="93.75" customHeight="1" spans="2:29">
      <c r="B20" s="221" t="s">
        <v>68</v>
      </c>
      <c r="C20" s="88"/>
      <c r="D20" s="346" t="s">
        <v>232</v>
      </c>
      <c r="E20" s="347" t="s">
        <v>248</v>
      </c>
      <c r="F20" s="348" t="s">
        <v>249</v>
      </c>
      <c r="G20" s="348" t="s">
        <v>250</v>
      </c>
      <c r="H20" s="347" t="s">
        <v>251</v>
      </c>
      <c r="I20" s="348" t="s">
        <v>19</v>
      </c>
      <c r="J20" s="348" t="s">
        <v>252</v>
      </c>
      <c r="K20" s="348" t="s">
        <v>201</v>
      </c>
      <c r="L20" s="348" t="s">
        <v>253</v>
      </c>
      <c r="M20" s="348" t="s">
        <v>254</v>
      </c>
      <c r="N20" s="348" t="s">
        <v>255</v>
      </c>
      <c r="O20" s="348" t="s">
        <v>256</v>
      </c>
      <c r="P20" s="348" t="s">
        <v>257</v>
      </c>
      <c r="Q20" s="347" t="s">
        <v>211</v>
      </c>
      <c r="R20" s="348" t="s">
        <v>201</v>
      </c>
      <c r="S20" s="347" t="s">
        <v>236</v>
      </c>
      <c r="T20" s="348" t="s">
        <v>19</v>
      </c>
      <c r="U20" s="347" t="s">
        <v>251</v>
      </c>
      <c r="V20" s="348" t="s">
        <v>250</v>
      </c>
      <c r="W20" s="348" t="s">
        <v>249</v>
      </c>
      <c r="X20" s="347" t="s">
        <v>131</v>
      </c>
      <c r="Y20" s="357" t="s">
        <v>240</v>
      </c>
      <c r="Z20" s="358">
        <v>87.96</v>
      </c>
      <c r="AA20" s="218"/>
      <c r="AB20" s="238"/>
      <c r="AC20" s="238"/>
    </row>
    <row r="21" ht="15.75" spans="2:29">
      <c r="B21" s="349" t="s">
        <v>35</v>
      </c>
      <c r="C21" s="350">
        <v>1</v>
      </c>
      <c r="D21" s="351">
        <v>0.161111111111111</v>
      </c>
      <c r="E21" s="231">
        <v>0.168055555555556</v>
      </c>
      <c r="F21" s="231">
        <v>0.172916666666667</v>
      </c>
      <c r="G21" s="231">
        <v>0.175</v>
      </c>
      <c r="H21" s="231">
        <v>0.177083333333333</v>
      </c>
      <c r="I21" s="231">
        <v>0.184027777777778</v>
      </c>
      <c r="J21" s="231">
        <v>0.189583333333333</v>
      </c>
      <c r="K21" s="231">
        <v>0.197916666666667</v>
      </c>
      <c r="L21" s="231">
        <v>0.208333333333333</v>
      </c>
      <c r="M21" s="231">
        <v>0.216666666666667</v>
      </c>
      <c r="N21" s="231">
        <v>0.220833333333333</v>
      </c>
      <c r="O21" s="231">
        <v>0.229166666666667</v>
      </c>
      <c r="P21" s="231">
        <v>0.236111111111111</v>
      </c>
      <c r="Q21" s="231">
        <v>0.241666666666667</v>
      </c>
      <c r="R21" s="231">
        <v>0.246527777777778</v>
      </c>
      <c r="S21" s="231">
        <v>0.252083333333333</v>
      </c>
      <c r="T21" s="231">
        <v>0.259027777777778</v>
      </c>
      <c r="U21" s="231">
        <v>0.265972222222222</v>
      </c>
      <c r="V21" s="231">
        <v>0.268055555555555</v>
      </c>
      <c r="W21" s="231">
        <v>0.270138888888889</v>
      </c>
      <c r="X21" s="231">
        <v>0.274305555555556</v>
      </c>
      <c r="Y21" s="78">
        <v>0.279166666666667</v>
      </c>
      <c r="Z21" s="359">
        <f t="shared" ref="Z21:Z28" si="1">+Z20</f>
        <v>87.96</v>
      </c>
      <c r="AA21" s="360">
        <f t="shared" ref="AA21:AA28" si="2">+X21-F21</f>
        <v>0.101388888888889</v>
      </c>
      <c r="AB21" s="361">
        <v>21.478527607362</v>
      </c>
      <c r="AC21" s="362"/>
    </row>
    <row r="22" spans="2:29">
      <c r="B22" s="232"/>
      <c r="C22" s="352">
        <v>2</v>
      </c>
      <c r="D22" s="353">
        <v>0.248611111111111</v>
      </c>
      <c r="E22" s="45">
        <v>0.256944444444444</v>
      </c>
      <c r="F22" s="45">
        <v>0.263194444444445</v>
      </c>
      <c r="G22" s="45">
        <v>0.265277777777778</v>
      </c>
      <c r="H22" s="45">
        <v>0.267361111111111</v>
      </c>
      <c r="I22" s="45">
        <v>0.275694444444445</v>
      </c>
      <c r="J22" s="45">
        <v>0.28125</v>
      </c>
      <c r="K22" s="45">
        <v>0.290972222222222</v>
      </c>
      <c r="L22" s="45">
        <v>0.303472222222222</v>
      </c>
      <c r="M22" s="45">
        <v>0.313194444444444</v>
      </c>
      <c r="N22" s="45">
        <v>0.318055555555555</v>
      </c>
      <c r="O22" s="45">
        <v>0.326388888888889</v>
      </c>
      <c r="P22" s="355">
        <v>0.333333333333333</v>
      </c>
      <c r="Q22" s="45">
        <v>0.339583333333333</v>
      </c>
      <c r="R22" s="45">
        <v>0.344444444444444</v>
      </c>
      <c r="S22" s="45">
        <v>0.35</v>
      </c>
      <c r="T22" s="45">
        <v>0.358333333333333</v>
      </c>
      <c r="U22" s="45">
        <v>0.366666666666667</v>
      </c>
      <c r="V22" s="45">
        <v>0.36875</v>
      </c>
      <c r="W22" s="45">
        <v>0.370833333333333</v>
      </c>
      <c r="X22" s="45">
        <v>0.377083333333333</v>
      </c>
      <c r="Y22" s="81">
        <v>0.381944444444444</v>
      </c>
      <c r="Z22" s="363">
        <f t="shared" si="1"/>
        <v>87.96</v>
      </c>
      <c r="AA22" s="364">
        <f t="shared" si="2"/>
        <v>0.113888888888889</v>
      </c>
      <c r="AB22" s="365">
        <v>21.478527607362</v>
      </c>
      <c r="AC22" s="366">
        <f t="shared" ref="AC22:AC28" si="3">+F22-F21</f>
        <v>0.0902777777777778</v>
      </c>
    </row>
    <row r="23" spans="2:29">
      <c r="B23" s="232"/>
      <c r="C23" s="352">
        <v>3</v>
      </c>
      <c r="D23" s="353">
        <v>0.345833333333333</v>
      </c>
      <c r="E23" s="45">
        <v>0.354166666666667</v>
      </c>
      <c r="F23" s="45">
        <v>0.360416666666667</v>
      </c>
      <c r="G23" s="45">
        <v>0.3625</v>
      </c>
      <c r="H23" s="45">
        <v>0.364583333333333</v>
      </c>
      <c r="I23" s="45">
        <v>0.372916666666667</v>
      </c>
      <c r="J23" s="45">
        <v>0.378472222222222</v>
      </c>
      <c r="K23" s="45">
        <v>0.388194444444445</v>
      </c>
      <c r="L23" s="45">
        <v>0.400694444444445</v>
      </c>
      <c r="M23" s="45">
        <v>0.410416666666667</v>
      </c>
      <c r="N23" s="45">
        <v>0.415277777777778</v>
      </c>
      <c r="O23" s="45">
        <v>0.423611111111111</v>
      </c>
      <c r="P23" s="355">
        <v>0.430555555555556</v>
      </c>
      <c r="Q23" s="45">
        <v>0.436805555555556</v>
      </c>
      <c r="R23" s="45">
        <v>0.441666666666667</v>
      </c>
      <c r="S23" s="45">
        <v>0.447222222222222</v>
      </c>
      <c r="T23" s="45">
        <v>0.455555555555555</v>
      </c>
      <c r="U23" s="45">
        <v>0.463888888888889</v>
      </c>
      <c r="V23" s="45">
        <v>0.465972222222222</v>
      </c>
      <c r="W23" s="45">
        <v>0.468055555555556</v>
      </c>
      <c r="X23" s="45">
        <v>0.474305555555555</v>
      </c>
      <c r="Y23" s="81">
        <v>0.479166666666667</v>
      </c>
      <c r="Z23" s="363">
        <f t="shared" si="1"/>
        <v>87.96</v>
      </c>
      <c r="AA23" s="364">
        <f t="shared" si="2"/>
        <v>0.113888888888889</v>
      </c>
      <c r="AB23" s="365">
        <v>21.478527607362</v>
      </c>
      <c r="AC23" s="366">
        <f t="shared" si="3"/>
        <v>0.0972222222222222</v>
      </c>
    </row>
    <row r="24" spans="2:29">
      <c r="B24" s="232"/>
      <c r="C24" s="352">
        <v>4</v>
      </c>
      <c r="D24" s="353">
        <v>0.443055555555555</v>
      </c>
      <c r="E24" s="45">
        <v>0.451388888888889</v>
      </c>
      <c r="F24" s="45">
        <v>0.457638888888889</v>
      </c>
      <c r="G24" s="45">
        <v>0.459722222222222</v>
      </c>
      <c r="H24" s="45">
        <v>0.461805555555556</v>
      </c>
      <c r="I24" s="45">
        <v>0.470138888888889</v>
      </c>
      <c r="J24" s="45">
        <v>0.475694444444444</v>
      </c>
      <c r="K24" s="45">
        <v>0.485416666666667</v>
      </c>
      <c r="L24" s="45">
        <v>0.497916666666667</v>
      </c>
      <c r="M24" s="45">
        <v>0.507638888888889</v>
      </c>
      <c r="N24" s="45">
        <v>0.5125</v>
      </c>
      <c r="O24" s="45">
        <v>0.520833333333333</v>
      </c>
      <c r="P24" s="355">
        <v>0.527777777777778</v>
      </c>
      <c r="Q24" s="45">
        <v>0.534027777777778</v>
      </c>
      <c r="R24" s="45">
        <v>0.538888888888889</v>
      </c>
      <c r="S24" s="45">
        <v>0.544444444444444</v>
      </c>
      <c r="T24" s="45">
        <v>0.552777777777778</v>
      </c>
      <c r="U24" s="45">
        <v>0.561111111111111</v>
      </c>
      <c r="V24" s="45">
        <v>0.563194444444444</v>
      </c>
      <c r="W24" s="45">
        <v>0.565277777777778</v>
      </c>
      <c r="X24" s="45">
        <v>0.571527777777778</v>
      </c>
      <c r="Y24" s="81">
        <v>0.576388888888889</v>
      </c>
      <c r="Z24" s="363">
        <f t="shared" si="1"/>
        <v>87.96</v>
      </c>
      <c r="AA24" s="364">
        <f t="shared" si="2"/>
        <v>0.113888888888889</v>
      </c>
      <c r="AB24" s="365">
        <v>21.478527607362</v>
      </c>
      <c r="AC24" s="366">
        <f t="shared" si="3"/>
        <v>0.0972222222222222</v>
      </c>
    </row>
    <row r="25" spans="2:29">
      <c r="B25" s="232"/>
      <c r="C25" s="352">
        <v>5</v>
      </c>
      <c r="D25" s="353">
        <v>0.540277777777778</v>
      </c>
      <c r="E25" s="45">
        <v>0.548611111111111</v>
      </c>
      <c r="F25" s="45">
        <v>0.554861111111111</v>
      </c>
      <c r="G25" s="45">
        <v>0.556944444444444</v>
      </c>
      <c r="H25" s="45">
        <v>0.559027777777778</v>
      </c>
      <c r="I25" s="45">
        <v>0.567361111111111</v>
      </c>
      <c r="J25" s="45">
        <v>0.572916666666667</v>
      </c>
      <c r="K25" s="45">
        <v>0.582638888888889</v>
      </c>
      <c r="L25" s="45">
        <v>0.595138888888889</v>
      </c>
      <c r="M25" s="45">
        <v>0.604861111111111</v>
      </c>
      <c r="N25" s="45">
        <v>0.609722222222222</v>
      </c>
      <c r="O25" s="45">
        <v>0.618055555555556</v>
      </c>
      <c r="P25" s="355">
        <v>0.625</v>
      </c>
      <c r="Q25" s="45">
        <v>0.63125</v>
      </c>
      <c r="R25" s="45">
        <v>0.636111111111111</v>
      </c>
      <c r="S25" s="45">
        <v>0.641666666666667</v>
      </c>
      <c r="T25" s="45">
        <v>0.65</v>
      </c>
      <c r="U25" s="45">
        <v>0.658333333333333</v>
      </c>
      <c r="V25" s="45">
        <v>0.660416666666667</v>
      </c>
      <c r="W25" s="45">
        <v>0.6625</v>
      </c>
      <c r="X25" s="45">
        <v>0.66875</v>
      </c>
      <c r="Y25" s="81">
        <v>0.673611111111111</v>
      </c>
      <c r="Z25" s="363">
        <f t="shared" si="1"/>
        <v>87.96</v>
      </c>
      <c r="AA25" s="364">
        <f t="shared" si="2"/>
        <v>0.113888888888889</v>
      </c>
      <c r="AB25" s="365">
        <v>21.478527607362</v>
      </c>
      <c r="AC25" s="366">
        <f t="shared" si="3"/>
        <v>0.0972222222222223</v>
      </c>
    </row>
    <row r="26" spans="2:29">
      <c r="B26" s="232"/>
      <c r="C26" s="352">
        <v>6</v>
      </c>
      <c r="D26" s="353">
        <v>0.6375</v>
      </c>
      <c r="E26" s="45">
        <v>0.645833333333333</v>
      </c>
      <c r="F26" s="45">
        <v>0.652083333333333</v>
      </c>
      <c r="G26" s="45">
        <v>0.654166666666667</v>
      </c>
      <c r="H26" s="45">
        <v>0.65625</v>
      </c>
      <c r="I26" s="45">
        <v>0.664583333333333</v>
      </c>
      <c r="J26" s="45">
        <v>0.670138888888889</v>
      </c>
      <c r="K26" s="45">
        <v>0.679861111111111</v>
      </c>
      <c r="L26" s="45">
        <v>0.692361111111111</v>
      </c>
      <c r="M26" s="45">
        <v>0.702083333333333</v>
      </c>
      <c r="N26" s="45">
        <v>0.706944444444444</v>
      </c>
      <c r="O26" s="45">
        <v>0.715277777777778</v>
      </c>
      <c r="P26" s="355">
        <v>0.722222222222222</v>
      </c>
      <c r="Q26" s="45">
        <v>0.728472222222222</v>
      </c>
      <c r="R26" s="45">
        <v>0.733333333333333</v>
      </c>
      <c r="S26" s="45">
        <v>0.738888888888889</v>
      </c>
      <c r="T26" s="45">
        <v>0.747222222222222</v>
      </c>
      <c r="U26" s="45">
        <v>0.755555555555556</v>
      </c>
      <c r="V26" s="45">
        <v>0.757638888888889</v>
      </c>
      <c r="W26" s="45">
        <v>0.759722222222222</v>
      </c>
      <c r="X26" s="45">
        <v>0.765972222222222</v>
      </c>
      <c r="Y26" s="81">
        <v>0.770833333333333</v>
      </c>
      <c r="Z26" s="363">
        <f t="shared" si="1"/>
        <v>87.96</v>
      </c>
      <c r="AA26" s="364">
        <f t="shared" si="2"/>
        <v>0.113888888888889</v>
      </c>
      <c r="AB26" s="365">
        <v>21.478527607362</v>
      </c>
      <c r="AC26" s="366">
        <f t="shared" si="3"/>
        <v>0.0972222222222222</v>
      </c>
    </row>
    <row r="27" spans="2:29">
      <c r="B27" s="232"/>
      <c r="C27" s="352">
        <v>7</v>
      </c>
      <c r="D27" s="353">
        <v>0.734722222222222</v>
      </c>
      <c r="E27" s="45">
        <v>0.743055555555556</v>
      </c>
      <c r="F27" s="45">
        <v>0.749305555555556</v>
      </c>
      <c r="G27" s="45">
        <v>0.751388888888889</v>
      </c>
      <c r="H27" s="45">
        <v>0.753472222222222</v>
      </c>
      <c r="I27" s="45">
        <v>0.761805555555556</v>
      </c>
      <c r="J27" s="45">
        <v>0.767361111111111</v>
      </c>
      <c r="K27" s="45">
        <v>0.777083333333333</v>
      </c>
      <c r="L27" s="45">
        <v>0.789583333333333</v>
      </c>
      <c r="M27" s="45">
        <v>0.799305555555556</v>
      </c>
      <c r="N27" s="45">
        <v>0.804166666666667</v>
      </c>
      <c r="O27" s="45">
        <v>0.8125</v>
      </c>
      <c r="P27" s="355">
        <v>0.819444444444444</v>
      </c>
      <c r="Q27" s="45">
        <v>0.825694444444444</v>
      </c>
      <c r="R27" s="45">
        <v>0.830555555555556</v>
      </c>
      <c r="S27" s="45">
        <v>0.836111111111111</v>
      </c>
      <c r="T27" s="45">
        <v>0.844444444444444</v>
      </c>
      <c r="U27" s="45">
        <v>0.852777777777778</v>
      </c>
      <c r="V27" s="45">
        <v>0.854861111111111</v>
      </c>
      <c r="W27" s="45">
        <v>0.856944444444444</v>
      </c>
      <c r="X27" s="45">
        <v>0.863194444444444</v>
      </c>
      <c r="Y27" s="81">
        <v>0.868055555555556</v>
      </c>
      <c r="Z27" s="363">
        <f t="shared" si="1"/>
        <v>87.96</v>
      </c>
      <c r="AA27" s="364">
        <f t="shared" si="2"/>
        <v>0.113888888888889</v>
      </c>
      <c r="AB27" s="365">
        <v>21.478527607362</v>
      </c>
      <c r="AC27" s="366">
        <f t="shared" si="3"/>
        <v>0.0972222222222222</v>
      </c>
    </row>
    <row r="28" ht="15.75" customHeight="1" spans="2:29">
      <c r="B28" s="238"/>
      <c r="C28" s="354">
        <v>8</v>
      </c>
      <c r="D28" s="47">
        <v>0.831944444444444</v>
      </c>
      <c r="E28" s="48">
        <v>0.840277777777778</v>
      </c>
      <c r="F28" s="48">
        <v>0.846527777777778</v>
      </c>
      <c r="G28" s="48">
        <v>0.848611111111111</v>
      </c>
      <c r="H28" s="48">
        <v>0.850694444444444</v>
      </c>
      <c r="I28" s="48">
        <v>0.859027777777778</v>
      </c>
      <c r="J28" s="48">
        <v>0.864583333333333</v>
      </c>
      <c r="K28" s="48">
        <v>0.874305555555556</v>
      </c>
      <c r="L28" s="48">
        <v>0.886805555555556</v>
      </c>
      <c r="M28" s="48">
        <v>0.896527777777778</v>
      </c>
      <c r="N28" s="48">
        <v>0.901388888888889</v>
      </c>
      <c r="O28" s="48">
        <v>0.909722222222222</v>
      </c>
      <c r="P28" s="356">
        <v>0.916666666666667</v>
      </c>
      <c r="Q28" s="48">
        <v>0.922916666666667</v>
      </c>
      <c r="R28" s="48">
        <v>0.927777777777778</v>
      </c>
      <c r="S28" s="48">
        <v>0.933333333333333</v>
      </c>
      <c r="T28" s="48">
        <v>0.941666666666667</v>
      </c>
      <c r="U28" s="48">
        <v>0.95</v>
      </c>
      <c r="V28" s="48">
        <v>0.952083333333333</v>
      </c>
      <c r="W28" s="48">
        <v>0.954166666666667</v>
      </c>
      <c r="X28" s="48">
        <v>0.960416666666667</v>
      </c>
      <c r="Y28" s="157">
        <v>0.965277777777778</v>
      </c>
      <c r="Z28" s="367">
        <f t="shared" si="1"/>
        <v>87.96</v>
      </c>
      <c r="AA28" s="368">
        <f t="shared" si="2"/>
        <v>0.113888888888889</v>
      </c>
      <c r="AB28" s="369">
        <v>22.478527607362</v>
      </c>
      <c r="AC28" s="370">
        <f t="shared" si="3"/>
        <v>0.0972222222222222</v>
      </c>
    </row>
    <row r="29" spans="4:24"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</row>
    <row r="30" spans="24:24">
      <c r="X30" s="26"/>
    </row>
    <row r="32" spans="3:10">
      <c r="C32" s="15" t="s">
        <v>36</v>
      </c>
      <c r="D32" s="15"/>
      <c r="E32" s="16"/>
      <c r="F32" s="16"/>
      <c r="G32" s="61"/>
      <c r="H32" s="61"/>
      <c r="I32" s="17">
        <v>8</v>
      </c>
      <c r="J32" s="16"/>
    </row>
    <row r="33" spans="3:10">
      <c r="C33" s="15" t="s">
        <v>37</v>
      </c>
      <c r="D33" s="15"/>
      <c r="E33" s="16"/>
      <c r="F33" s="16"/>
      <c r="G33" s="61"/>
      <c r="H33" s="61"/>
      <c r="I33" s="17">
        <v>0</v>
      </c>
      <c r="J33" s="16"/>
    </row>
    <row r="34" spans="3:10">
      <c r="C34" s="15" t="s">
        <v>38</v>
      </c>
      <c r="D34" s="15"/>
      <c r="E34" s="16"/>
      <c r="F34" s="16"/>
      <c r="G34" s="61"/>
      <c r="H34" s="61"/>
      <c r="I34" s="17">
        <f>+I32+I33</f>
        <v>8</v>
      </c>
      <c r="J34" s="16"/>
    </row>
    <row r="35" spans="3:11">
      <c r="C35" s="15" t="s">
        <v>39</v>
      </c>
      <c r="D35" s="15"/>
      <c r="E35" s="16"/>
      <c r="F35" s="16"/>
      <c r="G35" s="61"/>
      <c r="H35" s="61"/>
      <c r="I35" s="18">
        <f>+Z20</f>
        <v>87.96</v>
      </c>
      <c r="K35" s="16" t="s">
        <v>40</v>
      </c>
    </row>
    <row r="36" spans="3:11">
      <c r="C36" s="19" t="s">
        <v>41</v>
      </c>
      <c r="D36" s="19"/>
      <c r="E36" s="20"/>
      <c r="F36" s="21"/>
      <c r="G36" s="21"/>
      <c r="H36" s="21"/>
      <c r="I36" s="18">
        <v>0</v>
      </c>
      <c r="K36" s="16" t="s">
        <v>40</v>
      </c>
    </row>
  </sheetData>
  <mergeCells count="9">
    <mergeCell ref="B14:AC14"/>
    <mergeCell ref="E17:X17"/>
    <mergeCell ref="B20:C20"/>
    <mergeCell ref="B21:B28"/>
    <mergeCell ref="Z17:Z19"/>
    <mergeCell ref="AA17:AA20"/>
    <mergeCell ref="AB17:AB20"/>
    <mergeCell ref="AC17:AC20"/>
    <mergeCell ref="B18:C19"/>
  </mergeCells>
  <pageMargins left="0.7" right="0.7" top="0.75" bottom="0.75" header="0.3" footer="0.3"/>
  <pageSetup paperSize="9" scale="48" fitToHeight="0" orientation="landscape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S42"/>
  <sheetViews>
    <sheetView view="pageBreakPreview" zoomScale="80" zoomScaleNormal="80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173"/>
      <c r="D3" s="21"/>
      <c r="E3" s="21"/>
      <c r="F3" s="5" t="s">
        <v>1</v>
      </c>
    </row>
    <row r="4" spans="2:6">
      <c r="B4" s="199"/>
      <c r="C4" s="173"/>
      <c r="D4" s="21"/>
      <c r="E4" s="21"/>
      <c r="F4" s="5"/>
    </row>
    <row r="5" spans="2:6">
      <c r="B5" s="31" t="s">
        <v>2</v>
      </c>
      <c r="C5" s="173"/>
      <c r="D5" s="21"/>
      <c r="E5" s="21"/>
      <c r="F5" s="5">
        <v>200</v>
      </c>
    </row>
    <row r="6" spans="2:6">
      <c r="B6" s="173"/>
      <c r="C6" s="173"/>
      <c r="D6" s="21"/>
      <c r="E6" s="21"/>
      <c r="F6" s="5"/>
    </row>
    <row r="7" spans="2:6">
      <c r="B7" s="173" t="s">
        <v>3</v>
      </c>
      <c r="C7" s="173"/>
      <c r="D7" s="21"/>
      <c r="E7" s="21"/>
      <c r="F7" s="1" t="s">
        <v>4</v>
      </c>
    </row>
    <row r="8" spans="2:6">
      <c r="B8" s="173" t="s">
        <v>5</v>
      </c>
      <c r="C8" s="173"/>
      <c r="D8" s="21"/>
      <c r="E8" s="21"/>
      <c r="F8" s="5" t="s">
        <v>111</v>
      </c>
    </row>
    <row r="9" spans="2:6">
      <c r="B9" s="173" t="s">
        <v>7</v>
      </c>
      <c r="C9" s="215"/>
      <c r="D9" s="216"/>
      <c r="E9" s="21"/>
      <c r="F9" s="5">
        <v>261</v>
      </c>
    </row>
    <row r="10" spans="2:6">
      <c r="B10" s="173" t="s">
        <v>8</v>
      </c>
      <c r="C10" s="173"/>
      <c r="D10" s="21"/>
      <c r="E10" s="21"/>
      <c r="F10" s="31" t="s">
        <v>258</v>
      </c>
    </row>
    <row r="11" spans="2:6">
      <c r="B11" s="173" t="s">
        <v>10</v>
      </c>
      <c r="C11" s="173"/>
      <c r="D11" s="21"/>
      <c r="E11" s="21"/>
      <c r="F11" s="5">
        <v>261</v>
      </c>
    </row>
    <row r="12" spans="2:6">
      <c r="B12" s="173" t="s">
        <v>11</v>
      </c>
      <c r="C12" s="215"/>
      <c r="D12" s="216"/>
      <c r="E12" s="216"/>
      <c r="F12" s="5" t="s">
        <v>12</v>
      </c>
    </row>
    <row r="13" ht="15.75" customHeight="1"/>
    <row r="14" ht="15.75" spans="2:19">
      <c r="B14" s="96" t="s">
        <v>259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255"/>
    </row>
    <row r="15" spans="2:19">
      <c r="B15" s="217"/>
      <c r="S15" s="256"/>
    </row>
    <row r="16" ht="15.75" customHeight="1" spans="2:19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257"/>
    </row>
    <row r="17" s="62" customFormat="1" spans="2:16">
      <c r="B17" s="219"/>
      <c r="C17" s="307">
        <v>0.0451388888888889</v>
      </c>
      <c r="D17" s="307">
        <v>0.0486111111111111</v>
      </c>
      <c r="E17" s="317">
        <v>0.00486111111111111</v>
      </c>
      <c r="F17" s="317">
        <v>0.0104166666666667</v>
      </c>
      <c r="G17" s="317">
        <v>0.00694444444444444</v>
      </c>
      <c r="H17" s="317">
        <v>0.00486111111111111</v>
      </c>
      <c r="I17" s="317">
        <v>0.0104166666666667</v>
      </c>
      <c r="J17" s="317">
        <v>0.00694444444444444</v>
      </c>
      <c r="K17" s="317">
        <v>0.0104166666666667</v>
      </c>
      <c r="L17" s="317">
        <v>0.00555555555555556</v>
      </c>
      <c r="M17" s="317">
        <v>0.00347222222222222</v>
      </c>
      <c r="N17" s="317">
        <v>0.00277777777777778</v>
      </c>
      <c r="O17" s="317">
        <v>0.00138888888888889</v>
      </c>
      <c r="P17" s="83">
        <f>SUM(E17:O17)</f>
        <v>0.0680555555555556</v>
      </c>
    </row>
    <row r="18" s="62" customFormat="1" ht="15.75" customHeight="1" spans="2:16">
      <c r="B18" s="336"/>
      <c r="C18" s="336"/>
      <c r="D18" s="336"/>
      <c r="E18" s="317">
        <v>0.00486111111111111</v>
      </c>
      <c r="F18" s="317">
        <v>0.0118055555555556</v>
      </c>
      <c r="G18" s="317">
        <v>0.00694444444444444</v>
      </c>
      <c r="H18" s="317">
        <v>0.00486111111111111</v>
      </c>
      <c r="I18" s="317">
        <v>0.0118055555555556</v>
      </c>
      <c r="J18" s="317">
        <v>0.00833333333333333</v>
      </c>
      <c r="K18" s="317">
        <v>0.0125</v>
      </c>
      <c r="L18" s="317">
        <v>0.00555555555555556</v>
      </c>
      <c r="M18" s="317">
        <v>0.00347222222222222</v>
      </c>
      <c r="N18" s="317">
        <v>0.00277777777777778</v>
      </c>
      <c r="O18" s="317">
        <v>0.00138888888888889</v>
      </c>
      <c r="P18" s="83">
        <f>SUM(E18:O18)</f>
        <v>0.0743055555555556</v>
      </c>
    </row>
    <row r="19" s="95" customFormat="1" ht="15.75" spans="2:19">
      <c r="B19" s="286" t="s">
        <v>14</v>
      </c>
      <c r="C19" s="10"/>
      <c r="D19" s="27"/>
      <c r="E19" s="224" t="s">
        <v>15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43" t="s">
        <v>29</v>
      </c>
      <c r="Q19" s="335" t="s">
        <v>30</v>
      </c>
      <c r="R19" s="243" t="s">
        <v>31</v>
      </c>
      <c r="S19" s="243" t="s">
        <v>57</v>
      </c>
    </row>
    <row r="20" s="95" customFormat="1" ht="70.5" customHeight="1" spans="2:19">
      <c r="B20" s="221" t="s">
        <v>68</v>
      </c>
      <c r="C20" s="88"/>
      <c r="D20" s="287" t="s">
        <v>91</v>
      </c>
      <c r="E20" s="318" t="s">
        <v>260</v>
      </c>
      <c r="F20" s="318" t="s">
        <v>261</v>
      </c>
      <c r="G20" s="318" t="s">
        <v>262</v>
      </c>
      <c r="H20" s="318" t="s">
        <v>263</v>
      </c>
      <c r="I20" s="318" t="s">
        <v>264</v>
      </c>
      <c r="J20" s="318" t="s">
        <v>265</v>
      </c>
      <c r="K20" s="318" t="s">
        <v>266</v>
      </c>
      <c r="L20" s="318" t="s">
        <v>267</v>
      </c>
      <c r="M20" s="318" t="s">
        <v>268</v>
      </c>
      <c r="N20" s="318" t="s">
        <v>269</v>
      </c>
      <c r="O20" s="287" t="s">
        <v>91</v>
      </c>
      <c r="P20" s="232"/>
      <c r="Q20" s="217"/>
      <c r="R20" s="232"/>
      <c r="S20" s="232"/>
    </row>
    <row r="21" s="95" customFormat="1" ht="23.25" customHeight="1" spans="2:19">
      <c r="B21" s="224" t="s">
        <v>33</v>
      </c>
      <c r="C21" s="10"/>
      <c r="D21" s="225">
        <v>0</v>
      </c>
      <c r="E21" s="225">
        <v>2.4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2.4</v>
      </c>
      <c r="P21" s="238"/>
      <c r="Q21" s="217"/>
      <c r="R21" s="232"/>
      <c r="S21" s="232"/>
    </row>
    <row r="22" s="95" customFormat="1" ht="23.25" customHeight="1" spans="2:19">
      <c r="B22" s="226" t="s">
        <v>34</v>
      </c>
      <c r="C22" s="88"/>
      <c r="D22" s="227">
        <f t="shared" ref="D22:O22" si="0">+D21</f>
        <v>0</v>
      </c>
      <c r="E22" s="227">
        <f t="shared" si="0"/>
        <v>2.4</v>
      </c>
      <c r="F22" s="227">
        <f t="shared" si="0"/>
        <v>0</v>
      </c>
      <c r="G22" s="227">
        <f t="shared" si="0"/>
        <v>0</v>
      </c>
      <c r="H22" s="227">
        <f t="shared" si="0"/>
        <v>0</v>
      </c>
      <c r="I22" s="227">
        <f t="shared" si="0"/>
        <v>0</v>
      </c>
      <c r="J22" s="227">
        <f t="shared" si="0"/>
        <v>0</v>
      </c>
      <c r="K22" s="227">
        <f t="shared" si="0"/>
        <v>0</v>
      </c>
      <c r="L22" s="227">
        <f t="shared" si="0"/>
        <v>0</v>
      </c>
      <c r="M22" s="227">
        <f t="shared" si="0"/>
        <v>0</v>
      </c>
      <c r="N22" s="227">
        <f t="shared" si="0"/>
        <v>0</v>
      </c>
      <c r="O22" s="227">
        <f t="shared" si="0"/>
        <v>2.4</v>
      </c>
      <c r="P22" s="244">
        <v>55.08</v>
      </c>
      <c r="Q22" s="218"/>
      <c r="R22" s="238"/>
      <c r="S22" s="238"/>
    </row>
    <row r="23" ht="15.75" customHeight="1" spans="1:19">
      <c r="A23" s="26">
        <v>0.0659722222222222</v>
      </c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ht="15.75" spans="2:19">
      <c r="B24" s="228" t="s">
        <v>35</v>
      </c>
      <c r="C24" s="229">
        <v>1</v>
      </c>
      <c r="D24" s="76">
        <v>0.208333333333333</v>
      </c>
      <c r="E24" s="77">
        <v>0.215277777777778</v>
      </c>
      <c r="F24" s="77">
        <v>0.233333333333333</v>
      </c>
      <c r="G24" s="77">
        <v>0.243055555555556</v>
      </c>
      <c r="H24" s="77">
        <v>0.25</v>
      </c>
      <c r="I24" s="77">
        <v>0.256944444444444</v>
      </c>
      <c r="J24" s="77">
        <v>0.263194444444445</v>
      </c>
      <c r="K24" s="77">
        <v>0.277083333333333</v>
      </c>
      <c r="L24" s="77">
        <v>0.28125</v>
      </c>
      <c r="M24" s="77">
        <v>0.284722222222222</v>
      </c>
      <c r="N24" s="77">
        <v>0.288194444444444</v>
      </c>
      <c r="O24" s="78">
        <v>0.290972222222222</v>
      </c>
      <c r="P24" s="340">
        <f>+P22</f>
        <v>55.08</v>
      </c>
      <c r="Q24" s="247">
        <f t="shared" ref="Q24:Q35" si="1">+O24-D24</f>
        <v>0.0826388888888889</v>
      </c>
      <c r="R24" s="258">
        <f t="shared" ref="R24:R35" si="2">60*$I$41/(Q24*60*24)</f>
        <v>27.7714285714286</v>
      </c>
      <c r="S24" s="259"/>
    </row>
    <row r="25" spans="2:19">
      <c r="B25" s="232"/>
      <c r="C25" s="233">
        <v>2</v>
      </c>
      <c r="D25" s="79">
        <v>0.281944444444444</v>
      </c>
      <c r="E25" s="80">
        <v>0.288888888888889</v>
      </c>
      <c r="F25" s="80">
        <v>0.306944444444445</v>
      </c>
      <c r="G25" s="80">
        <v>0.316666666666667</v>
      </c>
      <c r="H25" s="80">
        <v>0.323611111111111</v>
      </c>
      <c r="I25" s="80">
        <v>0.330555555555555</v>
      </c>
      <c r="J25" s="80">
        <v>0.336805555555556</v>
      </c>
      <c r="K25" s="80">
        <v>0.350694444444444</v>
      </c>
      <c r="L25" s="80">
        <v>0.354861111111111</v>
      </c>
      <c r="M25" s="80">
        <v>0.358333333333333</v>
      </c>
      <c r="N25" s="80">
        <v>0.361805555555555</v>
      </c>
      <c r="O25" s="81">
        <v>0.364583333333333</v>
      </c>
      <c r="P25" s="341">
        <f>+P22</f>
        <v>55.08</v>
      </c>
      <c r="Q25" s="249">
        <f t="shared" si="1"/>
        <v>0.0826388888888889</v>
      </c>
      <c r="R25" s="260">
        <f t="shared" si="2"/>
        <v>27.7714285714286</v>
      </c>
      <c r="S25" s="261">
        <f t="shared" ref="S25:S35" si="3">+D25-D24</f>
        <v>0.0736111111111111</v>
      </c>
    </row>
    <row r="26" spans="2:19">
      <c r="B26" s="232"/>
      <c r="C26" s="233">
        <v>3</v>
      </c>
      <c r="D26" s="79">
        <v>0.340277777777778</v>
      </c>
      <c r="E26" s="80">
        <v>0.347222222222222</v>
      </c>
      <c r="F26" s="80">
        <v>0.365277777777778</v>
      </c>
      <c r="G26" s="80">
        <v>0.375</v>
      </c>
      <c r="H26" s="80">
        <v>0.381944444444444</v>
      </c>
      <c r="I26" s="80">
        <v>0.388888888888889</v>
      </c>
      <c r="J26" s="80">
        <v>0.395138888888889</v>
      </c>
      <c r="K26" s="80">
        <v>0.409027777777778</v>
      </c>
      <c r="L26" s="80">
        <v>0.413194444444444</v>
      </c>
      <c r="M26" s="80">
        <v>0.416666666666667</v>
      </c>
      <c r="N26" s="80">
        <v>0.420138888888889</v>
      </c>
      <c r="O26" s="81">
        <v>0.422916666666667</v>
      </c>
      <c r="P26" s="341">
        <f>+P25</f>
        <v>55.08</v>
      </c>
      <c r="Q26" s="249">
        <f t="shared" si="1"/>
        <v>0.0826388888888889</v>
      </c>
      <c r="R26" s="260">
        <f t="shared" si="2"/>
        <v>27.7714285714286</v>
      </c>
      <c r="S26" s="261">
        <f t="shared" si="3"/>
        <v>0.0583333333333334</v>
      </c>
    </row>
    <row r="27" spans="2:19">
      <c r="B27" s="232"/>
      <c r="C27" s="233">
        <v>4</v>
      </c>
      <c r="D27" s="79">
        <v>0.40625</v>
      </c>
      <c r="E27" s="80">
        <v>0.413194444444444</v>
      </c>
      <c r="F27" s="80">
        <v>0.43125</v>
      </c>
      <c r="G27" s="80">
        <v>0.440972222222222</v>
      </c>
      <c r="H27" s="80">
        <v>0.447916666666667</v>
      </c>
      <c r="I27" s="80">
        <v>0.454861111111111</v>
      </c>
      <c r="J27" s="80">
        <v>0.461111111111111</v>
      </c>
      <c r="K27" s="80">
        <v>0.475</v>
      </c>
      <c r="L27" s="80">
        <v>0.479166666666667</v>
      </c>
      <c r="M27" s="80">
        <v>0.482638888888889</v>
      </c>
      <c r="N27" s="80">
        <v>0.486111111111111</v>
      </c>
      <c r="O27" s="81">
        <v>0.488888888888889</v>
      </c>
      <c r="P27" s="341">
        <f t="shared" ref="P27:P35" si="4">+P24</f>
        <v>55.08</v>
      </c>
      <c r="Q27" s="249">
        <f t="shared" si="1"/>
        <v>0.0826388888888889</v>
      </c>
      <c r="R27" s="260">
        <f t="shared" si="2"/>
        <v>27.7714285714286</v>
      </c>
      <c r="S27" s="261">
        <f t="shared" si="3"/>
        <v>0.0659722222222222</v>
      </c>
    </row>
    <row r="28" spans="2:19">
      <c r="B28" s="232"/>
      <c r="C28" s="233">
        <v>5</v>
      </c>
      <c r="D28" s="79">
        <v>0.472222222222222</v>
      </c>
      <c r="E28" s="80">
        <v>0.479166666666667</v>
      </c>
      <c r="F28" s="80">
        <v>0.497222222222222</v>
      </c>
      <c r="G28" s="80">
        <v>0.506944444444444</v>
      </c>
      <c r="H28" s="80">
        <v>0.513888888888889</v>
      </c>
      <c r="I28" s="80">
        <v>0.520833333333333</v>
      </c>
      <c r="J28" s="80">
        <v>0.527083333333333</v>
      </c>
      <c r="K28" s="80">
        <v>0.540972222222222</v>
      </c>
      <c r="L28" s="80">
        <v>0.545138888888889</v>
      </c>
      <c r="M28" s="80">
        <v>0.548611111111111</v>
      </c>
      <c r="N28" s="80">
        <v>0.552083333333333</v>
      </c>
      <c r="O28" s="81">
        <v>0.554861111111111</v>
      </c>
      <c r="P28" s="341">
        <f t="shared" si="4"/>
        <v>55.08</v>
      </c>
      <c r="Q28" s="249">
        <f t="shared" si="1"/>
        <v>0.0826388888888889</v>
      </c>
      <c r="R28" s="260">
        <f t="shared" si="2"/>
        <v>27.7714285714286</v>
      </c>
      <c r="S28" s="261">
        <f t="shared" si="3"/>
        <v>0.0659722222222222</v>
      </c>
    </row>
    <row r="29" spans="2:19">
      <c r="B29" s="232"/>
      <c r="C29" s="233">
        <v>6</v>
      </c>
      <c r="D29" s="79">
        <v>0.538194444444444</v>
      </c>
      <c r="E29" s="80">
        <v>0.545138888888889</v>
      </c>
      <c r="F29" s="80">
        <v>0.563194444444444</v>
      </c>
      <c r="G29" s="80">
        <v>0.572916666666667</v>
      </c>
      <c r="H29" s="80">
        <v>0.579861111111111</v>
      </c>
      <c r="I29" s="80">
        <v>0.586805555555556</v>
      </c>
      <c r="J29" s="80">
        <v>0.593055555555556</v>
      </c>
      <c r="K29" s="80">
        <v>0.606944444444444</v>
      </c>
      <c r="L29" s="80">
        <v>0.611111111111111</v>
      </c>
      <c r="M29" s="80">
        <v>0.614583333333333</v>
      </c>
      <c r="N29" s="80">
        <v>0.618055555555556</v>
      </c>
      <c r="O29" s="81">
        <v>0.620833333333333</v>
      </c>
      <c r="P29" s="341">
        <f t="shared" si="4"/>
        <v>55.08</v>
      </c>
      <c r="Q29" s="249">
        <f t="shared" si="1"/>
        <v>0.0826388888888889</v>
      </c>
      <c r="R29" s="260">
        <f t="shared" si="2"/>
        <v>27.7714285714286</v>
      </c>
      <c r="S29" s="261">
        <f t="shared" si="3"/>
        <v>0.0659722222222222</v>
      </c>
    </row>
    <row r="30" spans="2:19">
      <c r="B30" s="232"/>
      <c r="C30" s="233">
        <v>7</v>
      </c>
      <c r="D30" s="79">
        <v>0.604166666666667</v>
      </c>
      <c r="E30" s="80">
        <v>0.611111111111111</v>
      </c>
      <c r="F30" s="80">
        <v>0.629166666666667</v>
      </c>
      <c r="G30" s="80">
        <v>0.638888888888889</v>
      </c>
      <c r="H30" s="80">
        <v>0.645833333333333</v>
      </c>
      <c r="I30" s="80">
        <v>0.652777777777778</v>
      </c>
      <c r="J30" s="80">
        <v>0.659027777777778</v>
      </c>
      <c r="K30" s="80">
        <v>0.672916666666667</v>
      </c>
      <c r="L30" s="80">
        <v>0.677083333333333</v>
      </c>
      <c r="M30" s="80">
        <v>0.680555555555556</v>
      </c>
      <c r="N30" s="80">
        <v>0.684027777777778</v>
      </c>
      <c r="O30" s="81">
        <v>0.686805555555556</v>
      </c>
      <c r="P30" s="341">
        <f t="shared" si="4"/>
        <v>55.08</v>
      </c>
      <c r="Q30" s="249">
        <f t="shared" si="1"/>
        <v>0.0826388888888889</v>
      </c>
      <c r="R30" s="260">
        <f t="shared" si="2"/>
        <v>27.7714285714286</v>
      </c>
      <c r="S30" s="261">
        <f t="shared" si="3"/>
        <v>0.0659722222222222</v>
      </c>
    </row>
    <row r="31" spans="2:19">
      <c r="B31" s="232"/>
      <c r="C31" s="233">
        <v>8</v>
      </c>
      <c r="D31" s="79">
        <v>0.670138888888889</v>
      </c>
      <c r="E31" s="80">
        <v>0.677083333333333</v>
      </c>
      <c r="F31" s="80">
        <v>0.695138888888889</v>
      </c>
      <c r="G31" s="80">
        <v>0.704861111111111</v>
      </c>
      <c r="H31" s="80">
        <v>0.711805555555556</v>
      </c>
      <c r="I31" s="80">
        <v>0.71875</v>
      </c>
      <c r="J31" s="80">
        <v>0.725</v>
      </c>
      <c r="K31" s="80">
        <v>0.738888888888889</v>
      </c>
      <c r="L31" s="80">
        <v>0.743055555555556</v>
      </c>
      <c r="M31" s="80">
        <v>0.746527777777778</v>
      </c>
      <c r="N31" s="80">
        <v>0.75</v>
      </c>
      <c r="O31" s="81">
        <v>0.752777777777778</v>
      </c>
      <c r="P31" s="341">
        <f t="shared" si="4"/>
        <v>55.08</v>
      </c>
      <c r="Q31" s="249">
        <f t="shared" si="1"/>
        <v>0.0826388888888889</v>
      </c>
      <c r="R31" s="260">
        <f t="shared" si="2"/>
        <v>27.7714285714286</v>
      </c>
      <c r="S31" s="261">
        <f t="shared" si="3"/>
        <v>0.0659722222222222</v>
      </c>
    </row>
    <row r="32" spans="2:19">
      <c r="B32" s="232"/>
      <c r="C32" s="233">
        <v>9</v>
      </c>
      <c r="D32" s="79">
        <v>0.743055555555556</v>
      </c>
      <c r="E32" s="80">
        <v>0.75</v>
      </c>
      <c r="F32" s="80">
        <v>0.768055555555556</v>
      </c>
      <c r="G32" s="80">
        <v>0.777777777777778</v>
      </c>
      <c r="H32" s="80">
        <v>0.784722222222222</v>
      </c>
      <c r="I32" s="80">
        <v>0.791666666666667</v>
      </c>
      <c r="J32" s="80">
        <v>0.797916666666667</v>
      </c>
      <c r="K32" s="80">
        <v>0.811805555555556</v>
      </c>
      <c r="L32" s="80">
        <v>0.815972222222222</v>
      </c>
      <c r="M32" s="80">
        <v>0.819444444444444</v>
      </c>
      <c r="N32" s="80">
        <v>0.822916666666667</v>
      </c>
      <c r="O32" s="81">
        <v>0.825694444444444</v>
      </c>
      <c r="P32" s="341">
        <f t="shared" si="4"/>
        <v>55.08</v>
      </c>
      <c r="Q32" s="249">
        <f t="shared" si="1"/>
        <v>0.0826388888888888</v>
      </c>
      <c r="R32" s="260">
        <f t="shared" si="2"/>
        <v>27.7714285714286</v>
      </c>
      <c r="S32" s="261">
        <f t="shared" si="3"/>
        <v>0.0729166666666667</v>
      </c>
    </row>
    <row r="33" spans="2:19">
      <c r="B33" s="232"/>
      <c r="C33" s="233">
        <v>10</v>
      </c>
      <c r="D33" s="79">
        <v>0.8125</v>
      </c>
      <c r="E33" s="80">
        <v>0.819444444444444</v>
      </c>
      <c r="F33" s="80">
        <v>0.8375</v>
      </c>
      <c r="G33" s="80">
        <v>0.847222222222222</v>
      </c>
      <c r="H33" s="80">
        <v>0.854166666666667</v>
      </c>
      <c r="I33" s="80">
        <v>0.861111111111111</v>
      </c>
      <c r="J33" s="80">
        <v>0.867361111111111</v>
      </c>
      <c r="K33" s="80">
        <v>0.88125</v>
      </c>
      <c r="L33" s="80">
        <v>0.885416666666667</v>
      </c>
      <c r="M33" s="80">
        <v>0.888888888888889</v>
      </c>
      <c r="N33" s="80">
        <v>0.892361111111111</v>
      </c>
      <c r="O33" s="81">
        <v>0.895138888888889</v>
      </c>
      <c r="P33" s="341">
        <f t="shared" si="4"/>
        <v>55.08</v>
      </c>
      <c r="Q33" s="249">
        <f t="shared" si="1"/>
        <v>0.0826388888888889</v>
      </c>
      <c r="R33" s="260">
        <f t="shared" si="2"/>
        <v>27.7714285714286</v>
      </c>
      <c r="S33" s="261">
        <f t="shared" si="3"/>
        <v>0.0694444444444444</v>
      </c>
    </row>
    <row r="34" ht="15.75" customHeight="1" spans="2:19">
      <c r="B34" s="232"/>
      <c r="C34" s="235">
        <v>11</v>
      </c>
      <c r="D34" s="339">
        <v>0.868055555555556</v>
      </c>
      <c r="E34" s="283">
        <v>0.875</v>
      </c>
      <c r="F34" s="283">
        <v>0.893055555555556</v>
      </c>
      <c r="G34" s="283">
        <v>0.902777777777778</v>
      </c>
      <c r="H34" s="283">
        <v>0.909722222222222</v>
      </c>
      <c r="I34" s="283">
        <v>0.916666666666667</v>
      </c>
      <c r="J34" s="283">
        <v>0.922916666666667</v>
      </c>
      <c r="K34" s="283">
        <v>0.936805555555556</v>
      </c>
      <c r="L34" s="283">
        <v>0.940972222222222</v>
      </c>
      <c r="M34" s="283">
        <v>0.944444444444444</v>
      </c>
      <c r="N34" s="283">
        <v>0.947916666666667</v>
      </c>
      <c r="O34" s="285">
        <v>0.950694444444444</v>
      </c>
      <c r="P34" s="342">
        <f t="shared" si="4"/>
        <v>55.08</v>
      </c>
      <c r="Q34" s="252">
        <f t="shared" si="1"/>
        <v>0.0826388888888888</v>
      </c>
      <c r="R34" s="262">
        <f t="shared" si="2"/>
        <v>27.7714285714286</v>
      </c>
      <c r="S34" s="263">
        <f t="shared" si="3"/>
        <v>0.0555555555555556</v>
      </c>
    </row>
    <row r="35" ht="15.75" customHeight="1" spans="2:19">
      <c r="B35" s="238"/>
      <c r="C35" s="239">
        <v>12</v>
      </c>
      <c r="D35" s="152">
        <v>0.9375</v>
      </c>
      <c r="E35" s="98">
        <v>0.944444444444444</v>
      </c>
      <c r="F35" s="98">
        <v>0.9625</v>
      </c>
      <c r="G35" s="98">
        <v>0.972222222222222</v>
      </c>
      <c r="H35" s="98">
        <v>0.979166666666667</v>
      </c>
      <c r="I35" s="98">
        <v>0.986111111111111</v>
      </c>
      <c r="J35" s="98">
        <v>0.992361111111111</v>
      </c>
      <c r="K35" s="98">
        <v>1.00625</v>
      </c>
      <c r="L35" s="98">
        <v>1.01041666666667</v>
      </c>
      <c r="M35" s="98">
        <v>1.01388888888889</v>
      </c>
      <c r="N35" s="98">
        <v>1.01736111111111</v>
      </c>
      <c r="O35" s="133">
        <v>1.02013888888889</v>
      </c>
      <c r="P35" s="343">
        <f t="shared" si="4"/>
        <v>55.08</v>
      </c>
      <c r="Q35" s="254">
        <f t="shared" si="1"/>
        <v>0.0826388888888889</v>
      </c>
      <c r="R35" s="264">
        <f t="shared" si="2"/>
        <v>27.7714285714286</v>
      </c>
      <c r="S35" s="265">
        <f t="shared" si="3"/>
        <v>0.0694444444444444</v>
      </c>
    </row>
    <row r="38" spans="3:10">
      <c r="C38" s="15" t="s">
        <v>36</v>
      </c>
      <c r="D38" s="15"/>
      <c r="E38" s="16"/>
      <c r="F38" s="16"/>
      <c r="G38" s="61"/>
      <c r="H38" s="61"/>
      <c r="I38" s="17">
        <v>11</v>
      </c>
      <c r="J38" s="16"/>
    </row>
    <row r="39" spans="3:10">
      <c r="C39" s="15" t="s">
        <v>37</v>
      </c>
      <c r="D39" s="15"/>
      <c r="E39" s="16"/>
      <c r="F39" s="16"/>
      <c r="G39" s="61"/>
      <c r="H39" s="61"/>
      <c r="I39" s="17">
        <v>1</v>
      </c>
      <c r="J39" s="16"/>
    </row>
    <row r="40" spans="3:10">
      <c r="C40" s="15" t="s">
        <v>38</v>
      </c>
      <c r="D40" s="15"/>
      <c r="E40" s="16"/>
      <c r="F40" s="16"/>
      <c r="G40" s="61"/>
      <c r="H40" s="61"/>
      <c r="I40" s="17">
        <f>+I38+I39</f>
        <v>12</v>
      </c>
      <c r="J40" s="16"/>
    </row>
    <row r="41" spans="3:11">
      <c r="C41" s="15" t="s">
        <v>39</v>
      </c>
      <c r="D41" s="15"/>
      <c r="E41" s="16"/>
      <c r="F41" s="16"/>
      <c r="G41" s="61"/>
      <c r="H41" s="61"/>
      <c r="I41" s="18">
        <f>+P22</f>
        <v>55.08</v>
      </c>
      <c r="K41" s="16" t="s">
        <v>40</v>
      </c>
    </row>
    <row r="42" spans="3:11">
      <c r="C42" s="19" t="s">
        <v>41</v>
      </c>
      <c r="D42" s="19"/>
      <c r="E42" s="20"/>
      <c r="F42" s="21"/>
      <c r="G42" s="21"/>
      <c r="H42" s="21"/>
      <c r="I42" s="18">
        <v>0</v>
      </c>
      <c r="K42" s="16" t="s">
        <v>40</v>
      </c>
    </row>
  </sheetData>
  <mergeCells count="12">
    <mergeCell ref="B19:D19"/>
    <mergeCell ref="E19:O19"/>
    <mergeCell ref="B20:C20"/>
    <mergeCell ref="B21:C21"/>
    <mergeCell ref="B22:C22"/>
    <mergeCell ref="B23:S23"/>
    <mergeCell ref="B24:B35"/>
    <mergeCell ref="P19:P21"/>
    <mergeCell ref="Q19:Q22"/>
    <mergeCell ref="R19:R22"/>
    <mergeCell ref="S19:S22"/>
    <mergeCell ref="B14:S16"/>
  </mergeCells>
  <pageMargins left="0.7" right="0.7" top="0.75" bottom="0.75" header="0.3" footer="0.3"/>
  <pageSetup paperSize="9" scale="62" fitToHeight="0" orientation="landscape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S38"/>
  <sheetViews>
    <sheetView view="pageBreakPreview" zoomScale="80" zoomScaleNormal="80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173"/>
      <c r="D3" s="21"/>
      <c r="E3" s="21"/>
      <c r="F3" s="5" t="s">
        <v>1</v>
      </c>
    </row>
    <row r="4" spans="2:6">
      <c r="B4" s="199"/>
      <c r="C4" s="173"/>
      <c r="D4" s="21"/>
      <c r="E4" s="21"/>
      <c r="F4" s="5"/>
    </row>
    <row r="5" spans="2:6">
      <c r="B5" s="31" t="s">
        <v>2</v>
      </c>
      <c r="C5" s="173"/>
      <c r="D5" s="21"/>
      <c r="E5" s="21"/>
      <c r="F5" s="5">
        <v>200</v>
      </c>
    </row>
    <row r="6" spans="2:6">
      <c r="B6" s="173"/>
      <c r="C6" s="173"/>
      <c r="D6" s="21"/>
      <c r="E6" s="21"/>
      <c r="F6" s="5"/>
    </row>
    <row r="7" spans="2:6">
      <c r="B7" s="173" t="s">
        <v>3</v>
      </c>
      <c r="C7" s="173"/>
      <c r="D7" s="21"/>
      <c r="E7" s="21"/>
      <c r="F7" s="1" t="s">
        <v>4</v>
      </c>
    </row>
    <row r="8" spans="2:6">
      <c r="B8" s="173" t="s">
        <v>5</v>
      </c>
      <c r="C8" s="173"/>
      <c r="D8" s="21"/>
      <c r="E8" s="21"/>
      <c r="F8" s="5" t="s">
        <v>44</v>
      </c>
    </row>
    <row r="9" spans="2:6">
      <c r="B9" s="173" t="s">
        <v>7</v>
      </c>
      <c r="C9" s="215"/>
      <c r="D9" s="216"/>
      <c r="E9" s="21"/>
      <c r="F9" s="5">
        <v>261</v>
      </c>
    </row>
    <row r="10" spans="2:6">
      <c r="B10" s="173" t="s">
        <v>8</v>
      </c>
      <c r="C10" s="173"/>
      <c r="D10" s="21"/>
      <c r="E10" s="21"/>
      <c r="F10" s="31" t="s">
        <v>258</v>
      </c>
    </row>
    <row r="11" spans="2:6">
      <c r="B11" s="173" t="s">
        <v>10</v>
      </c>
      <c r="C11" s="173"/>
      <c r="D11" s="21"/>
      <c r="E11" s="21"/>
      <c r="F11" s="5">
        <v>261</v>
      </c>
    </row>
    <row r="12" spans="2:6">
      <c r="B12" s="173" t="s">
        <v>11</v>
      </c>
      <c r="C12" s="215"/>
      <c r="D12" s="216"/>
      <c r="E12" s="216"/>
      <c r="F12" s="5" t="s">
        <v>12</v>
      </c>
    </row>
    <row r="13" ht="15.75" customHeight="1"/>
    <row r="14" ht="15.75" spans="2:19">
      <c r="B14" s="96" t="s">
        <v>259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255"/>
    </row>
    <row r="15" spans="2:19">
      <c r="B15" s="217"/>
      <c r="S15" s="256"/>
    </row>
    <row r="16" ht="13.5" customHeight="1" spans="2:19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257"/>
    </row>
    <row r="17" s="62" customFormat="1" spans="2:16">
      <c r="B17" s="307">
        <v>0.0416666666666667</v>
      </c>
      <c r="C17" s="307">
        <v>0.0555555555555556</v>
      </c>
      <c r="D17" s="307"/>
      <c r="E17" s="317">
        <v>0.00486111111111111</v>
      </c>
      <c r="F17" s="317">
        <v>0.0104166666666667</v>
      </c>
      <c r="G17" s="317">
        <v>0.00694444444444444</v>
      </c>
      <c r="H17" s="317">
        <v>0.00486111111111111</v>
      </c>
      <c r="I17" s="317">
        <v>0.0104166666666667</v>
      </c>
      <c r="J17" s="317">
        <v>0.00694444444444444</v>
      </c>
      <c r="K17" s="317">
        <v>0.0104166666666667</v>
      </c>
      <c r="L17" s="317">
        <v>0.00555555555555556</v>
      </c>
      <c r="M17" s="317">
        <v>0.00347222222222222</v>
      </c>
      <c r="N17" s="317">
        <v>0.00277777777777778</v>
      </c>
      <c r="O17" s="317">
        <v>0.00138888888888889</v>
      </c>
      <c r="P17" s="242">
        <f>SUM(E17:O17)</f>
        <v>0.0680555555555556</v>
      </c>
    </row>
    <row r="18" s="62" customFormat="1" ht="16.5" customHeight="1" spans="2:16">
      <c r="B18" s="336"/>
      <c r="C18" s="336"/>
      <c r="D18" s="336"/>
      <c r="E18" s="317">
        <v>0.00486111111111111</v>
      </c>
      <c r="F18" s="317">
        <v>0.0118055555555556</v>
      </c>
      <c r="G18" s="317">
        <v>0.00694444444444444</v>
      </c>
      <c r="H18" s="317">
        <v>0.00486111111111111</v>
      </c>
      <c r="I18" s="317">
        <v>0.0118055555555556</v>
      </c>
      <c r="J18" s="317">
        <v>0.00833333333333333</v>
      </c>
      <c r="K18" s="317">
        <v>0.0125</v>
      </c>
      <c r="L18" s="317">
        <v>0.00555555555555556</v>
      </c>
      <c r="M18" s="317">
        <v>0.00347222222222222</v>
      </c>
      <c r="N18" s="317">
        <v>0.00277777777777778</v>
      </c>
      <c r="O18" s="317">
        <v>0.00138888888888889</v>
      </c>
      <c r="P18" s="242">
        <f>SUM(E18:O18)</f>
        <v>0.0743055555555556</v>
      </c>
    </row>
    <row r="19" s="95" customFormat="1" ht="15.75" spans="2:19">
      <c r="B19" s="286" t="s">
        <v>14</v>
      </c>
      <c r="C19" s="10"/>
      <c r="D19" s="27"/>
      <c r="E19" s="224" t="s">
        <v>15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43" t="s">
        <v>29</v>
      </c>
      <c r="Q19" s="335" t="s">
        <v>30</v>
      </c>
      <c r="R19" s="243" t="s">
        <v>31</v>
      </c>
      <c r="S19" s="243" t="s">
        <v>57</v>
      </c>
    </row>
    <row r="20" s="95" customFormat="1" ht="70.5" customHeight="1" spans="2:19">
      <c r="B20" s="221" t="s">
        <v>68</v>
      </c>
      <c r="C20" s="88"/>
      <c r="D20" s="287" t="s">
        <v>91</v>
      </c>
      <c r="E20" s="318" t="s">
        <v>260</v>
      </c>
      <c r="F20" s="318" t="s">
        <v>261</v>
      </c>
      <c r="G20" s="318" t="s">
        <v>262</v>
      </c>
      <c r="H20" s="318" t="s">
        <v>270</v>
      </c>
      <c r="I20" s="318" t="s">
        <v>271</v>
      </c>
      <c r="J20" s="318" t="s">
        <v>256</v>
      </c>
      <c r="K20" s="318" t="s">
        <v>266</v>
      </c>
      <c r="L20" s="318" t="s">
        <v>267</v>
      </c>
      <c r="M20" s="318" t="s">
        <v>268</v>
      </c>
      <c r="N20" s="318" t="s">
        <v>269</v>
      </c>
      <c r="O20" s="287" t="s">
        <v>91</v>
      </c>
      <c r="P20" s="232"/>
      <c r="Q20" s="217"/>
      <c r="R20" s="232"/>
      <c r="S20" s="232"/>
    </row>
    <row r="21" s="95" customFormat="1" ht="23.25" customHeight="1" spans="2:19">
      <c r="B21" s="224" t="s">
        <v>33</v>
      </c>
      <c r="C21" s="10"/>
      <c r="D21" s="225">
        <v>0</v>
      </c>
      <c r="E21" s="225">
        <v>2.4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2.4</v>
      </c>
      <c r="P21" s="238"/>
      <c r="Q21" s="217"/>
      <c r="R21" s="232"/>
      <c r="S21" s="232"/>
    </row>
    <row r="22" s="95" customFormat="1" ht="23.25" customHeight="1" spans="2:19">
      <c r="B22" s="226" t="s">
        <v>34</v>
      </c>
      <c r="C22" s="88"/>
      <c r="D22" s="227">
        <f t="shared" ref="D22:O22" si="0">+D21</f>
        <v>0</v>
      </c>
      <c r="E22" s="227">
        <f t="shared" si="0"/>
        <v>2.4</v>
      </c>
      <c r="F22" s="227">
        <f t="shared" si="0"/>
        <v>0</v>
      </c>
      <c r="G22" s="227">
        <f t="shared" si="0"/>
        <v>0</v>
      </c>
      <c r="H22" s="227">
        <f t="shared" si="0"/>
        <v>0</v>
      </c>
      <c r="I22" s="227">
        <f t="shared" si="0"/>
        <v>0</v>
      </c>
      <c r="J22" s="227">
        <f t="shared" si="0"/>
        <v>0</v>
      </c>
      <c r="K22" s="227">
        <f t="shared" si="0"/>
        <v>0</v>
      </c>
      <c r="L22" s="227">
        <f t="shared" si="0"/>
        <v>0</v>
      </c>
      <c r="M22" s="227">
        <f t="shared" si="0"/>
        <v>0</v>
      </c>
      <c r="N22" s="227">
        <f t="shared" si="0"/>
        <v>0</v>
      </c>
      <c r="O22" s="227">
        <f t="shared" si="0"/>
        <v>2.4</v>
      </c>
      <c r="P22" s="244">
        <v>55.08</v>
      </c>
      <c r="Q22" s="218"/>
      <c r="R22" s="238"/>
      <c r="S22" s="238"/>
    </row>
    <row r="23" ht="15.75" customHeight="1" spans="1:19">
      <c r="A23" s="26">
        <v>0.104166666666667</v>
      </c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ht="15.75" spans="2:19">
      <c r="B24" s="228" t="s">
        <v>35</v>
      </c>
      <c r="C24" s="289">
        <v>1</v>
      </c>
      <c r="D24" s="320">
        <v>0.21875</v>
      </c>
      <c r="E24" s="321">
        <v>0.225694444444444</v>
      </c>
      <c r="F24" s="321">
        <v>0.24375</v>
      </c>
      <c r="G24" s="321">
        <v>0.253472222222222</v>
      </c>
      <c r="H24" s="321">
        <v>0.260416666666667</v>
      </c>
      <c r="I24" s="321">
        <v>0.267361111111111</v>
      </c>
      <c r="J24" s="321">
        <v>0.273611111111111</v>
      </c>
      <c r="K24" s="321">
        <v>0.2875</v>
      </c>
      <c r="L24" s="321">
        <v>0.291666666666667</v>
      </c>
      <c r="M24" s="321">
        <v>0.295138888888889</v>
      </c>
      <c r="N24" s="321">
        <v>0.298611111111111</v>
      </c>
      <c r="O24" s="328">
        <v>0.301388888888889</v>
      </c>
      <c r="P24" s="329">
        <f>+P22</f>
        <v>55.08</v>
      </c>
      <c r="Q24" s="247">
        <f t="shared" ref="Q24:Q31" si="1">+O24-D24</f>
        <v>0.0826388888888889</v>
      </c>
      <c r="R24" s="258">
        <f t="shared" ref="R24:R31" si="2">60*$I$37/(Q24*60*24)</f>
        <v>27.7714285714286</v>
      </c>
      <c r="S24" s="259"/>
    </row>
    <row r="25" spans="2:19">
      <c r="B25" s="232"/>
      <c r="C25" s="290">
        <v>2</v>
      </c>
      <c r="D25" s="322">
        <v>0.3125</v>
      </c>
      <c r="E25" s="323">
        <v>0.319444444444444</v>
      </c>
      <c r="F25" s="323">
        <v>0.3375</v>
      </c>
      <c r="G25" s="323">
        <v>0.347222222222222</v>
      </c>
      <c r="H25" s="323">
        <v>0.354166666666667</v>
      </c>
      <c r="I25" s="323">
        <v>0.361111111111111</v>
      </c>
      <c r="J25" s="323">
        <v>0.367361111111111</v>
      </c>
      <c r="K25" s="323">
        <v>0.38125</v>
      </c>
      <c r="L25" s="323">
        <v>0.385416666666667</v>
      </c>
      <c r="M25" s="323">
        <v>0.388888888888889</v>
      </c>
      <c r="N25" s="323">
        <v>0.392361111111111</v>
      </c>
      <c r="O25" s="330">
        <v>0.395138888888889</v>
      </c>
      <c r="P25" s="331">
        <f>+P22</f>
        <v>55.08</v>
      </c>
      <c r="Q25" s="249">
        <f t="shared" si="1"/>
        <v>0.0826388888888889</v>
      </c>
      <c r="R25" s="260">
        <f t="shared" si="2"/>
        <v>27.7714285714286</v>
      </c>
      <c r="S25" s="261">
        <f t="shared" ref="S25:S31" si="3">+D25-D24</f>
        <v>0.09375</v>
      </c>
    </row>
    <row r="26" spans="2:19">
      <c r="B26" s="232"/>
      <c r="C26" s="290">
        <v>3</v>
      </c>
      <c r="D26" s="322">
        <v>0.416666666666667</v>
      </c>
      <c r="E26" s="323">
        <v>0.423611111111111</v>
      </c>
      <c r="F26" s="323">
        <v>0.441666666666667</v>
      </c>
      <c r="G26" s="323">
        <v>0.451388888888889</v>
      </c>
      <c r="H26" s="323">
        <v>0.458333333333333</v>
      </c>
      <c r="I26" s="323">
        <v>0.465277777777778</v>
      </c>
      <c r="J26" s="323">
        <v>0.471527777777778</v>
      </c>
      <c r="K26" s="323">
        <v>0.485416666666667</v>
      </c>
      <c r="L26" s="323">
        <v>0.489583333333333</v>
      </c>
      <c r="M26" s="323">
        <v>0.493055555555556</v>
      </c>
      <c r="N26" s="323">
        <v>0.496527777777778</v>
      </c>
      <c r="O26" s="330">
        <v>0.499305555555556</v>
      </c>
      <c r="P26" s="331">
        <f>+P25</f>
        <v>55.08</v>
      </c>
      <c r="Q26" s="249">
        <f t="shared" si="1"/>
        <v>0.0826388888888889</v>
      </c>
      <c r="R26" s="260">
        <f t="shared" si="2"/>
        <v>27.7714285714286</v>
      </c>
      <c r="S26" s="261">
        <f t="shared" si="3"/>
        <v>0.104166666666667</v>
      </c>
    </row>
    <row r="27" spans="2:19">
      <c r="B27" s="232"/>
      <c r="C27" s="290">
        <v>4</v>
      </c>
      <c r="D27" s="322">
        <v>0.520833333333333</v>
      </c>
      <c r="E27" s="323">
        <v>0.527777777777778</v>
      </c>
      <c r="F27" s="323">
        <v>0.545833333333333</v>
      </c>
      <c r="G27" s="323">
        <v>0.555555555555556</v>
      </c>
      <c r="H27" s="323">
        <v>0.5625</v>
      </c>
      <c r="I27" s="323">
        <v>0.569444444444444</v>
      </c>
      <c r="J27" s="323">
        <v>0.575694444444444</v>
      </c>
      <c r="K27" s="323">
        <v>0.589583333333333</v>
      </c>
      <c r="L27" s="323">
        <v>0.59375</v>
      </c>
      <c r="M27" s="323">
        <v>0.597222222222222</v>
      </c>
      <c r="N27" s="323">
        <v>0.600694444444444</v>
      </c>
      <c r="O27" s="330">
        <v>0.603472222222222</v>
      </c>
      <c r="P27" s="331">
        <f>+P24</f>
        <v>55.08</v>
      </c>
      <c r="Q27" s="249">
        <f t="shared" si="1"/>
        <v>0.0826388888888888</v>
      </c>
      <c r="R27" s="260">
        <f t="shared" si="2"/>
        <v>27.7714285714286</v>
      </c>
      <c r="S27" s="261">
        <f t="shared" si="3"/>
        <v>0.104166666666667</v>
      </c>
    </row>
    <row r="28" spans="2:19">
      <c r="B28" s="232"/>
      <c r="C28" s="290">
        <v>5</v>
      </c>
      <c r="D28" s="322">
        <v>0.625</v>
      </c>
      <c r="E28" s="323">
        <v>0.631944444444444</v>
      </c>
      <c r="F28" s="323">
        <v>0.65</v>
      </c>
      <c r="G28" s="323">
        <v>0.659722222222222</v>
      </c>
      <c r="H28" s="323">
        <v>0.666666666666667</v>
      </c>
      <c r="I28" s="323">
        <v>0.673611111111111</v>
      </c>
      <c r="J28" s="323">
        <v>0.679861111111111</v>
      </c>
      <c r="K28" s="323">
        <v>0.69375</v>
      </c>
      <c r="L28" s="323">
        <v>0.697916666666667</v>
      </c>
      <c r="M28" s="323">
        <v>0.701388888888889</v>
      </c>
      <c r="N28" s="323">
        <v>0.704861111111111</v>
      </c>
      <c r="O28" s="330">
        <v>0.707638888888889</v>
      </c>
      <c r="P28" s="331">
        <f>+P25</f>
        <v>55.08</v>
      </c>
      <c r="Q28" s="249">
        <f t="shared" si="1"/>
        <v>0.0826388888888889</v>
      </c>
      <c r="R28" s="260">
        <f t="shared" si="2"/>
        <v>27.7714285714286</v>
      </c>
      <c r="S28" s="261">
        <f t="shared" si="3"/>
        <v>0.104166666666667</v>
      </c>
    </row>
    <row r="29" spans="2:19">
      <c r="B29" s="232"/>
      <c r="C29" s="290">
        <v>6</v>
      </c>
      <c r="D29" s="322">
        <v>0.729166666666667</v>
      </c>
      <c r="E29" s="323">
        <v>0.736111111111111</v>
      </c>
      <c r="F29" s="323">
        <v>0.754166666666667</v>
      </c>
      <c r="G29" s="323">
        <v>0.763888888888889</v>
      </c>
      <c r="H29" s="323">
        <v>0.770833333333333</v>
      </c>
      <c r="I29" s="323">
        <v>0.777777777777778</v>
      </c>
      <c r="J29" s="323">
        <v>0.784027777777778</v>
      </c>
      <c r="K29" s="323">
        <v>0.797916666666667</v>
      </c>
      <c r="L29" s="323">
        <v>0.802083333333333</v>
      </c>
      <c r="M29" s="323">
        <v>0.805555555555556</v>
      </c>
      <c r="N29" s="323">
        <v>0.809027777777778</v>
      </c>
      <c r="O29" s="330">
        <v>0.811805555555556</v>
      </c>
      <c r="P29" s="331">
        <f>+P26</f>
        <v>55.08</v>
      </c>
      <c r="Q29" s="249">
        <f t="shared" si="1"/>
        <v>0.0826388888888889</v>
      </c>
      <c r="R29" s="260">
        <f t="shared" si="2"/>
        <v>27.7714285714286</v>
      </c>
      <c r="S29" s="261">
        <f t="shared" si="3"/>
        <v>0.104166666666667</v>
      </c>
    </row>
    <row r="30" ht="15.75" customHeight="1" spans="2:19">
      <c r="B30" s="232"/>
      <c r="C30" s="337">
        <v>7</v>
      </c>
      <c r="D30" s="324">
        <v>0.833333333333333</v>
      </c>
      <c r="E30" s="325">
        <v>0.840277777777778</v>
      </c>
      <c r="F30" s="325">
        <v>0.858333333333333</v>
      </c>
      <c r="G30" s="325">
        <v>0.868055555555556</v>
      </c>
      <c r="H30" s="325">
        <v>0.875</v>
      </c>
      <c r="I30" s="325">
        <v>0.881944444444444</v>
      </c>
      <c r="J30" s="325">
        <v>0.888194444444444</v>
      </c>
      <c r="K30" s="325">
        <v>0.902083333333333</v>
      </c>
      <c r="L30" s="325">
        <v>0.90625</v>
      </c>
      <c r="M30" s="325">
        <v>0.909722222222222</v>
      </c>
      <c r="N30" s="325">
        <v>0.913194444444444</v>
      </c>
      <c r="O30" s="332">
        <v>0.915972222222222</v>
      </c>
      <c r="P30" s="333">
        <f>+P27</f>
        <v>55.08</v>
      </c>
      <c r="Q30" s="252">
        <f t="shared" si="1"/>
        <v>0.0826388888888888</v>
      </c>
      <c r="R30" s="262">
        <f t="shared" si="2"/>
        <v>27.7714285714286</v>
      </c>
      <c r="S30" s="263">
        <f t="shared" si="3"/>
        <v>0.104166666666667</v>
      </c>
    </row>
    <row r="31" ht="15.75" customHeight="1" spans="2:19">
      <c r="B31" s="238"/>
      <c r="C31" s="338">
        <v>8</v>
      </c>
      <c r="D31" s="326">
        <v>0.9375</v>
      </c>
      <c r="E31" s="327">
        <v>0.944444444444444</v>
      </c>
      <c r="F31" s="327">
        <v>0.9625</v>
      </c>
      <c r="G31" s="327">
        <v>0.972222222222222</v>
      </c>
      <c r="H31" s="327">
        <v>0.979166666666667</v>
      </c>
      <c r="I31" s="327">
        <v>0.986111111111111</v>
      </c>
      <c r="J31" s="327">
        <v>0.992361111111111</v>
      </c>
      <c r="K31" s="327">
        <v>1.00625</v>
      </c>
      <c r="L31" s="327">
        <v>1.01041666666667</v>
      </c>
      <c r="M31" s="327">
        <v>1.01388888888889</v>
      </c>
      <c r="N31" s="327">
        <v>1.01736111111111</v>
      </c>
      <c r="O31" s="334">
        <v>1.02013888888889</v>
      </c>
      <c r="P31" s="244">
        <f>+P28</f>
        <v>55.08</v>
      </c>
      <c r="Q31" s="254">
        <f t="shared" si="1"/>
        <v>0.0826388888888889</v>
      </c>
      <c r="R31" s="264">
        <f t="shared" si="2"/>
        <v>27.7714285714286</v>
      </c>
      <c r="S31" s="265">
        <f t="shared" si="3"/>
        <v>0.104166666666667</v>
      </c>
    </row>
    <row r="34" spans="3:10">
      <c r="C34" s="15" t="s">
        <v>36</v>
      </c>
      <c r="D34" s="15"/>
      <c r="E34" s="16"/>
      <c r="F34" s="16"/>
      <c r="G34" s="61"/>
      <c r="H34" s="61"/>
      <c r="I34" s="17">
        <v>7</v>
      </c>
      <c r="J34" s="16"/>
    </row>
    <row r="35" spans="3:10">
      <c r="C35" s="15" t="s">
        <v>37</v>
      </c>
      <c r="D35" s="15"/>
      <c r="E35" s="16"/>
      <c r="F35" s="16"/>
      <c r="G35" s="61"/>
      <c r="H35" s="61"/>
      <c r="I35" s="17">
        <v>1</v>
      </c>
      <c r="J35" s="16"/>
    </row>
    <row r="36" spans="3:10">
      <c r="C36" s="15" t="s">
        <v>38</v>
      </c>
      <c r="D36" s="15"/>
      <c r="E36" s="16"/>
      <c r="F36" s="16"/>
      <c r="G36" s="61"/>
      <c r="H36" s="61"/>
      <c r="I36" s="17">
        <v>8</v>
      </c>
      <c r="J36" s="16"/>
    </row>
    <row r="37" spans="3:11">
      <c r="C37" s="15" t="s">
        <v>39</v>
      </c>
      <c r="D37" s="15"/>
      <c r="E37" s="16"/>
      <c r="F37" s="16"/>
      <c r="G37" s="61"/>
      <c r="H37" s="61"/>
      <c r="I37" s="18">
        <f>+P22</f>
        <v>55.08</v>
      </c>
      <c r="K37" s="16" t="s">
        <v>40</v>
      </c>
    </row>
    <row r="38" spans="3:11">
      <c r="C38" s="19" t="s">
        <v>41</v>
      </c>
      <c r="D38" s="19"/>
      <c r="E38" s="20"/>
      <c r="F38" s="21"/>
      <c r="G38" s="21"/>
      <c r="H38" s="21"/>
      <c r="I38" s="18">
        <v>0</v>
      </c>
      <c r="K38" s="16" t="s">
        <v>40</v>
      </c>
    </row>
  </sheetData>
  <mergeCells count="12">
    <mergeCell ref="B19:D19"/>
    <mergeCell ref="E19:O19"/>
    <mergeCell ref="B20:C20"/>
    <mergeCell ref="B21:C21"/>
    <mergeCell ref="B22:C22"/>
    <mergeCell ref="B23:S23"/>
    <mergeCell ref="B24:B31"/>
    <mergeCell ref="P19:P21"/>
    <mergeCell ref="Q19:Q22"/>
    <mergeCell ref="R19:R22"/>
    <mergeCell ref="S19:S22"/>
    <mergeCell ref="B14:S16"/>
  </mergeCells>
  <pageMargins left="0.7" right="0.7" top="0.75" bottom="0.75" header="0.3" footer="0.3"/>
  <pageSetup paperSize="9" scale="62" fitToHeight="0" orientation="landscape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T37"/>
  <sheetViews>
    <sheetView view="pageBreakPreview" zoomScale="80" zoomScaleNormal="70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173"/>
      <c r="D3" s="21"/>
      <c r="E3" s="21"/>
      <c r="F3" s="5" t="s">
        <v>1</v>
      </c>
    </row>
    <row r="4" spans="2:6">
      <c r="B4" s="199"/>
      <c r="C4" s="173"/>
      <c r="D4" s="21"/>
      <c r="E4" s="21"/>
      <c r="F4" s="5"/>
    </row>
    <row r="5" spans="2:6">
      <c r="B5" s="31" t="s">
        <v>2</v>
      </c>
      <c r="C5" s="173"/>
      <c r="D5" s="21"/>
      <c r="E5" s="21"/>
      <c r="F5" s="5">
        <v>200</v>
      </c>
    </row>
    <row r="6" spans="2:6">
      <c r="B6" s="173"/>
      <c r="C6" s="173"/>
      <c r="D6" s="21"/>
      <c r="E6" s="21"/>
      <c r="F6" s="5"/>
    </row>
    <row r="7" spans="2:6">
      <c r="B7" s="173" t="s">
        <v>3</v>
      </c>
      <c r="C7" s="173"/>
      <c r="D7" s="21"/>
      <c r="E7" s="21"/>
      <c r="F7" s="1" t="s">
        <v>4</v>
      </c>
    </row>
    <row r="8" spans="2:6">
      <c r="B8" s="173" t="s">
        <v>5</v>
      </c>
      <c r="C8" s="173"/>
      <c r="D8" s="21"/>
      <c r="E8" s="21"/>
      <c r="F8" s="5" t="s">
        <v>45</v>
      </c>
    </row>
    <row r="9" spans="2:6">
      <c r="B9" s="173" t="s">
        <v>7</v>
      </c>
      <c r="C9" s="215"/>
      <c r="D9" s="216"/>
      <c r="E9" s="21"/>
      <c r="F9" s="5">
        <v>261</v>
      </c>
    </row>
    <row r="10" spans="2:6">
      <c r="B10" s="173" t="s">
        <v>8</v>
      </c>
      <c r="C10" s="173"/>
      <c r="D10" s="21"/>
      <c r="E10" s="21"/>
      <c r="F10" s="31" t="s">
        <v>258</v>
      </c>
    </row>
    <row r="11" spans="2:6">
      <c r="B11" s="173" t="s">
        <v>10</v>
      </c>
      <c r="C11" s="173"/>
      <c r="D11" s="21"/>
      <c r="E11" s="21"/>
      <c r="F11" s="5">
        <v>261</v>
      </c>
    </row>
    <row r="12" spans="2:6">
      <c r="B12" s="173" t="s">
        <v>11</v>
      </c>
      <c r="C12" s="215"/>
      <c r="D12" s="216"/>
      <c r="E12" s="216"/>
      <c r="F12" s="5" t="s">
        <v>12</v>
      </c>
    </row>
    <row r="13" ht="15.75" customHeight="1"/>
    <row r="14" ht="15.75" spans="2:19">
      <c r="B14" s="96" t="s">
        <v>259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255"/>
    </row>
    <row r="15" spans="2:19">
      <c r="B15" s="217"/>
      <c r="S15" s="256"/>
    </row>
    <row r="16" ht="15.75" customHeight="1" spans="2:19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257"/>
    </row>
    <row r="17" s="62" customFormat="1" ht="15.75" customHeight="1" spans="2:16">
      <c r="B17" s="307"/>
      <c r="C17" s="307">
        <v>0.0798611111111111</v>
      </c>
      <c r="D17" s="307"/>
      <c r="E17" s="317">
        <v>0.00486111111111111</v>
      </c>
      <c r="F17" s="317">
        <v>0.0104166666666667</v>
      </c>
      <c r="G17" s="317">
        <v>0.00694444444444444</v>
      </c>
      <c r="H17" s="317">
        <v>0.00486111111111111</v>
      </c>
      <c r="I17" s="317">
        <v>0.0104166666666667</v>
      </c>
      <c r="J17" s="317">
        <v>0.00694444444444444</v>
      </c>
      <c r="K17" s="317">
        <v>0.0104166666666667</v>
      </c>
      <c r="L17" s="317">
        <v>0.00555555555555556</v>
      </c>
      <c r="M17" s="317">
        <v>0.00347222222222222</v>
      </c>
      <c r="N17" s="317">
        <v>0.00277777777777778</v>
      </c>
      <c r="O17" s="317">
        <v>0.00138888888888889</v>
      </c>
      <c r="P17" s="242">
        <f>SUM(E17:O17)</f>
        <v>0.0680555555555556</v>
      </c>
    </row>
    <row r="18" s="95" customFormat="1" ht="15.75" spans="2:19">
      <c r="B18" s="286" t="s">
        <v>14</v>
      </c>
      <c r="C18" s="10"/>
      <c r="D18" s="27"/>
      <c r="E18" s="224" t="s">
        <v>15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43" t="s">
        <v>29</v>
      </c>
      <c r="Q18" s="335" t="s">
        <v>30</v>
      </c>
      <c r="R18" s="243" t="s">
        <v>31</v>
      </c>
      <c r="S18" s="243" t="s">
        <v>57</v>
      </c>
    </row>
    <row r="19" s="95" customFormat="1" ht="70.5" customHeight="1" spans="2:19">
      <c r="B19" s="221" t="s">
        <v>68</v>
      </c>
      <c r="C19" s="88"/>
      <c r="D19" s="287" t="s">
        <v>91</v>
      </c>
      <c r="E19" s="318" t="s">
        <v>260</v>
      </c>
      <c r="F19" s="318" t="s">
        <v>261</v>
      </c>
      <c r="G19" s="318" t="s">
        <v>262</v>
      </c>
      <c r="H19" s="318" t="s">
        <v>270</v>
      </c>
      <c r="I19" s="318" t="s">
        <v>271</v>
      </c>
      <c r="J19" s="318" t="s">
        <v>256</v>
      </c>
      <c r="K19" s="318" t="s">
        <v>266</v>
      </c>
      <c r="L19" s="318" t="s">
        <v>267</v>
      </c>
      <c r="M19" s="318" t="s">
        <v>268</v>
      </c>
      <c r="N19" s="318" t="s">
        <v>269</v>
      </c>
      <c r="O19" s="287" t="s">
        <v>91</v>
      </c>
      <c r="P19" s="232"/>
      <c r="Q19" s="217"/>
      <c r="R19" s="232"/>
      <c r="S19" s="232"/>
    </row>
    <row r="20" s="95" customFormat="1" ht="23.25" customHeight="1" spans="2:19">
      <c r="B20" s="224" t="s">
        <v>33</v>
      </c>
      <c r="C20" s="10"/>
      <c r="D20" s="225">
        <v>0</v>
      </c>
      <c r="E20" s="225">
        <v>2.4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v>2.4</v>
      </c>
      <c r="P20" s="238"/>
      <c r="Q20" s="217"/>
      <c r="R20" s="232"/>
      <c r="S20" s="232"/>
    </row>
    <row r="21" s="95" customFormat="1" ht="23.25" customHeight="1" spans="2:19">
      <c r="B21" s="226" t="s">
        <v>34</v>
      </c>
      <c r="C21" s="88"/>
      <c r="D21" s="227">
        <f t="shared" ref="D21:O21" si="0">+D20</f>
        <v>0</v>
      </c>
      <c r="E21" s="227">
        <f t="shared" si="0"/>
        <v>2.4</v>
      </c>
      <c r="F21" s="227">
        <f t="shared" si="0"/>
        <v>0</v>
      </c>
      <c r="G21" s="227">
        <f t="shared" si="0"/>
        <v>0</v>
      </c>
      <c r="H21" s="227">
        <f t="shared" si="0"/>
        <v>0</v>
      </c>
      <c r="I21" s="227">
        <f t="shared" si="0"/>
        <v>0</v>
      </c>
      <c r="J21" s="227">
        <f t="shared" si="0"/>
        <v>0</v>
      </c>
      <c r="K21" s="227">
        <f t="shared" si="0"/>
        <v>0</v>
      </c>
      <c r="L21" s="227">
        <f t="shared" si="0"/>
        <v>0</v>
      </c>
      <c r="M21" s="227">
        <f t="shared" si="0"/>
        <v>0</v>
      </c>
      <c r="N21" s="227">
        <f t="shared" si="0"/>
        <v>0</v>
      </c>
      <c r="O21" s="227">
        <f t="shared" si="0"/>
        <v>2.4</v>
      </c>
      <c r="P21" s="244">
        <v>55.08</v>
      </c>
      <c r="Q21" s="218"/>
      <c r="R21" s="238"/>
      <c r="S21" s="238"/>
    </row>
    <row r="22" ht="15.75" customHeight="1" spans="2:20"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7"/>
      <c r="T22" s="95"/>
    </row>
    <row r="23" ht="15.75" spans="2:20">
      <c r="B23" s="319" t="s">
        <v>35</v>
      </c>
      <c r="C23" s="229">
        <v>1</v>
      </c>
      <c r="D23" s="320">
        <v>0.21875</v>
      </c>
      <c r="E23" s="321">
        <v>0.225694444444444</v>
      </c>
      <c r="F23" s="321">
        <v>0.24375</v>
      </c>
      <c r="G23" s="321">
        <v>0.253472222222222</v>
      </c>
      <c r="H23" s="321">
        <v>0.260416666666667</v>
      </c>
      <c r="I23" s="321">
        <v>0.267361111111111</v>
      </c>
      <c r="J23" s="321">
        <v>0.273611111111111</v>
      </c>
      <c r="K23" s="321">
        <v>0.2875</v>
      </c>
      <c r="L23" s="321">
        <v>0.291666666666667</v>
      </c>
      <c r="M23" s="321">
        <v>0.295138888888889</v>
      </c>
      <c r="N23" s="321">
        <v>0.298611111111111</v>
      </c>
      <c r="O23" s="328">
        <v>0.301388888888889</v>
      </c>
      <c r="P23" s="329">
        <f>+P21</f>
        <v>55.08</v>
      </c>
      <c r="Q23" s="247">
        <f t="shared" ref="Q23:Q30" si="1">+O23-D23</f>
        <v>0.0826388888888889</v>
      </c>
      <c r="R23" s="258">
        <f t="shared" ref="R23:R30" si="2">60*$I$36/(Q23*60*24)</f>
        <v>27.7714285714286</v>
      </c>
      <c r="S23" s="259"/>
      <c r="T23" s="95"/>
    </row>
    <row r="24" spans="2:20">
      <c r="B24" s="232"/>
      <c r="C24" s="233">
        <v>2</v>
      </c>
      <c r="D24" s="322">
        <v>0.3125</v>
      </c>
      <c r="E24" s="323">
        <v>0.319444444444444</v>
      </c>
      <c r="F24" s="323">
        <v>0.3375</v>
      </c>
      <c r="G24" s="323">
        <v>0.347222222222222</v>
      </c>
      <c r="H24" s="323">
        <v>0.354166666666667</v>
      </c>
      <c r="I24" s="323">
        <v>0.361111111111111</v>
      </c>
      <c r="J24" s="323">
        <v>0.367361111111111</v>
      </c>
      <c r="K24" s="323">
        <v>0.38125</v>
      </c>
      <c r="L24" s="323">
        <v>0.385416666666667</v>
      </c>
      <c r="M24" s="323">
        <v>0.388888888888889</v>
      </c>
      <c r="N24" s="323">
        <v>0.392361111111111</v>
      </c>
      <c r="O24" s="330">
        <v>0.395138888888889</v>
      </c>
      <c r="P24" s="331">
        <f>+P21</f>
        <v>55.08</v>
      </c>
      <c r="Q24" s="249">
        <f t="shared" si="1"/>
        <v>0.0826388888888889</v>
      </c>
      <c r="R24" s="260">
        <f t="shared" si="2"/>
        <v>27.7714285714286</v>
      </c>
      <c r="S24" s="261">
        <f t="shared" ref="S24:S30" si="3">+D24-D23</f>
        <v>0.09375</v>
      </c>
      <c r="T24" s="95"/>
    </row>
    <row r="25" spans="2:20">
      <c r="B25" s="232"/>
      <c r="C25" s="233">
        <v>3</v>
      </c>
      <c r="D25" s="322">
        <v>0.416666666666667</v>
      </c>
      <c r="E25" s="323">
        <v>0.423611111111111</v>
      </c>
      <c r="F25" s="323">
        <v>0.441666666666667</v>
      </c>
      <c r="G25" s="323">
        <v>0.451388888888889</v>
      </c>
      <c r="H25" s="323">
        <v>0.458333333333333</v>
      </c>
      <c r="I25" s="323">
        <v>0.465277777777778</v>
      </c>
      <c r="J25" s="323">
        <v>0.471527777777778</v>
      </c>
      <c r="K25" s="323">
        <v>0.485416666666667</v>
      </c>
      <c r="L25" s="323">
        <v>0.489583333333333</v>
      </c>
      <c r="M25" s="323">
        <v>0.493055555555556</v>
      </c>
      <c r="N25" s="323">
        <v>0.496527777777778</v>
      </c>
      <c r="O25" s="330">
        <v>0.499305555555556</v>
      </c>
      <c r="P25" s="331">
        <f>+P24</f>
        <v>55.08</v>
      </c>
      <c r="Q25" s="249">
        <f t="shared" si="1"/>
        <v>0.0826388888888889</v>
      </c>
      <c r="R25" s="260">
        <f t="shared" si="2"/>
        <v>27.7714285714286</v>
      </c>
      <c r="S25" s="261">
        <f t="shared" si="3"/>
        <v>0.104166666666667</v>
      </c>
      <c r="T25" s="95"/>
    </row>
    <row r="26" spans="2:20">
      <c r="B26" s="232"/>
      <c r="C26" s="233">
        <v>4</v>
      </c>
      <c r="D26" s="322">
        <v>0.520833333333333</v>
      </c>
      <c r="E26" s="323">
        <v>0.527777777777778</v>
      </c>
      <c r="F26" s="323">
        <v>0.545833333333333</v>
      </c>
      <c r="G26" s="323">
        <v>0.555555555555556</v>
      </c>
      <c r="H26" s="323">
        <v>0.5625</v>
      </c>
      <c r="I26" s="323">
        <v>0.569444444444444</v>
      </c>
      <c r="J26" s="323">
        <v>0.575694444444444</v>
      </c>
      <c r="K26" s="323">
        <v>0.589583333333333</v>
      </c>
      <c r="L26" s="323">
        <v>0.59375</v>
      </c>
      <c r="M26" s="323">
        <v>0.597222222222222</v>
      </c>
      <c r="N26" s="323">
        <v>0.600694444444444</v>
      </c>
      <c r="O26" s="330">
        <v>0.603472222222222</v>
      </c>
      <c r="P26" s="331">
        <f>+P23</f>
        <v>55.08</v>
      </c>
      <c r="Q26" s="249">
        <f t="shared" si="1"/>
        <v>0.0826388888888888</v>
      </c>
      <c r="R26" s="260">
        <f t="shared" si="2"/>
        <v>27.7714285714286</v>
      </c>
      <c r="S26" s="261">
        <f t="shared" si="3"/>
        <v>0.104166666666667</v>
      </c>
      <c r="T26" s="95"/>
    </row>
    <row r="27" spans="2:20">
      <c r="B27" s="232"/>
      <c r="C27" s="233">
        <v>5</v>
      </c>
      <c r="D27" s="322">
        <v>0.625</v>
      </c>
      <c r="E27" s="323">
        <v>0.631944444444444</v>
      </c>
      <c r="F27" s="323">
        <v>0.65</v>
      </c>
      <c r="G27" s="323">
        <v>0.659722222222222</v>
      </c>
      <c r="H27" s="323">
        <v>0.666666666666667</v>
      </c>
      <c r="I27" s="323">
        <v>0.673611111111111</v>
      </c>
      <c r="J27" s="323">
        <v>0.679861111111111</v>
      </c>
      <c r="K27" s="323">
        <v>0.69375</v>
      </c>
      <c r="L27" s="323">
        <v>0.697916666666667</v>
      </c>
      <c r="M27" s="323">
        <v>0.701388888888889</v>
      </c>
      <c r="N27" s="323">
        <v>0.704861111111111</v>
      </c>
      <c r="O27" s="330">
        <v>0.707638888888889</v>
      </c>
      <c r="P27" s="331">
        <f>+P24</f>
        <v>55.08</v>
      </c>
      <c r="Q27" s="249">
        <f t="shared" si="1"/>
        <v>0.0826388888888889</v>
      </c>
      <c r="R27" s="260">
        <f t="shared" si="2"/>
        <v>27.7714285714286</v>
      </c>
      <c r="S27" s="261">
        <f t="shared" si="3"/>
        <v>0.104166666666667</v>
      </c>
      <c r="T27" s="95"/>
    </row>
    <row r="28" spans="2:20">
      <c r="B28" s="232"/>
      <c r="C28" s="233">
        <v>6</v>
      </c>
      <c r="D28" s="322">
        <v>0.729166666666667</v>
      </c>
      <c r="E28" s="323">
        <v>0.736111111111111</v>
      </c>
      <c r="F28" s="323">
        <v>0.754166666666667</v>
      </c>
      <c r="G28" s="323">
        <v>0.763888888888889</v>
      </c>
      <c r="H28" s="323">
        <v>0.770833333333333</v>
      </c>
      <c r="I28" s="323">
        <v>0.777777777777778</v>
      </c>
      <c r="J28" s="323">
        <v>0.784027777777778</v>
      </c>
      <c r="K28" s="323">
        <v>0.797916666666667</v>
      </c>
      <c r="L28" s="323">
        <v>0.802083333333333</v>
      </c>
      <c r="M28" s="323">
        <v>0.805555555555556</v>
      </c>
      <c r="N28" s="323">
        <v>0.809027777777778</v>
      </c>
      <c r="O28" s="330">
        <v>0.811805555555556</v>
      </c>
      <c r="P28" s="331">
        <f>+P25</f>
        <v>55.08</v>
      </c>
      <c r="Q28" s="249">
        <f t="shared" si="1"/>
        <v>0.0826388888888889</v>
      </c>
      <c r="R28" s="260">
        <f t="shared" si="2"/>
        <v>27.7714285714286</v>
      </c>
      <c r="S28" s="261">
        <f t="shared" si="3"/>
        <v>0.104166666666667</v>
      </c>
      <c r="T28" s="95"/>
    </row>
    <row r="29" ht="15.75" customHeight="1" spans="2:20">
      <c r="B29" s="232"/>
      <c r="C29" s="235">
        <v>7</v>
      </c>
      <c r="D29" s="324">
        <v>0.833333333333333</v>
      </c>
      <c r="E29" s="325">
        <v>0.840277777777778</v>
      </c>
      <c r="F29" s="325">
        <v>0.858333333333333</v>
      </c>
      <c r="G29" s="325">
        <v>0.868055555555556</v>
      </c>
      <c r="H29" s="325">
        <v>0.875</v>
      </c>
      <c r="I29" s="325">
        <v>0.881944444444444</v>
      </c>
      <c r="J29" s="325">
        <v>0.888194444444444</v>
      </c>
      <c r="K29" s="325">
        <v>0.902083333333333</v>
      </c>
      <c r="L29" s="325">
        <v>0.90625</v>
      </c>
      <c r="M29" s="325">
        <v>0.909722222222222</v>
      </c>
      <c r="N29" s="325">
        <v>0.913194444444444</v>
      </c>
      <c r="O29" s="332">
        <v>0.915972222222222</v>
      </c>
      <c r="P29" s="333">
        <f>+P26</f>
        <v>55.08</v>
      </c>
      <c r="Q29" s="252">
        <f t="shared" si="1"/>
        <v>0.0826388888888888</v>
      </c>
      <c r="R29" s="262">
        <f t="shared" si="2"/>
        <v>27.7714285714286</v>
      </c>
      <c r="S29" s="263">
        <f t="shared" si="3"/>
        <v>0.104166666666667</v>
      </c>
      <c r="T29" s="95"/>
    </row>
    <row r="30" ht="15.75" customHeight="1" spans="2:20">
      <c r="B30" s="238"/>
      <c r="C30" s="239">
        <v>8</v>
      </c>
      <c r="D30" s="326">
        <v>0.9375</v>
      </c>
      <c r="E30" s="327">
        <v>0.944444444444444</v>
      </c>
      <c r="F30" s="327">
        <v>0.9625</v>
      </c>
      <c r="G30" s="327">
        <v>0.972222222222222</v>
      </c>
      <c r="H30" s="327">
        <v>0.979166666666667</v>
      </c>
      <c r="I30" s="327">
        <v>0.986111111111111</v>
      </c>
      <c r="J30" s="327">
        <v>0.992361111111111</v>
      </c>
      <c r="K30" s="327">
        <v>1.00625</v>
      </c>
      <c r="L30" s="327">
        <v>1.01041666666667</v>
      </c>
      <c r="M30" s="327">
        <v>1.01388888888889</v>
      </c>
      <c r="N30" s="327">
        <v>1.01736111111111</v>
      </c>
      <c r="O30" s="334">
        <v>1.02013888888889</v>
      </c>
      <c r="P30" s="244">
        <f>+P27</f>
        <v>55.08</v>
      </c>
      <c r="Q30" s="254">
        <f t="shared" si="1"/>
        <v>0.0826388888888889</v>
      </c>
      <c r="R30" s="264">
        <f t="shared" si="2"/>
        <v>27.7714285714286</v>
      </c>
      <c r="S30" s="265">
        <f t="shared" si="3"/>
        <v>0.104166666666667</v>
      </c>
      <c r="T30" s="95"/>
    </row>
    <row r="33" spans="3:10">
      <c r="C33" s="15" t="s">
        <v>36</v>
      </c>
      <c r="D33" s="15"/>
      <c r="E33" s="16"/>
      <c r="F33" s="16"/>
      <c r="G33" s="61"/>
      <c r="H33" s="61"/>
      <c r="I33" s="17">
        <v>7</v>
      </c>
      <c r="J33" s="16"/>
    </row>
    <row r="34" spans="3:10">
      <c r="C34" s="15" t="s">
        <v>37</v>
      </c>
      <c r="D34" s="15"/>
      <c r="E34" s="16"/>
      <c r="F34" s="16"/>
      <c r="G34" s="61"/>
      <c r="H34" s="61"/>
      <c r="I34" s="17">
        <v>1</v>
      </c>
      <c r="J34" s="16"/>
    </row>
    <row r="35" spans="3:10">
      <c r="C35" s="15" t="s">
        <v>38</v>
      </c>
      <c r="D35" s="15"/>
      <c r="E35" s="16"/>
      <c r="F35" s="16"/>
      <c r="G35" s="61"/>
      <c r="H35" s="61"/>
      <c r="I35" s="17">
        <v>8</v>
      </c>
      <c r="J35" s="16"/>
    </row>
    <row r="36" spans="3:11">
      <c r="C36" s="15" t="s">
        <v>39</v>
      </c>
      <c r="D36" s="15"/>
      <c r="E36" s="16"/>
      <c r="F36" s="16"/>
      <c r="G36" s="61"/>
      <c r="H36" s="61"/>
      <c r="I36" s="18">
        <f>+P21</f>
        <v>55.08</v>
      </c>
      <c r="K36" s="16" t="s">
        <v>40</v>
      </c>
    </row>
    <row r="37" spans="3:11">
      <c r="C37" s="19" t="s">
        <v>41</v>
      </c>
      <c r="D37" s="19"/>
      <c r="E37" s="20"/>
      <c r="F37" s="21"/>
      <c r="G37" s="21"/>
      <c r="H37" s="21"/>
      <c r="I37" s="18">
        <v>0</v>
      </c>
      <c r="K37" s="16" t="s">
        <v>40</v>
      </c>
    </row>
  </sheetData>
  <mergeCells count="12">
    <mergeCell ref="B18:D18"/>
    <mergeCell ref="E18:O18"/>
    <mergeCell ref="B19:C19"/>
    <mergeCell ref="B20:C20"/>
    <mergeCell ref="B21:C21"/>
    <mergeCell ref="B22:S22"/>
    <mergeCell ref="B23:B30"/>
    <mergeCell ref="P18:P20"/>
    <mergeCell ref="Q18:Q21"/>
    <mergeCell ref="R18:R21"/>
    <mergeCell ref="S18:S21"/>
    <mergeCell ref="B14:S16"/>
  </mergeCells>
  <pageMargins left="0.7" right="0.7" top="0.75" bottom="0.75" header="0.3" footer="0.3"/>
  <pageSetup paperSize="9" scale="62" fitToHeight="0" orientation="landscape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R36"/>
  <sheetViews>
    <sheetView view="pageBreakPreview" zoomScale="90" zoomScaleNormal="80" workbookViewId="0">
      <selection activeCell="F6" sqref="F6"/>
    </sheetView>
  </sheetViews>
  <sheetFormatPr defaultColWidth="9.14285714285714" defaultRowHeight="15"/>
  <sheetData>
    <row r="2" spans="2:6">
      <c r="B2" s="5" t="s">
        <v>0</v>
      </c>
      <c r="C2" s="173"/>
      <c r="D2" s="21"/>
      <c r="E2" s="21"/>
      <c r="F2" s="5" t="s">
        <v>1</v>
      </c>
    </row>
    <row r="4" spans="2:6">
      <c r="B4" s="31" t="s">
        <v>2</v>
      </c>
      <c r="C4" s="173"/>
      <c r="D4" s="21"/>
      <c r="E4" s="21"/>
      <c r="F4" s="5">
        <v>200</v>
      </c>
    </row>
    <row r="5" spans="2:6">
      <c r="B5" s="173"/>
      <c r="C5" s="173"/>
      <c r="D5" s="21"/>
      <c r="E5" s="21"/>
      <c r="F5" s="5"/>
    </row>
    <row r="6" spans="2:6">
      <c r="B6" s="173" t="s">
        <v>3</v>
      </c>
      <c r="C6" s="173"/>
      <c r="D6" s="21"/>
      <c r="E6" s="21"/>
      <c r="F6" s="1" t="s">
        <v>4</v>
      </c>
    </row>
    <row r="7" spans="2:6">
      <c r="B7" s="173" t="s">
        <v>5</v>
      </c>
      <c r="C7" s="173"/>
      <c r="D7" s="21"/>
      <c r="E7" s="21"/>
      <c r="F7" s="5" t="s">
        <v>111</v>
      </c>
    </row>
    <row r="8" spans="2:6">
      <c r="B8" s="173" t="s">
        <v>7</v>
      </c>
      <c r="C8" s="215"/>
      <c r="D8" s="216"/>
      <c r="E8" s="21"/>
      <c r="F8" s="5">
        <v>270</v>
      </c>
    </row>
    <row r="9" spans="2:6">
      <c r="B9" s="173" t="s">
        <v>8</v>
      </c>
      <c r="C9" s="173"/>
      <c r="D9" s="21"/>
      <c r="E9" s="21"/>
      <c r="F9" s="31" t="s">
        <v>272</v>
      </c>
    </row>
    <row r="10" spans="2:6">
      <c r="B10" s="173" t="s">
        <v>10</v>
      </c>
      <c r="C10" s="173"/>
      <c r="D10" s="21"/>
      <c r="E10" s="21"/>
      <c r="F10" s="5">
        <v>270</v>
      </c>
    </row>
    <row r="11" spans="2:6">
      <c r="B11" s="173" t="s">
        <v>11</v>
      </c>
      <c r="C11" s="215"/>
      <c r="D11" s="216"/>
      <c r="E11" s="216"/>
      <c r="F11" s="5" t="s">
        <v>12</v>
      </c>
    </row>
    <row r="12" ht="15.75" customHeight="1"/>
    <row r="13" ht="24" customHeight="1" spans="2:18">
      <c r="B13" s="96" t="s">
        <v>273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255"/>
    </row>
    <row r="14" ht="24" customHeight="1" spans="2:18">
      <c r="B14" s="217"/>
      <c r="R14" s="256"/>
    </row>
    <row r="15" ht="24" customHeight="1" spans="2:18">
      <c r="B15" s="2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257"/>
    </row>
    <row r="16" s="62" customFormat="1" spans="2:16">
      <c r="B16" s="219"/>
      <c r="C16" s="219"/>
      <c r="D16" s="219"/>
      <c r="E16" s="241">
        <v>0.00833333333333333</v>
      </c>
      <c r="F16" s="241">
        <v>0.0173611111111111</v>
      </c>
      <c r="G16" s="241">
        <v>0.0104166666666667</v>
      </c>
      <c r="H16" s="241">
        <v>0.00486111111111111</v>
      </c>
      <c r="I16" s="241">
        <v>0.00694444444444444</v>
      </c>
      <c r="J16" s="241">
        <v>0.00694444444444444</v>
      </c>
      <c r="K16" s="241">
        <v>0.00347222222222222</v>
      </c>
      <c r="L16" s="241">
        <v>0.00902777777777778</v>
      </c>
      <c r="M16" s="241">
        <v>0.00694444444444444</v>
      </c>
      <c r="N16" s="241">
        <v>0.00833333333333333</v>
      </c>
      <c r="P16" s="83">
        <f>SUM(E16:N16)</f>
        <v>0.0826388888888889</v>
      </c>
    </row>
    <row r="17" s="62" customFormat="1" ht="15.75" customHeight="1" spans="5:16">
      <c r="E17" s="83">
        <v>0.0104166666666667</v>
      </c>
      <c r="F17" s="83">
        <v>0.0173611111111111</v>
      </c>
      <c r="G17" s="83">
        <v>0.0104166666666667</v>
      </c>
      <c r="H17" s="83">
        <v>0.00486111111111111</v>
      </c>
      <c r="I17" s="83">
        <v>0.00694444444444444</v>
      </c>
      <c r="J17" s="83">
        <v>0.00833333333333333</v>
      </c>
      <c r="K17" s="83">
        <v>0.00486111111111111</v>
      </c>
      <c r="L17" s="83">
        <v>0.0111111111111111</v>
      </c>
      <c r="M17" s="83">
        <v>0.00694444444444444</v>
      </c>
      <c r="N17" s="83">
        <v>0.0104166666666667</v>
      </c>
      <c r="P17" s="83">
        <f>SUM(E17:N17)</f>
        <v>0.0916666666666667</v>
      </c>
    </row>
    <row r="18" ht="15.75" customHeight="1" spans="2:18">
      <c r="B18" s="73" t="s">
        <v>14</v>
      </c>
      <c r="C18" s="10"/>
      <c r="D18" s="27"/>
      <c r="E18" s="73" t="s">
        <v>15</v>
      </c>
      <c r="F18" s="10"/>
      <c r="G18" s="10"/>
      <c r="H18" s="10"/>
      <c r="I18" s="10"/>
      <c r="J18" s="10"/>
      <c r="K18" s="10"/>
      <c r="L18" s="10"/>
      <c r="M18" s="27"/>
      <c r="N18" s="92" t="s">
        <v>274</v>
      </c>
      <c r="O18" s="96" t="s">
        <v>29</v>
      </c>
      <c r="P18" s="96" t="s">
        <v>30</v>
      </c>
      <c r="Q18" s="96" t="s">
        <v>31</v>
      </c>
      <c r="R18" s="96" t="s">
        <v>57</v>
      </c>
    </row>
    <row r="19" ht="67.5" customHeight="1" spans="2:18">
      <c r="B19" s="221" t="s">
        <v>68</v>
      </c>
      <c r="C19" s="88"/>
      <c r="D19" s="96" t="s">
        <v>91</v>
      </c>
      <c r="E19" s="223" t="s">
        <v>275</v>
      </c>
      <c r="F19" s="223" t="s">
        <v>276</v>
      </c>
      <c r="G19" s="223" t="s">
        <v>277</v>
      </c>
      <c r="H19" s="223" t="s">
        <v>278</v>
      </c>
      <c r="I19" s="223" t="s">
        <v>279</v>
      </c>
      <c r="J19" s="223" t="s">
        <v>280</v>
      </c>
      <c r="K19" s="223" t="s">
        <v>281</v>
      </c>
      <c r="L19" s="223" t="s">
        <v>282</v>
      </c>
      <c r="M19" s="294" t="s">
        <v>275</v>
      </c>
      <c r="N19" s="96" t="s">
        <v>283</v>
      </c>
      <c r="O19" s="232"/>
      <c r="P19" s="232"/>
      <c r="Q19" s="232"/>
      <c r="R19" s="232"/>
    </row>
    <row r="20" s="62" customFormat="1" ht="15.75" hidden="1" customHeight="1" spans="2:18">
      <c r="B20" s="71" t="s">
        <v>33</v>
      </c>
      <c r="C20" s="10"/>
      <c r="D20" s="273">
        <v>0</v>
      </c>
      <c r="E20" s="273">
        <v>2.4</v>
      </c>
      <c r="F20" s="273">
        <v>0</v>
      </c>
      <c r="G20" s="273">
        <v>0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2.4</v>
      </c>
      <c r="O20" s="238"/>
      <c r="P20" s="232"/>
      <c r="Q20" s="232"/>
      <c r="R20" s="232"/>
    </row>
    <row r="21" s="62" customFormat="1" ht="15.75" hidden="1" customHeight="1" spans="2:18">
      <c r="B21" s="274" t="s">
        <v>34</v>
      </c>
      <c r="C21" s="88"/>
      <c r="D21" s="275">
        <f t="shared" ref="D21:N21" si="0">+D20</f>
        <v>0</v>
      </c>
      <c r="E21" s="275">
        <f t="shared" si="0"/>
        <v>2.4</v>
      </c>
      <c r="F21" s="275">
        <f t="shared" si="0"/>
        <v>0</v>
      </c>
      <c r="G21" s="275">
        <f t="shared" si="0"/>
        <v>0</v>
      </c>
      <c r="H21" s="275">
        <f t="shared" si="0"/>
        <v>0</v>
      </c>
      <c r="I21" s="275">
        <f t="shared" si="0"/>
        <v>0</v>
      </c>
      <c r="J21" s="275">
        <f t="shared" si="0"/>
        <v>0</v>
      </c>
      <c r="K21" s="275">
        <f t="shared" si="0"/>
        <v>0</v>
      </c>
      <c r="L21" s="275">
        <f t="shared" si="0"/>
        <v>0</v>
      </c>
      <c r="M21" s="275">
        <f t="shared" si="0"/>
        <v>0</v>
      </c>
      <c r="N21" s="275">
        <f t="shared" si="0"/>
        <v>2.4</v>
      </c>
      <c r="O21" s="253">
        <f>+I35</f>
        <v>73.5</v>
      </c>
      <c r="P21" s="238"/>
      <c r="Q21" s="238"/>
      <c r="R21" s="238"/>
    </row>
    <row r="22" ht="15.75" hidden="1" customHeight="1" spans="2:18"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7"/>
    </row>
    <row r="23" ht="15.75" spans="2:18">
      <c r="B23" s="276" t="s">
        <v>35</v>
      </c>
      <c r="C23" s="277">
        <v>1</v>
      </c>
      <c r="D23" s="230">
        <v>0.184027777777778</v>
      </c>
      <c r="E23" s="231">
        <v>0.194444444444444</v>
      </c>
      <c r="F23" s="231">
        <v>0.213888888888889</v>
      </c>
      <c r="G23" s="231">
        <v>0.225</v>
      </c>
      <c r="H23" s="231">
        <v>0.229166666666667</v>
      </c>
      <c r="I23" s="231">
        <v>0.239583333333333</v>
      </c>
      <c r="J23" s="231">
        <v>0.247916666666667</v>
      </c>
      <c r="K23" s="231">
        <v>0.256944444444444</v>
      </c>
      <c r="L23" s="231">
        <v>0.265972222222222</v>
      </c>
      <c r="M23" s="231">
        <v>0.273611111111111</v>
      </c>
      <c r="N23" s="245">
        <v>0.284027777777778</v>
      </c>
      <c r="O23" s="246">
        <f>+O21</f>
        <v>73.5</v>
      </c>
      <c r="P23" s="247">
        <f t="shared" ref="P23:P29" si="1">+N23-D23</f>
        <v>0.1</v>
      </c>
      <c r="Q23" s="258">
        <f t="shared" ref="Q23:Q29" si="2">60*$I$26/(P23*60*24)</f>
        <v>0.251736111111111</v>
      </c>
      <c r="R23" s="259"/>
    </row>
    <row r="24" spans="2:18">
      <c r="B24" s="232"/>
      <c r="C24" s="279">
        <v>2</v>
      </c>
      <c r="D24" s="234">
        <v>0.305555555555556</v>
      </c>
      <c r="E24" s="45">
        <v>0.315972222222222</v>
      </c>
      <c r="F24" s="45">
        <v>0.335416666666667</v>
      </c>
      <c r="G24" s="45">
        <v>0.346527777777778</v>
      </c>
      <c r="H24" s="45">
        <v>0.350694444444444</v>
      </c>
      <c r="I24" s="45">
        <v>0.361111111111111</v>
      </c>
      <c r="J24" s="45">
        <v>0.369444444444445</v>
      </c>
      <c r="K24" s="45">
        <v>0.378472222222222</v>
      </c>
      <c r="L24" s="45">
        <v>0.3875</v>
      </c>
      <c r="M24" s="45">
        <v>0.395138888888889</v>
      </c>
      <c r="N24" s="46">
        <v>0.405555555555556</v>
      </c>
      <c r="O24" s="248">
        <f>+O21</f>
        <v>73.5</v>
      </c>
      <c r="P24" s="249">
        <f t="shared" si="1"/>
        <v>0.1</v>
      </c>
      <c r="Q24" s="260">
        <f t="shared" si="2"/>
        <v>0.251736111111111</v>
      </c>
      <c r="R24" s="261">
        <f t="shared" ref="R24:R29" si="3">+D24-D23</f>
        <v>0.121527777777778</v>
      </c>
    </row>
    <row r="25" spans="2:18">
      <c r="B25" s="232"/>
      <c r="C25" s="279">
        <v>3</v>
      </c>
      <c r="D25" s="234">
        <v>0.427083333333333</v>
      </c>
      <c r="E25" s="45">
        <v>0.4375</v>
      </c>
      <c r="F25" s="45">
        <v>0.456944444444444</v>
      </c>
      <c r="G25" s="45">
        <v>0.468055555555556</v>
      </c>
      <c r="H25" s="45">
        <v>0.472222222222222</v>
      </c>
      <c r="I25" s="45">
        <v>0.482638888888889</v>
      </c>
      <c r="J25" s="45">
        <v>0.490972222222222</v>
      </c>
      <c r="K25" s="45">
        <v>0.5</v>
      </c>
      <c r="L25" s="45">
        <v>0.509027777777778</v>
      </c>
      <c r="M25" s="45">
        <v>0.516666666666667</v>
      </c>
      <c r="N25" s="46">
        <v>0.527083333333333</v>
      </c>
      <c r="O25" s="248">
        <v>73.5</v>
      </c>
      <c r="P25" s="249">
        <f t="shared" si="1"/>
        <v>0.1</v>
      </c>
      <c r="Q25" s="260">
        <f t="shared" si="2"/>
        <v>0.251736111111111</v>
      </c>
      <c r="R25" s="261">
        <f t="shared" si="3"/>
        <v>0.121527777777778</v>
      </c>
    </row>
    <row r="26" spans="2:18">
      <c r="B26" s="232"/>
      <c r="C26" s="279">
        <v>4</v>
      </c>
      <c r="D26" s="234">
        <v>0.548611111111111</v>
      </c>
      <c r="E26" s="45">
        <v>0.559027777777778</v>
      </c>
      <c r="F26" s="45">
        <v>0.578472222222222</v>
      </c>
      <c r="G26" s="45">
        <v>0.589583333333333</v>
      </c>
      <c r="H26" s="45">
        <v>0.59375</v>
      </c>
      <c r="I26" s="45">
        <v>0.604166666666667</v>
      </c>
      <c r="J26" s="45">
        <v>0.6125</v>
      </c>
      <c r="K26" s="45">
        <v>0.621527777777778</v>
      </c>
      <c r="L26" s="45">
        <v>0.630555555555556</v>
      </c>
      <c r="M26" s="45">
        <v>0.638194444444444</v>
      </c>
      <c r="N26" s="46">
        <v>0.648611111111111</v>
      </c>
      <c r="O26" s="248">
        <v>73.5</v>
      </c>
      <c r="P26" s="249">
        <f t="shared" si="1"/>
        <v>0.1</v>
      </c>
      <c r="Q26" s="260">
        <f t="shared" si="2"/>
        <v>0.251736111111111</v>
      </c>
      <c r="R26" s="261">
        <f t="shared" si="3"/>
        <v>0.121527777777778</v>
      </c>
    </row>
    <row r="27" spans="2:18">
      <c r="B27" s="232"/>
      <c r="C27" s="279">
        <v>5</v>
      </c>
      <c r="D27" s="234">
        <v>0.670138888888889</v>
      </c>
      <c r="E27" s="45">
        <v>0.680555555555556</v>
      </c>
      <c r="F27" s="45">
        <v>0.7</v>
      </c>
      <c r="G27" s="45">
        <v>0.711111111111111</v>
      </c>
      <c r="H27" s="45">
        <v>0.715277777777778</v>
      </c>
      <c r="I27" s="45">
        <v>0.725694444444444</v>
      </c>
      <c r="J27" s="45">
        <v>0.734027777777778</v>
      </c>
      <c r="K27" s="45">
        <v>0.743055555555556</v>
      </c>
      <c r="L27" s="45">
        <v>0.752083333333333</v>
      </c>
      <c r="M27" s="45">
        <v>0.759722222222222</v>
      </c>
      <c r="N27" s="46">
        <v>0.770138888888889</v>
      </c>
      <c r="O27" s="248">
        <v>73.5</v>
      </c>
      <c r="P27" s="249">
        <f t="shared" si="1"/>
        <v>0.1</v>
      </c>
      <c r="Q27" s="260">
        <f t="shared" si="2"/>
        <v>0.251736111111111</v>
      </c>
      <c r="R27" s="261">
        <f t="shared" si="3"/>
        <v>0.121527777777778</v>
      </c>
    </row>
    <row r="28" ht="14.25" customHeight="1" spans="2:18">
      <c r="B28" s="232"/>
      <c r="C28" s="281">
        <v>6</v>
      </c>
      <c r="D28" s="236">
        <v>0.791666666666667</v>
      </c>
      <c r="E28" s="237">
        <v>0.802083333333333</v>
      </c>
      <c r="F28" s="237">
        <v>0.821527777777778</v>
      </c>
      <c r="G28" s="237">
        <v>0.832638888888889</v>
      </c>
      <c r="H28" s="237">
        <v>0.836805555555556</v>
      </c>
      <c r="I28" s="237">
        <v>0.847222222222222</v>
      </c>
      <c r="J28" s="237">
        <v>0.855555555555556</v>
      </c>
      <c r="K28" s="237">
        <v>0.864583333333333</v>
      </c>
      <c r="L28" s="237">
        <v>0.873611111111111</v>
      </c>
      <c r="M28" s="237">
        <v>0.88125</v>
      </c>
      <c r="N28" s="250">
        <v>0.891666666666667</v>
      </c>
      <c r="O28" s="251">
        <v>73.5</v>
      </c>
      <c r="P28" s="252">
        <f t="shared" si="1"/>
        <v>0.1</v>
      </c>
      <c r="Q28" s="262">
        <f t="shared" si="2"/>
        <v>0.251736111111111</v>
      </c>
      <c r="R28" s="263">
        <f t="shared" si="3"/>
        <v>0.121527777777778</v>
      </c>
    </row>
    <row r="29" ht="15.75" customHeight="1" spans="2:18">
      <c r="B29" s="238"/>
      <c r="C29" s="284">
        <v>7</v>
      </c>
      <c r="D29" s="240">
        <v>0.913194444444444</v>
      </c>
      <c r="E29" s="178">
        <v>0.923611111111111</v>
      </c>
      <c r="F29" s="178">
        <v>0.943055555555556</v>
      </c>
      <c r="G29" s="178">
        <v>0.954166666666667</v>
      </c>
      <c r="H29" s="178">
        <v>0.958333333333333</v>
      </c>
      <c r="I29" s="178">
        <v>0.96875</v>
      </c>
      <c r="J29" s="178">
        <v>0.977083333333333</v>
      </c>
      <c r="K29" s="178">
        <v>0.986111111111111</v>
      </c>
      <c r="L29" s="178">
        <v>0.995138888888889</v>
      </c>
      <c r="M29" s="178">
        <v>1.00277777777778</v>
      </c>
      <c r="N29" s="179">
        <v>1.01319444444444</v>
      </c>
      <c r="O29" s="253">
        <v>73.5</v>
      </c>
      <c r="P29" s="254">
        <f t="shared" si="1"/>
        <v>0.100000000000001</v>
      </c>
      <c r="Q29" s="264">
        <f t="shared" si="2"/>
        <v>0.25173611111111</v>
      </c>
      <c r="R29" s="265">
        <f t="shared" si="3"/>
        <v>0.121527777777778</v>
      </c>
    </row>
    <row r="30" s="62" customFormat="1" spans="9:18">
      <c r="I30" s="26"/>
      <c r="O30" s="115"/>
      <c r="P30" s="115"/>
      <c r="Q30" s="115"/>
      <c r="R30" s="115"/>
    </row>
    <row r="31" s="62" customFormat="1" spans="15:18">
      <c r="O31" s="115"/>
      <c r="P31" s="115"/>
      <c r="Q31" s="115"/>
      <c r="R31" s="115"/>
    </row>
    <row r="32" ht="15.75" customHeight="1" spans="3:18">
      <c r="C32" s="15" t="s">
        <v>36</v>
      </c>
      <c r="D32" s="15"/>
      <c r="E32" s="16"/>
      <c r="F32" s="16"/>
      <c r="G32" s="61"/>
      <c r="H32" s="61"/>
      <c r="I32" s="17">
        <v>6</v>
      </c>
      <c r="J32" s="16"/>
      <c r="O32" s="115"/>
      <c r="P32" s="115"/>
      <c r="Q32" s="115"/>
      <c r="R32" s="115"/>
    </row>
    <row r="33" spans="3:18">
      <c r="C33" s="15" t="s">
        <v>37</v>
      </c>
      <c r="D33" s="15"/>
      <c r="E33" s="16"/>
      <c r="F33" s="16"/>
      <c r="G33" s="61"/>
      <c r="H33" s="61"/>
      <c r="I33" s="17">
        <v>1</v>
      </c>
      <c r="J33" s="16"/>
      <c r="O33" s="115"/>
      <c r="P33" s="115"/>
      <c r="Q33" s="115"/>
      <c r="R33" s="115"/>
    </row>
    <row r="34" spans="3:18">
      <c r="C34" s="15" t="s">
        <v>38</v>
      </c>
      <c r="D34" s="15"/>
      <c r="E34" s="16"/>
      <c r="F34" s="16"/>
      <c r="G34" s="61"/>
      <c r="H34" s="61"/>
      <c r="I34" s="17">
        <f>+I32+I33</f>
        <v>7</v>
      </c>
      <c r="J34" s="16"/>
      <c r="O34" s="115"/>
      <c r="P34" s="115"/>
      <c r="Q34" s="115"/>
      <c r="R34" s="115"/>
    </row>
    <row r="35" spans="3:18">
      <c r="C35" s="15" t="s">
        <v>39</v>
      </c>
      <c r="D35" s="15"/>
      <c r="E35" s="16"/>
      <c r="F35" s="16"/>
      <c r="G35" s="61"/>
      <c r="H35" s="61"/>
      <c r="I35" s="18">
        <v>73.5</v>
      </c>
      <c r="K35" s="16" t="s">
        <v>40</v>
      </c>
      <c r="O35" s="115"/>
      <c r="P35" s="115"/>
      <c r="Q35" s="115"/>
      <c r="R35" s="115"/>
    </row>
    <row r="36" spans="3:18">
      <c r="C36" s="19" t="s">
        <v>41</v>
      </c>
      <c r="D36" s="19"/>
      <c r="E36" s="20"/>
      <c r="F36" s="21"/>
      <c r="G36" s="21"/>
      <c r="H36" s="21"/>
      <c r="I36" s="18">
        <v>0</v>
      </c>
      <c r="K36" s="16" t="s">
        <v>40</v>
      </c>
      <c r="O36" s="115"/>
      <c r="P36" s="115"/>
      <c r="Q36" s="115"/>
      <c r="R36" s="115"/>
    </row>
  </sheetData>
  <mergeCells count="12">
    <mergeCell ref="B18:D18"/>
    <mergeCell ref="E18:M18"/>
    <mergeCell ref="B19:C19"/>
    <mergeCell ref="B20:C20"/>
    <mergeCell ref="B21:C21"/>
    <mergeCell ref="B22:R22"/>
    <mergeCell ref="B23:B29"/>
    <mergeCell ref="O18:O20"/>
    <mergeCell ref="P18:P21"/>
    <mergeCell ref="Q18:Q21"/>
    <mergeCell ref="R18:R21"/>
    <mergeCell ref="B13:R15"/>
  </mergeCells>
  <printOptions horizontalCentered="1" verticalCentered="1"/>
  <pageMargins left="0" right="0" top="0" bottom="0" header="0" footer="0"/>
  <pageSetup paperSize="9" scale="87" fitToHeight="0" orientation="landscape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R36"/>
  <sheetViews>
    <sheetView view="pageBreakPreview" zoomScale="80" zoomScaleNormal="70" workbookViewId="0">
      <selection activeCell="F8" sqref="F8"/>
    </sheetView>
  </sheetViews>
  <sheetFormatPr defaultColWidth="11" defaultRowHeight="15"/>
  <sheetData>
    <row r="4" spans="2:6">
      <c r="B4" s="5" t="s">
        <v>0</v>
      </c>
      <c r="C4" s="173"/>
      <c r="D4" s="21"/>
      <c r="E4" s="21"/>
      <c r="F4" s="5" t="s">
        <v>1</v>
      </c>
    </row>
    <row r="5" spans="2:6">
      <c r="B5" s="199"/>
      <c r="C5" s="173"/>
      <c r="D5" s="21"/>
      <c r="E5" s="21"/>
      <c r="F5" s="5"/>
    </row>
    <row r="6" spans="2:6">
      <c r="B6" s="31" t="s">
        <v>2</v>
      </c>
      <c r="C6" s="173"/>
      <c r="D6" s="21"/>
      <c r="E6" s="21"/>
      <c r="F6" s="5">
        <v>200</v>
      </c>
    </row>
    <row r="7" spans="2:6">
      <c r="B7" s="173"/>
      <c r="C7" s="173"/>
      <c r="D7" s="21"/>
      <c r="E7" s="21"/>
      <c r="F7" s="5"/>
    </row>
    <row r="8" spans="2:6">
      <c r="B8" s="173" t="s">
        <v>3</v>
      </c>
      <c r="C8" s="173"/>
      <c r="D8" s="21"/>
      <c r="E8" s="21"/>
      <c r="F8" s="5" t="s">
        <v>284</v>
      </c>
    </row>
    <row r="9" spans="2:6">
      <c r="B9" s="173" t="s">
        <v>5</v>
      </c>
      <c r="C9" s="173"/>
      <c r="D9" s="21"/>
      <c r="E9" s="21"/>
      <c r="F9" s="5" t="s">
        <v>44</v>
      </c>
    </row>
    <row r="10" spans="2:6">
      <c r="B10" s="173" t="s">
        <v>7</v>
      </c>
      <c r="C10" s="215"/>
      <c r="D10" s="216"/>
      <c r="E10" s="21"/>
      <c r="F10" s="5">
        <v>270</v>
      </c>
    </row>
    <row r="11" spans="2:6">
      <c r="B11" s="173" t="s">
        <v>8</v>
      </c>
      <c r="C11" s="173"/>
      <c r="D11" s="21"/>
      <c r="E11" s="21"/>
      <c r="F11" s="31" t="s">
        <v>272</v>
      </c>
    </row>
    <row r="12" spans="2:6">
      <c r="B12" s="173" t="s">
        <v>10</v>
      </c>
      <c r="C12" s="173"/>
      <c r="D12" s="21"/>
      <c r="E12" s="21"/>
      <c r="F12" s="5">
        <v>270</v>
      </c>
    </row>
    <row r="13" spans="2:6">
      <c r="B13" s="173" t="s">
        <v>11</v>
      </c>
      <c r="C13" s="215"/>
      <c r="D13" s="216"/>
      <c r="E13" s="216"/>
      <c r="F13" s="5" t="s">
        <v>12</v>
      </c>
    </row>
    <row r="14" ht="15.75" customHeight="1"/>
    <row r="15" ht="32.25" customHeight="1" spans="2:18">
      <c r="B15" s="305" t="s">
        <v>273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255"/>
    </row>
    <row r="16" ht="32.25" customHeight="1" spans="2:18">
      <c r="B16" s="217"/>
      <c r="R16" s="256"/>
    </row>
    <row r="17" ht="33" customHeight="1" spans="2:18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257"/>
    </row>
    <row r="18" s="62" customFormat="1" spans="2:15">
      <c r="B18" s="219"/>
      <c r="C18" s="219"/>
      <c r="D18" s="219"/>
      <c r="E18" s="241">
        <v>0.00833333333333333</v>
      </c>
      <c r="F18" s="241">
        <v>0.0173611111111111</v>
      </c>
      <c r="G18" s="241">
        <v>0.0104166666666667</v>
      </c>
      <c r="H18" s="241">
        <v>0.00486111111111111</v>
      </c>
      <c r="I18" s="241">
        <v>0.00694444444444444</v>
      </c>
      <c r="J18" s="241">
        <v>0.00694444444444444</v>
      </c>
      <c r="K18" s="241">
        <v>0.00347222222222222</v>
      </c>
      <c r="L18" s="241">
        <v>0.00902777777777778</v>
      </c>
      <c r="M18" s="241">
        <v>0.00694444444444444</v>
      </c>
      <c r="N18" s="241">
        <v>0.00833333333333333</v>
      </c>
      <c r="O18" s="242">
        <f>SUM(E18:N18)</f>
        <v>0.0826388888888889</v>
      </c>
    </row>
    <row r="19" s="62" customFormat="1" ht="15.75" customHeight="1" spans="2:15">
      <c r="B19" s="306"/>
      <c r="C19" s="307">
        <v>0.09375</v>
      </c>
      <c r="D19" s="308"/>
      <c r="E19" s="83">
        <v>0.0104166666666667</v>
      </c>
      <c r="F19" s="83">
        <v>0.0173611111111111</v>
      </c>
      <c r="G19" s="83">
        <v>0.0104166666666667</v>
      </c>
      <c r="H19" s="83">
        <v>0.00486111111111111</v>
      </c>
      <c r="I19" s="83">
        <v>0.00694444444444444</v>
      </c>
      <c r="J19" s="83">
        <v>0.00833333333333333</v>
      </c>
      <c r="K19" s="83">
        <v>0.00486111111111111</v>
      </c>
      <c r="L19" s="83">
        <v>0.0111111111111111</v>
      </c>
      <c r="M19" s="83">
        <v>0.00694444444444444</v>
      </c>
      <c r="N19" s="83">
        <v>0.0104166666666667</v>
      </c>
      <c r="O19" s="242">
        <f>SUM(E19:N19)</f>
        <v>0.0916666666666667</v>
      </c>
    </row>
    <row r="20" s="95" customFormat="1" ht="15.75" spans="2:18">
      <c r="B20" s="286" t="s">
        <v>14</v>
      </c>
      <c r="C20" s="10"/>
      <c r="D20" s="27"/>
      <c r="E20" s="286" t="s">
        <v>15</v>
      </c>
      <c r="F20" s="10"/>
      <c r="G20" s="10"/>
      <c r="H20" s="10"/>
      <c r="I20" s="10"/>
      <c r="J20" s="10"/>
      <c r="K20" s="10"/>
      <c r="L20" s="10"/>
      <c r="M20" s="27"/>
      <c r="N20" s="293" t="s">
        <v>274</v>
      </c>
      <c r="O20" s="243" t="s">
        <v>29</v>
      </c>
      <c r="P20" s="243" t="s">
        <v>30</v>
      </c>
      <c r="Q20" s="243" t="s">
        <v>31</v>
      </c>
      <c r="R20" s="243" t="s">
        <v>57</v>
      </c>
    </row>
    <row r="21" s="95" customFormat="1" ht="70.5" customHeight="1" spans="2:18">
      <c r="B21" s="221" t="s">
        <v>68</v>
      </c>
      <c r="C21" s="88"/>
      <c r="D21" s="287" t="s">
        <v>91</v>
      </c>
      <c r="E21" s="223" t="s">
        <v>275</v>
      </c>
      <c r="F21" s="223" t="s">
        <v>276</v>
      </c>
      <c r="G21" s="223" t="s">
        <v>277</v>
      </c>
      <c r="H21" s="223" t="s">
        <v>278</v>
      </c>
      <c r="I21" s="223" t="s">
        <v>279</v>
      </c>
      <c r="J21" s="223" t="s">
        <v>280</v>
      </c>
      <c r="K21" s="223" t="s">
        <v>281</v>
      </c>
      <c r="L21" s="223" t="s">
        <v>282</v>
      </c>
      <c r="M21" s="294" t="s">
        <v>275</v>
      </c>
      <c r="N21" s="287" t="s">
        <v>283</v>
      </c>
      <c r="O21" s="232"/>
      <c r="P21" s="232"/>
      <c r="Q21" s="232"/>
      <c r="R21" s="232"/>
    </row>
    <row r="22" s="95" customFormat="1" ht="23.25" customHeight="1" spans="2:18">
      <c r="B22" s="224" t="s">
        <v>33</v>
      </c>
      <c r="C22" s="10"/>
      <c r="D22" s="225">
        <v>0</v>
      </c>
      <c r="E22" s="225">
        <v>2.4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2.4</v>
      </c>
      <c r="O22" s="238"/>
      <c r="P22" s="232"/>
      <c r="Q22" s="232"/>
      <c r="R22" s="232"/>
    </row>
    <row r="23" s="95" customFormat="1" ht="23.25" customHeight="1" spans="2:18">
      <c r="B23" s="226" t="s">
        <v>34</v>
      </c>
      <c r="C23" s="88"/>
      <c r="D23" s="227">
        <f t="shared" ref="D23:N23" si="0">+D22</f>
        <v>0</v>
      </c>
      <c r="E23" s="227">
        <f t="shared" si="0"/>
        <v>2.4</v>
      </c>
      <c r="F23" s="227">
        <f t="shared" si="0"/>
        <v>0</v>
      </c>
      <c r="G23" s="227">
        <f t="shared" si="0"/>
        <v>0</v>
      </c>
      <c r="H23" s="227">
        <f t="shared" si="0"/>
        <v>0</v>
      </c>
      <c r="I23" s="227">
        <f t="shared" si="0"/>
        <v>0</v>
      </c>
      <c r="J23" s="227">
        <f t="shared" si="0"/>
        <v>0</v>
      </c>
      <c r="K23" s="227">
        <f t="shared" si="0"/>
        <v>0</v>
      </c>
      <c r="L23" s="227">
        <f t="shared" si="0"/>
        <v>0</v>
      </c>
      <c r="M23" s="227">
        <f t="shared" si="0"/>
        <v>0</v>
      </c>
      <c r="N23" s="227">
        <f t="shared" si="0"/>
        <v>2.4</v>
      </c>
      <c r="O23" s="244">
        <f>+I35</f>
        <v>73.5</v>
      </c>
      <c r="P23" s="238"/>
      <c r="Q23" s="238"/>
      <c r="R23" s="238"/>
    </row>
    <row r="24" ht="15.75" customHeight="1" spans="2:18">
      <c r="B24" s="309" t="s">
        <v>56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255"/>
    </row>
    <row r="25" ht="15.75" spans="2:18">
      <c r="B25" s="288" t="s">
        <v>35</v>
      </c>
      <c r="C25" s="289">
        <v>1</v>
      </c>
      <c r="D25" s="230">
        <v>0.208333333333333</v>
      </c>
      <c r="E25" s="231">
        <v>0.21875</v>
      </c>
      <c r="F25" s="231">
        <v>0.238194444444444</v>
      </c>
      <c r="G25" s="231">
        <v>0.249305555555556</v>
      </c>
      <c r="H25" s="231">
        <v>0.253472222222222</v>
      </c>
      <c r="I25" s="231">
        <v>0.263888888888889</v>
      </c>
      <c r="J25" s="231">
        <v>0.272222222222222</v>
      </c>
      <c r="K25" s="231">
        <v>0.28125</v>
      </c>
      <c r="L25" s="231">
        <v>0.290277777777778</v>
      </c>
      <c r="M25" s="231">
        <v>0.297916666666667</v>
      </c>
      <c r="N25" s="245">
        <v>0.308333333333333</v>
      </c>
      <c r="O25" s="311">
        <f>+O23</f>
        <v>73.5</v>
      </c>
      <c r="P25" s="247">
        <f>+N25-D25</f>
        <v>0.1</v>
      </c>
      <c r="Q25" s="258">
        <f>60*$I$35/(P25*60*24)</f>
        <v>30.625</v>
      </c>
      <c r="R25" s="259"/>
    </row>
    <row r="26" spans="2:18">
      <c r="B26" s="217"/>
      <c r="C26" s="290">
        <v>2</v>
      </c>
      <c r="D26" s="234">
        <v>0.375</v>
      </c>
      <c r="E26" s="45">
        <v>0.385416666666667</v>
      </c>
      <c r="F26" s="45">
        <v>0.404861111111111</v>
      </c>
      <c r="G26" s="45">
        <v>0.415972222222222</v>
      </c>
      <c r="H26" s="45">
        <v>0.420138888888889</v>
      </c>
      <c r="I26" s="45">
        <v>0.430555555555556</v>
      </c>
      <c r="J26" s="45">
        <v>0.438888888888889</v>
      </c>
      <c r="K26" s="45">
        <v>0.447916666666667</v>
      </c>
      <c r="L26" s="45">
        <v>0.456944444444444</v>
      </c>
      <c r="M26" s="45">
        <v>0.464583333333333</v>
      </c>
      <c r="N26" s="46">
        <v>0.475</v>
      </c>
      <c r="O26" s="312">
        <f>+O23</f>
        <v>73.5</v>
      </c>
      <c r="P26" s="249">
        <f>+N26-D26</f>
        <v>0.1</v>
      </c>
      <c r="Q26" s="260">
        <f>60*$I$35/(P26*60*24)</f>
        <v>30.625</v>
      </c>
      <c r="R26" s="261">
        <f>+D26-D25</f>
        <v>0.166666666666667</v>
      </c>
    </row>
    <row r="27" spans="2:18">
      <c r="B27" s="217"/>
      <c r="C27" s="290">
        <v>3</v>
      </c>
      <c r="D27" s="234">
        <v>0.541666666666667</v>
      </c>
      <c r="E27" s="45">
        <v>0.552083333333333</v>
      </c>
      <c r="F27" s="45">
        <v>0.571527777777778</v>
      </c>
      <c r="G27" s="45">
        <v>0.582638888888889</v>
      </c>
      <c r="H27" s="45">
        <v>0.586805555555556</v>
      </c>
      <c r="I27" s="45">
        <v>0.597222222222222</v>
      </c>
      <c r="J27" s="45">
        <v>0.605555555555556</v>
      </c>
      <c r="K27" s="45">
        <v>0.614583333333333</v>
      </c>
      <c r="L27" s="45">
        <v>0.623611111111111</v>
      </c>
      <c r="M27" s="45">
        <v>0.63125</v>
      </c>
      <c r="N27" s="46">
        <v>0.641666666666667</v>
      </c>
      <c r="O27" s="312">
        <v>73.5</v>
      </c>
      <c r="P27" s="249">
        <f>+N27-D27</f>
        <v>0.1</v>
      </c>
      <c r="Q27" s="260">
        <f>60*$I$35/(P27*60*24)</f>
        <v>30.625</v>
      </c>
      <c r="R27" s="261">
        <f>+D27-D26</f>
        <v>0.166666666666667</v>
      </c>
    </row>
    <row r="28" spans="2:18">
      <c r="B28" s="217"/>
      <c r="C28" s="290">
        <v>4</v>
      </c>
      <c r="D28" s="234">
        <v>0.708333333333333</v>
      </c>
      <c r="E28" s="45">
        <v>0.71875</v>
      </c>
      <c r="F28" s="45">
        <v>0.738194444444444</v>
      </c>
      <c r="G28" s="45">
        <v>0.749305555555556</v>
      </c>
      <c r="H28" s="45">
        <v>0.753472222222222</v>
      </c>
      <c r="I28" s="45">
        <v>0.763888888888889</v>
      </c>
      <c r="J28" s="45">
        <v>0.772222222222222</v>
      </c>
      <c r="K28" s="45">
        <v>0.78125</v>
      </c>
      <c r="L28" s="45">
        <v>0.790277777777778</v>
      </c>
      <c r="M28" s="45">
        <v>0.797916666666667</v>
      </c>
      <c r="N28" s="46">
        <v>0.808333333333333</v>
      </c>
      <c r="O28" s="312">
        <v>73.5</v>
      </c>
      <c r="P28" s="249">
        <f>+N28-D28</f>
        <v>0.1</v>
      </c>
      <c r="Q28" s="260">
        <f>60*$I$35/(P28*60*24)</f>
        <v>30.625</v>
      </c>
      <c r="R28" s="261">
        <f>+D28-D27</f>
        <v>0.166666666666667</v>
      </c>
    </row>
    <row r="29" ht="15.75" customHeight="1" spans="2:18">
      <c r="B29" s="218"/>
      <c r="C29" s="310">
        <v>5</v>
      </c>
      <c r="D29" s="292">
        <v>0.868055555555556</v>
      </c>
      <c r="E29" s="48">
        <v>0.878472222222222</v>
      </c>
      <c r="F29" s="48">
        <v>0.897916666666667</v>
      </c>
      <c r="G29" s="48">
        <v>0.909027777777778</v>
      </c>
      <c r="H29" s="48">
        <v>0.913194444444444</v>
      </c>
      <c r="I29" s="48">
        <v>0.923611111111111</v>
      </c>
      <c r="J29" s="48">
        <v>0.931944444444444</v>
      </c>
      <c r="K29" s="48">
        <v>0.940972222222222</v>
      </c>
      <c r="L29" s="48">
        <v>0.95</v>
      </c>
      <c r="M29" s="48">
        <v>0.957638888888889</v>
      </c>
      <c r="N29" s="49">
        <v>0.968055555555556</v>
      </c>
      <c r="O29" s="313">
        <v>73.5</v>
      </c>
      <c r="P29" s="314">
        <f>+N29-D29</f>
        <v>0.1</v>
      </c>
      <c r="Q29" s="315">
        <f>60*$I$35/(P29*60*24)</f>
        <v>30.625</v>
      </c>
      <c r="R29" s="316">
        <f>+D29-D28</f>
        <v>0.159722222222222</v>
      </c>
    </row>
    <row r="30" spans="4:15"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2" spans="3:10">
      <c r="C32" s="15" t="s">
        <v>36</v>
      </c>
      <c r="D32" s="15"/>
      <c r="E32" s="16"/>
      <c r="F32" s="16"/>
      <c r="G32" s="61"/>
      <c r="H32" s="61"/>
      <c r="I32" s="17">
        <v>5</v>
      </c>
      <c r="J32" s="16"/>
    </row>
    <row r="33" spans="3:10">
      <c r="C33" s="15" t="s">
        <v>37</v>
      </c>
      <c r="D33" s="15"/>
      <c r="E33" s="16"/>
      <c r="F33" s="16"/>
      <c r="G33" s="61"/>
      <c r="H33" s="61"/>
      <c r="I33" s="17">
        <v>0</v>
      </c>
      <c r="J33" s="16"/>
    </row>
    <row r="34" spans="3:10">
      <c r="C34" s="15" t="s">
        <v>38</v>
      </c>
      <c r="D34" s="15"/>
      <c r="E34" s="16"/>
      <c r="F34" s="16"/>
      <c r="G34" s="61"/>
      <c r="H34" s="61"/>
      <c r="I34" s="17">
        <v>5</v>
      </c>
      <c r="J34" s="16"/>
    </row>
    <row r="35" spans="3:11">
      <c r="C35" s="15" t="s">
        <v>39</v>
      </c>
      <c r="D35" s="15"/>
      <c r="E35" s="16"/>
      <c r="F35" s="16"/>
      <c r="G35" s="61"/>
      <c r="H35" s="61"/>
      <c r="I35" s="18">
        <v>73.5</v>
      </c>
      <c r="K35" s="16" t="s">
        <v>40</v>
      </c>
    </row>
    <row r="36" spans="3:11">
      <c r="C36" s="19" t="s">
        <v>41</v>
      </c>
      <c r="D36" s="19"/>
      <c r="E36" s="20"/>
      <c r="F36" s="21"/>
      <c r="G36" s="21"/>
      <c r="H36" s="21"/>
      <c r="I36" s="18">
        <v>0</v>
      </c>
      <c r="K36" s="16" t="s">
        <v>40</v>
      </c>
    </row>
  </sheetData>
  <mergeCells count="12">
    <mergeCell ref="B20:D20"/>
    <mergeCell ref="E20:M20"/>
    <mergeCell ref="B21:C21"/>
    <mergeCell ref="B22:C22"/>
    <mergeCell ref="B23:C23"/>
    <mergeCell ref="B24:R24"/>
    <mergeCell ref="B25:B29"/>
    <mergeCell ref="O20:O22"/>
    <mergeCell ref="P20:P23"/>
    <mergeCell ref="Q20:Q23"/>
    <mergeCell ref="R20:R23"/>
    <mergeCell ref="B15:R17"/>
  </mergeCells>
  <pageMargins left="0.7" right="0.7" top="0.75" bottom="0.75" header="0.3" footer="0.3"/>
  <pageSetup paperSize="9" scale="66" fitToHeight="0" orientation="landscape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R35"/>
  <sheetViews>
    <sheetView view="pageBreakPreview" zoomScale="90" zoomScaleNormal="80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173"/>
      <c r="D3" s="21"/>
      <c r="E3" s="21"/>
      <c r="F3" s="5" t="s">
        <v>1</v>
      </c>
    </row>
    <row r="4" spans="2:6">
      <c r="B4" s="199"/>
      <c r="C4" s="173"/>
      <c r="D4" s="21"/>
      <c r="E4" s="21"/>
      <c r="F4" s="5"/>
    </row>
    <row r="5" spans="2:6">
      <c r="B5" s="31" t="s">
        <v>2</v>
      </c>
      <c r="C5" s="173"/>
      <c r="D5" s="21"/>
      <c r="E5" s="21"/>
      <c r="F5" s="5">
        <v>200</v>
      </c>
    </row>
    <row r="6" spans="2:6">
      <c r="B6" s="173"/>
      <c r="C6" s="173"/>
      <c r="D6" s="21"/>
      <c r="E6" s="21"/>
      <c r="F6" s="5"/>
    </row>
    <row r="7" spans="2:6">
      <c r="B7" s="173" t="s">
        <v>3</v>
      </c>
      <c r="C7" s="173"/>
      <c r="D7" s="21"/>
      <c r="E7" s="21"/>
      <c r="F7" s="5" t="s">
        <v>284</v>
      </c>
    </row>
    <row r="8" spans="2:6">
      <c r="B8" s="173" t="s">
        <v>5</v>
      </c>
      <c r="C8" s="173"/>
      <c r="D8" s="21"/>
      <c r="E8" s="21"/>
      <c r="F8" s="5" t="s">
        <v>45</v>
      </c>
    </row>
    <row r="9" spans="2:6">
      <c r="B9" s="173" t="s">
        <v>7</v>
      </c>
      <c r="C9" s="215"/>
      <c r="D9" s="216"/>
      <c r="E9" s="21"/>
      <c r="F9" s="5">
        <v>270</v>
      </c>
    </row>
    <row r="10" spans="2:6">
      <c r="B10" s="173" t="s">
        <v>8</v>
      </c>
      <c r="C10" s="173"/>
      <c r="D10" s="21"/>
      <c r="E10" s="21"/>
      <c r="F10" s="31" t="s">
        <v>272</v>
      </c>
    </row>
    <row r="11" spans="2:6">
      <c r="B11" s="173" t="s">
        <v>10</v>
      </c>
      <c r="C11" s="173"/>
      <c r="D11" s="21"/>
      <c r="E11" s="21"/>
      <c r="F11" s="5">
        <v>270</v>
      </c>
    </row>
    <row r="12" spans="2:6">
      <c r="B12" s="173" t="s">
        <v>11</v>
      </c>
      <c r="C12" s="215"/>
      <c r="D12" s="216"/>
      <c r="E12" s="216"/>
      <c r="F12" s="5" t="s">
        <v>12</v>
      </c>
    </row>
    <row r="13" ht="15.75" customHeight="1"/>
    <row r="14" ht="27" customHeight="1" spans="2:18">
      <c r="B14" s="96" t="s">
        <v>273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255"/>
    </row>
    <row r="15" ht="27" customHeight="1" spans="2:18">
      <c r="B15" s="217"/>
      <c r="R15" s="256"/>
    </row>
    <row r="16" ht="27" customHeight="1" spans="2:18">
      <c r="B16" s="21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257"/>
    </row>
    <row r="17" s="62" customFormat="1" spans="2:15">
      <c r="B17" s="219"/>
      <c r="C17" s="219"/>
      <c r="D17" s="219"/>
      <c r="E17" s="241">
        <v>0.00833333333333333</v>
      </c>
      <c r="F17" s="241">
        <v>0.0173611111111111</v>
      </c>
      <c r="G17" s="241">
        <v>0.0104166666666667</v>
      </c>
      <c r="H17" s="241">
        <v>0.00486111111111111</v>
      </c>
      <c r="I17" s="241">
        <v>0.00694444444444444</v>
      </c>
      <c r="J17" s="241">
        <v>0.00694444444444444</v>
      </c>
      <c r="K17" s="241">
        <v>0.00347222222222222</v>
      </c>
      <c r="L17" s="241">
        <v>0.00902777777777778</v>
      </c>
      <c r="M17" s="241">
        <v>0.00694444444444444</v>
      </c>
      <c r="N17" s="241">
        <v>0.00833333333333333</v>
      </c>
      <c r="O17" s="242">
        <f>SUM(E17:N17)</f>
        <v>0.0826388888888889</v>
      </c>
    </row>
    <row r="18" s="62" customFormat="1" ht="15.75" customHeight="1" spans="2:15">
      <c r="B18" s="219"/>
      <c r="C18" s="219"/>
      <c r="D18" s="219"/>
      <c r="E18" s="241">
        <v>0.00833333333333333</v>
      </c>
      <c r="F18" s="241">
        <v>0.0173611111111111</v>
      </c>
      <c r="G18" s="241">
        <v>0.0104166666666667</v>
      </c>
      <c r="H18" s="241">
        <v>0.00486111111111111</v>
      </c>
      <c r="I18" s="241">
        <v>0.00694444444444444</v>
      </c>
      <c r="J18" s="241">
        <v>0.00694444444444444</v>
      </c>
      <c r="K18" s="241">
        <v>0.00347222222222222</v>
      </c>
      <c r="L18" s="241">
        <v>0.00902777777777778</v>
      </c>
      <c r="M18" s="241">
        <v>0.00694444444444444</v>
      </c>
      <c r="N18" s="241">
        <v>0.00833333333333333</v>
      </c>
      <c r="O18" s="242">
        <f>SUM(E18:N18)</f>
        <v>0.0826388888888889</v>
      </c>
    </row>
    <row r="19" s="95" customFormat="1" ht="15.75" spans="2:18">
      <c r="B19" s="286" t="s">
        <v>14</v>
      </c>
      <c r="C19" s="10"/>
      <c r="D19" s="27"/>
      <c r="E19" s="286" t="s">
        <v>15</v>
      </c>
      <c r="F19" s="10"/>
      <c r="G19" s="10"/>
      <c r="H19" s="10"/>
      <c r="I19" s="10"/>
      <c r="J19" s="10"/>
      <c r="K19" s="10"/>
      <c r="L19" s="10"/>
      <c r="M19" s="27"/>
      <c r="N19" s="293" t="s">
        <v>274</v>
      </c>
      <c r="O19" s="243" t="s">
        <v>29</v>
      </c>
      <c r="P19" s="243" t="s">
        <v>30</v>
      </c>
      <c r="Q19" s="243" t="s">
        <v>31</v>
      </c>
      <c r="R19" s="243" t="s">
        <v>57</v>
      </c>
    </row>
    <row r="20" s="95" customFormat="1" ht="70.5" customHeight="1" spans="2:18">
      <c r="B20" s="221" t="s">
        <v>68</v>
      </c>
      <c r="C20" s="88"/>
      <c r="D20" s="287" t="s">
        <v>91</v>
      </c>
      <c r="E20" s="223" t="s">
        <v>275</v>
      </c>
      <c r="F20" s="223" t="s">
        <v>276</v>
      </c>
      <c r="G20" s="223" t="s">
        <v>277</v>
      </c>
      <c r="H20" s="223" t="s">
        <v>278</v>
      </c>
      <c r="I20" s="223" t="s">
        <v>279</v>
      </c>
      <c r="J20" s="223" t="s">
        <v>280</v>
      </c>
      <c r="K20" s="223" t="s">
        <v>281</v>
      </c>
      <c r="L20" s="223" t="s">
        <v>282</v>
      </c>
      <c r="M20" s="294" t="s">
        <v>275</v>
      </c>
      <c r="N20" s="287" t="s">
        <v>283</v>
      </c>
      <c r="O20" s="232"/>
      <c r="P20" s="232"/>
      <c r="Q20" s="232"/>
      <c r="R20" s="232"/>
    </row>
    <row r="21" s="95" customFormat="1" ht="23.25" customHeight="1" spans="2:18">
      <c r="B21" s="224" t="s">
        <v>33</v>
      </c>
      <c r="C21" s="10"/>
      <c r="D21" s="225">
        <v>0</v>
      </c>
      <c r="E21" s="225">
        <v>2.4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2.4</v>
      </c>
      <c r="O21" s="238"/>
      <c r="P21" s="232"/>
      <c r="Q21" s="232"/>
      <c r="R21" s="232"/>
    </row>
    <row r="22" s="95" customFormat="1" ht="23.25" customHeight="1" spans="2:18">
      <c r="B22" s="226" t="s">
        <v>34</v>
      </c>
      <c r="C22" s="88"/>
      <c r="D22" s="227">
        <f t="shared" ref="D22:N22" si="0">+D21</f>
        <v>0</v>
      </c>
      <c r="E22" s="227">
        <f t="shared" si="0"/>
        <v>2.4</v>
      </c>
      <c r="F22" s="227">
        <f t="shared" si="0"/>
        <v>0</v>
      </c>
      <c r="G22" s="227">
        <f t="shared" si="0"/>
        <v>0</v>
      </c>
      <c r="H22" s="227">
        <f t="shared" si="0"/>
        <v>0</v>
      </c>
      <c r="I22" s="227">
        <f t="shared" si="0"/>
        <v>0</v>
      </c>
      <c r="J22" s="227">
        <f t="shared" si="0"/>
        <v>0</v>
      </c>
      <c r="K22" s="227">
        <f t="shared" si="0"/>
        <v>0</v>
      </c>
      <c r="L22" s="227">
        <f t="shared" si="0"/>
        <v>0</v>
      </c>
      <c r="M22" s="227">
        <f t="shared" si="0"/>
        <v>0</v>
      </c>
      <c r="N22" s="227">
        <f t="shared" si="0"/>
        <v>2.4</v>
      </c>
      <c r="O22" s="244">
        <f>+I34</f>
        <v>73.5</v>
      </c>
      <c r="P22" s="238"/>
      <c r="Q22" s="238"/>
      <c r="R22" s="238"/>
    </row>
    <row r="23" ht="15.75" customHeight="1" spans="2:18">
      <c r="B23" s="101" t="s">
        <v>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27"/>
    </row>
    <row r="24" ht="15.75" spans="2:18">
      <c r="B24" s="288" t="s">
        <v>35</v>
      </c>
      <c r="C24" s="289">
        <v>1</v>
      </c>
      <c r="D24" s="230">
        <v>0.208333333333333</v>
      </c>
      <c r="E24" s="231">
        <v>0.21875</v>
      </c>
      <c r="F24" s="231">
        <v>0.238194444444444</v>
      </c>
      <c r="G24" s="231">
        <v>0.249305555555556</v>
      </c>
      <c r="H24" s="231">
        <v>0.253472222222222</v>
      </c>
      <c r="I24" s="231">
        <v>0.263888888888889</v>
      </c>
      <c r="J24" s="231">
        <v>0.272222222222222</v>
      </c>
      <c r="K24" s="231">
        <v>0.28125</v>
      </c>
      <c r="L24" s="231">
        <v>0.290277777777778</v>
      </c>
      <c r="M24" s="231">
        <v>0.297916666666667</v>
      </c>
      <c r="N24" s="245">
        <v>0.308333333333333</v>
      </c>
      <c r="O24" s="295">
        <f>+O22</f>
        <v>73.5</v>
      </c>
      <c r="P24" s="296">
        <f>+N24-D24</f>
        <v>0.1</v>
      </c>
      <c r="Q24" s="301">
        <f>60*$I$34/(P24*60*24)</f>
        <v>30.625</v>
      </c>
      <c r="R24" s="302"/>
    </row>
    <row r="25" spans="2:18">
      <c r="B25" s="217"/>
      <c r="C25" s="290">
        <v>2</v>
      </c>
      <c r="D25" s="234">
        <v>0.375</v>
      </c>
      <c r="E25" s="45">
        <v>0.385416666666667</v>
      </c>
      <c r="F25" s="45">
        <v>0.404861111111111</v>
      </c>
      <c r="G25" s="45">
        <v>0.415972222222222</v>
      </c>
      <c r="H25" s="45">
        <v>0.420138888888889</v>
      </c>
      <c r="I25" s="45">
        <v>0.430555555555556</v>
      </c>
      <c r="J25" s="45">
        <v>0.438888888888889</v>
      </c>
      <c r="K25" s="45">
        <v>0.447916666666667</v>
      </c>
      <c r="L25" s="45">
        <v>0.456944444444444</v>
      </c>
      <c r="M25" s="45">
        <v>0.464583333333333</v>
      </c>
      <c r="N25" s="46">
        <v>0.475</v>
      </c>
      <c r="O25" s="297">
        <f>+O22</f>
        <v>73.5</v>
      </c>
      <c r="P25" s="298">
        <f>+N25-D25</f>
        <v>0.1</v>
      </c>
      <c r="Q25" s="303">
        <f>60*$I$34/(P25*60*24)</f>
        <v>30.625</v>
      </c>
      <c r="R25" s="298">
        <f>+D25-D24</f>
        <v>0.166666666666667</v>
      </c>
    </row>
    <row r="26" spans="2:18">
      <c r="B26" s="217"/>
      <c r="C26" s="290">
        <v>3</v>
      </c>
      <c r="D26" s="234">
        <v>0.541666666666667</v>
      </c>
      <c r="E26" s="45">
        <v>0.552083333333333</v>
      </c>
      <c r="F26" s="45">
        <v>0.571527777777778</v>
      </c>
      <c r="G26" s="45">
        <v>0.582638888888889</v>
      </c>
      <c r="H26" s="45">
        <v>0.586805555555556</v>
      </c>
      <c r="I26" s="45">
        <v>0.597222222222222</v>
      </c>
      <c r="J26" s="45">
        <v>0.605555555555556</v>
      </c>
      <c r="K26" s="45">
        <v>0.614583333333333</v>
      </c>
      <c r="L26" s="45">
        <v>0.623611111111111</v>
      </c>
      <c r="M26" s="45">
        <v>0.63125</v>
      </c>
      <c r="N26" s="46">
        <v>0.641666666666667</v>
      </c>
      <c r="O26" s="297">
        <v>73.5</v>
      </c>
      <c r="P26" s="298">
        <f>+N26-D26</f>
        <v>0.1</v>
      </c>
      <c r="Q26" s="303">
        <f>60*$I$34/(P26*60*24)</f>
        <v>30.625</v>
      </c>
      <c r="R26" s="298">
        <f>+D26-D25</f>
        <v>0.166666666666667</v>
      </c>
    </row>
    <row r="27" spans="2:18">
      <c r="B27" s="217"/>
      <c r="C27" s="290">
        <v>4</v>
      </c>
      <c r="D27" s="234">
        <v>0.708333333333333</v>
      </c>
      <c r="E27" s="45">
        <v>0.71875</v>
      </c>
      <c r="F27" s="45">
        <v>0.738194444444444</v>
      </c>
      <c r="G27" s="45">
        <v>0.749305555555556</v>
      </c>
      <c r="H27" s="45">
        <v>0.753472222222222</v>
      </c>
      <c r="I27" s="45">
        <v>0.763888888888889</v>
      </c>
      <c r="J27" s="45">
        <v>0.772222222222222</v>
      </c>
      <c r="K27" s="45">
        <v>0.78125</v>
      </c>
      <c r="L27" s="45">
        <v>0.790277777777778</v>
      </c>
      <c r="M27" s="45">
        <v>0.797916666666667</v>
      </c>
      <c r="N27" s="46">
        <v>0.808333333333333</v>
      </c>
      <c r="O27" s="297">
        <v>73.5</v>
      </c>
      <c r="P27" s="298">
        <f>+N27-D27</f>
        <v>0.1</v>
      </c>
      <c r="Q27" s="303">
        <f>60*$I$34/(P27*60*24)</f>
        <v>30.625</v>
      </c>
      <c r="R27" s="298">
        <f>+D27-D26</f>
        <v>0.166666666666667</v>
      </c>
    </row>
    <row r="28" ht="15.75" customHeight="1" spans="2:18">
      <c r="B28" s="218"/>
      <c r="C28" s="291">
        <v>5</v>
      </c>
      <c r="D28" s="292">
        <v>0.868055555555556</v>
      </c>
      <c r="E28" s="48">
        <v>0.878472222222222</v>
      </c>
      <c r="F28" s="48">
        <v>0.897916666666667</v>
      </c>
      <c r="G28" s="48">
        <v>0.909027777777778</v>
      </c>
      <c r="H28" s="48">
        <v>0.913194444444444</v>
      </c>
      <c r="I28" s="48">
        <v>0.923611111111111</v>
      </c>
      <c r="J28" s="48">
        <v>0.931944444444444</v>
      </c>
      <c r="K28" s="48">
        <v>0.940972222222222</v>
      </c>
      <c r="L28" s="48">
        <v>0.95</v>
      </c>
      <c r="M28" s="48">
        <v>0.957638888888889</v>
      </c>
      <c r="N28" s="49">
        <v>0.968055555555556</v>
      </c>
      <c r="O28" s="299">
        <v>73.5</v>
      </c>
      <c r="P28" s="300">
        <f>+N28-D28</f>
        <v>0.1</v>
      </c>
      <c r="Q28" s="304">
        <f>60*$I$34/(P28*60*24)</f>
        <v>30.625</v>
      </c>
      <c r="R28" s="300">
        <f>+D28-D27</f>
        <v>0.159722222222222</v>
      </c>
    </row>
    <row r="31" spans="3:10">
      <c r="C31" s="15" t="s">
        <v>36</v>
      </c>
      <c r="D31" s="15"/>
      <c r="E31" s="16"/>
      <c r="F31" s="16"/>
      <c r="G31" s="61"/>
      <c r="H31" s="61"/>
      <c r="I31" s="17">
        <v>4</v>
      </c>
      <c r="J31" s="16"/>
    </row>
    <row r="32" spans="3:10">
      <c r="C32" s="15" t="s">
        <v>37</v>
      </c>
      <c r="D32" s="15"/>
      <c r="E32" s="16"/>
      <c r="F32" s="16"/>
      <c r="G32" s="61"/>
      <c r="H32" s="61"/>
      <c r="I32" s="17">
        <v>1</v>
      </c>
      <c r="J32" s="16"/>
    </row>
    <row r="33" spans="3:10">
      <c r="C33" s="15" t="s">
        <v>38</v>
      </c>
      <c r="D33" s="15"/>
      <c r="E33" s="16"/>
      <c r="F33" s="16"/>
      <c r="G33" s="61"/>
      <c r="H33" s="61"/>
      <c r="I33" s="17">
        <v>5</v>
      </c>
      <c r="J33" s="16"/>
    </row>
    <row r="34" spans="3:11">
      <c r="C34" s="15" t="s">
        <v>39</v>
      </c>
      <c r="D34" s="15"/>
      <c r="E34" s="16"/>
      <c r="F34" s="16"/>
      <c r="G34" s="61"/>
      <c r="H34" s="61"/>
      <c r="I34" s="18">
        <v>73.5</v>
      </c>
      <c r="K34" s="16" t="s">
        <v>40</v>
      </c>
    </row>
    <row r="35" spans="3:11">
      <c r="C35" s="19" t="s">
        <v>41</v>
      </c>
      <c r="D35" s="19"/>
      <c r="E35" s="20"/>
      <c r="F35" s="21"/>
      <c r="G35" s="21"/>
      <c r="H35" s="21"/>
      <c r="I35" s="18">
        <v>0</v>
      </c>
      <c r="K35" s="16" t="s">
        <v>40</v>
      </c>
    </row>
  </sheetData>
  <mergeCells count="12">
    <mergeCell ref="B19:D19"/>
    <mergeCell ref="E19:M19"/>
    <mergeCell ref="B20:C20"/>
    <mergeCell ref="B21:C21"/>
    <mergeCell ref="B22:C22"/>
    <mergeCell ref="B23:R23"/>
    <mergeCell ref="B24:B28"/>
    <mergeCell ref="O19:O21"/>
    <mergeCell ref="P19:P22"/>
    <mergeCell ref="Q19:Q22"/>
    <mergeCell ref="R19:R22"/>
    <mergeCell ref="B14:R16"/>
  </mergeCells>
  <pageMargins left="0.7" right="0.7" top="0.75" bottom="0.75" header="0.3" footer="0.3"/>
  <pageSetup paperSize="9" scale="66" fitToHeight="0" orientation="landscape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R36"/>
  <sheetViews>
    <sheetView view="pageBreakPreview" zoomScale="90" zoomScaleNormal="80" workbookViewId="0">
      <selection activeCell="F6" sqref="F6"/>
    </sheetView>
  </sheetViews>
  <sheetFormatPr defaultColWidth="11" defaultRowHeight="15"/>
  <sheetData>
    <row r="2" spans="2:6">
      <c r="B2" s="5" t="s">
        <v>0</v>
      </c>
      <c r="C2" s="173"/>
      <c r="D2" s="21"/>
      <c r="E2" s="21"/>
      <c r="F2" s="5" t="s">
        <v>1</v>
      </c>
    </row>
    <row r="3" spans="2:6">
      <c r="B3" s="199"/>
      <c r="C3" s="173"/>
      <c r="D3" s="21"/>
      <c r="E3" s="21"/>
      <c r="F3" s="5"/>
    </row>
    <row r="4" spans="2:6">
      <c r="B4" s="31" t="s">
        <v>2</v>
      </c>
      <c r="C4" s="173"/>
      <c r="D4" s="21"/>
      <c r="E4" s="21"/>
      <c r="F4" s="5">
        <v>200</v>
      </c>
    </row>
    <row r="5" spans="2:6">
      <c r="B5" s="173"/>
      <c r="C5" s="173"/>
      <c r="D5" s="21"/>
      <c r="E5" s="21"/>
      <c r="F5" s="5"/>
    </row>
    <row r="6" spans="2:6">
      <c r="B6" s="173" t="s">
        <v>3</v>
      </c>
      <c r="C6" s="173"/>
      <c r="D6" s="21"/>
      <c r="E6" s="21"/>
      <c r="F6" s="5" t="s">
        <v>284</v>
      </c>
    </row>
    <row r="7" spans="2:6">
      <c r="B7" s="173" t="s">
        <v>5</v>
      </c>
      <c r="C7" s="173"/>
      <c r="D7" s="21"/>
      <c r="E7" s="21"/>
      <c r="F7" s="5" t="s">
        <v>111</v>
      </c>
    </row>
    <row r="8" spans="2:6">
      <c r="B8" s="173" t="s">
        <v>7</v>
      </c>
      <c r="C8" s="215"/>
      <c r="D8" s="216"/>
      <c r="E8" s="21"/>
      <c r="F8" s="5">
        <v>271</v>
      </c>
    </row>
    <row r="9" spans="2:6">
      <c r="B9" s="173" t="s">
        <v>8</v>
      </c>
      <c r="C9" s="173"/>
      <c r="D9" s="21"/>
      <c r="E9" s="21"/>
      <c r="F9" s="31" t="s">
        <v>285</v>
      </c>
    </row>
    <row r="10" spans="2:6">
      <c r="B10" s="173" t="s">
        <v>10</v>
      </c>
      <c r="C10" s="173"/>
      <c r="D10" s="21"/>
      <c r="E10" s="21"/>
      <c r="F10" s="5">
        <v>271</v>
      </c>
    </row>
    <row r="11" spans="2:6">
      <c r="B11" s="173" t="s">
        <v>11</v>
      </c>
      <c r="C11" s="215"/>
      <c r="D11" s="216"/>
      <c r="E11" s="216"/>
      <c r="F11" s="5" t="s">
        <v>12</v>
      </c>
    </row>
    <row r="12" ht="15.75" customHeight="1"/>
    <row r="13" ht="15.75" spans="2:18">
      <c r="B13" s="96" t="s">
        <v>286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255"/>
    </row>
    <row r="14" spans="2:18">
      <c r="B14" s="217"/>
      <c r="R14" s="256"/>
    </row>
    <row r="15" ht="15.75" customHeight="1" spans="2:18">
      <c r="B15" s="2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257"/>
    </row>
    <row r="16" s="62" customFormat="1" spans="2:16">
      <c r="B16" s="219"/>
      <c r="C16" s="219"/>
      <c r="D16" s="219"/>
      <c r="E16" s="220">
        <v>0.00833333333333333</v>
      </c>
      <c r="F16" s="220">
        <v>0.0125</v>
      </c>
      <c r="G16" s="220">
        <v>0.00486111111111111</v>
      </c>
      <c r="H16" s="220">
        <v>0.00833333333333333</v>
      </c>
      <c r="I16" s="241">
        <v>0.00694444444444444</v>
      </c>
      <c r="J16" s="241">
        <v>0.00486111111111111</v>
      </c>
      <c r="K16" s="241">
        <v>0.0104166666666667</v>
      </c>
      <c r="L16" s="220">
        <v>0.00416666666666667</v>
      </c>
      <c r="M16" s="220">
        <v>0.0125</v>
      </c>
      <c r="N16" s="220">
        <v>0.00833333333333333</v>
      </c>
      <c r="P16" s="83">
        <f>SUM(E16:N16)</f>
        <v>0.08125</v>
      </c>
    </row>
    <row r="17" s="62" customFormat="1" ht="15.75" customHeight="1" spans="2:16">
      <c r="B17" s="266"/>
      <c r="C17" s="266"/>
      <c r="D17" s="266"/>
      <c r="E17" s="267">
        <v>0.0104166666666667</v>
      </c>
      <c r="F17" s="267">
        <v>0.0138888888888889</v>
      </c>
      <c r="G17" s="267">
        <v>0.00486111111111111</v>
      </c>
      <c r="H17" s="267">
        <v>0.0104166666666667</v>
      </c>
      <c r="I17" s="83">
        <v>0.00833333333333333</v>
      </c>
      <c r="J17" s="83">
        <v>0.00486111111111111</v>
      </c>
      <c r="K17" s="83">
        <v>0.0104166666666667</v>
      </c>
      <c r="L17" s="267">
        <v>0.00416666666666667</v>
      </c>
      <c r="M17" s="267">
        <v>0.0138888888888889</v>
      </c>
      <c r="N17" s="267">
        <v>0.0104166666666667</v>
      </c>
      <c r="O17" s="83"/>
      <c r="P17" s="83">
        <f>SUM(E17:N17)</f>
        <v>0.0916666666666667</v>
      </c>
    </row>
    <row r="18" ht="15.75" customHeight="1" spans="2:18">
      <c r="B18" s="73" t="s">
        <v>14</v>
      </c>
      <c r="C18" s="10"/>
      <c r="D18" s="27"/>
      <c r="E18" s="73" t="s">
        <v>15</v>
      </c>
      <c r="F18" s="10"/>
      <c r="G18" s="10"/>
      <c r="H18" s="10"/>
      <c r="I18" s="10"/>
      <c r="J18" s="10"/>
      <c r="K18" s="10"/>
      <c r="L18" s="10"/>
      <c r="M18" s="27"/>
      <c r="N18" s="92" t="s">
        <v>274</v>
      </c>
      <c r="O18" s="96" t="s">
        <v>29</v>
      </c>
      <c r="P18" s="96" t="s">
        <v>30</v>
      </c>
      <c r="Q18" s="96" t="s">
        <v>31</v>
      </c>
      <c r="R18" s="96" t="s">
        <v>57</v>
      </c>
    </row>
    <row r="19" ht="69.75" customHeight="1" spans="2:18">
      <c r="B19" s="221" t="s">
        <v>68</v>
      </c>
      <c r="C19" s="88"/>
      <c r="D19" s="96" t="s">
        <v>91</v>
      </c>
      <c r="E19" s="222" t="s">
        <v>275</v>
      </c>
      <c r="F19" s="223" t="s">
        <v>281</v>
      </c>
      <c r="G19" s="223" t="s">
        <v>280</v>
      </c>
      <c r="H19" s="223" t="s">
        <v>279</v>
      </c>
      <c r="I19" s="223" t="s">
        <v>278</v>
      </c>
      <c r="J19" s="223" t="s">
        <v>277</v>
      </c>
      <c r="K19" s="223" t="s">
        <v>276</v>
      </c>
      <c r="L19" s="223" t="s">
        <v>287</v>
      </c>
      <c r="M19" s="222" t="s">
        <v>275</v>
      </c>
      <c r="N19" s="163" t="s">
        <v>283</v>
      </c>
      <c r="O19" s="232"/>
      <c r="P19" s="232"/>
      <c r="Q19" s="232"/>
      <c r="R19" s="232"/>
    </row>
    <row r="20" ht="18.75" customHeight="1" spans="2:18">
      <c r="B20" s="71" t="s">
        <v>33</v>
      </c>
      <c r="C20" s="10"/>
      <c r="D20" s="273">
        <v>0</v>
      </c>
      <c r="E20" s="273">
        <v>2.4</v>
      </c>
      <c r="F20" s="273">
        <v>0</v>
      </c>
      <c r="G20" s="273">
        <v>0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2.4</v>
      </c>
      <c r="O20" s="238"/>
      <c r="P20" s="232"/>
      <c r="Q20" s="232"/>
      <c r="R20" s="232"/>
    </row>
    <row r="21" ht="23.25" customHeight="1" spans="2:18">
      <c r="B21" s="274" t="s">
        <v>34</v>
      </c>
      <c r="C21" s="88"/>
      <c r="D21" s="275">
        <f t="shared" ref="D21:N21" si="0">+D20</f>
        <v>0</v>
      </c>
      <c r="E21" s="275">
        <f t="shared" si="0"/>
        <v>2.4</v>
      </c>
      <c r="F21" s="275">
        <f t="shared" si="0"/>
        <v>0</v>
      </c>
      <c r="G21" s="275">
        <f t="shared" si="0"/>
        <v>0</v>
      </c>
      <c r="H21" s="275">
        <f t="shared" si="0"/>
        <v>0</v>
      </c>
      <c r="I21" s="275">
        <f t="shared" si="0"/>
        <v>0</v>
      </c>
      <c r="J21" s="275">
        <f t="shared" si="0"/>
        <v>0</v>
      </c>
      <c r="K21" s="275">
        <f t="shared" si="0"/>
        <v>0</v>
      </c>
      <c r="L21" s="275">
        <f t="shared" si="0"/>
        <v>0</v>
      </c>
      <c r="M21" s="275">
        <f t="shared" si="0"/>
        <v>0</v>
      </c>
      <c r="N21" s="275">
        <f t="shared" si="0"/>
        <v>2.4</v>
      </c>
      <c r="O21" s="253">
        <v>73.58</v>
      </c>
      <c r="P21" s="238"/>
      <c r="Q21" s="238"/>
      <c r="R21" s="238"/>
    </row>
    <row r="22" ht="23.25" customHeight="1" spans="2:18">
      <c r="B22" s="10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7"/>
    </row>
    <row r="23" ht="15.75" spans="2:18">
      <c r="B23" s="276" t="s">
        <v>35</v>
      </c>
      <c r="C23" s="277">
        <v>1</v>
      </c>
      <c r="D23" s="278">
        <v>0.208333333333333</v>
      </c>
      <c r="E23" s="77">
        <v>0.222222222222222</v>
      </c>
      <c r="F23" s="77">
        <v>0.239583333333333</v>
      </c>
      <c r="G23" s="77">
        <v>0.25</v>
      </c>
      <c r="H23" s="77">
        <v>0.260416666666667</v>
      </c>
      <c r="I23" s="77">
        <v>0.272916666666667</v>
      </c>
      <c r="J23" s="77">
        <v>0.277777777777778</v>
      </c>
      <c r="K23" s="77">
        <v>0.291666666666667</v>
      </c>
      <c r="L23" s="77">
        <v>0.295833333333333</v>
      </c>
      <c r="M23" s="77">
        <v>0.311805555555556</v>
      </c>
      <c r="N23" s="78">
        <v>0.319444444444444</v>
      </c>
      <c r="O23" s="246">
        <f>+O21</f>
        <v>73.58</v>
      </c>
      <c r="P23" s="247">
        <f t="shared" ref="P23:P29" si="1">+N23-D23</f>
        <v>0.111111111111111</v>
      </c>
      <c r="Q23" s="258">
        <f t="shared" ref="Q23:Q29" si="2">60*$I$23/(P23*60*24)</f>
        <v>0.10234375</v>
      </c>
      <c r="R23" s="259"/>
    </row>
    <row r="24" spans="2:18">
      <c r="B24" s="232"/>
      <c r="C24" s="279">
        <v>2</v>
      </c>
      <c r="D24" s="280">
        <v>0.329861111111111</v>
      </c>
      <c r="E24" s="80">
        <v>0.34375</v>
      </c>
      <c r="F24" s="80">
        <v>0.361111111111111</v>
      </c>
      <c r="G24" s="80">
        <v>0.371527777777778</v>
      </c>
      <c r="H24" s="80">
        <v>0.381944444444444</v>
      </c>
      <c r="I24" s="80">
        <v>0.394444444444444</v>
      </c>
      <c r="J24" s="80">
        <v>0.399305555555556</v>
      </c>
      <c r="K24" s="80">
        <v>0.413194444444444</v>
      </c>
      <c r="L24" s="80">
        <v>0.417361111111111</v>
      </c>
      <c r="M24" s="80">
        <v>0.433333333333333</v>
      </c>
      <c r="N24" s="81">
        <v>0.440972222222222</v>
      </c>
      <c r="O24" s="248">
        <f>+O21</f>
        <v>73.58</v>
      </c>
      <c r="P24" s="249">
        <f t="shared" si="1"/>
        <v>0.111111111111111</v>
      </c>
      <c r="Q24" s="260">
        <f t="shared" si="2"/>
        <v>0.10234375</v>
      </c>
      <c r="R24" s="261">
        <f t="shared" ref="R24:R29" si="3">+D24-D23</f>
        <v>0.121527777777778</v>
      </c>
    </row>
    <row r="25" spans="2:18">
      <c r="B25" s="232"/>
      <c r="C25" s="279">
        <v>3</v>
      </c>
      <c r="D25" s="280">
        <v>0.451388888888889</v>
      </c>
      <c r="E25" s="80">
        <v>0.465277777777778</v>
      </c>
      <c r="F25" s="80">
        <v>0.482638888888889</v>
      </c>
      <c r="G25" s="80">
        <v>0.493055555555556</v>
      </c>
      <c r="H25" s="80">
        <v>0.503472222222222</v>
      </c>
      <c r="I25" s="80">
        <v>0.515972222222222</v>
      </c>
      <c r="J25" s="80">
        <v>0.520833333333333</v>
      </c>
      <c r="K25" s="80">
        <v>0.534722222222222</v>
      </c>
      <c r="L25" s="80">
        <v>0.538888888888889</v>
      </c>
      <c r="M25" s="80">
        <v>0.554861111111111</v>
      </c>
      <c r="N25" s="81">
        <v>0.5625</v>
      </c>
      <c r="O25" s="248">
        <f>+O21</f>
        <v>73.58</v>
      </c>
      <c r="P25" s="249">
        <f t="shared" si="1"/>
        <v>0.111111111111111</v>
      </c>
      <c r="Q25" s="260">
        <f t="shared" si="2"/>
        <v>0.10234375</v>
      </c>
      <c r="R25" s="261">
        <f t="shared" si="3"/>
        <v>0.121527777777778</v>
      </c>
    </row>
    <row r="26" spans="2:18">
      <c r="B26" s="232"/>
      <c r="C26" s="279">
        <v>4</v>
      </c>
      <c r="D26" s="280">
        <v>0.5625</v>
      </c>
      <c r="E26" s="80">
        <v>0.576388888888889</v>
      </c>
      <c r="F26" s="80">
        <v>0.59375</v>
      </c>
      <c r="G26" s="80">
        <v>0.604166666666667</v>
      </c>
      <c r="H26" s="80">
        <v>0.614583333333333</v>
      </c>
      <c r="I26" s="80">
        <v>0.627083333333333</v>
      </c>
      <c r="J26" s="80">
        <v>0.631944444444444</v>
      </c>
      <c r="K26" s="80">
        <v>0.645833333333333</v>
      </c>
      <c r="L26" s="80">
        <v>0.65</v>
      </c>
      <c r="M26" s="80">
        <v>0.665972222222222</v>
      </c>
      <c r="N26" s="81">
        <v>0.673611111111111</v>
      </c>
      <c r="O26" s="248">
        <f>+O25</f>
        <v>73.58</v>
      </c>
      <c r="P26" s="249">
        <f t="shared" si="1"/>
        <v>0.111111111111111</v>
      </c>
      <c r="Q26" s="260">
        <f t="shared" si="2"/>
        <v>0.10234375</v>
      </c>
      <c r="R26" s="261">
        <f t="shared" si="3"/>
        <v>0.111111111111111</v>
      </c>
    </row>
    <row r="27" spans="2:18">
      <c r="B27" s="232"/>
      <c r="C27" s="279">
        <v>5</v>
      </c>
      <c r="D27" s="280">
        <v>0.694444444444444</v>
      </c>
      <c r="E27" s="80">
        <v>0.708333333333333</v>
      </c>
      <c r="F27" s="80">
        <v>0.725694444444444</v>
      </c>
      <c r="G27" s="80">
        <v>0.736111111111111</v>
      </c>
      <c r="H27" s="80">
        <v>0.746527777777778</v>
      </c>
      <c r="I27" s="80">
        <v>0.759027777777778</v>
      </c>
      <c r="J27" s="80">
        <v>0.763888888888889</v>
      </c>
      <c r="K27" s="80">
        <v>0.777777777777778</v>
      </c>
      <c r="L27" s="80">
        <v>0.781944444444444</v>
      </c>
      <c r="M27" s="80">
        <v>0.797916666666667</v>
      </c>
      <c r="N27" s="81">
        <v>0.805555555555556</v>
      </c>
      <c r="O27" s="248">
        <f>+O23</f>
        <v>73.58</v>
      </c>
      <c r="P27" s="249">
        <f t="shared" si="1"/>
        <v>0.111111111111111</v>
      </c>
      <c r="Q27" s="260">
        <f t="shared" si="2"/>
        <v>0.10234375</v>
      </c>
      <c r="R27" s="261">
        <f t="shared" si="3"/>
        <v>0.131944444444444</v>
      </c>
    </row>
    <row r="28" ht="15.75" customHeight="1" spans="2:18">
      <c r="B28" s="232"/>
      <c r="C28" s="281">
        <v>6</v>
      </c>
      <c r="D28" s="282">
        <v>0.815972222222222</v>
      </c>
      <c r="E28" s="283">
        <v>0.829861111111111</v>
      </c>
      <c r="F28" s="283">
        <v>0.847222222222222</v>
      </c>
      <c r="G28" s="283">
        <v>0.857638888888889</v>
      </c>
      <c r="H28" s="283">
        <v>0.868055555555556</v>
      </c>
      <c r="I28" s="283">
        <v>0.880555555555556</v>
      </c>
      <c r="J28" s="283">
        <v>0.885416666666667</v>
      </c>
      <c r="K28" s="283">
        <v>0.899305555555556</v>
      </c>
      <c r="L28" s="283">
        <v>0.903472222222222</v>
      </c>
      <c r="M28" s="283">
        <v>0.919444444444444</v>
      </c>
      <c r="N28" s="285">
        <v>0.927083333333333</v>
      </c>
      <c r="O28" s="251">
        <f>+O24</f>
        <v>73.58</v>
      </c>
      <c r="P28" s="252">
        <f t="shared" si="1"/>
        <v>0.111111111111111</v>
      </c>
      <c r="Q28" s="262">
        <f t="shared" si="2"/>
        <v>0.10234375</v>
      </c>
      <c r="R28" s="263">
        <f t="shared" si="3"/>
        <v>0.121527777777778</v>
      </c>
    </row>
    <row r="29" ht="15.75" customHeight="1" spans="2:18">
      <c r="B29" s="238"/>
      <c r="C29" s="284">
        <v>7</v>
      </c>
      <c r="D29" s="130">
        <v>0.9375</v>
      </c>
      <c r="E29" s="98">
        <v>0.951388888888889</v>
      </c>
      <c r="F29" s="98">
        <v>0.96875</v>
      </c>
      <c r="G29" s="98">
        <v>0.979166666666667</v>
      </c>
      <c r="H29" s="98">
        <v>0.989583333333333</v>
      </c>
      <c r="I29" s="98">
        <v>1.00208333333333</v>
      </c>
      <c r="J29" s="98">
        <v>1.00694444444444</v>
      </c>
      <c r="K29" s="98">
        <v>1.02083333333333</v>
      </c>
      <c r="L29" s="98">
        <v>1.025</v>
      </c>
      <c r="M29" s="98">
        <v>1.04097222222222</v>
      </c>
      <c r="N29" s="133">
        <v>1.04861111111111</v>
      </c>
      <c r="O29" s="253">
        <f>+O25</f>
        <v>73.58</v>
      </c>
      <c r="P29" s="254">
        <f t="shared" si="1"/>
        <v>0.111111111111111</v>
      </c>
      <c r="Q29" s="264">
        <f t="shared" si="2"/>
        <v>0.10234375</v>
      </c>
      <c r="R29" s="265">
        <f t="shared" si="3"/>
        <v>0.121527777777778</v>
      </c>
    </row>
    <row r="32" spans="3:10">
      <c r="C32" s="15" t="s">
        <v>36</v>
      </c>
      <c r="D32" s="15"/>
      <c r="E32" s="16"/>
      <c r="F32" s="16"/>
      <c r="G32" s="61"/>
      <c r="H32" s="61"/>
      <c r="I32" s="17">
        <v>6</v>
      </c>
      <c r="J32" s="16"/>
    </row>
    <row r="33" spans="3:10">
      <c r="C33" s="15" t="s">
        <v>37</v>
      </c>
      <c r="D33" s="15"/>
      <c r="E33" s="16"/>
      <c r="F33" s="16"/>
      <c r="G33" s="61"/>
      <c r="H33" s="61"/>
      <c r="I33" s="17">
        <v>1</v>
      </c>
      <c r="J33" s="16"/>
    </row>
    <row r="34" spans="3:10">
      <c r="C34" s="15" t="s">
        <v>38</v>
      </c>
      <c r="D34" s="15"/>
      <c r="E34" s="16"/>
      <c r="F34" s="16"/>
      <c r="G34" s="61"/>
      <c r="H34" s="61"/>
      <c r="I34" s="17">
        <f>+I32+I33</f>
        <v>7</v>
      </c>
      <c r="J34" s="16"/>
    </row>
    <row r="35" spans="3:11">
      <c r="C35" s="15" t="s">
        <v>39</v>
      </c>
      <c r="D35" s="15"/>
      <c r="E35" s="16"/>
      <c r="F35" s="16"/>
      <c r="G35" s="61"/>
      <c r="H35" s="61"/>
      <c r="I35" s="18">
        <f>+O21</f>
        <v>73.58</v>
      </c>
      <c r="K35" s="16" t="s">
        <v>40</v>
      </c>
    </row>
    <row r="36" spans="3:11">
      <c r="C36" s="19" t="s">
        <v>41</v>
      </c>
      <c r="D36" s="19"/>
      <c r="E36" s="20"/>
      <c r="F36" s="21"/>
      <c r="G36" s="21"/>
      <c r="H36" s="21"/>
      <c r="I36" s="18">
        <v>0</v>
      </c>
      <c r="K36" s="16" t="s">
        <v>40</v>
      </c>
    </row>
  </sheetData>
  <mergeCells count="12">
    <mergeCell ref="B18:D18"/>
    <mergeCell ref="E18:M18"/>
    <mergeCell ref="B19:C19"/>
    <mergeCell ref="B20:C20"/>
    <mergeCell ref="B21:C21"/>
    <mergeCell ref="B22:R22"/>
    <mergeCell ref="B23:B29"/>
    <mergeCell ref="O18:O20"/>
    <mergeCell ref="P18:P21"/>
    <mergeCell ref="Q18:Q21"/>
    <mergeCell ref="R18:R21"/>
    <mergeCell ref="B13:R15"/>
  </mergeCells>
  <printOptions horizontalCentered="1" verticalCentered="1"/>
  <pageMargins left="0" right="0" top="0" bottom="0" header="0" footer="0"/>
  <pageSetup paperSize="9" scale="72" fitToHeight="0" orientation="landscape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R36"/>
  <sheetViews>
    <sheetView view="pageBreakPreview" zoomScale="90" zoomScaleNormal="70" workbookViewId="0">
      <selection activeCell="F8" sqref="F8"/>
    </sheetView>
  </sheetViews>
  <sheetFormatPr defaultColWidth="11" defaultRowHeight="15"/>
  <sheetData>
    <row r="4" spans="2:6">
      <c r="B4" s="5" t="s">
        <v>0</v>
      </c>
      <c r="C4" s="173"/>
      <c r="D4" s="21"/>
      <c r="E4" s="21"/>
      <c r="F4" s="5" t="s">
        <v>1</v>
      </c>
    </row>
    <row r="5" spans="2:6">
      <c r="B5" s="199"/>
      <c r="C5" s="173"/>
      <c r="D5" s="21"/>
      <c r="E5" s="21"/>
      <c r="F5" s="5"/>
    </row>
    <row r="6" spans="2:6">
      <c r="B6" s="31" t="s">
        <v>2</v>
      </c>
      <c r="C6" s="173"/>
      <c r="D6" s="21"/>
      <c r="E6" s="21"/>
      <c r="F6" s="5">
        <v>200</v>
      </c>
    </row>
    <row r="7" spans="2:6">
      <c r="B7" s="173"/>
      <c r="C7" s="173"/>
      <c r="D7" s="21"/>
      <c r="E7" s="21"/>
      <c r="F7" s="5"/>
    </row>
    <row r="8" spans="2:6">
      <c r="B8" s="173" t="s">
        <v>3</v>
      </c>
      <c r="C8" s="173"/>
      <c r="D8" s="21"/>
      <c r="E8" s="21"/>
      <c r="F8" s="5" t="s">
        <v>284</v>
      </c>
    </row>
    <row r="9" spans="2:6">
      <c r="B9" s="173" t="s">
        <v>5</v>
      </c>
      <c r="C9" s="173"/>
      <c r="D9" s="21"/>
      <c r="E9" s="21"/>
      <c r="F9" s="5" t="s">
        <v>44</v>
      </c>
    </row>
    <row r="10" spans="2:6">
      <c r="B10" s="173" t="s">
        <v>7</v>
      </c>
      <c r="C10" s="215"/>
      <c r="D10" s="216"/>
      <c r="E10" s="21"/>
      <c r="F10" s="5">
        <v>271</v>
      </c>
    </row>
    <row r="11" spans="2:6">
      <c r="B11" s="173" t="s">
        <v>8</v>
      </c>
      <c r="C11" s="173"/>
      <c r="D11" s="21"/>
      <c r="E11" s="21"/>
      <c r="F11" s="31" t="s">
        <v>285</v>
      </c>
    </row>
    <row r="12" spans="2:6">
      <c r="B12" s="173" t="s">
        <v>10</v>
      </c>
      <c r="C12" s="173"/>
      <c r="D12" s="21"/>
      <c r="E12" s="21"/>
      <c r="F12" s="5">
        <v>271</v>
      </c>
    </row>
    <row r="13" spans="2:6">
      <c r="B13" s="173" t="s">
        <v>11</v>
      </c>
      <c r="C13" s="215"/>
      <c r="D13" s="216"/>
      <c r="E13" s="216"/>
      <c r="F13" s="5" t="s">
        <v>12</v>
      </c>
    </row>
    <row r="14" ht="15.75" customHeight="1"/>
    <row r="15" ht="15.75" spans="2:18">
      <c r="B15" s="96" t="s">
        <v>286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255"/>
    </row>
    <row r="16" spans="2:18">
      <c r="B16" s="217"/>
      <c r="R16" s="256"/>
    </row>
    <row r="17" ht="15.75" customHeight="1" spans="2:18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257"/>
    </row>
    <row r="18" s="62" customFormat="1" spans="2:15">
      <c r="B18" s="219"/>
      <c r="C18" s="219"/>
      <c r="D18" s="219"/>
      <c r="E18" s="220">
        <v>0.00833333333333333</v>
      </c>
      <c r="F18" s="220">
        <v>0.0125</v>
      </c>
      <c r="G18" s="220">
        <v>0.00486111111111111</v>
      </c>
      <c r="H18" s="220">
        <v>0.00833333333333333</v>
      </c>
      <c r="I18" s="241">
        <v>0.00694444444444444</v>
      </c>
      <c r="J18" s="241">
        <v>0.00486111111111111</v>
      </c>
      <c r="K18" s="241">
        <v>0.0104166666666667</v>
      </c>
      <c r="L18" s="220">
        <v>0.00416666666666667</v>
      </c>
      <c r="M18" s="220">
        <v>0.0125</v>
      </c>
      <c r="N18" s="220">
        <v>0.00833333333333333</v>
      </c>
      <c r="O18" s="242">
        <f>SUM(E18:N18)</f>
        <v>0.08125</v>
      </c>
    </row>
    <row r="19" s="62" customFormat="1" ht="15.75" customHeight="1" spans="2:15">
      <c r="B19" s="266"/>
      <c r="C19" s="266"/>
      <c r="D19" s="266"/>
      <c r="E19" s="267">
        <v>0.0104166666666667</v>
      </c>
      <c r="F19" s="267">
        <v>0.0138888888888889</v>
      </c>
      <c r="G19" s="267">
        <v>0.00486111111111111</v>
      </c>
      <c r="H19" s="267">
        <v>0.0104166666666667</v>
      </c>
      <c r="I19" s="83">
        <v>0.00833333333333333</v>
      </c>
      <c r="J19" s="83">
        <v>0.00486111111111111</v>
      </c>
      <c r="K19" s="83">
        <v>0.0104166666666667</v>
      </c>
      <c r="L19" s="267">
        <v>0.00416666666666667</v>
      </c>
      <c r="M19" s="267">
        <v>0.0138888888888889</v>
      </c>
      <c r="N19" s="267">
        <v>0.0104166666666667</v>
      </c>
      <c r="O19" s="242">
        <f>SUM(E19:N19)</f>
        <v>0.0916666666666667</v>
      </c>
    </row>
    <row r="20" s="95" customFormat="1" ht="15.75" spans="2:18">
      <c r="B20" s="73" t="s">
        <v>14</v>
      </c>
      <c r="C20" s="10"/>
      <c r="D20" s="27"/>
      <c r="E20" s="73" t="s">
        <v>15</v>
      </c>
      <c r="F20" s="10"/>
      <c r="G20" s="10"/>
      <c r="H20" s="10"/>
      <c r="I20" s="10"/>
      <c r="J20" s="10"/>
      <c r="K20" s="10"/>
      <c r="L20" s="10"/>
      <c r="M20" s="27"/>
      <c r="N20" s="92" t="s">
        <v>274</v>
      </c>
      <c r="O20" s="243" t="s">
        <v>29</v>
      </c>
      <c r="P20" s="243" t="s">
        <v>30</v>
      </c>
      <c r="Q20" s="243" t="s">
        <v>31</v>
      </c>
      <c r="R20" s="243" t="s">
        <v>57</v>
      </c>
    </row>
    <row r="21" s="95" customFormat="1" ht="70.5" customHeight="1" spans="2:18">
      <c r="B21" s="221" t="s">
        <v>68</v>
      </c>
      <c r="C21" s="88"/>
      <c r="D21" s="96" t="s">
        <v>91</v>
      </c>
      <c r="E21" s="222" t="s">
        <v>275</v>
      </c>
      <c r="F21" s="223" t="s">
        <v>281</v>
      </c>
      <c r="G21" s="223" t="s">
        <v>280</v>
      </c>
      <c r="H21" s="223" t="s">
        <v>279</v>
      </c>
      <c r="I21" s="223" t="s">
        <v>278</v>
      </c>
      <c r="J21" s="223" t="s">
        <v>277</v>
      </c>
      <c r="K21" s="223" t="s">
        <v>276</v>
      </c>
      <c r="L21" s="223" t="s">
        <v>287</v>
      </c>
      <c r="M21" s="222" t="s">
        <v>275</v>
      </c>
      <c r="N21" s="163" t="s">
        <v>283</v>
      </c>
      <c r="O21" s="232"/>
      <c r="P21" s="232"/>
      <c r="Q21" s="232"/>
      <c r="R21" s="232"/>
    </row>
    <row r="22" s="95" customFormat="1" ht="23.25" customHeight="1" spans="2:18">
      <c r="B22" s="224" t="s">
        <v>33</v>
      </c>
      <c r="C22" s="10"/>
      <c r="D22" s="225">
        <v>0</v>
      </c>
      <c r="E22" s="225">
        <v>2.4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2.4</v>
      </c>
      <c r="O22" s="238"/>
      <c r="P22" s="232"/>
      <c r="Q22" s="232"/>
      <c r="R22" s="232"/>
    </row>
    <row r="23" s="95" customFormat="1" ht="23.25" customHeight="1" spans="2:18">
      <c r="B23" s="226" t="s">
        <v>34</v>
      </c>
      <c r="C23" s="88"/>
      <c r="D23" s="227">
        <f t="shared" ref="D23:N23" si="0">+D22</f>
        <v>0</v>
      </c>
      <c r="E23" s="227">
        <f t="shared" si="0"/>
        <v>2.4</v>
      </c>
      <c r="F23" s="227">
        <f t="shared" si="0"/>
        <v>0</v>
      </c>
      <c r="G23" s="227">
        <f t="shared" si="0"/>
        <v>0</v>
      </c>
      <c r="H23" s="227">
        <f t="shared" si="0"/>
        <v>0</v>
      </c>
      <c r="I23" s="227">
        <f t="shared" si="0"/>
        <v>0</v>
      </c>
      <c r="J23" s="227">
        <f t="shared" si="0"/>
        <v>0</v>
      </c>
      <c r="K23" s="227">
        <f t="shared" si="0"/>
        <v>0</v>
      </c>
      <c r="L23" s="227">
        <f t="shared" si="0"/>
        <v>0</v>
      </c>
      <c r="M23" s="227">
        <f t="shared" si="0"/>
        <v>0</v>
      </c>
      <c r="N23" s="227">
        <f t="shared" si="0"/>
        <v>2.4</v>
      </c>
      <c r="O23" s="244">
        <v>73.58</v>
      </c>
      <c r="P23" s="238"/>
      <c r="Q23" s="238"/>
      <c r="R23" s="238"/>
    </row>
    <row r="24" ht="15.75" customHeight="1" spans="2:18">
      <c r="B24" s="101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7"/>
    </row>
    <row r="25" ht="15.75" spans="2:18">
      <c r="B25" s="268" t="s">
        <v>35</v>
      </c>
      <c r="C25" s="229">
        <v>1</v>
      </c>
      <c r="D25" s="230">
        <v>0.25</v>
      </c>
      <c r="E25" s="231">
        <v>0.263888888888889</v>
      </c>
      <c r="F25" s="231">
        <v>0.28125</v>
      </c>
      <c r="G25" s="231">
        <v>0.291666666666667</v>
      </c>
      <c r="H25" s="231">
        <v>0.302083333333333</v>
      </c>
      <c r="I25" s="231">
        <v>0.314583333333333</v>
      </c>
      <c r="J25" s="231">
        <v>0.319444444444444</v>
      </c>
      <c r="K25" s="231">
        <v>0.333333333333333</v>
      </c>
      <c r="L25" s="231">
        <v>0.3375</v>
      </c>
      <c r="M25" s="231">
        <v>0.353472222222222</v>
      </c>
      <c r="N25" s="245">
        <v>0.361111111111111</v>
      </c>
      <c r="O25" s="246">
        <f>+O23</f>
        <v>73.58</v>
      </c>
      <c r="P25" s="269">
        <f>+N25-D25</f>
        <v>0.111111111111111</v>
      </c>
      <c r="Q25" s="258">
        <f>60*$I$35/(P25*60*24)</f>
        <v>27.5925</v>
      </c>
      <c r="R25" s="259"/>
    </row>
    <row r="26" spans="2:18">
      <c r="B26" s="217"/>
      <c r="C26" s="233">
        <v>2</v>
      </c>
      <c r="D26" s="234">
        <v>0.416666666666667</v>
      </c>
      <c r="E26" s="45">
        <v>0.430555555555556</v>
      </c>
      <c r="F26" s="45">
        <v>0.447916666666667</v>
      </c>
      <c r="G26" s="45">
        <v>0.458333333333333</v>
      </c>
      <c r="H26" s="45">
        <v>0.46875</v>
      </c>
      <c r="I26" s="45">
        <v>0.48125</v>
      </c>
      <c r="J26" s="45">
        <v>0.486111111111111</v>
      </c>
      <c r="K26" s="45">
        <v>0.5</v>
      </c>
      <c r="L26" s="45">
        <v>0.504166666666667</v>
      </c>
      <c r="M26" s="45">
        <v>0.520138888888889</v>
      </c>
      <c r="N26" s="46">
        <v>0.527777777777778</v>
      </c>
      <c r="O26" s="248">
        <f>+O23</f>
        <v>73.58</v>
      </c>
      <c r="P26" s="270">
        <f>+N26-D26</f>
        <v>0.111111111111111</v>
      </c>
      <c r="Q26" s="260">
        <f>60*$I$35/(P26*60*24)</f>
        <v>27.5925</v>
      </c>
      <c r="R26" s="261">
        <f>+D26-D25</f>
        <v>0.166666666666667</v>
      </c>
    </row>
    <row r="27" spans="2:18">
      <c r="B27" s="217"/>
      <c r="C27" s="233">
        <v>3</v>
      </c>
      <c r="D27" s="234">
        <v>0.583333333333333</v>
      </c>
      <c r="E27" s="45">
        <v>0.597222222222222</v>
      </c>
      <c r="F27" s="45">
        <v>0.614583333333333</v>
      </c>
      <c r="G27" s="45">
        <v>0.625</v>
      </c>
      <c r="H27" s="45">
        <v>0.635416666666667</v>
      </c>
      <c r="I27" s="45">
        <v>0.647916666666667</v>
      </c>
      <c r="J27" s="45">
        <v>0.652777777777778</v>
      </c>
      <c r="K27" s="45">
        <v>0.666666666666667</v>
      </c>
      <c r="L27" s="45">
        <v>0.670833333333333</v>
      </c>
      <c r="M27" s="45">
        <v>0.686805555555556</v>
      </c>
      <c r="N27" s="46">
        <v>0.694444444444444</v>
      </c>
      <c r="O27" s="248">
        <f>+O26</f>
        <v>73.58</v>
      </c>
      <c r="P27" s="270">
        <f>+N27-D27</f>
        <v>0.111111111111111</v>
      </c>
      <c r="Q27" s="260">
        <f>60*$I$35/(P27*60*24)</f>
        <v>27.5925</v>
      </c>
      <c r="R27" s="261">
        <f>+D27-D26</f>
        <v>0.166666666666667</v>
      </c>
    </row>
    <row r="28" ht="15.75" customHeight="1" spans="2:18">
      <c r="B28" s="217"/>
      <c r="C28" s="235">
        <v>4</v>
      </c>
      <c r="D28" s="236">
        <v>0.75</v>
      </c>
      <c r="E28" s="237">
        <v>0.763888888888889</v>
      </c>
      <c r="F28" s="237">
        <v>0.78125</v>
      </c>
      <c r="G28" s="237">
        <v>0.791666666666667</v>
      </c>
      <c r="H28" s="237">
        <v>0.802083333333333</v>
      </c>
      <c r="I28" s="237">
        <v>0.814583333333333</v>
      </c>
      <c r="J28" s="237">
        <v>0.819444444444444</v>
      </c>
      <c r="K28" s="237">
        <v>0.833333333333333</v>
      </c>
      <c r="L28" s="237">
        <v>0.8375</v>
      </c>
      <c r="M28" s="237">
        <v>0.853472222222222</v>
      </c>
      <c r="N28" s="250">
        <v>0.861111111111111</v>
      </c>
      <c r="O28" s="251">
        <f>+O27</f>
        <v>73.58</v>
      </c>
      <c r="P28" s="271">
        <f>+N28-D28</f>
        <v>0.111111111111111</v>
      </c>
      <c r="Q28" s="262">
        <f>60*$I$35/(P28*60*24)</f>
        <v>27.5925</v>
      </c>
      <c r="R28" s="263">
        <f>+D28-D27</f>
        <v>0.166666666666667</v>
      </c>
    </row>
    <row r="29" ht="15.75" customHeight="1" spans="2:18">
      <c r="B29" s="218"/>
      <c r="C29" s="239">
        <v>5</v>
      </c>
      <c r="D29" s="240">
        <v>0.916666666666667</v>
      </c>
      <c r="E29" s="178">
        <v>0.930555555555556</v>
      </c>
      <c r="F29" s="178">
        <v>0.947916666666667</v>
      </c>
      <c r="G29" s="178">
        <v>0.958333333333333</v>
      </c>
      <c r="H29" s="178">
        <v>0.96875</v>
      </c>
      <c r="I29" s="178">
        <v>0.98125</v>
      </c>
      <c r="J29" s="178">
        <v>0.986111111111111</v>
      </c>
      <c r="K29" s="178">
        <v>1</v>
      </c>
      <c r="L29" s="178">
        <v>1.00416666666667</v>
      </c>
      <c r="M29" s="178">
        <v>1.02013888888889</v>
      </c>
      <c r="N29" s="179">
        <v>1.02777777777778</v>
      </c>
      <c r="O29" s="253">
        <f>+O28</f>
        <v>73.58</v>
      </c>
      <c r="P29" s="272">
        <f>+N29-D29</f>
        <v>0.111111111111111</v>
      </c>
      <c r="Q29" s="264">
        <f>60*$I$35/(P29*60*24)</f>
        <v>27.5925</v>
      </c>
      <c r="R29" s="265">
        <f>+D29-D28</f>
        <v>0.166666666666667</v>
      </c>
    </row>
    <row r="32" spans="3:10">
      <c r="C32" s="15" t="s">
        <v>36</v>
      </c>
      <c r="D32" s="15"/>
      <c r="E32" s="16"/>
      <c r="F32" s="16"/>
      <c r="G32" s="61"/>
      <c r="H32" s="61"/>
      <c r="I32" s="17">
        <v>4</v>
      </c>
      <c r="J32" s="16"/>
    </row>
    <row r="33" spans="3:10">
      <c r="C33" s="15" t="s">
        <v>37</v>
      </c>
      <c r="D33" s="15"/>
      <c r="E33" s="16"/>
      <c r="F33" s="16"/>
      <c r="G33" s="61"/>
      <c r="H33" s="61"/>
      <c r="I33" s="17">
        <v>1</v>
      </c>
      <c r="J33" s="16"/>
    </row>
    <row r="34" spans="3:10">
      <c r="C34" s="15" t="s">
        <v>38</v>
      </c>
      <c r="D34" s="15"/>
      <c r="E34" s="16"/>
      <c r="F34" s="16"/>
      <c r="G34" s="61"/>
      <c r="H34" s="61"/>
      <c r="I34" s="17">
        <v>5</v>
      </c>
      <c r="J34" s="16"/>
    </row>
    <row r="35" spans="3:11">
      <c r="C35" s="15" t="s">
        <v>39</v>
      </c>
      <c r="D35" s="15"/>
      <c r="E35" s="16"/>
      <c r="F35" s="16"/>
      <c r="G35" s="61"/>
      <c r="H35" s="61"/>
      <c r="I35" s="18">
        <f>+O23</f>
        <v>73.58</v>
      </c>
      <c r="K35" s="16" t="s">
        <v>40</v>
      </c>
    </row>
    <row r="36" spans="3:11">
      <c r="C36" s="19" t="s">
        <v>41</v>
      </c>
      <c r="D36" s="19"/>
      <c r="E36" s="20"/>
      <c r="F36" s="21"/>
      <c r="G36" s="21"/>
      <c r="H36" s="21"/>
      <c r="I36" s="18">
        <v>0</v>
      </c>
      <c r="K36" s="16" t="s">
        <v>40</v>
      </c>
    </row>
  </sheetData>
  <mergeCells count="12">
    <mergeCell ref="B20:D20"/>
    <mergeCell ref="E20:M20"/>
    <mergeCell ref="B21:C21"/>
    <mergeCell ref="B22:C22"/>
    <mergeCell ref="B23:C23"/>
    <mergeCell ref="B24:R24"/>
    <mergeCell ref="B25:B29"/>
    <mergeCell ref="O20:O22"/>
    <mergeCell ref="P20:P23"/>
    <mergeCell ref="Q20:Q23"/>
    <mergeCell ref="R20:R23"/>
    <mergeCell ref="B15:R17"/>
  </mergeCells>
  <pageMargins left="0.7" right="0.7" top="0.75" bottom="0.75" header="0.3" footer="0.3"/>
  <pageSetup paperSize="9" scale="66" fitToHeight="0" orientation="landscape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R36"/>
  <sheetViews>
    <sheetView view="pageBreakPreview" zoomScale="80" zoomScaleNormal="80" workbookViewId="0">
      <selection activeCell="F8" sqref="F8"/>
    </sheetView>
  </sheetViews>
  <sheetFormatPr defaultColWidth="11" defaultRowHeight="15"/>
  <sheetData>
    <row r="4" spans="2:6">
      <c r="B4" s="5" t="s">
        <v>0</v>
      </c>
      <c r="C4" s="173"/>
      <c r="D4" s="21"/>
      <c r="E4" s="21"/>
      <c r="F4" s="5" t="s">
        <v>1</v>
      </c>
    </row>
    <row r="5" spans="2:6">
      <c r="B5" s="199"/>
      <c r="C5" s="173"/>
      <c r="D5" s="21"/>
      <c r="E5" s="21"/>
      <c r="F5" s="5"/>
    </row>
    <row r="6" spans="2:6">
      <c r="B6" s="31" t="s">
        <v>2</v>
      </c>
      <c r="C6" s="173"/>
      <c r="D6" s="21"/>
      <c r="E6" s="21"/>
      <c r="F6" s="5">
        <v>200</v>
      </c>
    </row>
    <row r="7" spans="2:6">
      <c r="B7" s="173"/>
      <c r="C7" s="173"/>
      <c r="D7" s="21"/>
      <c r="E7" s="21"/>
      <c r="F7" s="5"/>
    </row>
    <row r="8" spans="2:6">
      <c r="B8" s="173" t="s">
        <v>3</v>
      </c>
      <c r="C8" s="173"/>
      <c r="D8" s="21"/>
      <c r="E8" s="21"/>
      <c r="F8" s="5" t="s">
        <v>284</v>
      </c>
    </row>
    <row r="9" spans="2:6">
      <c r="B9" s="173" t="s">
        <v>5</v>
      </c>
      <c r="C9" s="173"/>
      <c r="D9" s="21"/>
      <c r="E9" s="21"/>
      <c r="F9" s="5" t="s">
        <v>45</v>
      </c>
    </row>
    <row r="10" spans="2:6">
      <c r="B10" s="173" t="s">
        <v>7</v>
      </c>
      <c r="C10" s="215"/>
      <c r="D10" s="216"/>
      <c r="E10" s="21"/>
      <c r="F10" s="5">
        <v>271</v>
      </c>
    </row>
    <row r="11" spans="2:6">
      <c r="B11" s="173" t="s">
        <v>8</v>
      </c>
      <c r="C11" s="173"/>
      <c r="D11" s="21"/>
      <c r="E11" s="21"/>
      <c r="F11" s="31" t="s">
        <v>285</v>
      </c>
    </row>
    <row r="12" spans="2:6">
      <c r="B12" s="173" t="s">
        <v>10</v>
      </c>
      <c r="C12" s="173"/>
      <c r="D12" s="21"/>
      <c r="E12" s="21"/>
      <c r="F12" s="5">
        <v>271</v>
      </c>
    </row>
    <row r="13" spans="2:6">
      <c r="B13" s="173" t="s">
        <v>11</v>
      </c>
      <c r="C13" s="215"/>
      <c r="D13" s="216"/>
      <c r="E13" s="216"/>
      <c r="F13" s="5" t="s">
        <v>12</v>
      </c>
    </row>
    <row r="14" ht="15.75" customHeight="1"/>
    <row r="15" ht="15.75" spans="2:18">
      <c r="B15" s="96" t="s">
        <v>286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255"/>
    </row>
    <row r="16" spans="2:18">
      <c r="B16" s="217"/>
      <c r="R16" s="256"/>
    </row>
    <row r="17" ht="15.75" customHeight="1" spans="2:18">
      <c r="B17" s="21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257"/>
    </row>
    <row r="18" s="62" customFormat="1" spans="2:15">
      <c r="B18" s="219"/>
      <c r="C18" s="219"/>
      <c r="D18" s="219"/>
      <c r="E18" s="220">
        <v>0.00833333333333333</v>
      </c>
      <c r="F18" s="220">
        <v>0.0125</v>
      </c>
      <c r="G18" s="220">
        <v>0.00486111111111111</v>
      </c>
      <c r="H18" s="220">
        <v>0.00833333333333333</v>
      </c>
      <c r="I18" s="241">
        <v>0.00694444444444444</v>
      </c>
      <c r="J18" s="241">
        <v>0.00486111111111111</v>
      </c>
      <c r="K18" s="241">
        <v>0.0104166666666667</v>
      </c>
      <c r="L18" s="220">
        <v>0.00416666666666667</v>
      </c>
      <c r="M18" s="220">
        <v>0.0125</v>
      </c>
      <c r="N18" s="220">
        <v>0.00833333333333333</v>
      </c>
      <c r="O18" s="242">
        <f>SUM(E18:N18)</f>
        <v>0.08125</v>
      </c>
    </row>
    <row r="19" s="62" customFormat="1" ht="15.75" customHeight="1" spans="2:15">
      <c r="B19" s="219"/>
      <c r="C19" s="219"/>
      <c r="D19" s="219"/>
      <c r="E19" s="220">
        <v>0.00833333333333333</v>
      </c>
      <c r="F19" s="220">
        <v>0.0125</v>
      </c>
      <c r="G19" s="220">
        <v>0.00486111111111111</v>
      </c>
      <c r="H19" s="220">
        <v>0.00833333333333333</v>
      </c>
      <c r="I19" s="241">
        <v>0.00694444444444444</v>
      </c>
      <c r="J19" s="241">
        <v>0.00486111111111111</v>
      </c>
      <c r="K19" s="241">
        <v>0.0104166666666667</v>
      </c>
      <c r="L19" s="220">
        <v>0.00416666666666667</v>
      </c>
      <c r="M19" s="220">
        <v>0.0125</v>
      </c>
      <c r="N19" s="220">
        <v>0.00833333333333333</v>
      </c>
      <c r="O19" s="242">
        <f>SUM(E19:N19)</f>
        <v>0.08125</v>
      </c>
    </row>
    <row r="20" s="95" customFormat="1" ht="15.75" spans="2:18">
      <c r="B20" s="73" t="s">
        <v>14</v>
      </c>
      <c r="C20" s="10"/>
      <c r="D20" s="27"/>
      <c r="E20" s="73" t="s">
        <v>15</v>
      </c>
      <c r="F20" s="10"/>
      <c r="G20" s="10"/>
      <c r="H20" s="10"/>
      <c r="I20" s="10"/>
      <c r="J20" s="10"/>
      <c r="K20" s="10"/>
      <c r="L20" s="10"/>
      <c r="M20" s="27"/>
      <c r="N20" s="92" t="s">
        <v>274</v>
      </c>
      <c r="O20" s="243" t="s">
        <v>29</v>
      </c>
      <c r="P20" s="243" t="s">
        <v>30</v>
      </c>
      <c r="Q20" s="243" t="s">
        <v>31</v>
      </c>
      <c r="R20" s="243" t="s">
        <v>57</v>
      </c>
    </row>
    <row r="21" s="95" customFormat="1" ht="70.5" customHeight="1" spans="2:18">
      <c r="B21" s="221" t="s">
        <v>68</v>
      </c>
      <c r="C21" s="88"/>
      <c r="D21" s="96" t="s">
        <v>91</v>
      </c>
      <c r="E21" s="222" t="s">
        <v>275</v>
      </c>
      <c r="F21" s="223" t="s">
        <v>281</v>
      </c>
      <c r="G21" s="223" t="s">
        <v>280</v>
      </c>
      <c r="H21" s="223" t="s">
        <v>279</v>
      </c>
      <c r="I21" s="223" t="s">
        <v>278</v>
      </c>
      <c r="J21" s="223" t="s">
        <v>277</v>
      </c>
      <c r="K21" s="223" t="s">
        <v>276</v>
      </c>
      <c r="L21" s="223" t="s">
        <v>287</v>
      </c>
      <c r="M21" s="222" t="s">
        <v>275</v>
      </c>
      <c r="N21" s="163" t="s">
        <v>283</v>
      </c>
      <c r="O21" s="232"/>
      <c r="P21" s="232"/>
      <c r="Q21" s="232"/>
      <c r="R21" s="232"/>
    </row>
    <row r="22" s="95" customFormat="1" ht="23.25" customHeight="1" spans="2:18">
      <c r="B22" s="224" t="s">
        <v>33</v>
      </c>
      <c r="C22" s="10"/>
      <c r="D22" s="225">
        <v>0</v>
      </c>
      <c r="E22" s="225">
        <v>2.4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2.4</v>
      </c>
      <c r="O22" s="238"/>
      <c r="P22" s="232"/>
      <c r="Q22" s="232"/>
      <c r="R22" s="232"/>
    </row>
    <row r="23" s="95" customFormat="1" ht="23.25" customHeight="1" spans="2:18">
      <c r="B23" s="226" t="s">
        <v>34</v>
      </c>
      <c r="C23" s="88"/>
      <c r="D23" s="227">
        <f t="shared" ref="D23:N23" si="0">+D22</f>
        <v>0</v>
      </c>
      <c r="E23" s="227">
        <f t="shared" si="0"/>
        <v>2.4</v>
      </c>
      <c r="F23" s="227">
        <f t="shared" si="0"/>
        <v>0</v>
      </c>
      <c r="G23" s="227">
        <f t="shared" si="0"/>
        <v>0</v>
      </c>
      <c r="H23" s="227">
        <f t="shared" si="0"/>
        <v>0</v>
      </c>
      <c r="I23" s="227">
        <f t="shared" si="0"/>
        <v>0</v>
      </c>
      <c r="J23" s="227">
        <f t="shared" si="0"/>
        <v>0</v>
      </c>
      <c r="K23" s="227">
        <f t="shared" si="0"/>
        <v>0</v>
      </c>
      <c r="L23" s="227">
        <f t="shared" si="0"/>
        <v>0</v>
      </c>
      <c r="M23" s="227">
        <f t="shared" si="0"/>
        <v>0</v>
      </c>
      <c r="N23" s="227">
        <f t="shared" si="0"/>
        <v>2.4</v>
      </c>
      <c r="O23" s="244">
        <v>73.58</v>
      </c>
      <c r="P23" s="238"/>
      <c r="Q23" s="238"/>
      <c r="R23" s="238"/>
    </row>
    <row r="24" ht="15.75" customHeight="1" spans="2:18">
      <c r="B24" s="101" t="s">
        <v>56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7"/>
    </row>
    <row r="25" ht="15.75" spans="2:18">
      <c r="B25" s="228" t="s">
        <v>35</v>
      </c>
      <c r="C25" s="229">
        <v>1</v>
      </c>
      <c r="D25" s="230">
        <v>0.25</v>
      </c>
      <c r="E25" s="231">
        <v>0.263888888888889</v>
      </c>
      <c r="F25" s="231">
        <v>0.28125</v>
      </c>
      <c r="G25" s="231">
        <v>0.291666666666667</v>
      </c>
      <c r="H25" s="231">
        <v>0.302083333333333</v>
      </c>
      <c r="I25" s="231">
        <v>0.314583333333333</v>
      </c>
      <c r="J25" s="231">
        <v>0.319444444444444</v>
      </c>
      <c r="K25" s="231">
        <v>0.333333333333333</v>
      </c>
      <c r="L25" s="231">
        <v>0.3375</v>
      </c>
      <c r="M25" s="231">
        <v>0.353472222222222</v>
      </c>
      <c r="N25" s="245">
        <v>0.361111111111111</v>
      </c>
      <c r="O25" s="246">
        <f>+O23</f>
        <v>73.58</v>
      </c>
      <c r="P25" s="247">
        <f>+N25-D25</f>
        <v>0.111111111111111</v>
      </c>
      <c r="Q25" s="258">
        <f>60*$I$35/(P25*60*24)</f>
        <v>27.5925</v>
      </c>
      <c r="R25" s="259"/>
    </row>
    <row r="26" spans="2:18">
      <c r="B26" s="232"/>
      <c r="C26" s="233">
        <v>2</v>
      </c>
      <c r="D26" s="234">
        <v>0.416666666666667</v>
      </c>
      <c r="E26" s="45">
        <v>0.430555555555556</v>
      </c>
      <c r="F26" s="45">
        <v>0.447916666666667</v>
      </c>
      <c r="G26" s="45">
        <v>0.458333333333333</v>
      </c>
      <c r="H26" s="45">
        <v>0.46875</v>
      </c>
      <c r="I26" s="45">
        <v>0.48125</v>
      </c>
      <c r="J26" s="45">
        <v>0.486111111111111</v>
      </c>
      <c r="K26" s="45">
        <v>0.5</v>
      </c>
      <c r="L26" s="45">
        <v>0.504166666666667</v>
      </c>
      <c r="M26" s="45">
        <v>0.520138888888889</v>
      </c>
      <c r="N26" s="46">
        <v>0.527777777777778</v>
      </c>
      <c r="O26" s="248">
        <f>+O23</f>
        <v>73.58</v>
      </c>
      <c r="P26" s="249">
        <f>+N26-D26</f>
        <v>0.111111111111111</v>
      </c>
      <c r="Q26" s="260">
        <f>60*$I$35/(P26*60*24)</f>
        <v>27.5925</v>
      </c>
      <c r="R26" s="261">
        <f>+D26-D25</f>
        <v>0.166666666666667</v>
      </c>
    </row>
    <row r="27" spans="2:18">
      <c r="B27" s="232"/>
      <c r="C27" s="233">
        <v>3</v>
      </c>
      <c r="D27" s="234">
        <v>0.583333333333333</v>
      </c>
      <c r="E27" s="45">
        <v>0.597222222222222</v>
      </c>
      <c r="F27" s="45">
        <v>0.614583333333333</v>
      </c>
      <c r="G27" s="45">
        <v>0.625</v>
      </c>
      <c r="H27" s="45">
        <v>0.635416666666667</v>
      </c>
      <c r="I27" s="45">
        <v>0.647916666666667</v>
      </c>
      <c r="J27" s="45">
        <v>0.652777777777778</v>
      </c>
      <c r="K27" s="45">
        <v>0.666666666666667</v>
      </c>
      <c r="L27" s="45">
        <v>0.670833333333333</v>
      </c>
      <c r="M27" s="45">
        <v>0.686805555555556</v>
      </c>
      <c r="N27" s="46">
        <v>0.694444444444444</v>
      </c>
      <c r="O27" s="248">
        <f>+O26</f>
        <v>73.58</v>
      </c>
      <c r="P27" s="249">
        <f>+N27-D27</f>
        <v>0.111111111111111</v>
      </c>
      <c r="Q27" s="260">
        <f>60*$I$35/(P27*60*24)</f>
        <v>27.5925</v>
      </c>
      <c r="R27" s="261">
        <f>+D27-D26</f>
        <v>0.166666666666667</v>
      </c>
    </row>
    <row r="28" ht="15.75" customHeight="1" spans="2:18">
      <c r="B28" s="232"/>
      <c r="C28" s="235">
        <v>4</v>
      </c>
      <c r="D28" s="236">
        <v>0.75</v>
      </c>
      <c r="E28" s="237">
        <v>0.763888888888889</v>
      </c>
      <c r="F28" s="237">
        <v>0.78125</v>
      </c>
      <c r="G28" s="237">
        <v>0.791666666666667</v>
      </c>
      <c r="H28" s="237">
        <v>0.802083333333333</v>
      </c>
      <c r="I28" s="237">
        <v>0.814583333333333</v>
      </c>
      <c r="J28" s="237">
        <v>0.819444444444444</v>
      </c>
      <c r="K28" s="237">
        <v>0.833333333333333</v>
      </c>
      <c r="L28" s="237">
        <v>0.8375</v>
      </c>
      <c r="M28" s="237">
        <v>0.853472222222222</v>
      </c>
      <c r="N28" s="250">
        <v>0.861111111111111</v>
      </c>
      <c r="O28" s="251">
        <f>+O27</f>
        <v>73.58</v>
      </c>
      <c r="P28" s="252">
        <f>+N28-D28</f>
        <v>0.111111111111111</v>
      </c>
      <c r="Q28" s="262">
        <f>60*$I$35/(P28*60*24)</f>
        <v>27.5925</v>
      </c>
      <c r="R28" s="263">
        <f>+D28-D27</f>
        <v>0.166666666666667</v>
      </c>
    </row>
    <row r="29" ht="15.75" customHeight="1" spans="2:18">
      <c r="B29" s="238"/>
      <c r="C29" s="239">
        <v>5</v>
      </c>
      <c r="D29" s="240">
        <v>0.916666666666667</v>
      </c>
      <c r="E29" s="178">
        <v>0.930555555555556</v>
      </c>
      <c r="F29" s="178">
        <v>0.947916666666667</v>
      </c>
      <c r="G29" s="178">
        <v>0.958333333333333</v>
      </c>
      <c r="H29" s="178">
        <v>0.96875</v>
      </c>
      <c r="I29" s="178">
        <v>0.98125</v>
      </c>
      <c r="J29" s="178">
        <v>0.986111111111111</v>
      </c>
      <c r="K29" s="178">
        <v>1</v>
      </c>
      <c r="L29" s="178">
        <v>1.00416666666667</v>
      </c>
      <c r="M29" s="178">
        <v>1.02013888888889</v>
      </c>
      <c r="N29" s="179">
        <v>1.02777777777778</v>
      </c>
      <c r="O29" s="253">
        <f>+O28</f>
        <v>73.58</v>
      </c>
      <c r="P29" s="254">
        <f>+N29-D29</f>
        <v>0.111111111111111</v>
      </c>
      <c r="Q29" s="264">
        <f>60*$I$35/(P29*60*24)</f>
        <v>27.5925</v>
      </c>
      <c r="R29" s="265">
        <f>+D29-D28</f>
        <v>0.166666666666667</v>
      </c>
    </row>
    <row r="32" spans="3:10">
      <c r="C32" s="15" t="s">
        <v>36</v>
      </c>
      <c r="D32" s="15"/>
      <c r="E32" s="16"/>
      <c r="F32" s="16"/>
      <c r="G32" s="61"/>
      <c r="H32" s="61"/>
      <c r="I32" s="17">
        <v>4</v>
      </c>
      <c r="J32" s="16"/>
    </row>
    <row r="33" spans="3:10">
      <c r="C33" s="15" t="s">
        <v>37</v>
      </c>
      <c r="D33" s="15"/>
      <c r="E33" s="16"/>
      <c r="F33" s="16"/>
      <c r="G33" s="61"/>
      <c r="H33" s="61"/>
      <c r="I33" s="17">
        <v>1</v>
      </c>
      <c r="J33" s="16"/>
    </row>
    <row r="34" spans="3:10">
      <c r="C34" s="15" t="s">
        <v>38</v>
      </c>
      <c r="D34" s="15"/>
      <c r="E34" s="16"/>
      <c r="F34" s="16"/>
      <c r="G34" s="61"/>
      <c r="H34" s="61"/>
      <c r="I34" s="17">
        <v>5</v>
      </c>
      <c r="J34" s="16"/>
    </row>
    <row r="35" spans="3:11">
      <c r="C35" s="15" t="s">
        <v>39</v>
      </c>
      <c r="D35" s="15"/>
      <c r="E35" s="16"/>
      <c r="F35" s="16"/>
      <c r="G35" s="61"/>
      <c r="H35" s="61"/>
      <c r="I35" s="18">
        <f>+O23</f>
        <v>73.58</v>
      </c>
      <c r="K35" s="16" t="s">
        <v>40</v>
      </c>
    </row>
    <row r="36" spans="3:11">
      <c r="C36" s="19" t="s">
        <v>41</v>
      </c>
      <c r="D36" s="19"/>
      <c r="E36" s="20"/>
      <c r="F36" s="21"/>
      <c r="G36" s="21"/>
      <c r="H36" s="21"/>
      <c r="I36" s="18">
        <v>0</v>
      </c>
      <c r="K36" s="16" t="s">
        <v>40</v>
      </c>
    </row>
  </sheetData>
  <mergeCells count="12">
    <mergeCell ref="B20:D20"/>
    <mergeCell ref="E20:M20"/>
    <mergeCell ref="B21:C21"/>
    <mergeCell ref="B22:C22"/>
    <mergeCell ref="B23:C23"/>
    <mergeCell ref="B24:R24"/>
    <mergeCell ref="B25:B29"/>
    <mergeCell ref="O20:O22"/>
    <mergeCell ref="P20:P23"/>
    <mergeCell ref="Q20:Q23"/>
    <mergeCell ref="R20:R23"/>
    <mergeCell ref="B15:R17"/>
  </mergeCells>
  <pageMargins left="0.7" right="0.7" top="0.75" bottom="0.75" header="0.3" footer="0.3"/>
  <pageSetup paperSize="9" scale="66" fitToHeight="0" orientation="landscape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5"/>
  <sheetViews>
    <sheetView topLeftCell="A4" workbookViewId="0">
      <selection activeCell="F6" sqref="F6"/>
    </sheetView>
  </sheetViews>
  <sheetFormatPr defaultColWidth="11" defaultRowHeight="15"/>
  <cols>
    <col min="1" max="2" width="11.4285714285714" style="4" customWidth="1"/>
    <col min="3" max="8" width="7.14285714285714" style="4" customWidth="1"/>
    <col min="9" max="16384" width="11.4285714285714" style="4" customWidth="1"/>
  </cols>
  <sheetData>
    <row r="2" spans="2:6">
      <c r="B2" s="5" t="s">
        <v>0</v>
      </c>
      <c r="C2" s="31"/>
      <c r="D2" s="32"/>
      <c r="E2" s="32"/>
      <c r="F2" s="5" t="s">
        <v>1</v>
      </c>
    </row>
    <row r="3" spans="3:6">
      <c r="C3" s="31"/>
      <c r="D3" s="32"/>
      <c r="E3" s="32"/>
      <c r="F3" s="5"/>
    </row>
    <row r="4" spans="2:6">
      <c r="B4" s="31" t="s">
        <v>2</v>
      </c>
      <c r="C4" s="31"/>
      <c r="D4" s="32"/>
      <c r="E4" s="32"/>
      <c r="F4" s="5">
        <v>200</v>
      </c>
    </row>
    <row r="5" spans="2:6">
      <c r="B5" s="31"/>
      <c r="C5" s="31"/>
      <c r="D5" s="32"/>
      <c r="E5" s="32"/>
      <c r="F5" s="5"/>
    </row>
    <row r="6" spans="2:6">
      <c r="B6" s="31" t="s">
        <v>3</v>
      </c>
      <c r="C6" s="31"/>
      <c r="D6" s="32"/>
      <c r="E6" s="32"/>
      <c r="F6" s="5" t="s">
        <v>4</v>
      </c>
    </row>
    <row r="7" spans="2:6">
      <c r="B7" s="31" t="s">
        <v>5</v>
      </c>
      <c r="C7" s="31"/>
      <c r="D7" s="32"/>
      <c r="E7" s="32"/>
      <c r="F7" s="5" t="s">
        <v>111</v>
      </c>
    </row>
    <row r="8" spans="2:6">
      <c r="B8" s="31" t="s">
        <v>7</v>
      </c>
      <c r="C8" s="33"/>
      <c r="D8" s="34"/>
      <c r="E8" s="32"/>
      <c r="F8" s="5">
        <v>272</v>
      </c>
    </row>
    <row r="9" spans="2:8">
      <c r="B9" s="31" t="s">
        <v>8</v>
      </c>
      <c r="C9" s="31"/>
      <c r="D9" s="32"/>
      <c r="E9" s="32"/>
      <c r="F9" s="35" t="s">
        <v>288</v>
      </c>
      <c r="G9" s="153"/>
      <c r="H9" s="153"/>
    </row>
    <row r="10" spans="2:6">
      <c r="B10" s="31" t="s">
        <v>10</v>
      </c>
      <c r="C10" s="31"/>
      <c r="D10" s="32"/>
      <c r="E10" s="32"/>
      <c r="F10" s="5">
        <v>272</v>
      </c>
    </row>
    <row r="11" spans="2:6">
      <c r="B11" s="31" t="s">
        <v>11</v>
      </c>
      <c r="C11" s="33"/>
      <c r="D11" s="34"/>
      <c r="E11" s="34"/>
      <c r="F11" s="5" t="s">
        <v>12</v>
      </c>
    </row>
    <row r="12" ht="15.75" customHeight="1"/>
    <row r="13" ht="75.75" customHeight="1" spans="2:11">
      <c r="B13" s="96" t="s">
        <v>289</v>
      </c>
      <c r="C13" s="10"/>
      <c r="D13" s="10"/>
      <c r="E13" s="10"/>
      <c r="F13" s="10"/>
      <c r="G13" s="10"/>
      <c r="H13" s="10"/>
      <c r="I13" s="10"/>
      <c r="J13" s="10"/>
      <c r="K13" s="27"/>
    </row>
    <row r="14" spans="2:2">
      <c r="B14" s="181"/>
    </row>
    <row r="15" ht="15.75" customHeight="1" spans="2:2">
      <c r="B15" s="181"/>
    </row>
    <row r="16" ht="72.8" customHeight="1" spans="2:6">
      <c r="B16" s="181"/>
      <c r="C16" s="213" t="s">
        <v>290</v>
      </c>
      <c r="D16" s="205" t="s">
        <v>291</v>
      </c>
      <c r="E16" s="205" t="s">
        <v>292</v>
      </c>
      <c r="F16" s="213" t="s">
        <v>293</v>
      </c>
    </row>
    <row r="17" ht="15.75" customHeight="1" spans="2:6">
      <c r="B17" s="181"/>
      <c r="C17" s="124">
        <v>0.729166666666667</v>
      </c>
      <c r="D17" s="91">
        <v>0.738888888888889</v>
      </c>
      <c r="E17" s="91">
        <v>0.75</v>
      </c>
      <c r="F17" s="133">
        <v>0.796527777777778</v>
      </c>
    </row>
    <row r="18" spans="2:2">
      <c r="B18" s="181"/>
    </row>
    <row r="20" spans="2:8">
      <c r="B20" s="15" t="s">
        <v>36</v>
      </c>
      <c r="D20" s="15"/>
      <c r="E20" s="16"/>
      <c r="F20" s="16"/>
      <c r="G20" s="16">
        <v>1</v>
      </c>
      <c r="H20" s="61"/>
    </row>
    <row r="21" spans="2:8">
      <c r="B21" s="15" t="s">
        <v>37</v>
      </c>
      <c r="D21" s="15"/>
      <c r="E21" s="16"/>
      <c r="F21" s="16"/>
      <c r="G21" s="16">
        <v>0</v>
      </c>
      <c r="H21" s="61"/>
    </row>
    <row r="22" spans="2:8">
      <c r="B22" s="15" t="s">
        <v>38</v>
      </c>
      <c r="D22" s="15"/>
      <c r="E22" s="16"/>
      <c r="F22" s="16"/>
      <c r="G22" s="16">
        <v>1</v>
      </c>
      <c r="H22" s="61"/>
    </row>
    <row r="23" spans="2:8">
      <c r="B23" s="15" t="s">
        <v>39</v>
      </c>
      <c r="D23" s="15"/>
      <c r="E23" s="16"/>
      <c r="F23" s="16"/>
      <c r="G23" s="16">
        <v>50.34</v>
      </c>
      <c r="H23" s="206" t="s">
        <v>294</v>
      </c>
    </row>
    <row r="24" spans="2:8">
      <c r="B24" s="19" t="s">
        <v>41</v>
      </c>
      <c r="D24" s="19"/>
      <c r="E24" s="20"/>
      <c r="F24" s="21"/>
      <c r="G24" s="21">
        <v>0</v>
      </c>
      <c r="H24" s="206" t="s">
        <v>294</v>
      </c>
    </row>
    <row r="25" spans="8:8">
      <c r="H25" s="214"/>
    </row>
  </sheetData>
  <mergeCells count="1">
    <mergeCell ref="B13:K13"/>
  </mergeCells>
  <pageMargins left="0.7" right="0.7" top="0.75" bottom="0.75" header="0.3" footer="0.3"/>
  <pageSetup paperSize="9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O24"/>
  <sheetViews>
    <sheetView workbookViewId="0">
      <selection activeCell="F8" sqref="F8"/>
    </sheetView>
  </sheetViews>
  <sheetFormatPr defaultColWidth="11" defaultRowHeight="15"/>
  <cols>
    <col min="1" max="2" width="11.4285714285714" style="4" customWidth="1"/>
    <col min="3" max="9" width="7.14285714285714" style="4" customWidth="1"/>
    <col min="10" max="15" width="6.57142857142857" style="4" customWidth="1"/>
    <col min="16" max="16384" width="11.4285714285714" style="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3:6"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273</v>
      </c>
    </row>
    <row r="11" spans="2:8">
      <c r="B11" s="31" t="s">
        <v>8</v>
      </c>
      <c r="C11" s="31"/>
      <c r="D11" s="32"/>
      <c r="E11" s="32"/>
      <c r="F11" s="35" t="s">
        <v>295</v>
      </c>
      <c r="G11" s="153"/>
      <c r="H11" s="153"/>
    </row>
    <row r="12" spans="2:6">
      <c r="B12" s="31" t="s">
        <v>10</v>
      </c>
      <c r="C12" s="31"/>
      <c r="D12" s="32"/>
      <c r="E12" s="32"/>
      <c r="F12" s="5">
        <v>273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111.75" customHeight="1" spans="2:15">
      <c r="B15" s="96" t="s">
        <v>296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7"/>
    </row>
    <row r="16" ht="15.75" customHeight="1" spans="2:2">
      <c r="B16" s="181"/>
    </row>
    <row r="17" ht="87.8" customHeight="1" spans="3:12">
      <c r="C17" s="96" t="s">
        <v>290</v>
      </c>
      <c r="D17" s="209" t="s">
        <v>297</v>
      </c>
      <c r="E17" s="209" t="s">
        <v>298</v>
      </c>
      <c r="F17" s="209" t="s">
        <v>299</v>
      </c>
      <c r="G17" s="209" t="s">
        <v>300</v>
      </c>
      <c r="H17" s="209" t="s">
        <v>301</v>
      </c>
      <c r="I17" s="209" t="s">
        <v>148</v>
      </c>
      <c r="J17" s="209" t="s">
        <v>150</v>
      </c>
      <c r="K17" s="209" t="s">
        <v>19</v>
      </c>
      <c r="L17" s="96" t="s">
        <v>293</v>
      </c>
    </row>
    <row r="18" ht="15.75" customHeight="1" spans="3:12">
      <c r="C18" s="210">
        <v>0.503472222222222</v>
      </c>
      <c r="D18" s="211">
        <v>0.513194444444444</v>
      </c>
      <c r="E18" s="211">
        <v>0.524305555555556</v>
      </c>
      <c r="F18" s="211">
        <v>0.536805555555556</v>
      </c>
      <c r="G18" s="211">
        <v>0.541666666666667</v>
      </c>
      <c r="H18" s="211">
        <v>0.552777777777778</v>
      </c>
      <c r="I18" s="211">
        <v>0.559722222222222</v>
      </c>
      <c r="J18" s="211">
        <v>0.561111111111111</v>
      </c>
      <c r="K18" s="211">
        <v>0.5625</v>
      </c>
      <c r="L18" s="212">
        <v>0.569444444444444</v>
      </c>
    </row>
    <row r="20" spans="2:8">
      <c r="B20" s="15" t="s">
        <v>36</v>
      </c>
      <c r="C20" s="15"/>
      <c r="D20" s="16"/>
      <c r="E20" s="16"/>
      <c r="F20" s="61"/>
      <c r="G20" s="61"/>
      <c r="H20" s="17">
        <v>1</v>
      </c>
    </row>
    <row r="21" spans="2:8">
      <c r="B21" s="15" t="s">
        <v>37</v>
      </c>
      <c r="C21" s="15"/>
      <c r="D21" s="16"/>
      <c r="E21" s="16"/>
      <c r="F21" s="61"/>
      <c r="G21" s="61"/>
      <c r="H21" s="17">
        <v>0</v>
      </c>
    </row>
    <row r="22" spans="2:8">
      <c r="B22" s="15" t="s">
        <v>38</v>
      </c>
      <c r="C22" s="15"/>
      <c r="D22" s="16"/>
      <c r="E22" s="16"/>
      <c r="F22" s="61"/>
      <c r="G22" s="61"/>
      <c r="H22" s="17">
        <v>1</v>
      </c>
    </row>
    <row r="23" spans="2:9">
      <c r="B23" s="15" t="s">
        <v>39</v>
      </c>
      <c r="C23" s="15"/>
      <c r="D23" s="16"/>
      <c r="E23" s="16"/>
      <c r="F23" s="61"/>
      <c r="G23" s="61"/>
      <c r="H23" s="18">
        <v>49.83</v>
      </c>
      <c r="I23" s="201" t="s">
        <v>294</v>
      </c>
    </row>
    <row r="24" spans="2:9">
      <c r="B24" s="19" t="s">
        <v>41</v>
      </c>
      <c r="C24" s="19"/>
      <c r="D24" s="20"/>
      <c r="E24" s="21"/>
      <c r="F24" s="21"/>
      <c r="G24" s="21"/>
      <c r="H24" s="18">
        <v>0</v>
      </c>
      <c r="I24" s="201" t="s">
        <v>294</v>
      </c>
    </row>
  </sheetData>
  <mergeCells count="1">
    <mergeCell ref="B15:O15"/>
  </mergeCells>
  <pageMargins left="0.7" right="0.7" top="0.75" bottom="0.75" header="0.3" footer="0.3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J26"/>
  <sheetViews>
    <sheetView topLeftCell="A4" workbookViewId="0">
      <selection activeCell="F8" sqref="F8"/>
    </sheetView>
  </sheetViews>
  <sheetFormatPr defaultColWidth="11" defaultRowHeight="15"/>
  <cols>
    <col min="1" max="2" width="11.4285714285714" style="4" customWidth="1"/>
    <col min="3" max="8" width="7.14285714285714" style="4" customWidth="1"/>
    <col min="9" max="9" width="9.14285714285714" style="4" customWidth="1"/>
    <col min="10" max="12" width="6.57142857142857" style="4" customWidth="1"/>
    <col min="13" max="16384" width="11.4285714285714" style="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3:6"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274</v>
      </c>
    </row>
    <row r="11" spans="2:8">
      <c r="B11" s="31" t="s">
        <v>8</v>
      </c>
      <c r="C11" s="31"/>
      <c r="D11" s="32"/>
      <c r="E11" s="32"/>
      <c r="F11" s="35" t="s">
        <v>302</v>
      </c>
      <c r="G11" s="153"/>
      <c r="H11" s="153"/>
    </row>
    <row r="12" spans="2:6">
      <c r="B12" s="31" t="s">
        <v>10</v>
      </c>
      <c r="C12" s="31"/>
      <c r="D12" s="32"/>
      <c r="E12" s="32"/>
      <c r="F12" s="5">
        <v>274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111.75" customHeight="1" spans="2:10">
      <c r="B15" s="96" t="s">
        <v>303</v>
      </c>
      <c r="C15" s="10"/>
      <c r="D15" s="10"/>
      <c r="E15" s="10"/>
      <c r="F15" s="10"/>
      <c r="G15" s="10"/>
      <c r="H15" s="10"/>
      <c r="I15" s="10"/>
      <c r="J15" s="27"/>
    </row>
    <row r="16" ht="15.75" customHeight="1" spans="2:2">
      <c r="B16" s="181"/>
    </row>
    <row r="17" ht="16.5" customHeight="1" spans="2:9">
      <c r="B17" s="181"/>
      <c r="C17" s="188" t="s">
        <v>14</v>
      </c>
      <c r="D17" s="204" t="s">
        <v>304</v>
      </c>
      <c r="E17" s="10"/>
      <c r="F17" s="10"/>
      <c r="G17" s="10"/>
      <c r="H17" s="10"/>
      <c r="I17" s="190" t="s">
        <v>16</v>
      </c>
    </row>
    <row r="18" ht="76.55" customHeight="1" spans="2:9">
      <c r="B18" s="181"/>
      <c r="C18" s="163" t="s">
        <v>290</v>
      </c>
      <c r="D18" s="205" t="s">
        <v>305</v>
      </c>
      <c r="E18" s="205" t="s">
        <v>298</v>
      </c>
      <c r="F18" s="205" t="s">
        <v>306</v>
      </c>
      <c r="G18" s="205" t="s">
        <v>307</v>
      </c>
      <c r="H18" s="205" t="s">
        <v>301</v>
      </c>
      <c r="I18" s="163" t="s">
        <v>290</v>
      </c>
    </row>
    <row r="19" ht="15.75" customHeight="1" spans="2:9">
      <c r="B19" s="181"/>
      <c r="C19" s="152">
        <v>0.694444444444444</v>
      </c>
      <c r="D19" s="98">
        <v>0.715277777777778</v>
      </c>
      <c r="E19" s="98">
        <v>0.738194444444444</v>
      </c>
      <c r="F19" s="98">
        <v>0.753472222222222</v>
      </c>
      <c r="G19" s="98">
        <v>0.760416666666667</v>
      </c>
      <c r="H19" s="98">
        <v>0.765972222222222</v>
      </c>
      <c r="I19" s="133">
        <v>0.784722222222222</v>
      </c>
    </row>
    <row r="20" spans="2:2">
      <c r="B20" s="181"/>
    </row>
    <row r="22" spans="2:7">
      <c r="B22" s="15" t="s">
        <v>36</v>
      </c>
      <c r="C22" s="15"/>
      <c r="D22" s="16"/>
      <c r="E22" s="16"/>
      <c r="F22" s="61"/>
      <c r="G22" s="206">
        <v>1</v>
      </c>
    </row>
    <row r="23" spans="2:7">
      <c r="B23" s="15" t="s">
        <v>37</v>
      </c>
      <c r="C23" s="15"/>
      <c r="D23" s="16"/>
      <c r="E23" s="16"/>
      <c r="F23" s="61"/>
      <c r="G23" s="206">
        <v>0</v>
      </c>
    </row>
    <row r="24" spans="2:7">
      <c r="B24" s="15" t="s">
        <v>38</v>
      </c>
      <c r="C24" s="15"/>
      <c r="D24" s="16"/>
      <c r="E24" s="16"/>
      <c r="F24" s="61"/>
      <c r="G24" s="206">
        <v>1</v>
      </c>
    </row>
    <row r="25" spans="2:8">
      <c r="B25" s="15" t="s">
        <v>39</v>
      </c>
      <c r="C25" s="15"/>
      <c r="D25" s="16"/>
      <c r="E25" s="16"/>
      <c r="F25" s="61"/>
      <c r="G25" s="207">
        <v>76.13</v>
      </c>
      <c r="H25" s="208" t="s">
        <v>294</v>
      </c>
    </row>
    <row r="26" spans="2:8">
      <c r="B26" s="19" t="s">
        <v>41</v>
      </c>
      <c r="C26" s="19"/>
      <c r="D26" s="20"/>
      <c r="E26" s="21"/>
      <c r="F26" s="21"/>
      <c r="G26" s="207">
        <v>0</v>
      </c>
      <c r="H26" s="208" t="s">
        <v>294</v>
      </c>
    </row>
  </sheetData>
  <mergeCells count="2">
    <mergeCell ref="B15:J15"/>
    <mergeCell ref="D17:H17"/>
  </mergeCells>
  <pageMargins left="0.7" right="0.7" top="0.75" bottom="0.75" header="0.3" footer="0.3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M26"/>
  <sheetViews>
    <sheetView topLeftCell="A4" workbookViewId="0">
      <selection activeCell="F8" sqref="F8"/>
    </sheetView>
  </sheetViews>
  <sheetFormatPr defaultColWidth="11" defaultRowHeight="15"/>
  <cols>
    <col min="1" max="2" width="11.4285714285714" style="4" customWidth="1"/>
    <col min="3" max="9" width="7.14285714285714" style="4" customWidth="1"/>
    <col min="10" max="10" width="9.71428571428571" style="4" customWidth="1"/>
    <col min="11" max="12" width="6.57142857142857" style="4" customWidth="1"/>
    <col min="13" max="16384" width="11.4285714285714" style="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3:6"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275</v>
      </c>
    </row>
    <row r="11" spans="2:8">
      <c r="B11" s="31" t="s">
        <v>8</v>
      </c>
      <c r="C11" s="31"/>
      <c r="D11" s="32"/>
      <c r="E11" s="32"/>
      <c r="F11" s="35" t="s">
        <v>308</v>
      </c>
      <c r="G11" s="153"/>
      <c r="H11" s="153"/>
    </row>
    <row r="12" spans="2:6">
      <c r="B12" s="31" t="s">
        <v>10</v>
      </c>
      <c r="C12" s="31"/>
      <c r="D12" s="32"/>
      <c r="E12" s="32"/>
      <c r="F12" s="5">
        <v>275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111.75" customHeight="1" spans="2:13">
      <c r="B15" s="96" t="s">
        <v>309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7"/>
    </row>
    <row r="16" ht="15.75" customHeight="1" spans="2:2">
      <c r="B16" s="181"/>
    </row>
    <row r="17" ht="16.5" customHeight="1" spans="2:10">
      <c r="B17" s="181"/>
      <c r="C17" s="197" t="s">
        <v>14</v>
      </c>
      <c r="D17" s="198" t="s">
        <v>304</v>
      </c>
      <c r="E17" s="10"/>
      <c r="F17" s="10"/>
      <c r="G17" s="10"/>
      <c r="H17" s="10"/>
      <c r="I17" s="27"/>
      <c r="J17" s="203" t="s">
        <v>16</v>
      </c>
    </row>
    <row r="18" ht="87.05" customHeight="1" spans="2:10">
      <c r="B18" s="181"/>
      <c r="C18" s="96" t="s">
        <v>310</v>
      </c>
      <c r="D18" s="151" t="s">
        <v>311</v>
      </c>
      <c r="E18" s="151" t="s">
        <v>312</v>
      </c>
      <c r="F18" s="151" t="s">
        <v>313</v>
      </c>
      <c r="G18" s="151" t="s">
        <v>314</v>
      </c>
      <c r="H18" s="151" t="s">
        <v>315</v>
      </c>
      <c r="I18" s="151" t="s">
        <v>311</v>
      </c>
      <c r="J18" s="96" t="s">
        <v>316</v>
      </c>
    </row>
    <row r="19" ht="15.75" customHeight="1" spans="2:10">
      <c r="B19" s="181"/>
      <c r="C19" s="13">
        <v>0.722222222222222</v>
      </c>
      <c r="D19" s="14">
        <v>0.729166666666667</v>
      </c>
      <c r="E19" s="14">
        <v>0.736111111111111</v>
      </c>
      <c r="F19" s="14">
        <v>0.739583333333333</v>
      </c>
      <c r="G19" s="14">
        <v>0.75</v>
      </c>
      <c r="H19" s="14">
        <v>0.756944444444444</v>
      </c>
      <c r="I19" s="14">
        <v>0.763888888888889</v>
      </c>
      <c r="J19" s="82">
        <v>0.78125</v>
      </c>
    </row>
    <row r="20" spans="2:2">
      <c r="B20" s="181"/>
    </row>
    <row r="22" spans="2:7">
      <c r="B22" s="15" t="s">
        <v>36</v>
      </c>
      <c r="C22" s="15"/>
      <c r="D22" s="16"/>
      <c r="E22" s="16"/>
      <c r="F22" s="61"/>
      <c r="G22" s="199">
        <v>1</v>
      </c>
    </row>
    <row r="23" spans="2:7">
      <c r="B23" s="15" t="s">
        <v>37</v>
      </c>
      <c r="C23" s="15"/>
      <c r="D23" s="16"/>
      <c r="E23" s="16"/>
      <c r="F23" s="61"/>
      <c r="G23" s="199">
        <v>0</v>
      </c>
    </row>
    <row r="24" spans="2:7">
      <c r="B24" s="15" t="s">
        <v>38</v>
      </c>
      <c r="C24" s="15"/>
      <c r="D24" s="16"/>
      <c r="E24" s="16"/>
      <c r="F24" s="61"/>
      <c r="G24" s="199">
        <v>1</v>
      </c>
    </row>
    <row r="25" spans="2:8">
      <c r="B25" s="15" t="s">
        <v>39</v>
      </c>
      <c r="C25" s="15"/>
      <c r="D25" s="16"/>
      <c r="E25" s="16"/>
      <c r="F25" s="61"/>
      <c r="G25" s="200">
        <v>76.13</v>
      </c>
      <c r="H25" s="201" t="s">
        <v>294</v>
      </c>
    </row>
    <row r="26" spans="2:8">
      <c r="B26" s="19" t="s">
        <v>41</v>
      </c>
      <c r="C26" s="19"/>
      <c r="D26" s="20"/>
      <c r="E26" s="21"/>
      <c r="F26" s="21"/>
      <c r="G26" s="202">
        <v>0</v>
      </c>
      <c r="H26" s="201" t="s">
        <v>294</v>
      </c>
    </row>
  </sheetData>
  <mergeCells count="2">
    <mergeCell ref="B15:M15"/>
    <mergeCell ref="D17:I17"/>
  </mergeCells>
  <pageMargins left="0.7" right="0.7" top="0.75" bottom="0.75" header="0.3" footer="0.3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K25"/>
  <sheetViews>
    <sheetView workbookViewId="0">
      <selection activeCell="F8" sqref="F8"/>
    </sheetView>
  </sheetViews>
  <sheetFormatPr defaultColWidth="11" defaultRowHeight="15"/>
  <cols>
    <col min="1" max="2" width="11.4285714285714" style="4" customWidth="1"/>
    <col min="3" max="9" width="7.14285714285714" style="4" customWidth="1"/>
    <col min="10" max="10" width="9.42857142857143" style="4" customWidth="1"/>
    <col min="11" max="12" width="6.57142857142857" style="4" customWidth="1"/>
    <col min="13" max="16384" width="11.4285714285714" style="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3:6">
      <c r="C5" s="2"/>
      <c r="D5" s="3"/>
      <c r="E5" s="3"/>
      <c r="F5" s="1"/>
    </row>
    <row r="6" spans="2:6">
      <c r="B6" s="2" t="s">
        <v>2</v>
      </c>
      <c r="C6" s="2"/>
      <c r="D6" s="3"/>
      <c r="E6" s="3"/>
      <c r="F6" s="5">
        <v>200</v>
      </c>
    </row>
    <row r="7" spans="2:6">
      <c r="B7" s="2"/>
      <c r="C7" s="2"/>
      <c r="D7" s="3"/>
      <c r="E7" s="3"/>
      <c r="F7" s="5"/>
    </row>
    <row r="8" spans="2:6">
      <c r="B8" s="2" t="s">
        <v>3</v>
      </c>
      <c r="C8" s="2"/>
      <c r="D8" s="3"/>
      <c r="E8" s="3"/>
      <c r="F8" s="5" t="s">
        <v>4</v>
      </c>
    </row>
    <row r="9" spans="2:6">
      <c r="B9" s="2" t="s">
        <v>5</v>
      </c>
      <c r="C9" s="2"/>
      <c r="D9" s="3"/>
      <c r="E9" s="3"/>
      <c r="F9" s="1" t="s">
        <v>111</v>
      </c>
    </row>
    <row r="10" spans="2:6">
      <c r="B10" s="2" t="s">
        <v>7</v>
      </c>
      <c r="C10" s="6"/>
      <c r="D10" s="7"/>
      <c r="E10" s="3"/>
      <c r="F10" s="1">
        <v>276</v>
      </c>
    </row>
    <row r="11" spans="2:8">
      <c r="B11" s="2" t="s">
        <v>8</v>
      </c>
      <c r="C11" s="2"/>
      <c r="D11" s="3"/>
      <c r="E11" s="3"/>
      <c r="F11" s="8" t="s">
        <v>317</v>
      </c>
      <c r="G11" s="8"/>
      <c r="H11" s="8"/>
    </row>
    <row r="12" spans="2:6">
      <c r="B12" s="2" t="s">
        <v>10</v>
      </c>
      <c r="C12" s="2"/>
      <c r="D12" s="3"/>
      <c r="E12" s="3"/>
      <c r="F12" s="1">
        <v>276</v>
      </c>
    </row>
    <row r="13" spans="2:6">
      <c r="B13" s="2" t="s">
        <v>11</v>
      </c>
      <c r="C13" s="6"/>
      <c r="D13" s="7"/>
      <c r="E13" s="7"/>
      <c r="F13" s="1" t="s">
        <v>12</v>
      </c>
    </row>
    <row r="14" ht="15.75" customHeight="1"/>
    <row r="15" ht="111.75" customHeight="1" spans="2:11">
      <c r="B15" s="96" t="s">
        <v>318</v>
      </c>
      <c r="C15" s="10"/>
      <c r="D15" s="10"/>
      <c r="E15" s="10"/>
      <c r="F15" s="10"/>
      <c r="G15" s="10"/>
      <c r="H15" s="10"/>
      <c r="I15" s="10"/>
      <c r="J15" s="10"/>
      <c r="K15" s="27"/>
    </row>
    <row r="16" ht="15.75" customHeight="1" spans="2:2">
      <c r="B16" s="181"/>
    </row>
    <row r="17" ht="15.75" customHeight="1" spans="2:10">
      <c r="B17" s="150" t="s">
        <v>14</v>
      </c>
      <c r="C17" s="101" t="s">
        <v>304</v>
      </c>
      <c r="D17" s="10"/>
      <c r="E17" s="10"/>
      <c r="F17" s="10"/>
      <c r="G17" s="10"/>
      <c r="H17" s="10"/>
      <c r="I17" s="27"/>
      <c r="J17" s="27" t="s">
        <v>16</v>
      </c>
    </row>
    <row r="18" ht="85.55" customHeight="1" spans="2:10">
      <c r="B18" s="191" t="s">
        <v>35</v>
      </c>
      <c r="C18" s="163" t="s">
        <v>310</v>
      </c>
      <c r="D18" s="192" t="s">
        <v>311</v>
      </c>
      <c r="E18" s="192" t="s">
        <v>312</v>
      </c>
      <c r="F18" s="192" t="s">
        <v>313</v>
      </c>
      <c r="G18" s="192" t="s">
        <v>314</v>
      </c>
      <c r="H18" s="192" t="s">
        <v>319</v>
      </c>
      <c r="I18" s="192" t="s">
        <v>311</v>
      </c>
      <c r="J18" s="163" t="s">
        <v>316</v>
      </c>
    </row>
    <row r="19" ht="15.75" customHeight="1" spans="2:10">
      <c r="B19" s="193">
        <v>1</v>
      </c>
      <c r="C19" s="194">
        <v>0.513888888888889</v>
      </c>
      <c r="D19" s="195">
        <v>0.520833333333333</v>
      </c>
      <c r="E19" s="195">
        <v>0.524305555555556</v>
      </c>
      <c r="F19" s="195">
        <v>0.53125</v>
      </c>
      <c r="G19" s="195">
        <v>0.541666666666667</v>
      </c>
      <c r="H19" s="195">
        <v>0.555555555555556</v>
      </c>
      <c r="I19" s="195">
        <v>0.5625</v>
      </c>
      <c r="J19" s="196">
        <v>0.569444444444444</v>
      </c>
    </row>
    <row r="21" spans="2:8">
      <c r="B21" s="15" t="s">
        <v>36</v>
      </c>
      <c r="C21" s="15"/>
      <c r="D21" s="16"/>
      <c r="E21" s="16"/>
      <c r="F21" s="61"/>
      <c r="G21" s="61"/>
      <c r="H21" s="17">
        <v>1</v>
      </c>
    </row>
    <row r="22" spans="2:8">
      <c r="B22" s="15" t="s">
        <v>37</v>
      </c>
      <c r="C22" s="15"/>
      <c r="D22" s="16"/>
      <c r="E22" s="16"/>
      <c r="F22" s="61"/>
      <c r="G22" s="61"/>
      <c r="H22" s="17">
        <v>0</v>
      </c>
    </row>
    <row r="23" spans="2:8">
      <c r="B23" s="15" t="s">
        <v>38</v>
      </c>
      <c r="C23" s="15"/>
      <c r="D23" s="16"/>
      <c r="E23" s="16"/>
      <c r="F23" s="61"/>
      <c r="G23" s="61"/>
      <c r="H23" s="17">
        <v>1</v>
      </c>
    </row>
    <row r="24" spans="2:8">
      <c r="B24" s="15" t="s">
        <v>39</v>
      </c>
      <c r="C24" s="15"/>
      <c r="D24" s="16"/>
      <c r="E24" s="16"/>
      <c r="F24" s="61"/>
      <c r="G24" s="61"/>
      <c r="H24" s="18">
        <f>+K19</f>
        <v>0</v>
      </c>
    </row>
    <row r="25" spans="2:8">
      <c r="B25" s="19" t="s">
        <v>41</v>
      </c>
      <c r="C25" s="19"/>
      <c r="D25" s="20"/>
      <c r="E25" s="21"/>
      <c r="F25" s="21"/>
      <c r="G25" s="21"/>
      <c r="H25" s="18">
        <v>0</v>
      </c>
    </row>
  </sheetData>
  <mergeCells count="2">
    <mergeCell ref="B15:K15"/>
    <mergeCell ref="C17:I17"/>
  </mergeCells>
  <pageMargins left="0.7" right="0.7" top="0.75" bottom="0.75" header="0.3" footer="0.3"/>
  <pageSetup paperSize="9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Q26"/>
  <sheetViews>
    <sheetView view="pageBreakPreview" zoomScale="90" zoomScaleNormal="90" topLeftCell="A3" workbookViewId="0">
      <selection activeCell="F8" sqref="F8"/>
    </sheetView>
  </sheetViews>
  <sheetFormatPr defaultColWidth="11" defaultRowHeight="15"/>
  <cols>
    <col min="1" max="2" width="11.4285714285714" style="4" customWidth="1"/>
    <col min="3" max="15" width="7.14285714285714" style="4" customWidth="1"/>
    <col min="16" max="16" width="10" style="4" customWidth="1"/>
    <col min="17" max="17" width="7.14285714285714" style="4" customWidth="1"/>
    <col min="18" max="16384" width="11.4285714285714" style="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3:6"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277</v>
      </c>
    </row>
    <row r="11" spans="2:8">
      <c r="B11" s="31" t="s">
        <v>8</v>
      </c>
      <c r="C11" s="31"/>
      <c r="D11" s="32"/>
      <c r="E11" s="32"/>
      <c r="F11" s="35" t="s">
        <v>320</v>
      </c>
      <c r="G11" s="153"/>
      <c r="H11" s="153"/>
    </row>
    <row r="12" spans="2:6">
      <c r="B12" s="31" t="s">
        <v>10</v>
      </c>
      <c r="C12" s="31"/>
      <c r="D12" s="32"/>
      <c r="E12" s="32"/>
      <c r="F12" s="5">
        <v>277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75.75" customHeight="1" spans="2:17">
      <c r="B15" s="180" t="s">
        <v>321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7"/>
    </row>
    <row r="16" ht="15.75" customHeight="1" spans="2:17">
      <c r="B16" s="181"/>
      <c r="J16" s="185"/>
      <c r="K16" s="185"/>
      <c r="L16" s="185"/>
      <c r="M16" s="185"/>
      <c r="N16" s="185"/>
      <c r="O16" s="185"/>
      <c r="P16" s="185"/>
      <c r="Q16" s="185"/>
    </row>
    <row r="17" ht="16.5" customHeight="1" spans="3:17">
      <c r="C17" s="188" t="s">
        <v>14</v>
      </c>
      <c r="D17" s="183" t="s">
        <v>304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7"/>
      <c r="P17" s="190" t="s">
        <v>16</v>
      </c>
      <c r="Q17" s="187"/>
    </row>
    <row r="18" ht="64.5" customHeight="1" spans="3:17">
      <c r="C18" s="11" t="s">
        <v>18</v>
      </c>
      <c r="D18" s="12" t="s">
        <v>236</v>
      </c>
      <c r="E18" s="12" t="s">
        <v>322</v>
      </c>
      <c r="F18" s="12" t="s">
        <v>323</v>
      </c>
      <c r="G18" s="12" t="s">
        <v>324</v>
      </c>
      <c r="H18" s="12" t="s">
        <v>323</v>
      </c>
      <c r="I18" s="12" t="s">
        <v>325</v>
      </c>
      <c r="J18" s="12" t="s">
        <v>326</v>
      </c>
      <c r="K18" s="12" t="s">
        <v>325</v>
      </c>
      <c r="L18" s="12" t="s">
        <v>323</v>
      </c>
      <c r="M18" s="12" t="s">
        <v>327</v>
      </c>
      <c r="N18" s="12" t="s">
        <v>322</v>
      </c>
      <c r="O18" s="12" t="s">
        <v>236</v>
      </c>
      <c r="P18" s="22" t="s">
        <v>18</v>
      </c>
      <c r="Q18" s="187"/>
    </row>
    <row r="19" ht="15.75" customHeight="1" spans="3:17">
      <c r="C19" s="189">
        <v>0.510416666666667</v>
      </c>
      <c r="D19" s="184">
        <v>0.513888888888889</v>
      </c>
      <c r="E19" s="184">
        <v>0.515277777777778</v>
      </c>
      <c r="F19" s="184">
        <v>0.51875</v>
      </c>
      <c r="G19" s="184">
        <v>0.521527777777778</v>
      </c>
      <c r="H19" s="184">
        <v>0.522916666666667</v>
      </c>
      <c r="I19" s="184">
        <v>0.525694444444444</v>
      </c>
      <c r="J19" s="98">
        <v>0.542361111111111</v>
      </c>
      <c r="K19" s="98">
        <v>0.55</v>
      </c>
      <c r="L19" s="98">
        <v>0.557638888888889</v>
      </c>
      <c r="M19" s="98">
        <v>0.559027777777778</v>
      </c>
      <c r="N19" s="98">
        <v>0.563888888888889</v>
      </c>
      <c r="O19" s="98">
        <v>0.565972222222222</v>
      </c>
      <c r="P19" s="133">
        <v>0.569444444444444</v>
      </c>
      <c r="Q19" s="187"/>
    </row>
    <row r="20" spans="10:17">
      <c r="J20" s="187"/>
      <c r="K20" s="187"/>
      <c r="L20" s="187"/>
      <c r="M20" s="187"/>
      <c r="N20" s="187"/>
      <c r="O20" s="187"/>
      <c r="P20" s="187"/>
      <c r="Q20" s="187"/>
    </row>
    <row r="22" spans="3:17">
      <c r="C22" s="15" t="s">
        <v>36</v>
      </c>
      <c r="D22" s="15"/>
      <c r="E22" s="16"/>
      <c r="F22" s="16"/>
      <c r="G22" s="61"/>
      <c r="H22" s="61"/>
      <c r="I22" s="17">
        <v>1</v>
      </c>
      <c r="J22" s="16"/>
      <c r="K22" s="16"/>
      <c r="L22" s="16"/>
      <c r="M22" s="16"/>
      <c r="N22" s="16"/>
      <c r="O22" s="16"/>
      <c r="P22" s="16"/>
      <c r="Q22" s="16"/>
    </row>
    <row r="23" spans="3:17">
      <c r="C23" s="15" t="s">
        <v>37</v>
      </c>
      <c r="D23" s="15"/>
      <c r="E23" s="16"/>
      <c r="F23" s="16"/>
      <c r="G23" s="61"/>
      <c r="H23" s="61"/>
      <c r="I23" s="17">
        <v>0</v>
      </c>
      <c r="J23" s="16"/>
      <c r="K23" s="16"/>
      <c r="L23" s="16"/>
      <c r="M23" s="16"/>
      <c r="N23" s="16"/>
      <c r="O23" s="16"/>
      <c r="P23" s="16"/>
      <c r="Q23" s="16"/>
    </row>
    <row r="24" spans="3:17">
      <c r="C24" s="15" t="s">
        <v>38</v>
      </c>
      <c r="D24" s="15"/>
      <c r="E24" s="16"/>
      <c r="F24" s="16"/>
      <c r="G24" s="61"/>
      <c r="H24" s="61"/>
      <c r="I24" s="17">
        <v>1</v>
      </c>
      <c r="J24" s="16"/>
      <c r="K24" s="16"/>
      <c r="L24" s="16"/>
      <c r="M24" s="16"/>
      <c r="N24" s="16"/>
      <c r="O24" s="16"/>
      <c r="P24" s="16"/>
      <c r="Q24" s="16"/>
    </row>
    <row r="25" spans="3:10">
      <c r="C25" s="15" t="s">
        <v>39</v>
      </c>
      <c r="D25" s="15"/>
      <c r="E25" s="16"/>
      <c r="F25" s="16"/>
      <c r="G25" s="61"/>
      <c r="H25" s="61"/>
      <c r="I25" s="18">
        <v>22.28</v>
      </c>
      <c r="J25" t="s">
        <v>294</v>
      </c>
    </row>
    <row r="26" spans="3:10">
      <c r="C26" s="19" t="s">
        <v>41</v>
      </c>
      <c r="D26" s="19"/>
      <c r="E26" s="20"/>
      <c r="F26" s="21"/>
      <c r="G26" s="21"/>
      <c r="H26" s="21"/>
      <c r="I26" s="18">
        <v>0</v>
      </c>
      <c r="J26" t="s">
        <v>294</v>
      </c>
    </row>
  </sheetData>
  <mergeCells count="2">
    <mergeCell ref="B15:Q15"/>
    <mergeCell ref="D17:O17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O26"/>
  <sheetViews>
    <sheetView view="pageBreakPreview" zoomScale="90" zoomScaleNormal="90" workbookViewId="0">
      <selection activeCell="F8" sqref="F8"/>
    </sheetView>
  </sheetViews>
  <sheetFormatPr defaultColWidth="11" defaultRowHeight="15"/>
  <cols>
    <col min="1" max="2" width="11.4285714285714" style="4" customWidth="1"/>
    <col min="3" max="12" width="7.14285714285714" style="4" customWidth="1"/>
    <col min="13" max="13" width="11.2857142857143" style="4" customWidth="1"/>
    <col min="14" max="14" width="7.14285714285714" style="4" customWidth="1"/>
    <col min="15" max="16384" width="11.4285714285714" style="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3:6"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8">
      <c r="B10" s="31" t="s">
        <v>7</v>
      </c>
      <c r="C10" s="33"/>
      <c r="D10" s="34"/>
      <c r="E10" s="32"/>
      <c r="F10" s="5">
        <v>278</v>
      </c>
      <c r="H10" s="4" t="s">
        <v>328</v>
      </c>
    </row>
    <row r="11" spans="2:8">
      <c r="B11" s="31" t="s">
        <v>8</v>
      </c>
      <c r="C11" s="31"/>
      <c r="D11" s="32"/>
      <c r="E11" s="32"/>
      <c r="F11" s="35" t="s">
        <v>329</v>
      </c>
      <c r="G11" s="153"/>
      <c r="H11" s="153"/>
    </row>
    <row r="12" spans="2:6">
      <c r="B12" s="31" t="s">
        <v>10</v>
      </c>
      <c r="C12" s="31"/>
      <c r="D12" s="32"/>
      <c r="E12" s="32"/>
      <c r="F12" s="5">
        <v>278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75.75" customHeight="1" spans="2:15">
      <c r="B15" s="180" t="s">
        <v>330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7"/>
    </row>
    <row r="16" ht="15.75" customHeight="1" spans="2:14">
      <c r="B16" s="181"/>
      <c r="J16" s="185"/>
      <c r="K16" s="185"/>
      <c r="L16" s="185"/>
      <c r="M16" s="185"/>
      <c r="N16" s="185"/>
    </row>
    <row r="17" ht="16.5" customHeight="1" spans="3:14">
      <c r="C17" s="182" t="s">
        <v>14</v>
      </c>
      <c r="D17" s="183" t="s">
        <v>304</v>
      </c>
      <c r="E17" s="10"/>
      <c r="F17" s="10"/>
      <c r="G17" s="10"/>
      <c r="H17" s="10"/>
      <c r="I17" s="10"/>
      <c r="J17" s="10"/>
      <c r="K17" s="10"/>
      <c r="L17" s="27"/>
      <c r="M17" s="186" t="s">
        <v>16</v>
      </c>
      <c r="N17" s="187"/>
    </row>
    <row r="18" ht="64.5" customHeight="1" spans="3:14">
      <c r="C18" s="11" t="s">
        <v>18</v>
      </c>
      <c r="D18" s="75" t="s">
        <v>236</v>
      </c>
      <c r="E18" s="12" t="s">
        <v>322</v>
      </c>
      <c r="F18" s="12" t="s">
        <v>323</v>
      </c>
      <c r="G18" s="12" t="s">
        <v>331</v>
      </c>
      <c r="H18" s="12" t="s">
        <v>325</v>
      </c>
      <c r="I18" s="12" t="s">
        <v>323</v>
      </c>
      <c r="J18" s="12" t="s">
        <v>324</v>
      </c>
      <c r="K18" s="12" t="s">
        <v>322</v>
      </c>
      <c r="L18" s="75" t="s">
        <v>236</v>
      </c>
      <c r="M18" s="22" t="s">
        <v>18</v>
      </c>
      <c r="N18" s="187"/>
    </row>
    <row r="19" ht="15.75" customHeight="1" spans="3:14">
      <c r="C19" s="184">
        <v>0.305555555555556</v>
      </c>
      <c r="D19" s="184">
        <v>0.307638888888889</v>
      </c>
      <c r="E19" s="184">
        <v>0.311111111111111</v>
      </c>
      <c r="F19" s="184">
        <v>0.314583333333333</v>
      </c>
      <c r="G19" s="184">
        <v>0.319444444444444</v>
      </c>
      <c r="H19" s="184">
        <v>0.327083333333333</v>
      </c>
      <c r="I19" s="184">
        <v>0.329166666666667</v>
      </c>
      <c r="J19" s="184">
        <v>0.333333333333333</v>
      </c>
      <c r="K19" s="184">
        <v>0.336111111111111</v>
      </c>
      <c r="L19" s="184">
        <v>0.3375</v>
      </c>
      <c r="M19" s="184">
        <v>0.34375</v>
      </c>
      <c r="N19" s="187"/>
    </row>
    <row r="20" spans="10:14">
      <c r="J20" s="187"/>
      <c r="K20" s="187"/>
      <c r="L20" s="187"/>
      <c r="M20" s="187"/>
      <c r="N20" s="187"/>
    </row>
    <row r="21" spans="10:14">
      <c r="J21" s="187"/>
      <c r="K21" s="187"/>
      <c r="L21" s="187"/>
      <c r="M21" s="187"/>
      <c r="N21" s="187"/>
    </row>
    <row r="22" spans="3:14">
      <c r="C22" s="15" t="s">
        <v>36</v>
      </c>
      <c r="D22" s="15"/>
      <c r="E22" s="16"/>
      <c r="F22" s="16"/>
      <c r="G22" s="61"/>
      <c r="H22" s="61"/>
      <c r="I22" s="17">
        <v>1</v>
      </c>
      <c r="J22" s="16"/>
      <c r="K22" s="16"/>
      <c r="L22" s="16"/>
      <c r="M22" s="16"/>
      <c r="N22" s="16"/>
    </row>
    <row r="23" spans="3:14">
      <c r="C23" s="15" t="s">
        <v>37</v>
      </c>
      <c r="D23" s="15"/>
      <c r="E23" s="16"/>
      <c r="F23" s="16"/>
      <c r="G23" s="61"/>
      <c r="H23" s="61"/>
      <c r="I23" s="17">
        <v>0</v>
      </c>
      <c r="J23" s="16"/>
      <c r="K23" s="16"/>
      <c r="L23" s="16"/>
      <c r="M23" s="16"/>
      <c r="N23" s="16"/>
    </row>
    <row r="24" spans="3:14">
      <c r="C24" s="15" t="s">
        <v>38</v>
      </c>
      <c r="D24" s="15"/>
      <c r="E24" s="16"/>
      <c r="F24" s="16"/>
      <c r="G24" s="61"/>
      <c r="H24" s="61"/>
      <c r="I24" s="17">
        <v>1</v>
      </c>
      <c r="J24" s="16"/>
      <c r="K24" s="16"/>
      <c r="L24" s="16"/>
      <c r="M24" s="16"/>
      <c r="N24" s="16"/>
    </row>
    <row r="25" spans="3:10">
      <c r="C25" s="15" t="s">
        <v>39</v>
      </c>
      <c r="D25" s="15"/>
      <c r="E25" s="16"/>
      <c r="F25" s="16"/>
      <c r="G25" s="61"/>
      <c r="H25" s="61"/>
      <c r="I25" s="18">
        <v>20.36</v>
      </c>
      <c r="J25" t="s">
        <v>294</v>
      </c>
    </row>
    <row r="26" spans="3:10">
      <c r="C26" s="19" t="s">
        <v>41</v>
      </c>
      <c r="D26" s="19"/>
      <c r="E26" s="20"/>
      <c r="F26" s="21"/>
      <c r="G26" s="21"/>
      <c r="H26" s="21"/>
      <c r="I26" s="18">
        <v>0</v>
      </c>
      <c r="J26" t="s">
        <v>294</v>
      </c>
    </row>
  </sheetData>
  <mergeCells count="2">
    <mergeCell ref="B15:O15"/>
    <mergeCell ref="D17:L17"/>
  </mergeCells>
  <pageMargins left="0.708661417322835" right="0.708661417322835" top="0.748031496062992" bottom="0.748031496062992" header="0.31496062992126" footer="0.31496062992126"/>
  <pageSetup paperSize="9" scale="96" orientation="landscape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O28"/>
  <sheetViews>
    <sheetView view="pageBreakPreview" zoomScale="90" zoomScaleNormal="90" workbookViewId="0">
      <selection activeCell="F8" sqref="F8"/>
    </sheetView>
  </sheetViews>
  <sheetFormatPr defaultColWidth="11" defaultRowHeight="15"/>
  <cols>
    <col min="1" max="2" width="11.4285714285714" style="164" customWidth="1"/>
    <col min="3" max="12" width="7.14285714285714" style="164" customWidth="1"/>
    <col min="13" max="13" width="8.57142857142857" style="164" customWidth="1"/>
    <col min="14" max="14" width="7.14285714285714" style="164" customWidth="1"/>
    <col min="15" max="16384" width="11.4285714285714" style="16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3:6"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279</v>
      </c>
    </row>
    <row r="11" spans="2:8">
      <c r="B11" s="31" t="s">
        <v>8</v>
      </c>
      <c r="C11" s="31"/>
      <c r="D11" s="32"/>
      <c r="E11" s="32"/>
      <c r="F11" s="35" t="s">
        <v>332</v>
      </c>
      <c r="G11" s="35"/>
      <c r="H11" s="35"/>
    </row>
    <row r="12" spans="2:6">
      <c r="B12" s="31" t="s">
        <v>10</v>
      </c>
      <c r="C12" s="31"/>
      <c r="D12" s="32"/>
      <c r="E12" s="32"/>
      <c r="F12" s="5">
        <v>279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75.75" customHeight="1" spans="2:15">
      <c r="B15" s="165" t="s">
        <v>333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7"/>
    </row>
    <row r="16" ht="15.75" customHeight="1" spans="2:14">
      <c r="B16" s="166"/>
      <c r="J16" s="174"/>
      <c r="K16" s="174"/>
      <c r="L16" s="174"/>
      <c r="M16" s="174"/>
      <c r="N16" s="174"/>
    </row>
    <row r="17" ht="16.5" customHeight="1" spans="3:14">
      <c r="C17" s="167" t="s">
        <v>14</v>
      </c>
      <c r="D17" s="168" t="s">
        <v>304</v>
      </c>
      <c r="E17" s="10"/>
      <c r="F17" s="10"/>
      <c r="G17" s="10"/>
      <c r="H17" s="10"/>
      <c r="I17" s="10"/>
      <c r="J17" s="10"/>
      <c r="K17" s="10"/>
      <c r="L17" s="27"/>
      <c r="M17" s="175" t="s">
        <v>16</v>
      </c>
      <c r="N17" s="176"/>
    </row>
    <row r="18" ht="64.5" customHeight="1" spans="3:14">
      <c r="C18" s="169" t="s">
        <v>18</v>
      </c>
      <c r="D18" s="170" t="s">
        <v>236</v>
      </c>
      <c r="E18" s="39" t="s">
        <v>322</v>
      </c>
      <c r="F18" s="39" t="s">
        <v>324</v>
      </c>
      <c r="G18" s="39" t="s">
        <v>323</v>
      </c>
      <c r="H18" s="39" t="s">
        <v>325</v>
      </c>
      <c r="I18" s="39" t="s">
        <v>334</v>
      </c>
      <c r="J18" s="39" t="s">
        <v>323</v>
      </c>
      <c r="K18" s="39" t="s">
        <v>322</v>
      </c>
      <c r="L18" s="170" t="s">
        <v>236</v>
      </c>
      <c r="M18" s="177" t="s">
        <v>18</v>
      </c>
      <c r="N18" s="176"/>
    </row>
    <row r="19" ht="15.75" customHeight="1" spans="3:14">
      <c r="C19" s="171">
        <v>0.736111111111111</v>
      </c>
      <c r="D19" s="172">
        <v>0.741666666666667</v>
      </c>
      <c r="E19" s="172">
        <v>0.743055555555556</v>
      </c>
      <c r="F19" s="172">
        <v>0.75</v>
      </c>
      <c r="G19" s="172">
        <v>0.752083333333333</v>
      </c>
      <c r="H19" s="172">
        <v>0.754861111111111</v>
      </c>
      <c r="I19" s="172">
        <v>0.765277777777778</v>
      </c>
      <c r="J19" s="178">
        <v>0.766666666666667</v>
      </c>
      <c r="K19" s="178">
        <v>0.769444444444444</v>
      </c>
      <c r="L19" s="178">
        <v>0.770833333333333</v>
      </c>
      <c r="M19" s="179">
        <v>0.774305555555556</v>
      </c>
      <c r="N19" s="176"/>
    </row>
    <row r="20" spans="10:14">
      <c r="J20" s="176"/>
      <c r="K20" s="176"/>
      <c r="L20" s="176"/>
      <c r="M20" s="176"/>
      <c r="N20" s="176"/>
    </row>
    <row r="21" spans="10:14">
      <c r="J21" s="176"/>
      <c r="K21" s="176"/>
      <c r="L21" s="176"/>
      <c r="M21" s="176"/>
      <c r="N21" s="176"/>
    </row>
    <row r="22" spans="10:14">
      <c r="J22" s="176"/>
      <c r="K22" s="176"/>
      <c r="L22" s="176"/>
      <c r="M22" s="176"/>
      <c r="N22" s="176"/>
    </row>
    <row r="24" spans="3:14">
      <c r="C24" s="15" t="s">
        <v>36</v>
      </c>
      <c r="D24" s="15"/>
      <c r="E24" s="16"/>
      <c r="F24" s="16"/>
      <c r="G24" s="61"/>
      <c r="H24" s="61"/>
      <c r="I24" s="17">
        <v>1</v>
      </c>
      <c r="J24" s="16"/>
      <c r="K24" s="16"/>
      <c r="L24" s="16"/>
      <c r="M24" s="16"/>
      <c r="N24" s="16"/>
    </row>
    <row r="25" spans="3:14">
      <c r="C25" s="15" t="s">
        <v>37</v>
      </c>
      <c r="D25" s="15"/>
      <c r="E25" s="16"/>
      <c r="F25" s="16"/>
      <c r="G25" s="61"/>
      <c r="H25" s="61"/>
      <c r="I25" s="17">
        <v>0</v>
      </c>
      <c r="J25" s="16"/>
      <c r="K25" s="16"/>
      <c r="L25" s="16"/>
      <c r="M25" s="16"/>
      <c r="N25" s="16"/>
    </row>
    <row r="26" spans="3:14">
      <c r="C26" s="15" t="s">
        <v>38</v>
      </c>
      <c r="D26" s="15"/>
      <c r="E26" s="16"/>
      <c r="F26" s="16"/>
      <c r="G26" s="61"/>
      <c r="H26" s="61"/>
      <c r="I26" s="17">
        <v>1</v>
      </c>
      <c r="J26" s="16"/>
      <c r="K26" s="16"/>
      <c r="L26" s="16"/>
      <c r="M26" s="16"/>
      <c r="N26" s="16"/>
    </row>
    <row r="27" spans="3:14">
      <c r="C27" s="15" t="s">
        <v>39</v>
      </c>
      <c r="D27" s="15"/>
      <c r="E27" s="16"/>
      <c r="F27" s="16"/>
      <c r="G27" s="61"/>
      <c r="H27" s="61"/>
      <c r="I27" s="18">
        <v>20.41</v>
      </c>
      <c r="J27" s="115" t="s">
        <v>294</v>
      </c>
      <c r="K27" s="115"/>
      <c r="L27" s="115"/>
      <c r="M27" s="115"/>
      <c r="N27" s="115"/>
    </row>
    <row r="28" spans="3:14">
      <c r="C28" s="173" t="s">
        <v>41</v>
      </c>
      <c r="D28" s="173"/>
      <c r="E28" s="21"/>
      <c r="F28" s="21"/>
      <c r="G28" s="21"/>
      <c r="H28" s="21"/>
      <c r="I28" s="18">
        <v>0</v>
      </c>
      <c r="J28" s="115" t="s">
        <v>294</v>
      </c>
      <c r="K28" s="115"/>
      <c r="L28" s="115"/>
      <c r="M28" s="115"/>
      <c r="N28" s="115"/>
    </row>
  </sheetData>
  <mergeCells count="2">
    <mergeCell ref="B15:O15"/>
    <mergeCell ref="D17:L17"/>
  </mergeCells>
  <pageMargins left="0.708661417322835" right="0.708661417322835" top="0.748031496062992" bottom="0.748031496062992" header="0.31496062992126" footer="0.31496062992126"/>
  <pageSetup paperSize="9" scale="94" orientation="landscape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O29"/>
  <sheetViews>
    <sheetView view="pageBreakPreview" zoomScale="90" zoomScaleNormal="80" workbookViewId="0">
      <selection activeCell="G8" sqref="G8"/>
    </sheetView>
  </sheetViews>
  <sheetFormatPr defaultColWidth="11" defaultRowHeight="15"/>
  <cols>
    <col min="1" max="2" width="11.4285714285714" style="4" customWidth="1"/>
    <col min="3" max="5" width="7.14285714285714" style="4" customWidth="1"/>
    <col min="6" max="6" width="7" style="4" customWidth="1"/>
    <col min="7" max="16384" width="11.4285714285714" style="4" customWidth="1"/>
  </cols>
  <sheetData>
    <row r="4" spans="2:7">
      <c r="B4" s="5" t="s">
        <v>0</v>
      </c>
      <c r="C4" s="31"/>
      <c r="D4" s="32"/>
      <c r="G4" s="5" t="s">
        <v>1</v>
      </c>
    </row>
    <row r="5" spans="3:4">
      <c r="C5" s="31"/>
      <c r="D5" s="32"/>
    </row>
    <row r="6" spans="2:7">
      <c r="B6" s="31" t="s">
        <v>2</v>
      </c>
      <c r="C6" s="31"/>
      <c r="D6" s="32"/>
      <c r="G6" s="161">
        <v>200</v>
      </c>
    </row>
    <row r="7" spans="2:4">
      <c r="B7" s="31"/>
      <c r="C7" s="31"/>
      <c r="D7" s="32"/>
    </row>
    <row r="8" spans="2:7">
      <c r="B8" s="31" t="s">
        <v>3</v>
      </c>
      <c r="C8" s="31"/>
      <c r="D8" s="32"/>
      <c r="G8" s="5" t="s">
        <v>4</v>
      </c>
    </row>
    <row r="9" spans="2:7">
      <c r="B9" s="31" t="s">
        <v>5</v>
      </c>
      <c r="C9" s="31"/>
      <c r="D9" s="32"/>
      <c r="G9" s="5" t="s">
        <v>111</v>
      </c>
    </row>
    <row r="10" spans="2:7">
      <c r="B10" s="31" t="s">
        <v>7</v>
      </c>
      <c r="C10" s="33"/>
      <c r="D10" s="34"/>
      <c r="G10" s="5">
        <v>280</v>
      </c>
    </row>
    <row r="11" spans="2:7">
      <c r="B11" s="31" t="s">
        <v>8</v>
      </c>
      <c r="C11" s="31"/>
      <c r="D11" s="32"/>
      <c r="E11" s="153"/>
      <c r="G11" s="35" t="s">
        <v>335</v>
      </c>
    </row>
    <row r="12" spans="2:7">
      <c r="B12" s="31" t="s">
        <v>10</v>
      </c>
      <c r="C12" s="31"/>
      <c r="D12" s="32"/>
      <c r="G12" s="5">
        <v>280</v>
      </c>
    </row>
    <row r="13" spans="2:7">
      <c r="B13" s="31" t="s">
        <v>11</v>
      </c>
      <c r="C13" s="33"/>
      <c r="D13" s="34"/>
      <c r="G13" s="5" t="s">
        <v>12</v>
      </c>
    </row>
    <row r="14" ht="15.75" customHeight="1"/>
    <row r="15" ht="35.25" customHeight="1" spans="2:10">
      <c r="B15" s="9" t="s">
        <v>336</v>
      </c>
      <c r="C15" s="10"/>
      <c r="D15" s="10"/>
      <c r="E15" s="10"/>
      <c r="F15" s="10"/>
      <c r="G15" s="10"/>
      <c r="H15" s="10"/>
      <c r="I15" s="10"/>
      <c r="J15" s="27"/>
    </row>
    <row r="17" ht="15.75" customHeight="1"/>
    <row r="18" ht="81.75" customHeight="1" spans="4:6">
      <c r="D18" s="96" t="s">
        <v>310</v>
      </c>
      <c r="E18" s="162" t="s">
        <v>314</v>
      </c>
      <c r="F18" s="163" t="s">
        <v>316</v>
      </c>
    </row>
    <row r="19" ht="15.75" customHeight="1" spans="4:6">
      <c r="D19" s="124">
        <v>0.694444444444444</v>
      </c>
      <c r="E19" s="124">
        <v>0.704861111111111</v>
      </c>
      <c r="F19" s="94">
        <v>0.715277777777778</v>
      </c>
    </row>
    <row r="25" spans="2:15">
      <c r="B25" s="15" t="s">
        <v>36</v>
      </c>
      <c r="D25" s="15"/>
      <c r="E25" s="61"/>
      <c r="G25" s="4">
        <v>1</v>
      </c>
      <c r="K25" s="95"/>
      <c r="L25" s="95"/>
      <c r="M25" s="95"/>
      <c r="N25" s="95"/>
      <c r="O25" s="95"/>
    </row>
    <row r="26" spans="2:7">
      <c r="B26" s="15" t="s">
        <v>37</v>
      </c>
      <c r="D26" s="15"/>
      <c r="E26" s="61"/>
      <c r="G26" s="4">
        <v>0</v>
      </c>
    </row>
    <row r="27" spans="2:15">
      <c r="B27" s="15" t="s">
        <v>38</v>
      </c>
      <c r="D27" s="15"/>
      <c r="E27" s="61"/>
      <c r="G27" s="4">
        <v>1</v>
      </c>
      <c r="K27" s="95"/>
      <c r="L27" s="95"/>
      <c r="M27" s="95"/>
      <c r="N27" s="95"/>
      <c r="O27" s="95"/>
    </row>
    <row r="28" spans="2:8">
      <c r="B28" s="15" t="s">
        <v>39</v>
      </c>
      <c r="D28" s="15"/>
      <c r="E28" s="61"/>
      <c r="F28" s="16"/>
      <c r="G28" s="4">
        <v>15.77</v>
      </c>
      <c r="H28" s="4" t="s">
        <v>294</v>
      </c>
    </row>
    <row r="29" spans="2:8">
      <c r="B29" s="19" t="s">
        <v>41</v>
      </c>
      <c r="D29" s="19"/>
      <c r="E29" s="21"/>
      <c r="F29" s="16"/>
      <c r="G29" s="4">
        <v>0</v>
      </c>
      <c r="H29" s="4" t="s">
        <v>294</v>
      </c>
    </row>
  </sheetData>
  <mergeCells count="1">
    <mergeCell ref="B15:J15"/>
  </mergeCells>
  <pageMargins left="0.708661417322835" right="0.708661417322835" top="0.748031496062992" bottom="0.748031496062992" header="0.31496062992126" footer="0.31496062992126"/>
  <pageSetup paperSize="9" scale="87" orientation="landscape"/>
  <headerFooter/>
  <colBreaks count="1" manualBreakCount="1">
    <brk id="10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M27"/>
  <sheetViews>
    <sheetView view="pageBreakPreview" zoomScale="90" zoomScaleNormal="70" workbookViewId="0">
      <selection activeCell="F7" sqref="F7"/>
    </sheetView>
  </sheetViews>
  <sheetFormatPr defaultColWidth="11" defaultRowHeight="15"/>
  <sheetData>
    <row r="3" spans="2:10">
      <c r="B3" s="5" t="s">
        <v>0</v>
      </c>
      <c r="C3" s="31"/>
      <c r="D3" s="32"/>
      <c r="E3" s="32"/>
      <c r="F3" s="5" t="s">
        <v>1</v>
      </c>
      <c r="G3" s="4"/>
      <c r="H3" s="4"/>
      <c r="I3" s="4"/>
      <c r="J3" s="4"/>
    </row>
    <row r="4" spans="2:10">
      <c r="B4" s="4"/>
      <c r="C4" s="31"/>
      <c r="D4" s="32"/>
      <c r="E4" s="32"/>
      <c r="F4" s="5"/>
      <c r="G4" s="4"/>
      <c r="H4" s="4"/>
      <c r="I4" s="4"/>
      <c r="J4" s="4"/>
    </row>
    <row r="5" spans="2:10">
      <c r="B5" s="31" t="s">
        <v>2</v>
      </c>
      <c r="C5" s="31"/>
      <c r="D5" s="32"/>
      <c r="E5" s="32"/>
      <c r="F5" s="5">
        <v>200</v>
      </c>
      <c r="G5" s="4"/>
      <c r="H5" s="4"/>
      <c r="I5" s="4"/>
      <c r="J5" s="4"/>
    </row>
    <row r="6" spans="2:10">
      <c r="B6" s="31"/>
      <c r="C6" s="31"/>
      <c r="D6" s="32"/>
      <c r="E6" s="32"/>
      <c r="F6" s="5"/>
      <c r="G6" s="4"/>
      <c r="H6" s="4"/>
      <c r="I6" s="4"/>
      <c r="J6" s="4"/>
    </row>
    <row r="7" spans="2:10">
      <c r="B7" s="31" t="s">
        <v>3</v>
      </c>
      <c r="C7" s="31"/>
      <c r="D7" s="32"/>
      <c r="E7" s="32"/>
      <c r="F7" s="5" t="s">
        <v>4</v>
      </c>
      <c r="G7" s="4"/>
      <c r="H7" s="4"/>
      <c r="I7" s="4"/>
      <c r="J7" s="4"/>
    </row>
    <row r="8" spans="2:10">
      <c r="B8" s="31" t="s">
        <v>5</v>
      </c>
      <c r="C8" s="31"/>
      <c r="D8" s="32"/>
      <c r="E8" s="32"/>
      <c r="F8" s="5" t="s">
        <v>111</v>
      </c>
      <c r="G8" s="4"/>
      <c r="H8" s="4"/>
      <c r="I8" s="4"/>
      <c r="J8" s="4"/>
    </row>
    <row r="9" spans="2:10">
      <c r="B9" s="31" t="s">
        <v>7</v>
      </c>
      <c r="C9" s="33"/>
      <c r="D9" s="34"/>
      <c r="E9" s="32"/>
      <c r="F9" s="5">
        <v>281</v>
      </c>
      <c r="G9" s="4"/>
      <c r="H9" s="4"/>
      <c r="I9" s="4"/>
      <c r="J9" s="4"/>
    </row>
    <row r="10" spans="2:10">
      <c r="B10" s="31" t="s">
        <v>8</v>
      </c>
      <c r="C10" s="31"/>
      <c r="D10" s="32"/>
      <c r="E10" s="32"/>
      <c r="F10" s="35" t="s">
        <v>337</v>
      </c>
      <c r="G10" s="153"/>
      <c r="H10" s="153"/>
      <c r="I10" s="4"/>
      <c r="J10" s="4"/>
    </row>
    <row r="11" spans="2:10">
      <c r="B11" s="31" t="s">
        <v>10</v>
      </c>
      <c r="C11" s="31"/>
      <c r="D11" s="32"/>
      <c r="E11" s="32"/>
      <c r="F11" s="5">
        <v>281</v>
      </c>
      <c r="G11" s="4"/>
      <c r="H11" s="4"/>
      <c r="I11" s="4"/>
      <c r="J11" s="4"/>
    </row>
    <row r="12" spans="2:10">
      <c r="B12" s="31" t="s">
        <v>11</v>
      </c>
      <c r="C12" s="33"/>
      <c r="D12" s="34"/>
      <c r="E12" s="34"/>
      <c r="F12" s="5" t="s">
        <v>12</v>
      </c>
      <c r="G12" s="4"/>
      <c r="H12" s="4"/>
      <c r="I12" s="4"/>
      <c r="J12" s="4"/>
    </row>
    <row r="13" ht="15.75" customHeight="1"/>
    <row r="14" ht="55.5" customHeight="1" spans="2:13">
      <c r="B14" s="9" t="s">
        <v>338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27"/>
    </row>
    <row r="15" ht="16.5" customHeight="1" spans="2:12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ht="16.5" customHeight="1" spans="2:12">
      <c r="B16" s="51"/>
      <c r="C16" s="127" t="s">
        <v>14</v>
      </c>
      <c r="D16" s="158" t="s">
        <v>304</v>
      </c>
      <c r="E16" s="10"/>
      <c r="F16" s="10"/>
      <c r="G16" s="10"/>
      <c r="H16" s="10"/>
      <c r="I16" s="10"/>
      <c r="J16" s="10"/>
      <c r="K16" s="10"/>
      <c r="L16" s="132" t="s">
        <v>16</v>
      </c>
    </row>
    <row r="17" ht="30.75" customHeight="1" spans="2:12">
      <c r="B17" s="51"/>
      <c r="C17" s="159" t="s">
        <v>18</v>
      </c>
      <c r="D17" s="75" t="s">
        <v>19</v>
      </c>
      <c r="E17" s="75" t="s">
        <v>236</v>
      </c>
      <c r="F17" s="75" t="s">
        <v>339</v>
      </c>
      <c r="G17" s="75" t="s">
        <v>254</v>
      </c>
      <c r="H17" s="75" t="s">
        <v>238</v>
      </c>
      <c r="I17" s="75" t="s">
        <v>339</v>
      </c>
      <c r="J17" s="75" t="s">
        <v>236</v>
      </c>
      <c r="K17" s="75" t="s">
        <v>340</v>
      </c>
      <c r="L17" s="160" t="s">
        <v>18</v>
      </c>
    </row>
    <row r="18" ht="16.5" customHeight="1" spans="2:12">
      <c r="B18" s="51"/>
      <c r="C18" s="13">
        <v>0.267361111111111</v>
      </c>
      <c r="D18" s="14">
        <v>0.275694444444445</v>
      </c>
      <c r="E18" s="14">
        <v>0.28125</v>
      </c>
      <c r="F18" s="14">
        <v>0.286805555555555</v>
      </c>
      <c r="G18" s="14">
        <v>0.288194444444444</v>
      </c>
      <c r="H18" s="14">
        <v>0.297222222222222</v>
      </c>
      <c r="I18" s="14">
        <v>0.302083333333333</v>
      </c>
      <c r="J18" s="14">
        <v>0.322222222222222</v>
      </c>
      <c r="K18" s="14">
        <v>0.328472222222222</v>
      </c>
      <c r="L18" s="82">
        <v>0.336805555555556</v>
      </c>
    </row>
    <row r="19" ht="15.75" customHeight="1" spans="2:1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ht="15.75" customHeight="1" spans="2:1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ht="15.75" customHeight="1" spans="2:12">
      <c r="B21" s="51"/>
      <c r="C21" s="15" t="s">
        <v>36</v>
      </c>
      <c r="D21" s="15"/>
      <c r="E21" s="16"/>
      <c r="F21" s="16"/>
      <c r="G21" s="17">
        <v>1</v>
      </c>
      <c r="H21" s="61"/>
      <c r="I21" s="51"/>
      <c r="J21" s="51"/>
      <c r="K21" s="51"/>
      <c r="L21" s="51"/>
    </row>
    <row r="22" ht="15.75" customHeight="1" spans="2:12">
      <c r="B22" s="51"/>
      <c r="C22" s="15" t="s">
        <v>37</v>
      </c>
      <c r="D22" s="15"/>
      <c r="E22" s="16"/>
      <c r="F22" s="16"/>
      <c r="G22" s="17">
        <v>0</v>
      </c>
      <c r="H22" s="61"/>
      <c r="I22" s="51"/>
      <c r="J22" s="51"/>
      <c r="K22" s="51"/>
      <c r="L22" s="51"/>
    </row>
    <row r="23" spans="3:8">
      <c r="C23" s="15" t="s">
        <v>38</v>
      </c>
      <c r="D23" s="15"/>
      <c r="E23" s="16"/>
      <c r="F23" s="16"/>
      <c r="G23" s="17">
        <v>1</v>
      </c>
      <c r="H23" s="61"/>
    </row>
    <row r="24" spans="3:8">
      <c r="C24" s="15" t="s">
        <v>39</v>
      </c>
      <c r="D24" s="15"/>
      <c r="E24" s="16"/>
      <c r="F24" s="16"/>
      <c r="G24" s="18">
        <v>55.28</v>
      </c>
      <c r="H24" s="16" t="s">
        <v>40</v>
      </c>
    </row>
    <row r="25" spans="3:11">
      <c r="C25" s="19" t="s">
        <v>41</v>
      </c>
      <c r="D25" s="19"/>
      <c r="E25" s="20"/>
      <c r="F25" s="21"/>
      <c r="G25" s="18">
        <v>0</v>
      </c>
      <c r="H25" s="16" t="s">
        <v>40</v>
      </c>
      <c r="K25" s="16"/>
    </row>
    <row r="26" spans="11:11">
      <c r="K26" s="16"/>
    </row>
    <row r="27" spans="11:11">
      <c r="K27" s="16"/>
    </row>
  </sheetData>
  <mergeCells count="2">
    <mergeCell ref="B14:M14"/>
    <mergeCell ref="D16:K16"/>
  </mergeCells>
  <pageMargins left="0.7" right="0.7" top="0.75" bottom="0.75" header="0.3" footer="0.3"/>
  <pageSetup paperSize="9" scale="85" fitToHeight="0" orientation="landscape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M26"/>
  <sheetViews>
    <sheetView view="pageBreakPreview" zoomScale="90" zoomScaleNormal="70" workbookViewId="0">
      <selection activeCell="F7" sqref="F7"/>
    </sheetView>
  </sheetViews>
  <sheetFormatPr defaultColWidth="11" defaultRowHeight="15"/>
  <sheetData>
    <row r="3" spans="2:7">
      <c r="B3" s="5" t="s">
        <v>0</v>
      </c>
      <c r="C3" s="31"/>
      <c r="D3" s="32"/>
      <c r="E3" s="32"/>
      <c r="F3" s="5" t="s">
        <v>1</v>
      </c>
      <c r="G3" s="4"/>
    </row>
    <row r="4" spans="2:7">
      <c r="B4" s="4"/>
      <c r="C4" s="31"/>
      <c r="D4" s="32"/>
      <c r="E4" s="32"/>
      <c r="F4" s="5"/>
      <c r="G4" s="4"/>
    </row>
    <row r="5" spans="2:7">
      <c r="B5" s="31" t="s">
        <v>2</v>
      </c>
      <c r="C5" s="31"/>
      <c r="D5" s="32"/>
      <c r="E5" s="32"/>
      <c r="F5" s="5">
        <v>200</v>
      </c>
      <c r="G5" s="4"/>
    </row>
    <row r="6" spans="2:7">
      <c r="B6" s="31"/>
      <c r="C6" s="31"/>
      <c r="D6" s="32"/>
      <c r="E6" s="32"/>
      <c r="F6" s="5"/>
      <c r="G6" s="4"/>
    </row>
    <row r="7" spans="2:7">
      <c r="B7" s="31" t="s">
        <v>3</v>
      </c>
      <c r="C7" s="31"/>
      <c r="D7" s="32"/>
      <c r="E7" s="32"/>
      <c r="F7" s="5" t="s">
        <v>4</v>
      </c>
      <c r="G7" s="4"/>
    </row>
    <row r="8" spans="2:7">
      <c r="B8" s="31" t="s">
        <v>5</v>
      </c>
      <c r="C8" s="31"/>
      <c r="D8" s="32"/>
      <c r="E8" s="32"/>
      <c r="F8" s="5" t="s">
        <v>111</v>
      </c>
      <c r="G8" s="4"/>
    </row>
    <row r="9" spans="2:7">
      <c r="B9" s="31" t="s">
        <v>7</v>
      </c>
      <c r="C9" s="33"/>
      <c r="D9" s="34"/>
      <c r="E9" s="32"/>
      <c r="F9" s="5">
        <v>282</v>
      </c>
      <c r="G9" s="4"/>
    </row>
    <row r="10" spans="2:7">
      <c r="B10" s="31" t="s">
        <v>8</v>
      </c>
      <c r="C10" s="31"/>
      <c r="D10" s="32"/>
      <c r="E10" s="32"/>
      <c r="F10" s="35" t="s">
        <v>337</v>
      </c>
      <c r="G10" s="153"/>
    </row>
    <row r="11" spans="2:7">
      <c r="B11" s="31" t="s">
        <v>10</v>
      </c>
      <c r="C11" s="31"/>
      <c r="D11" s="32"/>
      <c r="E11" s="32"/>
      <c r="F11" s="5">
        <v>282</v>
      </c>
      <c r="G11" s="4"/>
    </row>
    <row r="12" spans="2:7">
      <c r="B12" s="31" t="s">
        <v>11</v>
      </c>
      <c r="C12" s="33"/>
      <c r="D12" s="34"/>
      <c r="E12" s="34"/>
      <c r="F12" s="5" t="s">
        <v>12</v>
      </c>
      <c r="G12" s="4"/>
    </row>
    <row r="13" ht="15.75" customHeight="1"/>
    <row r="14" ht="84.75" customHeight="1" spans="2:13">
      <c r="B14" s="9" t="s">
        <v>341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27"/>
    </row>
    <row r="15" ht="16.5" customHeight="1" spans="2:12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ht="16.5" customHeight="1" spans="2:12">
      <c r="B16" s="51"/>
      <c r="C16" s="154" t="s">
        <v>14</v>
      </c>
      <c r="D16" s="128" t="s">
        <v>304</v>
      </c>
      <c r="E16" s="10"/>
      <c r="F16" s="10"/>
      <c r="G16" s="10"/>
      <c r="H16" s="10"/>
      <c r="I16" s="10"/>
      <c r="J16" s="10"/>
      <c r="K16" s="27"/>
      <c r="L16" s="154" t="s">
        <v>16</v>
      </c>
    </row>
    <row r="17" ht="36.75" customHeight="1" spans="2:12">
      <c r="B17" s="51"/>
      <c r="C17" s="38" t="s">
        <v>18</v>
      </c>
      <c r="D17" s="155" t="s">
        <v>339</v>
      </c>
      <c r="E17" s="53" t="s">
        <v>254</v>
      </c>
      <c r="F17" s="53" t="s">
        <v>342</v>
      </c>
      <c r="G17" s="53" t="s">
        <v>339</v>
      </c>
      <c r="H17" s="53" t="s">
        <v>342</v>
      </c>
      <c r="I17" s="53" t="s">
        <v>256</v>
      </c>
      <c r="J17" s="53" t="s">
        <v>236</v>
      </c>
      <c r="K17" s="53" t="s">
        <v>19</v>
      </c>
      <c r="L17" s="156" t="s">
        <v>18</v>
      </c>
    </row>
    <row r="18" ht="15.75" customHeight="1" spans="2:12">
      <c r="B18" s="51"/>
      <c r="C18" s="76">
        <v>0.489583333333333</v>
      </c>
      <c r="D18" s="77">
        <v>0.506944444444444</v>
      </c>
      <c r="E18" s="77">
        <v>0.509027777777778</v>
      </c>
      <c r="F18" s="77">
        <v>0.513888888888889</v>
      </c>
      <c r="G18" s="77">
        <v>0.545138888888889</v>
      </c>
      <c r="H18" s="77">
        <v>0.5625</v>
      </c>
      <c r="I18" s="77">
        <v>0.572222222222222</v>
      </c>
      <c r="J18" s="77">
        <v>0.580555555555556</v>
      </c>
      <c r="K18" s="77">
        <v>0.586805555555556</v>
      </c>
      <c r="L18" s="78">
        <v>0.597222222222222</v>
      </c>
    </row>
    <row r="19" ht="16.5" customHeight="1" spans="2:12">
      <c r="B19" s="51"/>
      <c r="C19" s="105">
        <v>0.71875</v>
      </c>
      <c r="D19" s="106">
        <v>0.736111111111111</v>
      </c>
      <c r="E19" s="106">
        <v>0.7375</v>
      </c>
      <c r="F19" s="106">
        <v>0.745833333333333</v>
      </c>
      <c r="G19" s="106">
        <v>0.774305555555556</v>
      </c>
      <c r="H19" s="106">
        <v>0.791666666666667</v>
      </c>
      <c r="I19" s="106">
        <v>0.807638888888889</v>
      </c>
      <c r="J19" s="106">
        <v>0.814583333333333</v>
      </c>
      <c r="K19" s="106">
        <v>0.820833333333333</v>
      </c>
      <c r="L19" s="157">
        <v>0.826388888888889</v>
      </c>
    </row>
    <row r="20" ht="15.75" customHeight="1" spans="2:1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2" spans="3:13">
      <c r="C22" s="15" t="s">
        <v>36</v>
      </c>
      <c r="D22" s="15"/>
      <c r="E22" s="16"/>
      <c r="F22" s="16"/>
      <c r="G22" s="17">
        <v>2</v>
      </c>
      <c r="H22" s="61"/>
      <c r="J22" s="61"/>
      <c r="K22" s="61"/>
      <c r="M22" s="16"/>
    </row>
    <row r="23" spans="3:13">
      <c r="C23" s="15" t="s">
        <v>37</v>
      </c>
      <c r="D23" s="15"/>
      <c r="E23" s="16"/>
      <c r="F23" s="16"/>
      <c r="G23" s="17">
        <v>0</v>
      </c>
      <c r="H23" s="61"/>
      <c r="J23" s="61"/>
      <c r="K23" s="61"/>
      <c r="M23" s="16"/>
    </row>
    <row r="24" spans="3:13">
      <c r="C24" s="15" t="s">
        <v>38</v>
      </c>
      <c r="D24" s="15"/>
      <c r="E24" s="16"/>
      <c r="F24" s="16"/>
      <c r="G24" s="17">
        <v>2</v>
      </c>
      <c r="H24" s="61"/>
      <c r="J24" s="61"/>
      <c r="K24" s="61"/>
      <c r="M24" s="16"/>
    </row>
    <row r="25" spans="3:11">
      <c r="C25" s="15" t="s">
        <v>39</v>
      </c>
      <c r="D25" s="15"/>
      <c r="E25" s="16"/>
      <c r="F25" s="16"/>
      <c r="G25" s="18">
        <v>83.06</v>
      </c>
      <c r="H25" s="16" t="s">
        <v>40</v>
      </c>
      <c r="J25" s="61"/>
      <c r="K25" s="61"/>
    </row>
    <row r="26" spans="3:11">
      <c r="C26" s="19" t="s">
        <v>41</v>
      </c>
      <c r="D26" s="19"/>
      <c r="E26" s="20"/>
      <c r="F26" s="21"/>
      <c r="G26" s="18">
        <v>0</v>
      </c>
      <c r="H26" s="16" t="s">
        <v>40</v>
      </c>
      <c r="J26" s="21"/>
      <c r="K26" s="21"/>
    </row>
  </sheetData>
  <mergeCells count="2">
    <mergeCell ref="B14:M14"/>
    <mergeCell ref="D16:K16"/>
  </mergeCells>
  <pageMargins left="0.7" right="0.7" top="0.75" bottom="0.75" header="0.3" footer="0.3"/>
  <pageSetup paperSize="9" scale="85" fitToHeight="0" orientation="landscape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K26"/>
  <sheetViews>
    <sheetView view="pageBreakPreview" zoomScale="90" zoomScaleNormal="80" workbookViewId="0">
      <selection activeCell="F8" sqref="F8"/>
    </sheetView>
  </sheetViews>
  <sheetFormatPr defaultColWidth="11" defaultRowHeight="15"/>
  <sheetData>
    <row r="4" spans="2:6">
      <c r="B4" s="5" t="s">
        <v>0</v>
      </c>
      <c r="C4" s="31"/>
      <c r="D4" s="32"/>
      <c r="E4" s="32"/>
      <c r="F4" s="5" t="s">
        <v>1</v>
      </c>
    </row>
    <row r="5" spans="2:6">
      <c r="B5" s="4"/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283</v>
      </c>
    </row>
    <row r="11" spans="2:6">
      <c r="B11" s="31" t="s">
        <v>8</v>
      </c>
      <c r="C11" s="31"/>
      <c r="D11" s="32"/>
      <c r="E11" s="32"/>
      <c r="F11" s="35" t="s">
        <v>343</v>
      </c>
    </row>
    <row r="12" spans="2:6">
      <c r="B12" s="31" t="s">
        <v>10</v>
      </c>
      <c r="C12" s="31"/>
      <c r="D12" s="32"/>
      <c r="E12" s="32"/>
      <c r="F12" s="5">
        <v>283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58.5" customHeight="1" spans="2:11">
      <c r="B15" s="9" t="s">
        <v>344</v>
      </c>
      <c r="C15" s="10"/>
      <c r="D15" s="10"/>
      <c r="E15" s="10"/>
      <c r="F15" s="10"/>
      <c r="G15" s="10"/>
      <c r="H15" s="10"/>
      <c r="I15" s="10"/>
      <c r="J15" s="10"/>
      <c r="K15" s="27"/>
    </row>
    <row r="16" s="62" customFormat="1" ht="15.75" customHeight="1" spans="5:11">
      <c r="E16" s="83">
        <f t="shared" ref="E16:K16" si="0">+D19-C19</f>
        <v>0.00694444444444442</v>
      </c>
      <c r="F16" s="83">
        <f t="shared" si="0"/>
        <v>0.00347222222222221</v>
      </c>
      <c r="G16" s="83">
        <f t="shared" si="0"/>
        <v>0.00694444444444448</v>
      </c>
      <c r="H16" s="83">
        <f t="shared" si="0"/>
        <v>0.0104166666666666</v>
      </c>
      <c r="I16" s="83">
        <f t="shared" si="0"/>
        <v>0.0138888888888889</v>
      </c>
      <c r="J16" s="83">
        <f t="shared" si="0"/>
        <v>0.00347222222222221</v>
      </c>
      <c r="K16" s="83">
        <f t="shared" si="0"/>
        <v>0.0104166666666667</v>
      </c>
    </row>
    <row r="17" ht="15.75" customHeight="1" spans="3:10">
      <c r="C17" s="150" t="s">
        <v>14</v>
      </c>
      <c r="D17" s="101" t="s">
        <v>304</v>
      </c>
      <c r="E17" s="10"/>
      <c r="F17" s="10"/>
      <c r="G17" s="10"/>
      <c r="H17" s="10"/>
      <c r="I17" s="27"/>
      <c r="J17" s="27" t="s">
        <v>16</v>
      </c>
    </row>
    <row r="18" ht="75.8" customHeight="1" spans="3:10">
      <c r="C18" s="96" t="s">
        <v>310</v>
      </c>
      <c r="D18" s="151" t="s">
        <v>311</v>
      </c>
      <c r="E18" s="151" t="s">
        <v>312</v>
      </c>
      <c r="F18" s="151" t="s">
        <v>313</v>
      </c>
      <c r="G18" s="151" t="s">
        <v>314</v>
      </c>
      <c r="H18" s="151" t="s">
        <v>319</v>
      </c>
      <c r="I18" s="151" t="s">
        <v>311</v>
      </c>
      <c r="J18" s="96" t="s">
        <v>316</v>
      </c>
    </row>
    <row r="19" ht="15.75" customHeight="1" spans="3:10">
      <c r="C19" s="152">
        <v>0.305555555555556</v>
      </c>
      <c r="D19" s="98">
        <v>0.3125</v>
      </c>
      <c r="E19" s="98">
        <v>0.315972222222222</v>
      </c>
      <c r="F19" s="98">
        <v>0.322916666666667</v>
      </c>
      <c r="G19" s="98">
        <v>0.333333333333333</v>
      </c>
      <c r="H19" s="98">
        <v>0.347222222222222</v>
      </c>
      <c r="I19" s="98">
        <v>0.350694444444444</v>
      </c>
      <c r="J19" s="133">
        <v>0.361111111111111</v>
      </c>
    </row>
    <row r="22" spans="4:9">
      <c r="D22" s="15" t="s">
        <v>36</v>
      </c>
      <c r="E22" s="15"/>
      <c r="F22" s="16"/>
      <c r="G22" s="16"/>
      <c r="H22" s="17">
        <v>1</v>
      </c>
      <c r="I22" s="16"/>
    </row>
    <row r="23" spans="4:9">
      <c r="D23" s="15" t="s">
        <v>37</v>
      </c>
      <c r="E23" s="15"/>
      <c r="F23" s="16"/>
      <c r="G23" s="16"/>
      <c r="H23" s="17">
        <v>0</v>
      </c>
      <c r="I23" s="16"/>
    </row>
    <row r="24" spans="4:8">
      <c r="D24" s="15" t="s">
        <v>38</v>
      </c>
      <c r="E24" s="15"/>
      <c r="F24" s="16"/>
      <c r="G24" s="16"/>
      <c r="H24" s="17">
        <v>1</v>
      </c>
    </row>
    <row r="25" spans="4:9">
      <c r="D25" s="15" t="s">
        <v>39</v>
      </c>
      <c r="E25" s="15"/>
      <c r="F25" s="16"/>
      <c r="G25" s="16"/>
      <c r="H25" s="18">
        <v>29.14</v>
      </c>
      <c r="I25" s="16" t="s">
        <v>40</v>
      </c>
    </row>
    <row r="26" spans="4:9">
      <c r="D26" s="19" t="s">
        <v>41</v>
      </c>
      <c r="E26" s="19"/>
      <c r="F26" s="20"/>
      <c r="G26" s="21"/>
      <c r="H26" s="18">
        <v>0</v>
      </c>
      <c r="I26" s="16" t="s">
        <v>40</v>
      </c>
    </row>
  </sheetData>
  <mergeCells count="2">
    <mergeCell ref="B15:K15"/>
    <mergeCell ref="D17:I17"/>
  </mergeCells>
  <pageMargins left="0.7" right="0.7" top="0.75" bottom="0.75" header="0.3" footer="0.3"/>
  <pageSetup paperSize="9" scale="99" fitToHeight="0" orientation="landscape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P29"/>
  <sheetViews>
    <sheetView view="pageBreakPreview" zoomScale="90" zoomScaleNormal="70" workbookViewId="0">
      <selection activeCell="F6" sqref="F6"/>
    </sheetView>
  </sheetViews>
  <sheetFormatPr defaultColWidth="11" defaultRowHeight="15"/>
  <cols>
    <col min="2" max="14" width="8.57142857142857" customWidth="1"/>
    <col min="15" max="15" width="10.1428571428571" customWidth="1"/>
  </cols>
  <sheetData>
    <row r="2" spans="2:6">
      <c r="B2" s="5" t="s">
        <v>0</v>
      </c>
      <c r="C2" s="31"/>
      <c r="D2" s="32"/>
      <c r="E2" s="32"/>
      <c r="F2" s="5" t="s">
        <v>1</v>
      </c>
    </row>
    <row r="3" spans="2:6">
      <c r="B3" s="4"/>
      <c r="C3" s="31"/>
      <c r="D3" s="32"/>
      <c r="E3" s="32"/>
      <c r="F3" s="5"/>
    </row>
    <row r="4" spans="2:6">
      <c r="B4" s="31" t="s">
        <v>2</v>
      </c>
      <c r="C4" s="31"/>
      <c r="D4" s="32"/>
      <c r="E4" s="32"/>
      <c r="F4" s="5">
        <v>200</v>
      </c>
    </row>
    <row r="5" spans="2:6">
      <c r="B5" s="31"/>
      <c r="C5" s="31"/>
      <c r="D5" s="32"/>
      <c r="E5" s="32"/>
      <c r="F5" s="5"/>
    </row>
    <row r="6" spans="2:6">
      <c r="B6" s="31" t="s">
        <v>3</v>
      </c>
      <c r="C6" s="31"/>
      <c r="D6" s="32"/>
      <c r="E6" s="32"/>
      <c r="F6" s="5" t="s">
        <v>4</v>
      </c>
    </row>
    <row r="7" spans="2:6">
      <c r="B7" s="31" t="s">
        <v>5</v>
      </c>
      <c r="C7" s="31"/>
      <c r="D7" s="32"/>
      <c r="E7" s="32"/>
      <c r="F7" s="5" t="s">
        <v>111</v>
      </c>
    </row>
    <row r="8" spans="2:6">
      <c r="B8" s="31" t="s">
        <v>7</v>
      </c>
      <c r="C8" s="33"/>
      <c r="D8" s="34"/>
      <c r="E8" s="32"/>
      <c r="F8" s="5">
        <v>284</v>
      </c>
    </row>
    <row r="9" spans="2:6">
      <c r="B9" s="31" t="s">
        <v>8</v>
      </c>
      <c r="C9" s="31"/>
      <c r="D9" s="32"/>
      <c r="E9" s="32"/>
      <c r="F9" s="35" t="s">
        <v>345</v>
      </c>
    </row>
    <row r="10" spans="2:6">
      <c r="B10" s="31" t="s">
        <v>10</v>
      </c>
      <c r="C10" s="31"/>
      <c r="D10" s="32"/>
      <c r="E10" s="32"/>
      <c r="F10" s="5">
        <v>284</v>
      </c>
    </row>
    <row r="11" spans="2:6">
      <c r="B11" s="31" t="s">
        <v>11</v>
      </c>
      <c r="C11" s="33"/>
      <c r="D11" s="34"/>
      <c r="E11" s="34"/>
      <c r="F11" s="5" t="s">
        <v>12</v>
      </c>
    </row>
    <row r="12" ht="15.75" customHeight="1"/>
    <row r="13" ht="106.5" customHeight="1" spans="2:16">
      <c r="B13" s="9" t="s">
        <v>346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27"/>
    </row>
    <row r="14" ht="16.5" customHeight="1" spans="2:15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ht="16.5" customHeight="1" spans="2:15">
      <c r="B15" s="134"/>
      <c r="C15" s="122" t="s">
        <v>14</v>
      </c>
      <c r="D15" s="135" t="s">
        <v>304</v>
      </c>
      <c r="E15" s="10"/>
      <c r="F15" s="10"/>
      <c r="G15" s="10"/>
      <c r="H15" s="10"/>
      <c r="I15" s="10"/>
      <c r="J15" s="10"/>
      <c r="K15" s="10"/>
      <c r="L15" s="10"/>
      <c r="M15" s="10"/>
      <c r="N15" s="27"/>
      <c r="O15" s="145" t="s">
        <v>16</v>
      </c>
    </row>
    <row r="16" ht="63.8" customHeight="1" spans="2:15">
      <c r="B16" s="134"/>
      <c r="C16" s="96" t="s">
        <v>290</v>
      </c>
      <c r="D16" s="136" t="s">
        <v>347</v>
      </c>
      <c r="E16" s="136" t="s">
        <v>270</v>
      </c>
      <c r="F16" s="136" t="s">
        <v>348</v>
      </c>
      <c r="G16" s="136" t="s">
        <v>349</v>
      </c>
      <c r="H16" s="136" t="s">
        <v>350</v>
      </c>
      <c r="I16" s="136" t="s">
        <v>351</v>
      </c>
      <c r="J16" s="136" t="s">
        <v>350</v>
      </c>
      <c r="K16" s="136" t="s">
        <v>349</v>
      </c>
      <c r="L16" s="136" t="s">
        <v>348</v>
      </c>
      <c r="M16" s="136" t="s">
        <v>270</v>
      </c>
      <c r="N16" s="136" t="s">
        <v>347</v>
      </c>
      <c r="O16" s="96" t="s">
        <v>290</v>
      </c>
    </row>
    <row r="17" ht="15.75" customHeight="1" spans="2:15">
      <c r="B17" s="134"/>
      <c r="C17" s="137">
        <v>0.298611111111111</v>
      </c>
      <c r="D17" s="138">
        <v>0.309027777777778</v>
      </c>
      <c r="E17" s="138">
        <v>0.314583333333333</v>
      </c>
      <c r="F17" s="138">
        <v>0.321527777777778</v>
      </c>
      <c r="G17" s="138">
        <v>0.326388888888889</v>
      </c>
      <c r="H17" s="138">
        <v>0.329166666666667</v>
      </c>
      <c r="I17" s="138">
        <v>0.336805555555556</v>
      </c>
      <c r="J17" s="138">
        <v>0.357638888888889</v>
      </c>
      <c r="K17" s="138">
        <v>0.361111111111111</v>
      </c>
      <c r="L17" s="138">
        <v>0.364583333333333</v>
      </c>
      <c r="M17" s="138">
        <v>0.368055555555556</v>
      </c>
      <c r="N17" s="138">
        <v>0.373611111111111</v>
      </c>
      <c r="O17" s="146">
        <v>0.385416666666667</v>
      </c>
    </row>
    <row r="18" ht="15.75" customHeight="1" spans="2:15">
      <c r="B18" s="134"/>
      <c r="C18" s="139">
        <v>0.399305555555556</v>
      </c>
      <c r="D18" s="140">
        <v>0.409722222222222</v>
      </c>
      <c r="E18" s="140">
        <v>0.416666666666667</v>
      </c>
      <c r="F18" s="140">
        <v>0.423611111111111</v>
      </c>
      <c r="G18" s="140">
        <v>0.427083333333333</v>
      </c>
      <c r="H18" s="140">
        <v>0.429166666666667</v>
      </c>
      <c r="I18" s="140">
        <v>0.4375</v>
      </c>
      <c r="J18" s="140">
        <v>0.456944444444444</v>
      </c>
      <c r="K18" s="140">
        <v>0.458333333333333</v>
      </c>
      <c r="L18" s="140">
        <v>0.461805555555556</v>
      </c>
      <c r="M18" s="140">
        <v>0.465277777777778</v>
      </c>
      <c r="N18" s="140">
        <v>0.470833333333333</v>
      </c>
      <c r="O18" s="147">
        <v>0.479166666666667</v>
      </c>
    </row>
    <row r="19" ht="15.75" customHeight="1" spans="2:15">
      <c r="B19" s="134"/>
      <c r="C19" s="141">
        <v>0.493055555555556</v>
      </c>
      <c r="D19" s="140">
        <v>0.503472222222222</v>
      </c>
      <c r="E19" s="140">
        <v>0.509027777777778</v>
      </c>
      <c r="F19" s="140">
        <v>0.5125</v>
      </c>
      <c r="G19" s="140">
        <v>0.515972222222222</v>
      </c>
      <c r="H19" s="140">
        <v>0.517361111111111</v>
      </c>
      <c r="I19" s="140">
        <v>0.527777777777778</v>
      </c>
      <c r="J19" s="140">
        <v>0.54375</v>
      </c>
      <c r="K19" s="140">
        <v>0.545138888888889</v>
      </c>
      <c r="L19" s="140">
        <v>0.548611111111111</v>
      </c>
      <c r="M19" s="140">
        <v>0.555555555555556</v>
      </c>
      <c r="N19" s="140">
        <v>0.561111111111111</v>
      </c>
      <c r="O19" s="147">
        <v>0.572916666666667</v>
      </c>
    </row>
    <row r="20" ht="15.75" customHeight="1" spans="2:15">
      <c r="B20" s="134"/>
      <c r="C20" s="141">
        <v>0.694444444444444</v>
      </c>
      <c r="D20" s="142">
        <v>0.70625</v>
      </c>
      <c r="E20" s="142">
        <v>0.709722222222222</v>
      </c>
      <c r="F20" s="142">
        <v>0.713194444444444</v>
      </c>
      <c r="G20" s="142">
        <v>0.715972222222222</v>
      </c>
      <c r="H20" s="142">
        <v>0.717361111111111</v>
      </c>
      <c r="I20" s="140">
        <v>0.725</v>
      </c>
      <c r="J20" s="142">
        <v>0.743055555555556</v>
      </c>
      <c r="K20" s="142">
        <v>0.745138888888889</v>
      </c>
      <c r="L20" s="142">
        <v>0.748611111111111</v>
      </c>
      <c r="M20" s="142">
        <v>0.75625</v>
      </c>
      <c r="N20" s="142">
        <v>0.761111111111111</v>
      </c>
      <c r="O20" s="148">
        <v>0.770833333333333</v>
      </c>
    </row>
    <row r="21" ht="16.5" customHeight="1" spans="2:15">
      <c r="B21" s="134"/>
      <c r="C21" s="143">
        <v>0.836805555555556</v>
      </c>
      <c r="D21" s="144">
        <v>0.848611111111111</v>
      </c>
      <c r="E21" s="144">
        <v>0.851388888888889</v>
      </c>
      <c r="F21" s="144">
        <v>0.856944444444444</v>
      </c>
      <c r="G21" s="144">
        <v>0.860416666666667</v>
      </c>
      <c r="H21" s="144">
        <v>0.861805555555556</v>
      </c>
      <c r="I21" s="144">
        <v>0.873611111111111</v>
      </c>
      <c r="J21" s="144">
        <v>0.889583333333333</v>
      </c>
      <c r="K21" s="144">
        <v>0.890972222222222</v>
      </c>
      <c r="L21" s="144">
        <v>0.896527777777778</v>
      </c>
      <c r="M21" s="144">
        <v>0.902083333333333</v>
      </c>
      <c r="N21" s="144">
        <v>0.906944444444444</v>
      </c>
      <c r="O21" s="149">
        <v>0.916666666666667</v>
      </c>
    </row>
    <row r="22" ht="15.75" customHeight="1" spans="2:15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5" spans="3:10">
      <c r="C25" s="15" t="s">
        <v>36</v>
      </c>
      <c r="D25" s="15"/>
      <c r="E25" s="16"/>
      <c r="F25" s="16"/>
      <c r="G25" s="61"/>
      <c r="H25" s="61"/>
      <c r="I25" s="17">
        <v>5</v>
      </c>
      <c r="J25" s="16"/>
    </row>
    <row r="26" spans="3:10">
      <c r="C26" s="15" t="s">
        <v>37</v>
      </c>
      <c r="D26" s="15"/>
      <c r="E26" s="16"/>
      <c r="F26" s="16"/>
      <c r="G26" s="61"/>
      <c r="H26" s="61"/>
      <c r="I26" s="17">
        <v>0</v>
      </c>
      <c r="J26" s="16"/>
    </row>
    <row r="27" spans="3:10">
      <c r="C27" s="15" t="s">
        <v>38</v>
      </c>
      <c r="D27" s="15"/>
      <c r="E27" s="16"/>
      <c r="F27" s="16"/>
      <c r="G27" s="61"/>
      <c r="H27" s="61"/>
      <c r="I27" s="17">
        <v>5</v>
      </c>
      <c r="J27" s="16"/>
    </row>
    <row r="28" spans="3:10">
      <c r="C28" s="15" t="s">
        <v>39</v>
      </c>
      <c r="D28" s="15"/>
      <c r="E28" s="16"/>
      <c r="F28" s="16"/>
      <c r="G28" s="61"/>
      <c r="H28" s="61"/>
      <c r="I28" s="18">
        <v>57.41</v>
      </c>
      <c r="J28" s="17" t="s">
        <v>40</v>
      </c>
    </row>
    <row r="29" spans="3:10">
      <c r="C29" s="19" t="s">
        <v>41</v>
      </c>
      <c r="D29" s="19"/>
      <c r="E29" s="20"/>
      <c r="F29" s="21"/>
      <c r="G29" s="21"/>
      <c r="H29" s="21"/>
      <c r="I29" s="18">
        <v>0</v>
      </c>
      <c r="J29" s="17" t="s">
        <v>40</v>
      </c>
    </row>
  </sheetData>
  <mergeCells count="2">
    <mergeCell ref="B13:P13"/>
    <mergeCell ref="D15:N15"/>
  </mergeCells>
  <pageMargins left="0.7" right="0.7" top="0.75" bottom="0.75" header="0.3" footer="0.3"/>
  <pageSetup paperSize="9" scale="84" fitToHeight="0" orientation="landscape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L28"/>
  <sheetViews>
    <sheetView view="pageBreakPreview" zoomScale="90" zoomScaleNormal="70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31"/>
      <c r="D3" s="32"/>
      <c r="E3" s="32"/>
      <c r="F3" s="5" t="s">
        <v>1</v>
      </c>
    </row>
    <row r="4" spans="2:6">
      <c r="B4" s="4"/>
      <c r="C4" s="31"/>
      <c r="D4" s="32"/>
      <c r="E4" s="32"/>
      <c r="F4" s="5"/>
    </row>
    <row r="5" spans="2:6">
      <c r="B5" s="31" t="s">
        <v>2</v>
      </c>
      <c r="C5" s="31"/>
      <c r="D5" s="32"/>
      <c r="E5" s="32"/>
      <c r="F5" s="5">
        <v>200</v>
      </c>
    </row>
    <row r="6" spans="2:6">
      <c r="B6" s="31"/>
      <c r="C6" s="31"/>
      <c r="D6" s="32"/>
      <c r="E6" s="32"/>
      <c r="F6" s="5"/>
    </row>
    <row r="7" spans="2:6">
      <c r="B7" s="31" t="s">
        <v>3</v>
      </c>
      <c r="C7" s="31"/>
      <c r="D7" s="32"/>
      <c r="E7" s="32"/>
      <c r="F7" s="5" t="s">
        <v>4</v>
      </c>
    </row>
    <row r="8" spans="2:6">
      <c r="B8" s="31" t="s">
        <v>5</v>
      </c>
      <c r="C8" s="31"/>
      <c r="D8" s="32"/>
      <c r="E8" s="32"/>
      <c r="F8" s="5" t="s">
        <v>111</v>
      </c>
    </row>
    <row r="9" spans="2:6">
      <c r="B9" s="31" t="s">
        <v>7</v>
      </c>
      <c r="C9" s="33"/>
      <c r="D9" s="34"/>
      <c r="E9" s="32"/>
      <c r="F9" s="5">
        <v>285</v>
      </c>
    </row>
    <row r="10" spans="2:6">
      <c r="B10" s="31" t="s">
        <v>8</v>
      </c>
      <c r="C10" s="31"/>
      <c r="D10" s="32"/>
      <c r="E10" s="32"/>
      <c r="F10" s="35" t="s">
        <v>352</v>
      </c>
    </row>
    <row r="11" spans="2:6">
      <c r="B11" s="31" t="s">
        <v>10</v>
      </c>
      <c r="C11" s="31"/>
      <c r="D11" s="32"/>
      <c r="E11" s="32"/>
      <c r="F11" s="5">
        <v>285</v>
      </c>
    </row>
    <row r="12" spans="2:6">
      <c r="B12" s="31" t="s">
        <v>11</v>
      </c>
      <c r="C12" s="33"/>
      <c r="D12" s="34"/>
      <c r="E12" s="34"/>
      <c r="F12" s="5" t="s">
        <v>12</v>
      </c>
    </row>
    <row r="13" ht="15.75" customHeight="1"/>
    <row r="14" ht="82.5" customHeight="1" spans="2:9">
      <c r="B14" s="9" t="s">
        <v>353</v>
      </c>
      <c r="C14" s="10"/>
      <c r="D14" s="10"/>
      <c r="E14" s="10"/>
      <c r="F14" s="10"/>
      <c r="G14" s="10"/>
      <c r="H14" s="10"/>
      <c r="I14" s="27"/>
    </row>
    <row r="15" ht="16.5" customHeight="1" spans="2:9">
      <c r="B15" s="51"/>
      <c r="C15" s="51"/>
      <c r="D15" s="51"/>
      <c r="E15" s="51"/>
      <c r="F15" s="51"/>
      <c r="G15" s="51"/>
      <c r="H15" s="51"/>
      <c r="I15" s="51"/>
    </row>
    <row r="16" ht="16.5" customHeight="1" spans="2:9">
      <c r="B16" s="51"/>
      <c r="C16" s="127" t="s">
        <v>14</v>
      </c>
      <c r="D16" s="128" t="s">
        <v>304</v>
      </c>
      <c r="E16" s="10"/>
      <c r="F16" s="27"/>
      <c r="G16" s="132" t="s">
        <v>16</v>
      </c>
      <c r="H16" s="51"/>
      <c r="I16" s="51"/>
    </row>
    <row r="17" ht="54.75" customHeight="1" spans="2:9">
      <c r="B17" s="51"/>
      <c r="C17" s="96" t="s">
        <v>290</v>
      </c>
      <c r="D17" s="53" t="s">
        <v>305</v>
      </c>
      <c r="E17" s="53" t="s">
        <v>354</v>
      </c>
      <c r="F17" s="53" t="s">
        <v>298</v>
      </c>
      <c r="G17" s="96" t="s">
        <v>290</v>
      </c>
      <c r="H17" s="51"/>
      <c r="I17" s="51"/>
    </row>
    <row r="18" ht="16.5" customHeight="1" spans="2:12">
      <c r="B18" s="51"/>
      <c r="C18" s="124">
        <v>0.277777777777778</v>
      </c>
      <c r="D18" s="91">
        <v>0.294444444444445</v>
      </c>
      <c r="E18" s="91">
        <v>0.3</v>
      </c>
      <c r="F18" s="91">
        <v>0.326388888888889</v>
      </c>
      <c r="G18" s="94">
        <v>0.33125</v>
      </c>
      <c r="H18" s="51"/>
      <c r="I18" s="51"/>
      <c r="J18" s="51"/>
      <c r="K18" s="51"/>
      <c r="L18" s="51"/>
    </row>
    <row r="19" ht="15.75" customHeight="1" spans="2:1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ht="15.75" customHeight="1" spans="2:1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ht="15.75" customHeight="1" spans="2:1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4" spans="3:8">
      <c r="C24" s="15" t="s">
        <v>36</v>
      </c>
      <c r="D24" s="15"/>
      <c r="E24" s="16"/>
      <c r="F24" s="16"/>
      <c r="G24" s="17">
        <v>1</v>
      </c>
      <c r="H24" s="16"/>
    </row>
    <row r="25" spans="3:8">
      <c r="C25" s="15" t="s">
        <v>37</v>
      </c>
      <c r="D25" s="15"/>
      <c r="E25" s="16"/>
      <c r="F25" s="16"/>
      <c r="G25" s="17">
        <v>0</v>
      </c>
      <c r="H25" s="16"/>
    </row>
    <row r="26" spans="3:8">
      <c r="C26" s="15" t="s">
        <v>38</v>
      </c>
      <c r="D26" s="15"/>
      <c r="E26" s="16"/>
      <c r="F26" s="16"/>
      <c r="G26" s="17">
        <v>1</v>
      </c>
      <c r="H26" s="16"/>
    </row>
    <row r="27" spans="3:8">
      <c r="C27" s="15" t="s">
        <v>39</v>
      </c>
      <c r="D27" s="15"/>
      <c r="E27" s="16"/>
      <c r="F27" s="16"/>
      <c r="G27" s="18">
        <v>56.72</v>
      </c>
      <c r="H27" s="16" t="s">
        <v>40</v>
      </c>
    </row>
    <row r="28" spans="3:8">
      <c r="C28" s="19" t="s">
        <v>41</v>
      </c>
      <c r="D28" s="19"/>
      <c r="E28" s="20"/>
      <c r="F28" s="21"/>
      <c r="G28" s="18">
        <v>0</v>
      </c>
      <c r="H28" s="16" t="s">
        <v>40</v>
      </c>
    </row>
  </sheetData>
  <mergeCells count="2">
    <mergeCell ref="B14:I14"/>
    <mergeCell ref="D16:F16"/>
  </mergeCells>
  <pageMargins left="0.7" right="0.7" top="0.75" bottom="0.75" header="0.3" footer="0.3"/>
  <pageSetup paperSize="9" scale="93" fitToWidth="0" orientation="landscape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P29"/>
  <sheetViews>
    <sheetView view="pageBreakPreview" zoomScale="90" zoomScaleNormal="80" workbookViewId="0">
      <selection activeCell="K33" sqref="K33"/>
    </sheetView>
  </sheetViews>
  <sheetFormatPr defaultColWidth="11" defaultRowHeight="15"/>
  <cols>
    <col min="4" max="9" width="8.42857142857143" customWidth="1"/>
    <col min="10" max="10" width="10.2857142857143" customWidth="1"/>
    <col min="11" max="15" width="8.42857142857143" customWidth="1"/>
  </cols>
  <sheetData>
    <row r="3" spans="2:8">
      <c r="B3" s="5" t="s">
        <v>0</v>
      </c>
      <c r="C3" s="31"/>
      <c r="D3" s="32"/>
      <c r="E3" s="32"/>
      <c r="F3" s="5" t="s">
        <v>1</v>
      </c>
      <c r="H3" s="5"/>
    </row>
    <row r="4" spans="2:8">
      <c r="B4" s="4"/>
      <c r="C4" s="31"/>
      <c r="D4" s="32"/>
      <c r="E4" s="32"/>
      <c r="F4" s="5"/>
      <c r="H4" s="5"/>
    </row>
    <row r="5" spans="2:8">
      <c r="B5" s="31" t="s">
        <v>2</v>
      </c>
      <c r="C5" s="31"/>
      <c r="D5" s="32"/>
      <c r="E5" s="32"/>
      <c r="F5" s="5">
        <v>200</v>
      </c>
      <c r="H5" s="5"/>
    </row>
    <row r="6" spans="2:8">
      <c r="B6" s="31"/>
      <c r="C6" s="31"/>
      <c r="D6" s="32"/>
      <c r="E6" s="32"/>
      <c r="F6" s="5"/>
      <c r="H6" s="5"/>
    </row>
    <row r="7" spans="2:8">
      <c r="B7" s="31" t="s">
        <v>3</v>
      </c>
      <c r="C7" s="31"/>
      <c r="D7" s="32"/>
      <c r="E7" s="32"/>
      <c r="F7" s="5" t="s">
        <v>4</v>
      </c>
      <c r="H7" s="5"/>
    </row>
    <row r="8" spans="2:8">
      <c r="B8" s="31" t="s">
        <v>5</v>
      </c>
      <c r="C8" s="31"/>
      <c r="D8" s="32"/>
      <c r="E8" s="32"/>
      <c r="F8" s="5" t="s">
        <v>111</v>
      </c>
      <c r="H8" s="5"/>
    </row>
    <row r="9" spans="2:8">
      <c r="B9" s="31" t="s">
        <v>7</v>
      </c>
      <c r="C9" s="33"/>
      <c r="D9" s="34"/>
      <c r="E9" s="32"/>
      <c r="F9" s="5">
        <v>286</v>
      </c>
      <c r="H9" s="5"/>
    </row>
    <row r="10" spans="2:8">
      <c r="B10" s="31" t="s">
        <v>8</v>
      </c>
      <c r="C10" s="31"/>
      <c r="D10" s="32"/>
      <c r="E10" s="32"/>
      <c r="F10" s="35" t="s">
        <v>352</v>
      </c>
      <c r="H10" s="35"/>
    </row>
    <row r="11" spans="2:8">
      <c r="B11" s="31" t="s">
        <v>10</v>
      </c>
      <c r="C11" s="31"/>
      <c r="D11" s="32"/>
      <c r="E11" s="32"/>
      <c r="F11" s="5">
        <v>286</v>
      </c>
      <c r="H11" s="5"/>
    </row>
    <row r="12" spans="2:8">
      <c r="B12" s="31" t="s">
        <v>11</v>
      </c>
      <c r="C12" s="33"/>
      <c r="D12" s="34"/>
      <c r="E12" s="34"/>
      <c r="F12" s="5" t="s">
        <v>12</v>
      </c>
      <c r="H12" s="5"/>
    </row>
    <row r="13" ht="15.75" customHeight="1"/>
    <row r="14" ht="102" customHeight="1" spans="2:12">
      <c r="B14" s="9" t="s">
        <v>355</v>
      </c>
      <c r="C14" s="10"/>
      <c r="D14" s="10"/>
      <c r="E14" s="10"/>
      <c r="F14" s="10"/>
      <c r="G14" s="10"/>
      <c r="H14" s="10"/>
      <c r="I14" s="10"/>
      <c r="J14" s="10"/>
      <c r="K14" s="10"/>
      <c r="L14" s="27"/>
    </row>
    <row r="15" ht="15.75" customHeight="1" spans="2:12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ht="16.5" customHeight="1" spans="2:1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ht="16.5" customHeight="1" spans="2:12">
      <c r="B17" s="51"/>
      <c r="C17" s="127" t="s">
        <v>14</v>
      </c>
      <c r="D17" s="128" t="s">
        <v>304</v>
      </c>
      <c r="E17" s="10"/>
      <c r="F17" s="10"/>
      <c r="G17" s="10"/>
      <c r="H17" s="10"/>
      <c r="I17" s="27"/>
      <c r="J17" s="132" t="s">
        <v>16</v>
      </c>
      <c r="K17" s="51"/>
      <c r="L17" s="51"/>
    </row>
    <row r="18" ht="66.05" customHeight="1" spans="2:16">
      <c r="B18" s="51"/>
      <c r="C18" s="38" t="s">
        <v>290</v>
      </c>
      <c r="D18" s="129" t="s">
        <v>356</v>
      </c>
      <c r="E18" s="129" t="s">
        <v>357</v>
      </c>
      <c r="F18" s="129" t="s">
        <v>358</v>
      </c>
      <c r="G18" s="129" t="s">
        <v>298</v>
      </c>
      <c r="H18" s="129" t="s">
        <v>359</v>
      </c>
      <c r="I18" s="129" t="s">
        <v>305</v>
      </c>
      <c r="J18" s="40" t="s">
        <v>290</v>
      </c>
      <c r="K18" s="51"/>
      <c r="L18" s="51"/>
      <c r="M18" s="51"/>
      <c r="N18" s="51"/>
      <c r="O18" s="51"/>
      <c r="P18" s="51"/>
    </row>
    <row r="19" ht="16.5" customHeight="1" spans="2:16">
      <c r="B19" s="51"/>
      <c r="C19" s="130">
        <v>0.5</v>
      </c>
      <c r="D19" s="131">
        <v>0.510416666666667</v>
      </c>
      <c r="E19" s="131">
        <v>0.515972222222222</v>
      </c>
      <c r="F19" s="131">
        <v>0.524305555555556</v>
      </c>
      <c r="G19" s="131">
        <v>0.527777777777778</v>
      </c>
      <c r="H19" s="131">
        <v>0.539583333333333</v>
      </c>
      <c r="I19" s="131">
        <v>0.559027777777778</v>
      </c>
      <c r="J19" s="133">
        <v>0.58125</v>
      </c>
      <c r="K19" s="51"/>
      <c r="L19" s="51"/>
      <c r="M19" s="51"/>
      <c r="N19" s="51"/>
      <c r="O19" s="51"/>
      <c r="P19" s="51"/>
    </row>
    <row r="20" ht="15.75" customHeight="1" spans="2:16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ht="15.75" customHeight="1" spans="2:16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ht="15.75" customHeight="1" spans="2:16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ht="15.75" customHeight="1" spans="2:16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5" spans="3:11">
      <c r="C25" s="15" t="s">
        <v>36</v>
      </c>
      <c r="D25" s="15"/>
      <c r="E25" s="16"/>
      <c r="F25" s="16"/>
      <c r="G25" s="17">
        <v>1</v>
      </c>
      <c r="H25" s="16"/>
      <c r="J25" s="61"/>
      <c r="K25" s="61"/>
    </row>
    <row r="26" spans="3:11">
      <c r="C26" s="15" t="s">
        <v>37</v>
      </c>
      <c r="D26" s="15"/>
      <c r="E26" s="16"/>
      <c r="F26" s="16"/>
      <c r="G26" s="17">
        <v>0</v>
      </c>
      <c r="H26" s="16"/>
      <c r="J26" s="61"/>
      <c r="K26" s="61"/>
    </row>
    <row r="27" spans="3:11">
      <c r="C27" s="15" t="s">
        <v>38</v>
      </c>
      <c r="D27" s="15"/>
      <c r="E27" s="16"/>
      <c r="F27" s="16"/>
      <c r="G27" s="17">
        <v>1</v>
      </c>
      <c r="H27" s="16"/>
      <c r="J27" s="61"/>
      <c r="K27" s="61"/>
    </row>
    <row r="28" spans="3:11">
      <c r="C28" s="15" t="s">
        <v>39</v>
      </c>
      <c r="D28" s="15"/>
      <c r="E28" s="16"/>
      <c r="F28" s="16"/>
      <c r="G28" s="18">
        <v>80.47</v>
      </c>
      <c r="I28" s="16" t="s">
        <v>40</v>
      </c>
      <c r="J28" s="61"/>
      <c r="K28" s="61"/>
    </row>
    <row r="29" spans="3:11">
      <c r="C29" s="19" t="s">
        <v>41</v>
      </c>
      <c r="D29" s="19"/>
      <c r="E29" s="20"/>
      <c r="F29" s="20"/>
      <c r="G29" s="18">
        <v>0</v>
      </c>
      <c r="I29" s="16" t="s">
        <v>40</v>
      </c>
      <c r="J29" s="21"/>
      <c r="K29" s="21"/>
    </row>
  </sheetData>
  <mergeCells count="2">
    <mergeCell ref="B14:L14"/>
    <mergeCell ref="D17:I17"/>
  </mergeCells>
  <pageMargins left="0.7" right="0.7" top="0.75" bottom="0.75" header="0.3" footer="0.3"/>
  <pageSetup paperSize="9" scale="86" fitToWidth="0" orientation="landscape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M29"/>
  <sheetViews>
    <sheetView view="pageBreakPreview" zoomScale="90" zoomScaleNormal="80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31"/>
      <c r="D3" s="32"/>
      <c r="E3" s="32"/>
      <c r="F3" s="5" t="s">
        <v>1</v>
      </c>
    </row>
    <row r="4" spans="2:6">
      <c r="B4" s="4"/>
      <c r="C4" s="31"/>
      <c r="D4" s="32"/>
      <c r="E4" s="32"/>
      <c r="F4" s="5"/>
    </row>
    <row r="5" spans="2:6">
      <c r="B5" s="31" t="s">
        <v>2</v>
      </c>
      <c r="C5" s="31"/>
      <c r="D5" s="32"/>
      <c r="E5" s="32"/>
      <c r="F5" s="5">
        <v>200</v>
      </c>
    </row>
    <row r="6" spans="2:6">
      <c r="B6" s="31"/>
      <c r="C6" s="31"/>
      <c r="D6" s="32"/>
      <c r="E6" s="32"/>
      <c r="F6" s="5"/>
    </row>
    <row r="7" spans="2:6">
      <c r="B7" s="31" t="s">
        <v>3</v>
      </c>
      <c r="C7" s="31"/>
      <c r="D7" s="32"/>
      <c r="E7" s="32"/>
      <c r="F7" s="5" t="s">
        <v>4</v>
      </c>
    </row>
    <row r="8" spans="2:6">
      <c r="B8" s="31" t="s">
        <v>5</v>
      </c>
      <c r="C8" s="31"/>
      <c r="D8" s="32"/>
      <c r="E8" s="32"/>
      <c r="F8" s="5" t="s">
        <v>111</v>
      </c>
    </row>
    <row r="9" spans="2:6">
      <c r="B9" s="31" t="s">
        <v>7</v>
      </c>
      <c r="C9" s="33"/>
      <c r="D9" s="34"/>
      <c r="E9" s="32"/>
      <c r="F9" s="5">
        <v>287</v>
      </c>
    </row>
    <row r="10" spans="2:6">
      <c r="B10" s="31" t="s">
        <v>8</v>
      </c>
      <c r="C10" s="31"/>
      <c r="D10" s="32"/>
      <c r="E10" s="32"/>
      <c r="F10" s="35" t="s">
        <v>360</v>
      </c>
    </row>
    <row r="11" spans="2:6">
      <c r="B11" s="31" t="s">
        <v>10</v>
      </c>
      <c r="C11" s="31"/>
      <c r="D11" s="32"/>
      <c r="E11" s="32"/>
      <c r="F11" s="5">
        <v>287</v>
      </c>
    </row>
    <row r="12" spans="2:6">
      <c r="B12" s="31" t="s">
        <v>11</v>
      </c>
      <c r="C12" s="33"/>
      <c r="D12" s="34"/>
      <c r="E12" s="34"/>
      <c r="F12" s="5" t="s">
        <v>12</v>
      </c>
    </row>
    <row r="13" ht="15.75" customHeight="1"/>
    <row r="14" ht="90" customHeight="1" spans="2:11">
      <c r="B14" s="9" t="s">
        <v>361</v>
      </c>
      <c r="C14" s="10"/>
      <c r="D14" s="10"/>
      <c r="E14" s="10"/>
      <c r="F14" s="10"/>
      <c r="G14" s="10"/>
      <c r="H14" s="10"/>
      <c r="I14" s="10"/>
      <c r="J14" s="10"/>
      <c r="K14" s="27"/>
    </row>
    <row r="15" s="62" customFormat="1" ht="16.5" customHeight="1" spans="2:11"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="62" customFormat="1" ht="16.5" customHeight="1" spans="2:11">
      <c r="B16" s="121"/>
      <c r="C16" s="122" t="s">
        <v>14</v>
      </c>
      <c r="D16" s="123" t="s">
        <v>304</v>
      </c>
      <c r="E16" s="10"/>
      <c r="F16" s="10"/>
      <c r="G16" s="10"/>
      <c r="H16" s="10"/>
      <c r="I16" s="10"/>
      <c r="J16" s="126" t="s">
        <v>16</v>
      </c>
      <c r="K16" s="125">
        <f>+J18-I18</f>
        <v>0.00902777777777769</v>
      </c>
    </row>
    <row r="17" s="62" customFormat="1" ht="64.5" customHeight="1" spans="2:11">
      <c r="B17" s="121"/>
      <c r="C17" s="11" t="s">
        <v>18</v>
      </c>
      <c r="D17" s="12" t="s">
        <v>19</v>
      </c>
      <c r="E17" s="74" t="s">
        <v>356</v>
      </c>
      <c r="F17" s="75" t="s">
        <v>354</v>
      </c>
      <c r="G17" s="12" t="s">
        <v>305</v>
      </c>
      <c r="H17" s="75" t="s">
        <v>354</v>
      </c>
      <c r="I17" s="74" t="s">
        <v>356</v>
      </c>
      <c r="J17" s="22" t="s">
        <v>18</v>
      </c>
      <c r="K17" s="125"/>
    </row>
    <row r="18" s="62" customFormat="1" ht="16.5" customHeight="1" spans="2:13">
      <c r="B18" s="121"/>
      <c r="C18" s="124">
        <v>0.263888888888889</v>
      </c>
      <c r="D18" s="91">
        <v>0.270833333333333</v>
      </c>
      <c r="E18" s="91">
        <v>0.306944444444445</v>
      </c>
      <c r="F18" s="91">
        <v>0.311111111111111</v>
      </c>
      <c r="G18" s="91">
        <v>0.329166666666667</v>
      </c>
      <c r="H18" s="91">
        <v>0.336111111111111</v>
      </c>
      <c r="I18" s="91">
        <v>0.340277777777778</v>
      </c>
      <c r="J18" s="94">
        <v>0.349305555555555</v>
      </c>
      <c r="K18" s="125"/>
      <c r="L18" s="121"/>
      <c r="M18" s="121"/>
    </row>
    <row r="19" s="62" customFormat="1" ht="15.75" customHeight="1" spans="2:13">
      <c r="B19" s="121"/>
      <c r="C19" s="121"/>
      <c r="D19" s="121"/>
      <c r="E19" s="125"/>
      <c r="F19" s="125"/>
      <c r="G19" s="125"/>
      <c r="H19" s="125"/>
      <c r="I19" s="125"/>
      <c r="J19" s="125"/>
      <c r="K19" s="125"/>
      <c r="L19" s="121"/>
      <c r="M19" s="121"/>
    </row>
    <row r="20" s="62" customFormat="1" ht="15.75" customHeight="1" spans="2:13">
      <c r="B20" s="121"/>
      <c r="C20" s="121"/>
      <c r="D20" s="121"/>
      <c r="E20" s="125"/>
      <c r="F20" s="125"/>
      <c r="G20" s="125"/>
      <c r="H20" s="125"/>
      <c r="I20" s="125"/>
      <c r="J20" s="125"/>
      <c r="K20" s="125"/>
      <c r="L20" s="121"/>
      <c r="M20" s="121"/>
    </row>
    <row r="21" s="62" customFormat="1" ht="15.75" customHeight="1" spans="2:13">
      <c r="B21" s="121"/>
      <c r="C21" s="121"/>
      <c r="D21" s="121"/>
      <c r="E21" s="125"/>
      <c r="F21" s="125"/>
      <c r="G21" s="125"/>
      <c r="H21" s="125"/>
      <c r="I21" s="125"/>
      <c r="J21" s="125"/>
      <c r="K21" s="125"/>
      <c r="L21" s="121"/>
      <c r="M21" s="121"/>
    </row>
    <row r="22" s="62" customFormat="1" ht="15.75" customHeight="1" spans="2:13">
      <c r="B22" s="121"/>
      <c r="C22" s="121"/>
      <c r="D22" s="121"/>
      <c r="E22" s="125"/>
      <c r="F22" s="125"/>
      <c r="G22" s="125"/>
      <c r="H22" s="125"/>
      <c r="I22" s="125"/>
      <c r="J22" s="125"/>
      <c r="K22" s="125"/>
      <c r="L22" s="121"/>
      <c r="M22" s="121"/>
    </row>
    <row r="23" spans="4:11">
      <c r="D23" s="70"/>
      <c r="E23" s="70"/>
      <c r="F23" s="70"/>
      <c r="G23" s="70"/>
      <c r="H23" s="70"/>
      <c r="I23" s="70"/>
      <c r="J23" s="70"/>
      <c r="K23" s="70"/>
    </row>
    <row r="24" spans="4:11">
      <c r="D24" s="70"/>
      <c r="E24" s="70"/>
      <c r="F24" s="70"/>
      <c r="G24" s="70"/>
      <c r="H24" s="70"/>
      <c r="I24" s="70"/>
      <c r="J24" s="70"/>
      <c r="K24" s="70"/>
    </row>
    <row r="25" spans="4:11">
      <c r="D25" s="15" t="s">
        <v>36</v>
      </c>
      <c r="E25" s="15"/>
      <c r="F25" s="16"/>
      <c r="G25" s="16"/>
      <c r="H25" s="61"/>
      <c r="I25" s="61"/>
      <c r="J25" s="17">
        <v>1</v>
      </c>
      <c r="K25" s="16"/>
    </row>
    <row r="26" spans="4:11">
      <c r="D26" s="15" t="s">
        <v>37</v>
      </c>
      <c r="E26" s="15"/>
      <c r="F26" s="16"/>
      <c r="G26" s="16"/>
      <c r="H26" s="61"/>
      <c r="I26" s="61"/>
      <c r="J26" s="17">
        <v>0</v>
      </c>
      <c r="K26" s="16"/>
    </row>
    <row r="27" spans="4:11">
      <c r="D27" s="15" t="s">
        <v>38</v>
      </c>
      <c r="E27" s="15"/>
      <c r="F27" s="16"/>
      <c r="G27" s="16"/>
      <c r="H27" s="61"/>
      <c r="I27" s="61"/>
      <c r="J27" s="17">
        <v>1</v>
      </c>
      <c r="K27" s="16"/>
    </row>
    <row r="28" spans="4:10">
      <c r="D28" s="15" t="s">
        <v>39</v>
      </c>
      <c r="E28" s="15"/>
      <c r="F28" s="16"/>
      <c r="G28" s="16"/>
      <c r="H28" s="61"/>
      <c r="I28" s="61"/>
      <c r="J28" s="18">
        <v>79.09</v>
      </c>
    </row>
    <row r="29" spans="4:10">
      <c r="D29" s="19" t="s">
        <v>41</v>
      </c>
      <c r="E29" s="19"/>
      <c r="F29" s="20"/>
      <c r="G29" s="21"/>
      <c r="H29" s="21"/>
      <c r="I29" s="21"/>
      <c r="J29" s="18">
        <v>0</v>
      </c>
    </row>
  </sheetData>
  <mergeCells count="2">
    <mergeCell ref="B14:K14"/>
    <mergeCell ref="D16:I16"/>
  </mergeCells>
  <pageMargins left="0.7" right="0.7" top="0.75" bottom="0.75" header="0.3" footer="0.3"/>
  <pageSetup paperSize="9" scale="99" fitToHeight="0" orientation="landscape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M28"/>
  <sheetViews>
    <sheetView view="pageBreakPreview" zoomScale="90" zoomScaleNormal="100" workbookViewId="0">
      <selection activeCell="F8" sqref="F8"/>
    </sheetView>
  </sheetViews>
  <sheetFormatPr defaultColWidth="11" defaultRowHeight="15"/>
  <cols>
    <col min="1" max="3" width="11.4285714285714" style="115" customWidth="1"/>
    <col min="4" max="13" width="8.14285714285714" style="115" customWidth="1"/>
    <col min="14" max="16384" width="11.4285714285714" style="115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2:6">
      <c r="B5" s="4"/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288</v>
      </c>
    </row>
    <row r="11" spans="2:6">
      <c r="B11" s="31" t="s">
        <v>8</v>
      </c>
      <c r="C11" s="31"/>
      <c r="D11" s="32"/>
      <c r="E11" s="32"/>
      <c r="F11" s="35" t="s">
        <v>362</v>
      </c>
    </row>
    <row r="12" spans="2:6">
      <c r="B12" s="31" t="s">
        <v>10</v>
      </c>
      <c r="C12" s="31"/>
      <c r="D12" s="32"/>
      <c r="E12" s="32"/>
      <c r="F12" s="5">
        <v>288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spans="2:6">
      <c r="B14" s="31"/>
      <c r="C14" s="33"/>
      <c r="D14" s="34"/>
      <c r="E14" s="34"/>
      <c r="F14" s="5"/>
    </row>
    <row r="15" ht="16.5" customHeight="1" spans="2:13">
      <c r="B15" s="116" t="s">
        <v>363</v>
      </c>
      <c r="C15" s="51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ht="81.75" customHeight="1" spans="2:13">
      <c r="B16" s="9" t="s">
        <v>364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7"/>
    </row>
    <row r="17" ht="15.75" customHeight="1" spans="2:1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ht="15.75" customHeight="1"/>
    <row r="19" ht="15.75" customHeight="1" spans="3:9">
      <c r="C19" s="117" t="s">
        <v>14</v>
      </c>
      <c r="D19" s="118" t="s">
        <v>304</v>
      </c>
      <c r="E19" s="10"/>
      <c r="F19" s="10"/>
      <c r="G19" s="10"/>
      <c r="H19" s="27"/>
      <c r="I19" s="120" t="s">
        <v>16</v>
      </c>
    </row>
    <row r="20" ht="51.75" customHeight="1" spans="3:9">
      <c r="C20" s="11" t="s">
        <v>18</v>
      </c>
      <c r="D20" s="12" t="s">
        <v>298</v>
      </c>
      <c r="E20" s="75" t="s">
        <v>354</v>
      </c>
      <c r="F20" s="74" t="s">
        <v>365</v>
      </c>
      <c r="G20" s="74" t="s">
        <v>148</v>
      </c>
      <c r="H20" s="12" t="s">
        <v>298</v>
      </c>
      <c r="I20" s="22" t="s">
        <v>18</v>
      </c>
    </row>
    <row r="21" ht="15.75" customHeight="1" spans="3:9">
      <c r="C21" s="91">
        <v>0.295138888888889</v>
      </c>
      <c r="D21" s="91">
        <v>0.302083333333333</v>
      </c>
      <c r="E21" s="91">
        <v>0.3125</v>
      </c>
      <c r="F21" s="91">
        <v>0.319444444444444</v>
      </c>
      <c r="G21" s="91">
        <v>0.326388888888889</v>
      </c>
      <c r="H21" s="91">
        <v>0.331944444444444</v>
      </c>
      <c r="I21" s="91">
        <v>0.338194444444445</v>
      </c>
    </row>
    <row r="24" spans="3:8">
      <c r="C24" s="15" t="s">
        <v>36</v>
      </c>
      <c r="D24" s="15"/>
      <c r="E24" s="16"/>
      <c r="H24" s="119">
        <v>1</v>
      </c>
    </row>
    <row r="25" spans="3:8">
      <c r="C25" s="15" t="s">
        <v>37</v>
      </c>
      <c r="D25" s="15"/>
      <c r="E25" s="16"/>
      <c r="H25" s="119">
        <v>0</v>
      </c>
    </row>
    <row r="26" spans="3:8">
      <c r="C26" s="15" t="s">
        <v>38</v>
      </c>
      <c r="D26" s="15"/>
      <c r="E26" s="16"/>
      <c r="H26" s="119">
        <v>1</v>
      </c>
    </row>
    <row r="27" spans="3:9">
      <c r="C27" s="15" t="s">
        <v>39</v>
      </c>
      <c r="D27" s="15"/>
      <c r="E27" s="16"/>
      <c r="H27" s="119">
        <v>31.25</v>
      </c>
      <c r="I27" s="17" t="s">
        <v>40</v>
      </c>
    </row>
    <row r="28" spans="3:9">
      <c r="C28" s="19" t="s">
        <v>41</v>
      </c>
      <c r="D28" s="19"/>
      <c r="E28" s="20"/>
      <c r="H28" s="119">
        <v>0</v>
      </c>
      <c r="I28" s="17" t="s">
        <v>40</v>
      </c>
    </row>
  </sheetData>
  <mergeCells count="2">
    <mergeCell ref="B16:M16"/>
    <mergeCell ref="D19:H19"/>
  </mergeCells>
  <pageMargins left="0.7" right="0.7" top="0.75" bottom="0.75" header="0.3" footer="0.3"/>
  <pageSetup paperSize="9" scale="95" fitToWidth="0" orientation="landscape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P27"/>
  <sheetViews>
    <sheetView view="pageBreakPreview" zoomScale="90" zoomScaleNormal="100" workbookViewId="0">
      <selection activeCell="F8" sqref="F8"/>
    </sheetView>
  </sheetViews>
  <sheetFormatPr defaultColWidth="11" defaultRowHeight="15"/>
  <cols>
    <col min="2" max="12" width="8.14285714285714" customWidth="1"/>
    <col min="13" max="13" width="9.85714285714286" customWidth="1"/>
    <col min="14" max="16" width="8.1428571428571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2:6">
      <c r="B5" s="4"/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289</v>
      </c>
    </row>
    <row r="11" spans="2:6">
      <c r="B11" s="31" t="s">
        <v>8</v>
      </c>
      <c r="C11" s="31"/>
      <c r="D11" s="32"/>
      <c r="E11" s="32"/>
      <c r="F11" s="35" t="s">
        <v>366</v>
      </c>
    </row>
    <row r="12" spans="2:6">
      <c r="B12" s="31" t="s">
        <v>10</v>
      </c>
      <c r="C12" s="31"/>
      <c r="D12" s="32"/>
      <c r="E12" s="32"/>
      <c r="F12" s="5">
        <v>289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 spans="2:6">
      <c r="B14" s="31"/>
      <c r="C14" s="33"/>
      <c r="D14" s="34"/>
      <c r="E14" s="34"/>
      <c r="F14" s="5"/>
    </row>
    <row r="15" ht="89.25" customHeight="1" spans="2:14">
      <c r="B15" s="9" t="s">
        <v>367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7"/>
    </row>
    <row r="16" ht="16.5" customHeight="1" spans="2:14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ht="16.5" customHeight="1" spans="2:14">
      <c r="B17" s="51"/>
      <c r="C17" s="109" t="s">
        <v>14</v>
      </c>
      <c r="D17" s="110" t="s">
        <v>304</v>
      </c>
      <c r="E17" s="10"/>
      <c r="F17" s="10"/>
      <c r="G17" s="10"/>
      <c r="H17" s="10"/>
      <c r="I17" s="10"/>
      <c r="J17" s="10"/>
      <c r="K17" s="10"/>
      <c r="L17" s="27"/>
      <c r="M17" s="114" t="s">
        <v>16</v>
      </c>
      <c r="N17" s="51"/>
    </row>
    <row r="18" ht="55.55" customHeight="1" spans="2:14">
      <c r="B18" s="51"/>
      <c r="C18" s="38" t="s">
        <v>290</v>
      </c>
      <c r="D18" s="111" t="s">
        <v>297</v>
      </c>
      <c r="E18" s="111" t="s">
        <v>298</v>
      </c>
      <c r="F18" s="111" t="s">
        <v>368</v>
      </c>
      <c r="G18" s="111" t="s">
        <v>369</v>
      </c>
      <c r="H18" s="111" t="s">
        <v>370</v>
      </c>
      <c r="I18" s="111" t="s">
        <v>203</v>
      </c>
      <c r="J18" s="111" t="s">
        <v>298</v>
      </c>
      <c r="K18" s="111" t="s">
        <v>371</v>
      </c>
      <c r="L18" s="111" t="s">
        <v>297</v>
      </c>
      <c r="M18" s="40" t="s">
        <v>293</v>
      </c>
      <c r="N18" s="51"/>
    </row>
    <row r="19" ht="16.5" customHeight="1" spans="2:14">
      <c r="B19" s="51"/>
      <c r="C19" s="112">
        <v>0.517361111111111</v>
      </c>
      <c r="D19" s="113">
        <v>0.53125</v>
      </c>
      <c r="E19" s="113">
        <v>0.540972222222222</v>
      </c>
      <c r="F19" s="113">
        <v>0.545138888888889</v>
      </c>
      <c r="G19" s="113">
        <v>0.552083333333333</v>
      </c>
      <c r="H19" s="113">
        <v>0.555555555555556</v>
      </c>
      <c r="I19" s="113">
        <v>0.557638888888889</v>
      </c>
      <c r="J19" s="113">
        <v>0.570833333333333</v>
      </c>
      <c r="K19" s="113">
        <v>0.574305555555556</v>
      </c>
      <c r="L19" s="113">
        <v>0.579861111111111</v>
      </c>
      <c r="M19" s="82">
        <v>0.585416666666667</v>
      </c>
      <c r="N19" s="51"/>
    </row>
    <row r="20" ht="15.75" customHeight="1" spans="2:16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ht="15.75" customHeight="1" spans="2:16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3" spans="4:10">
      <c r="D23" s="15" t="s">
        <v>36</v>
      </c>
      <c r="E23" s="15"/>
      <c r="F23" s="16"/>
      <c r="G23" s="16"/>
      <c r="H23" s="61"/>
      <c r="I23" s="17">
        <v>1</v>
      </c>
      <c r="J23" s="16"/>
    </row>
    <row r="24" spans="4:10">
      <c r="D24" s="15" t="s">
        <v>37</v>
      </c>
      <c r="E24" s="15"/>
      <c r="F24" s="16"/>
      <c r="G24" s="16"/>
      <c r="H24" s="61"/>
      <c r="I24" s="17">
        <v>0</v>
      </c>
      <c r="J24" s="16"/>
    </row>
    <row r="25" spans="4:10">
      <c r="D25" s="15" t="s">
        <v>38</v>
      </c>
      <c r="E25" s="15"/>
      <c r="F25" s="16"/>
      <c r="G25" s="16"/>
      <c r="H25" s="61"/>
      <c r="I25" s="17">
        <v>1</v>
      </c>
      <c r="J25" s="16"/>
    </row>
    <row r="26" spans="4:11">
      <c r="D26" s="15" t="s">
        <v>39</v>
      </c>
      <c r="E26" s="15"/>
      <c r="F26" s="16"/>
      <c r="G26" s="16"/>
      <c r="H26" s="61"/>
      <c r="I26" s="18">
        <v>37.08</v>
      </c>
      <c r="K26" s="16" t="s">
        <v>40</v>
      </c>
    </row>
    <row r="27" spans="4:11">
      <c r="D27" s="19" t="s">
        <v>41</v>
      </c>
      <c r="E27" s="19"/>
      <c r="F27" s="20"/>
      <c r="G27" s="21"/>
      <c r="H27" s="21"/>
      <c r="I27" s="18">
        <v>0</v>
      </c>
      <c r="K27" s="16" t="s">
        <v>40</v>
      </c>
    </row>
  </sheetData>
  <mergeCells count="2">
    <mergeCell ref="B15:N15"/>
    <mergeCell ref="D17:L17"/>
  </mergeCells>
  <pageMargins left="0.7" right="0.7" top="0.75" bottom="0.75" header="0.3" footer="0.3"/>
  <pageSetup paperSize="9" scale="95" fitToWidth="0" orientation="landscape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I39"/>
  <sheetViews>
    <sheetView view="pageBreakPreview" zoomScale="90" zoomScaleNormal="100" workbookViewId="0">
      <selection activeCell="F8" sqref="F8"/>
    </sheetView>
  </sheetViews>
  <sheetFormatPr defaultColWidth="11" defaultRowHeight="15"/>
  <sheetData>
    <row r="4" spans="2:6">
      <c r="B4" s="5" t="s">
        <v>0</v>
      </c>
      <c r="C4" s="31"/>
      <c r="D4" s="32"/>
      <c r="E4" s="32"/>
      <c r="F4" s="5" t="s">
        <v>1</v>
      </c>
    </row>
    <row r="5" spans="2:6">
      <c r="B5" s="4"/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290</v>
      </c>
    </row>
    <row r="11" spans="2:6">
      <c r="B11" s="31" t="s">
        <v>8</v>
      </c>
      <c r="C11" s="31"/>
      <c r="D11" s="32"/>
      <c r="E11" s="32"/>
      <c r="F11" s="35" t="s">
        <v>372</v>
      </c>
    </row>
    <row r="12" spans="2:6">
      <c r="B12" s="31" t="s">
        <v>10</v>
      </c>
      <c r="C12" s="31"/>
      <c r="D12" s="32"/>
      <c r="E12" s="32"/>
      <c r="F12" s="5">
        <v>290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108" customHeight="1" spans="2:9">
      <c r="B15" s="9" t="s">
        <v>373</v>
      </c>
      <c r="C15" s="10"/>
      <c r="D15" s="10"/>
      <c r="E15" s="10"/>
      <c r="F15" s="10"/>
      <c r="G15" s="10"/>
      <c r="H15" s="10"/>
      <c r="I15" s="27"/>
    </row>
    <row r="16" ht="15.75" customHeight="1" spans="2:9">
      <c r="B16" s="51"/>
      <c r="C16" s="51"/>
      <c r="D16" s="51"/>
      <c r="E16" s="51"/>
      <c r="F16" s="51"/>
      <c r="G16" s="51"/>
      <c r="H16" s="51"/>
      <c r="I16" s="51"/>
    </row>
    <row r="17" ht="15.75" customHeight="1"/>
    <row r="18" ht="15.75" customHeight="1" spans="2:5">
      <c r="B18" s="100" t="s">
        <v>14</v>
      </c>
      <c r="C18" s="101" t="s">
        <v>304</v>
      </c>
      <c r="D18" s="27"/>
      <c r="E18" s="102" t="s">
        <v>16</v>
      </c>
    </row>
    <row r="19" ht="54.75" customHeight="1" spans="2:5">
      <c r="B19" s="96" t="s">
        <v>290</v>
      </c>
      <c r="C19" s="103" t="s">
        <v>291</v>
      </c>
      <c r="D19" s="103" t="s">
        <v>292</v>
      </c>
      <c r="E19" s="96" t="s">
        <v>293</v>
      </c>
    </row>
    <row r="20" spans="2:5">
      <c r="B20" s="76">
        <v>0.298611111111111</v>
      </c>
      <c r="C20" s="77">
        <v>0.305555555555556</v>
      </c>
      <c r="D20" s="77">
        <v>0.3125</v>
      </c>
      <c r="E20" s="104">
        <v>0.340277777777778</v>
      </c>
    </row>
    <row r="21" ht="15.75" customHeight="1" spans="2:5">
      <c r="B21" s="105">
        <v>0.506944444444444</v>
      </c>
      <c r="C21" s="106">
        <v>0.5125</v>
      </c>
      <c r="D21" s="106">
        <v>0.522222222222222</v>
      </c>
      <c r="E21" s="107">
        <v>0.555555555555556</v>
      </c>
    </row>
    <row r="32" spans="3:7">
      <c r="C32" s="15" t="s">
        <v>36</v>
      </c>
      <c r="D32" s="15"/>
      <c r="E32" s="16"/>
      <c r="F32" s="16"/>
      <c r="G32" s="16">
        <v>4</v>
      </c>
    </row>
    <row r="33" spans="3:7">
      <c r="C33" s="15" t="s">
        <v>37</v>
      </c>
      <c r="D33" s="15"/>
      <c r="E33" s="16"/>
      <c r="F33" s="16"/>
      <c r="G33" s="16">
        <v>0</v>
      </c>
    </row>
    <row r="34" spans="3:7">
      <c r="C34" s="15" t="s">
        <v>38</v>
      </c>
      <c r="D34" s="15"/>
      <c r="E34" s="16"/>
      <c r="F34" s="16"/>
      <c r="G34" s="16">
        <v>4</v>
      </c>
    </row>
    <row r="35" spans="3:7">
      <c r="C35" s="15" t="s">
        <v>39</v>
      </c>
      <c r="D35" s="15"/>
      <c r="E35" s="16"/>
      <c r="F35" s="16"/>
      <c r="G35" s="16" t="s">
        <v>40</v>
      </c>
    </row>
    <row r="36" spans="3:7">
      <c r="C36" s="19" t="s">
        <v>41</v>
      </c>
      <c r="D36" s="19"/>
      <c r="E36" s="20"/>
      <c r="F36" s="21"/>
      <c r="G36" s="16" t="s">
        <v>40</v>
      </c>
    </row>
    <row r="38" spans="2:7">
      <c r="B38" s="108" t="s">
        <v>374</v>
      </c>
      <c r="C38" s="108"/>
      <c r="D38" s="108"/>
      <c r="E38" s="108"/>
      <c r="F38" s="108"/>
      <c r="G38" s="108"/>
    </row>
    <row r="39" spans="2:7">
      <c r="B39" s="108" t="s">
        <v>375</v>
      </c>
      <c r="C39" s="108"/>
      <c r="D39" s="108"/>
      <c r="E39" s="108"/>
      <c r="F39" s="108"/>
      <c r="G39" s="108"/>
    </row>
  </sheetData>
  <mergeCells count="2">
    <mergeCell ref="B15:I15"/>
    <mergeCell ref="C18:D18"/>
  </mergeCells>
  <pageMargins left="0.7" right="0.7" top="0.75" bottom="0.75" header="0.3" footer="0.3"/>
  <pageSetup paperSize="9" scale="69" fitToWidth="0" orientation="landscape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I31"/>
  <sheetViews>
    <sheetView view="pageBreakPreview" zoomScale="90" zoomScaleNormal="100" workbookViewId="0">
      <selection activeCell="F8" sqref="F8"/>
    </sheetView>
  </sheetViews>
  <sheetFormatPr defaultColWidth="11" defaultRowHeight="15"/>
  <sheetData>
    <row r="4" spans="2:6">
      <c r="B4" s="5" t="s">
        <v>0</v>
      </c>
      <c r="C4" s="31"/>
      <c r="D4" s="32"/>
      <c r="E4" s="32"/>
      <c r="F4" s="5" t="s">
        <v>1</v>
      </c>
    </row>
    <row r="5" spans="2:6">
      <c r="B5" s="4"/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291</v>
      </c>
    </row>
    <row r="11" spans="2:6">
      <c r="B11" s="31" t="s">
        <v>8</v>
      </c>
      <c r="C11" s="31"/>
      <c r="D11" s="32"/>
      <c r="E11" s="32"/>
      <c r="F11" s="35" t="s">
        <v>372</v>
      </c>
    </row>
    <row r="12" spans="2:6">
      <c r="B12" s="31" t="s">
        <v>10</v>
      </c>
      <c r="C12" s="31"/>
      <c r="D12" s="32"/>
      <c r="E12" s="32"/>
      <c r="F12" s="5">
        <v>291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126.75" customHeight="1" spans="2:9">
      <c r="B15" s="9" t="s">
        <v>376</v>
      </c>
      <c r="C15" s="10"/>
      <c r="D15" s="10"/>
      <c r="E15" s="10"/>
      <c r="F15" s="10"/>
      <c r="G15" s="10"/>
      <c r="H15" s="10"/>
      <c r="I15" s="27"/>
    </row>
    <row r="16" ht="16.5" customHeight="1" spans="2:7">
      <c r="B16" s="51"/>
      <c r="C16" s="51"/>
      <c r="D16" s="51"/>
      <c r="E16" s="51"/>
      <c r="F16" s="51"/>
      <c r="G16" s="51"/>
    </row>
    <row r="17" s="95" customFormat="1" ht="15.75" spans="2:9">
      <c r="B17" s="71" t="s">
        <v>14</v>
      </c>
      <c r="C17" s="71" t="s">
        <v>15</v>
      </c>
      <c r="D17" s="10"/>
      <c r="E17" s="10"/>
      <c r="F17" s="73" t="s">
        <v>16</v>
      </c>
      <c r="G17" s="16"/>
      <c r="H17" s="16"/>
      <c r="I17" s="16"/>
    </row>
    <row r="18" s="95" customFormat="1" ht="54.75" customHeight="1" spans="2:9">
      <c r="B18" s="96" t="s">
        <v>290</v>
      </c>
      <c r="C18" s="53" t="s">
        <v>291</v>
      </c>
      <c r="D18" s="53" t="s">
        <v>292</v>
      </c>
      <c r="E18" s="53" t="s">
        <v>377</v>
      </c>
      <c r="F18" s="96" t="s">
        <v>293</v>
      </c>
      <c r="I18" s="16"/>
    </row>
    <row r="19" ht="15.75" hidden="1" customHeight="1" spans="2:9">
      <c r="B19" s="97">
        <v>0.715277777777778</v>
      </c>
      <c r="C19" s="97">
        <v>0.720138888888889</v>
      </c>
      <c r="D19" s="97">
        <v>0.733333333333333</v>
      </c>
      <c r="E19" s="97">
        <v>0.763888888888889</v>
      </c>
      <c r="F19" s="97">
        <v>0.796527777777778</v>
      </c>
      <c r="I19" s="16"/>
    </row>
    <row r="20" ht="15.75" customHeight="1" spans="2:9">
      <c r="B20" s="98">
        <v>0.715277777777778</v>
      </c>
      <c r="C20" s="98">
        <v>0.720138888888889</v>
      </c>
      <c r="D20" s="98">
        <v>0.733333333333333</v>
      </c>
      <c r="E20" s="98">
        <v>0.763888888888889</v>
      </c>
      <c r="F20" s="98">
        <v>0.796527777777778</v>
      </c>
      <c r="I20" s="16"/>
    </row>
    <row r="21" spans="9:9">
      <c r="I21" s="16"/>
    </row>
    <row r="22" spans="9:9">
      <c r="I22" s="16"/>
    </row>
    <row r="23" spans="2:7">
      <c r="B23" s="15" t="s">
        <v>36</v>
      </c>
      <c r="C23" s="15"/>
      <c r="D23" s="16"/>
      <c r="E23" s="16"/>
      <c r="F23" s="17">
        <v>1</v>
      </c>
      <c r="G23" s="16"/>
    </row>
    <row r="24" spans="2:7">
      <c r="B24" s="15" t="s">
        <v>37</v>
      </c>
      <c r="C24" s="15"/>
      <c r="D24" s="16"/>
      <c r="E24" s="16"/>
      <c r="F24" s="17">
        <v>0</v>
      </c>
      <c r="G24" s="16"/>
    </row>
    <row r="25" spans="2:7">
      <c r="B25" s="15" t="s">
        <v>38</v>
      </c>
      <c r="C25" s="15"/>
      <c r="D25" s="16"/>
      <c r="E25" s="16"/>
      <c r="F25" s="17">
        <v>1</v>
      </c>
      <c r="G25" s="16"/>
    </row>
    <row r="26" spans="2:7">
      <c r="B26" s="15" t="s">
        <v>39</v>
      </c>
      <c r="C26" s="15"/>
      <c r="D26" s="16"/>
      <c r="E26" s="16"/>
      <c r="F26" s="18">
        <v>54</v>
      </c>
      <c r="G26" s="16" t="s">
        <v>40</v>
      </c>
    </row>
    <row r="27" spans="2:7">
      <c r="B27" s="19" t="s">
        <v>41</v>
      </c>
      <c r="C27" s="19"/>
      <c r="D27" s="20"/>
      <c r="E27" s="21"/>
      <c r="F27" s="18">
        <v>0</v>
      </c>
      <c r="G27" s="16" t="s">
        <v>40</v>
      </c>
    </row>
    <row r="30" spans="2:8">
      <c r="B30" s="99"/>
      <c r="C30" s="99"/>
      <c r="D30" s="99"/>
      <c r="E30" s="99"/>
      <c r="F30" s="99"/>
      <c r="G30" s="99"/>
      <c r="H30" s="99"/>
    </row>
    <row r="31" spans="2:8">
      <c r="B31" s="99"/>
      <c r="C31" s="99"/>
      <c r="D31" s="99"/>
      <c r="E31" s="99"/>
      <c r="F31" s="99"/>
      <c r="G31" s="99"/>
      <c r="H31" s="99"/>
    </row>
  </sheetData>
  <mergeCells count="2">
    <mergeCell ref="B15:I15"/>
    <mergeCell ref="C17:E17"/>
  </mergeCells>
  <pageMargins left="0.7" right="0.7" top="0.75" bottom="0.75" header="0.3" footer="0.3"/>
  <pageSetup paperSize="9" scale="92" fitToWidth="0" orientation="landscape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I27"/>
  <sheetViews>
    <sheetView view="pageBreakPreview" zoomScale="90" zoomScaleNormal="100" workbookViewId="0">
      <selection activeCell="F8" sqref="F8"/>
    </sheetView>
  </sheetViews>
  <sheetFormatPr defaultColWidth="11" defaultRowHeight="15"/>
  <sheetData>
    <row r="4" spans="2:6">
      <c r="B4" s="5" t="s">
        <v>0</v>
      </c>
      <c r="C4" s="31"/>
      <c r="D4" s="32"/>
      <c r="E4" s="32"/>
      <c r="F4" s="5" t="s">
        <v>1</v>
      </c>
    </row>
    <row r="5" spans="2:6">
      <c r="B5" s="4"/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292</v>
      </c>
    </row>
    <row r="11" spans="2:6">
      <c r="B11" s="31" t="s">
        <v>8</v>
      </c>
      <c r="C11" s="31"/>
      <c r="D11" s="32"/>
      <c r="E11" s="32"/>
      <c r="F11" s="35" t="s">
        <v>378</v>
      </c>
    </row>
    <row r="12" spans="2:6">
      <c r="B12" s="31" t="s">
        <v>10</v>
      </c>
      <c r="C12" s="31"/>
      <c r="D12" s="32"/>
      <c r="E12" s="32"/>
      <c r="F12" s="5">
        <v>292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/>
    <row r="15" ht="65.25" customHeight="1" spans="2:9">
      <c r="B15" s="9" t="s">
        <v>379</v>
      </c>
      <c r="C15" s="10"/>
      <c r="D15" s="10"/>
      <c r="E15" s="10"/>
      <c r="F15" s="10"/>
      <c r="G15" s="10"/>
      <c r="H15" s="10"/>
      <c r="I15" s="27"/>
    </row>
    <row r="16" ht="15.75" customHeight="1" spans="2:2">
      <c r="B16" s="84"/>
    </row>
    <row r="17" ht="15.75" customHeight="1" spans="2:9">
      <c r="B17" s="71" t="s">
        <v>14</v>
      </c>
      <c r="C17" s="10"/>
      <c r="D17" s="73" t="s">
        <v>15</v>
      </c>
      <c r="E17" s="10"/>
      <c r="F17" s="10"/>
      <c r="G17" s="10"/>
      <c r="H17" s="27"/>
      <c r="I17" s="92" t="s">
        <v>247</v>
      </c>
    </row>
    <row r="18" ht="45.75" customHeight="1" spans="2:9">
      <c r="B18" s="85" t="s">
        <v>97</v>
      </c>
      <c r="C18" s="86"/>
      <c r="D18" s="38" t="s">
        <v>106</v>
      </c>
      <c r="E18" s="74" t="s">
        <v>109</v>
      </c>
      <c r="F18" s="74" t="s">
        <v>380</v>
      </c>
      <c r="G18" s="75" t="s">
        <v>109</v>
      </c>
      <c r="H18" s="74" t="s">
        <v>26</v>
      </c>
      <c r="I18" s="93" t="s">
        <v>96</v>
      </c>
    </row>
    <row r="19" ht="15.75" customHeight="1" spans="2:9">
      <c r="B19" s="87"/>
      <c r="C19" s="88"/>
      <c r="D19" s="88"/>
      <c r="E19" s="88"/>
      <c r="F19" s="88"/>
      <c r="G19" s="88"/>
      <c r="H19" s="88"/>
      <c r="I19" s="88"/>
    </row>
    <row r="20" ht="15.75" customHeight="1" spans="2:9">
      <c r="B20" s="89">
        <v>1</v>
      </c>
      <c r="C20" s="90"/>
      <c r="D20" s="91">
        <v>0.729166666666667</v>
      </c>
      <c r="E20" s="91">
        <v>0.739583333333333</v>
      </c>
      <c r="F20" s="91">
        <v>0.741666666666667</v>
      </c>
      <c r="G20" s="91">
        <v>0.756944444444444</v>
      </c>
      <c r="H20" s="91">
        <v>0.759027777777778</v>
      </c>
      <c r="I20" s="94">
        <v>0.765972222222222</v>
      </c>
    </row>
    <row r="23" spans="2:7">
      <c r="B23" s="15" t="s">
        <v>36</v>
      </c>
      <c r="C23" s="15"/>
      <c r="D23" s="16"/>
      <c r="E23" s="16"/>
      <c r="F23" s="17">
        <v>1</v>
      </c>
      <c r="G23" s="16"/>
    </row>
    <row r="24" spans="2:7">
      <c r="B24" s="15" t="s">
        <v>37</v>
      </c>
      <c r="C24" s="15"/>
      <c r="D24" s="16"/>
      <c r="E24" s="16"/>
      <c r="F24" s="17">
        <v>0</v>
      </c>
      <c r="G24" s="16"/>
    </row>
    <row r="25" spans="2:7">
      <c r="B25" s="15" t="s">
        <v>38</v>
      </c>
      <c r="C25" s="15"/>
      <c r="D25" s="16"/>
      <c r="E25" s="16"/>
      <c r="F25" s="17">
        <v>1</v>
      </c>
      <c r="G25" s="16"/>
    </row>
    <row r="26" spans="2:8">
      <c r="B26" s="15" t="s">
        <v>39</v>
      </c>
      <c r="C26" s="15"/>
      <c r="D26" s="16"/>
      <c r="E26" s="16"/>
      <c r="F26" s="18">
        <v>16.7</v>
      </c>
      <c r="H26" s="16" t="s">
        <v>40</v>
      </c>
    </row>
    <row r="27" spans="2:8">
      <c r="B27" s="19" t="s">
        <v>41</v>
      </c>
      <c r="C27" s="19"/>
      <c r="D27" s="20"/>
      <c r="E27" s="21"/>
      <c r="F27" s="18">
        <v>0</v>
      </c>
      <c r="H27" s="16" t="s">
        <v>40</v>
      </c>
    </row>
  </sheetData>
  <mergeCells count="6">
    <mergeCell ref="B15:I15"/>
    <mergeCell ref="B16:I16"/>
    <mergeCell ref="B17:C17"/>
    <mergeCell ref="D17:H17"/>
    <mergeCell ref="B18:C18"/>
    <mergeCell ref="B19:I19"/>
  </mergeCells>
  <pageMargins left="0.7" right="0.7" top="0.75" bottom="0.75" header="0.3" footer="0.3"/>
  <pageSetup paperSize="9" orientation="landscape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I35"/>
  <sheetViews>
    <sheetView view="pageBreakPreview" zoomScale="90" zoomScaleNormal="100" workbookViewId="0">
      <selection activeCell="E7" sqref="E7"/>
    </sheetView>
  </sheetViews>
  <sheetFormatPr defaultColWidth="11" defaultRowHeight="15"/>
  <sheetData>
    <row r="4" spans="2:9">
      <c r="B4" s="1" t="s">
        <v>0</v>
      </c>
      <c r="C4" s="63"/>
      <c r="D4" s="64"/>
      <c r="E4" s="1" t="s">
        <v>1</v>
      </c>
      <c r="F4" s="64"/>
      <c r="H4" s="64"/>
      <c r="I4" s="64"/>
    </row>
    <row r="5" spans="2:9">
      <c r="B5" s="65"/>
      <c r="C5" s="63"/>
      <c r="D5" s="64"/>
      <c r="F5" s="64"/>
      <c r="H5" s="64"/>
      <c r="I5" s="64"/>
    </row>
    <row r="6" spans="2:9">
      <c r="B6" s="2" t="s">
        <v>2</v>
      </c>
      <c r="C6" s="63"/>
      <c r="D6" s="64"/>
      <c r="E6" s="5">
        <v>200</v>
      </c>
      <c r="F6" s="64"/>
      <c r="H6" s="64"/>
      <c r="I6" s="64"/>
    </row>
    <row r="7" spans="2:9">
      <c r="B7" s="63" t="s">
        <v>3</v>
      </c>
      <c r="C7" s="63"/>
      <c r="D7" s="64"/>
      <c r="E7" s="5" t="s">
        <v>4</v>
      </c>
      <c r="F7" s="64"/>
      <c r="H7" s="64"/>
      <c r="I7" s="64"/>
    </row>
    <row r="8" spans="2:9">
      <c r="B8" s="63" t="s">
        <v>5</v>
      </c>
      <c r="C8" s="63"/>
      <c r="D8" s="64"/>
      <c r="E8" s="1" t="s">
        <v>111</v>
      </c>
      <c r="F8" s="64"/>
      <c r="H8" s="64"/>
      <c r="I8" s="64"/>
    </row>
    <row r="9" spans="2:9">
      <c r="B9" s="63" t="s">
        <v>7</v>
      </c>
      <c r="C9" s="66"/>
      <c r="D9" s="67"/>
      <c r="E9" s="1">
        <v>293</v>
      </c>
      <c r="F9" s="64"/>
      <c r="H9" s="64"/>
      <c r="I9" s="64"/>
    </row>
    <row r="10" ht="18.75" customHeight="1" spans="2:9">
      <c r="B10" s="63" t="s">
        <v>8</v>
      </c>
      <c r="C10" s="63"/>
      <c r="D10" s="64"/>
      <c r="E10" s="68" t="s">
        <v>381</v>
      </c>
      <c r="F10" s="2"/>
      <c r="H10" s="63"/>
      <c r="I10" s="63"/>
    </row>
    <row r="11" spans="2:9">
      <c r="B11" s="63" t="s">
        <v>10</v>
      </c>
      <c r="C11" s="63"/>
      <c r="D11" s="64"/>
      <c r="E11" s="1">
        <v>293</v>
      </c>
      <c r="F11" s="64"/>
      <c r="H11" s="64"/>
      <c r="I11" s="64"/>
    </row>
    <row r="12" spans="2:9">
      <c r="B12" s="63" t="s">
        <v>11</v>
      </c>
      <c r="C12" s="66"/>
      <c r="D12" s="67"/>
      <c r="E12" s="1" t="s">
        <v>12</v>
      </c>
      <c r="F12" s="67"/>
      <c r="H12" s="63"/>
      <c r="I12" s="63"/>
    </row>
    <row r="13" ht="15.75" customHeight="1" spans="2:9">
      <c r="B13" s="63"/>
      <c r="C13" s="66"/>
      <c r="D13" s="69"/>
      <c r="E13" s="69"/>
      <c r="F13" s="67"/>
      <c r="G13" s="64"/>
      <c r="H13" s="64"/>
      <c r="I13" s="64"/>
    </row>
    <row r="14" ht="57.75" customHeight="1" spans="2:9">
      <c r="B14" s="9" t="s">
        <v>382</v>
      </c>
      <c r="C14" s="10"/>
      <c r="D14" s="10"/>
      <c r="E14" s="10"/>
      <c r="F14" s="10"/>
      <c r="G14" s="27"/>
      <c r="H14" s="63"/>
      <c r="I14" s="63"/>
    </row>
    <row r="15" ht="15.75" customHeight="1" spans="2:9">
      <c r="B15" s="63"/>
      <c r="C15" s="63"/>
      <c r="D15" s="64"/>
      <c r="E15" s="70"/>
      <c r="F15" s="70"/>
      <c r="G15" s="70"/>
      <c r="H15" s="64"/>
      <c r="I15" s="64"/>
    </row>
    <row r="16" ht="15.75" customHeight="1" spans="2:9">
      <c r="B16" s="71" t="s">
        <v>14</v>
      </c>
      <c r="C16" s="72" t="s">
        <v>15</v>
      </c>
      <c r="D16" s="10"/>
      <c r="E16" s="10"/>
      <c r="F16" s="27"/>
      <c r="G16" s="73" t="s">
        <v>247</v>
      </c>
      <c r="H16" s="63"/>
      <c r="I16" s="63"/>
    </row>
    <row r="17" ht="51.75" customHeight="1" spans="2:9">
      <c r="B17" s="38" t="s">
        <v>83</v>
      </c>
      <c r="C17" s="74" t="s">
        <v>383</v>
      </c>
      <c r="D17" s="75" t="s">
        <v>26</v>
      </c>
      <c r="E17" s="39" t="s">
        <v>384</v>
      </c>
      <c r="F17" s="75" t="s">
        <v>26</v>
      </c>
      <c r="G17" s="40" t="s">
        <v>83</v>
      </c>
      <c r="H17" s="64"/>
      <c r="I17" s="64"/>
    </row>
    <row r="18" spans="2:7">
      <c r="B18" s="76">
        <v>0.3</v>
      </c>
      <c r="C18" s="77">
        <v>0.305555555555556</v>
      </c>
      <c r="D18" s="77">
        <v>0.309027777777778</v>
      </c>
      <c r="E18" s="77">
        <v>0.3125</v>
      </c>
      <c r="F18" s="77">
        <v>0.314583333333333</v>
      </c>
      <c r="G18" s="78">
        <v>0.320833333333333</v>
      </c>
    </row>
    <row r="19" spans="2:7">
      <c r="B19" s="79">
        <v>0.320833333333333</v>
      </c>
      <c r="C19" s="80">
        <v>0.326388888888889</v>
      </c>
      <c r="D19" s="80">
        <v>0.329861111111111</v>
      </c>
      <c r="E19" s="80">
        <v>0.333333333333333</v>
      </c>
      <c r="F19" s="80">
        <v>0.335416666666667</v>
      </c>
      <c r="G19" s="81">
        <v>0.341666666666667</v>
      </c>
    </row>
    <row r="20" ht="15.75" customHeight="1" spans="2:7">
      <c r="B20" s="13">
        <v>0.727083333333333</v>
      </c>
      <c r="C20" s="14">
        <v>0.732638888888889</v>
      </c>
      <c r="D20" s="14">
        <v>0.736111111111111</v>
      </c>
      <c r="E20" s="14">
        <v>0.739583333333333</v>
      </c>
      <c r="F20" s="14">
        <v>0.741666666666667</v>
      </c>
      <c r="G20" s="82">
        <v>0.747222222222222</v>
      </c>
    </row>
    <row r="23" s="62" customFormat="1" hidden="1" spans="5:9">
      <c r="E23" s="83" t="e">
        <f>+#REF!-#REF!</f>
        <v>#REF!</v>
      </c>
      <c r="F23" s="83" t="e">
        <f>+#REF!-#REF!</f>
        <v>#REF!</v>
      </c>
      <c r="G23" s="83" t="e">
        <f>+#REF!-#REF!</f>
        <v>#REF!</v>
      </c>
      <c r="H23" s="83" t="e">
        <f>+#REF!-#REF!</f>
        <v>#REF!</v>
      </c>
      <c r="I23" s="83" t="e">
        <f>+#REF!-#REF!</f>
        <v>#REF!</v>
      </c>
    </row>
    <row r="24" hidden="1"/>
    <row r="25" hidden="1"/>
    <row r="26" hidden="1"/>
    <row r="27" hidden="1"/>
    <row r="28" hidden="1"/>
    <row r="29" hidden="1"/>
    <row r="30" hidden="1"/>
    <row r="31" spans="2:7">
      <c r="B31" s="15" t="s">
        <v>36</v>
      </c>
      <c r="C31" s="15"/>
      <c r="D31" s="16"/>
      <c r="E31" s="16"/>
      <c r="F31" s="17">
        <v>3</v>
      </c>
      <c r="G31" s="16"/>
    </row>
    <row r="32" spans="2:7">
      <c r="B32" s="15" t="s">
        <v>37</v>
      </c>
      <c r="C32" s="15"/>
      <c r="D32" s="16"/>
      <c r="E32" s="16"/>
      <c r="F32" s="17">
        <v>0</v>
      </c>
      <c r="G32" s="16"/>
    </row>
    <row r="33" spans="2:7">
      <c r="B33" s="15" t="s">
        <v>38</v>
      </c>
      <c r="C33" s="15"/>
      <c r="D33" s="16"/>
      <c r="E33" s="16"/>
      <c r="F33" s="17">
        <v>3</v>
      </c>
      <c r="G33" s="16"/>
    </row>
    <row r="34" spans="2:7">
      <c r="B34" s="15" t="s">
        <v>39</v>
      </c>
      <c r="C34" s="15"/>
      <c r="D34" s="16"/>
      <c r="E34" s="16"/>
      <c r="F34" s="18">
        <v>9.32</v>
      </c>
      <c r="G34" s="16" t="s">
        <v>40</v>
      </c>
    </row>
    <row r="35" spans="2:7">
      <c r="B35" s="19" t="s">
        <v>41</v>
      </c>
      <c r="C35" s="19"/>
      <c r="D35" s="20"/>
      <c r="E35" s="21"/>
      <c r="F35" s="18">
        <v>0</v>
      </c>
      <c r="G35" s="16" t="s">
        <v>40</v>
      </c>
    </row>
  </sheetData>
  <mergeCells count="2">
    <mergeCell ref="B14:G14"/>
    <mergeCell ref="C16:F16"/>
  </mergeCells>
  <pageMargins left="0.7" right="0.7" top="0.75" bottom="0.75" header="0.3" footer="0.3"/>
  <pageSetup paperSize="9" scale="96" orientation="landscape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M34"/>
  <sheetViews>
    <sheetView view="pageBreakPreview" zoomScale="90" zoomScaleNormal="100" workbookViewId="0">
      <selection activeCell="E7" sqref="E7"/>
    </sheetView>
  </sheetViews>
  <sheetFormatPr defaultColWidth="11" defaultRowHeight="15"/>
  <sheetData>
    <row r="3" spans="2:5">
      <c r="B3" s="5" t="s">
        <v>0</v>
      </c>
      <c r="C3" s="31"/>
      <c r="D3" s="32"/>
      <c r="E3" s="5" t="s">
        <v>1</v>
      </c>
    </row>
    <row r="4" spans="2:5">
      <c r="B4" s="4"/>
      <c r="C4" s="31"/>
      <c r="D4" s="32"/>
      <c r="E4" s="5"/>
    </row>
    <row r="5" spans="2:5">
      <c r="B5" s="31" t="s">
        <v>2</v>
      </c>
      <c r="C5" s="31"/>
      <c r="D5" s="32"/>
      <c r="E5" s="5">
        <v>200</v>
      </c>
    </row>
    <row r="6" spans="2:5">
      <c r="B6" s="31"/>
      <c r="C6" s="31"/>
      <c r="D6" s="32"/>
      <c r="E6" s="5"/>
    </row>
    <row r="7" spans="2:5">
      <c r="B7" s="31" t="s">
        <v>3</v>
      </c>
      <c r="C7" s="31"/>
      <c r="D7" s="32"/>
      <c r="E7" s="5" t="s">
        <v>4</v>
      </c>
    </row>
    <row r="8" spans="2:5">
      <c r="B8" s="31" t="s">
        <v>5</v>
      </c>
      <c r="C8" s="31"/>
      <c r="D8" s="32"/>
      <c r="E8" s="5" t="s">
        <v>111</v>
      </c>
    </row>
    <row r="9" spans="2:5">
      <c r="B9" s="31" t="s">
        <v>7</v>
      </c>
      <c r="C9" s="33"/>
      <c r="D9" s="34"/>
      <c r="E9" s="5">
        <v>294</v>
      </c>
    </row>
    <row r="10" spans="2:5">
      <c r="B10" s="31" t="s">
        <v>8</v>
      </c>
      <c r="C10" s="31"/>
      <c r="D10" s="32"/>
      <c r="E10" s="35" t="s">
        <v>385</v>
      </c>
    </row>
    <row r="11" spans="2:5">
      <c r="B11" s="31" t="s">
        <v>10</v>
      </c>
      <c r="C11" s="31"/>
      <c r="D11" s="32"/>
      <c r="E11" s="5">
        <v>294</v>
      </c>
    </row>
    <row r="12" spans="2:5">
      <c r="B12" s="31" t="s">
        <v>11</v>
      </c>
      <c r="C12" s="33"/>
      <c r="D12" s="34"/>
      <c r="E12" s="5" t="s">
        <v>12</v>
      </c>
    </row>
    <row r="13" ht="15.75" customHeight="1"/>
    <row r="14" ht="76.5" customHeight="1" spans="2:13">
      <c r="B14" s="9" t="s">
        <v>386</v>
      </c>
      <c r="C14" s="10"/>
      <c r="D14" s="10"/>
      <c r="E14" s="10"/>
      <c r="F14" s="10"/>
      <c r="G14" s="10"/>
      <c r="H14" s="27"/>
      <c r="L14" s="60"/>
      <c r="M14" s="60"/>
    </row>
    <row r="15" ht="16.5" customHeight="1" spans="2:13">
      <c r="B15" s="51"/>
      <c r="C15" s="51"/>
      <c r="D15" s="51"/>
      <c r="E15" s="51"/>
      <c r="F15" s="51"/>
      <c r="G15" s="51"/>
      <c r="H15" s="51"/>
      <c r="L15" s="51"/>
      <c r="M15" s="51"/>
    </row>
    <row r="16" ht="24.75" customHeight="1" spans="2:13">
      <c r="B16" s="52" t="s">
        <v>387</v>
      </c>
      <c r="C16" s="53" t="s">
        <v>388</v>
      </c>
      <c r="D16" s="53" t="s">
        <v>389</v>
      </c>
      <c r="E16" s="53" t="s">
        <v>388</v>
      </c>
      <c r="F16" s="54" t="s">
        <v>387</v>
      </c>
      <c r="G16" s="51"/>
      <c r="L16" s="51"/>
      <c r="M16" s="51"/>
    </row>
    <row r="17" ht="15.75" customHeight="1" spans="2:13">
      <c r="B17" s="56">
        <v>0.309027777777778</v>
      </c>
      <c r="C17" s="56">
        <v>0.313888888888889</v>
      </c>
      <c r="D17" s="56">
        <v>0.34375</v>
      </c>
      <c r="E17" s="56">
        <v>0.357638888888889</v>
      </c>
      <c r="F17" s="56">
        <v>0.364583333333333</v>
      </c>
      <c r="G17" s="51"/>
      <c r="L17" s="51"/>
      <c r="M17" s="51"/>
    </row>
    <row r="19" ht="51.05" hidden="1" customHeight="1" spans="2:6">
      <c r="B19" s="57" t="s">
        <v>387</v>
      </c>
      <c r="C19" s="58" t="s">
        <v>388</v>
      </c>
      <c r="D19" s="58" t="s">
        <v>390</v>
      </c>
      <c r="E19" s="58" t="s">
        <v>388</v>
      </c>
      <c r="F19" s="57" t="s">
        <v>387</v>
      </c>
    </row>
    <row r="20" hidden="1" spans="2:6">
      <c r="B20" s="55">
        <v>0.510416666666667</v>
      </c>
      <c r="C20" s="55">
        <v>0.517361111111111</v>
      </c>
      <c r="D20" s="55">
        <v>0.555555555555556</v>
      </c>
      <c r="E20" s="55">
        <v>0.569444444444444</v>
      </c>
      <c r="F20" s="55">
        <v>0.597222222222222</v>
      </c>
    </row>
    <row r="21" hidden="1"/>
    <row r="22" ht="51.05" hidden="1" customHeight="1" spans="2:6">
      <c r="B22" s="57" t="s">
        <v>387</v>
      </c>
      <c r="C22" s="58" t="s">
        <v>388</v>
      </c>
      <c r="D22" s="58" t="s">
        <v>390</v>
      </c>
      <c r="E22" s="58" t="s">
        <v>388</v>
      </c>
      <c r="F22" s="57" t="s">
        <v>387</v>
      </c>
    </row>
    <row r="23" hidden="1" spans="2:6">
      <c r="B23" s="59">
        <v>0.722222222222222</v>
      </c>
      <c r="C23" s="59">
        <v>0.729166666666667</v>
      </c>
      <c r="D23" s="59">
        <v>0.736111111111111</v>
      </c>
      <c r="E23" s="59">
        <v>0.753472222222222</v>
      </c>
      <c r="F23" s="59">
        <v>0.791666666666667</v>
      </c>
    </row>
    <row r="24" hidden="1"/>
    <row r="25" hidden="1"/>
    <row r="26" hidden="1"/>
    <row r="27" hidden="1"/>
    <row r="28" hidden="1"/>
    <row r="29" hidden="1"/>
    <row r="30" spans="2:11">
      <c r="B30" s="15" t="s">
        <v>36</v>
      </c>
      <c r="C30" s="15"/>
      <c r="D30" s="16"/>
      <c r="E30" s="16"/>
      <c r="F30" s="17">
        <v>1</v>
      </c>
      <c r="G30" s="16"/>
      <c r="K30" s="61"/>
    </row>
    <row r="31" spans="2:11">
      <c r="B31" s="15" t="s">
        <v>37</v>
      </c>
      <c r="C31" s="15"/>
      <c r="D31" s="16"/>
      <c r="E31" s="16"/>
      <c r="F31" s="17">
        <v>0</v>
      </c>
      <c r="G31" s="16"/>
      <c r="K31" s="61"/>
    </row>
    <row r="32" spans="2:11">
      <c r="B32" s="15" t="s">
        <v>38</v>
      </c>
      <c r="C32" s="15"/>
      <c r="D32" s="16"/>
      <c r="E32" s="16"/>
      <c r="F32" s="17">
        <v>1</v>
      </c>
      <c r="G32" s="16"/>
      <c r="K32" s="61"/>
    </row>
    <row r="33" spans="2:11">
      <c r="B33" s="15" t="s">
        <v>39</v>
      </c>
      <c r="C33" s="15"/>
      <c r="D33" s="16"/>
      <c r="E33" s="16"/>
      <c r="F33" s="18">
        <v>44.85</v>
      </c>
      <c r="G33" s="16" t="s">
        <v>40</v>
      </c>
      <c r="K33" s="61"/>
    </row>
    <row r="34" spans="2:11">
      <c r="B34" s="19" t="s">
        <v>41</v>
      </c>
      <c r="C34" s="19"/>
      <c r="D34" s="20"/>
      <c r="E34" s="21"/>
      <c r="F34" s="18">
        <v>0</v>
      </c>
      <c r="G34" s="16" t="s">
        <v>40</v>
      </c>
      <c r="K34" s="21"/>
    </row>
  </sheetData>
  <mergeCells count="1">
    <mergeCell ref="B14:H14"/>
  </mergeCells>
  <pageMargins left="0.7" right="0.7" top="0.75" bottom="0.75" header="0.3" footer="0.3"/>
  <pageSetup paperSize="9" fitToWidth="0" orientation="landscape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J24"/>
  <sheetViews>
    <sheetView view="pageBreakPreview" zoomScale="90" zoomScaleNormal="100" topLeftCell="A4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31"/>
      <c r="D3" s="32"/>
      <c r="E3" s="32"/>
      <c r="F3" s="5" t="s">
        <v>1</v>
      </c>
    </row>
    <row r="4" spans="2:6">
      <c r="B4" s="4"/>
      <c r="C4" s="31"/>
      <c r="D4" s="32"/>
      <c r="E4" s="32"/>
      <c r="F4" s="5"/>
    </row>
    <row r="5" spans="2:6">
      <c r="B5" s="31" t="s">
        <v>2</v>
      </c>
      <c r="C5" s="31"/>
      <c r="D5" s="32"/>
      <c r="E5" s="32"/>
      <c r="F5" s="5">
        <v>200</v>
      </c>
    </row>
    <row r="6" spans="2:6">
      <c r="B6" s="31"/>
      <c r="C6" s="31"/>
      <c r="D6" s="32"/>
      <c r="E6" s="32"/>
      <c r="F6" s="5"/>
    </row>
    <row r="7" spans="2:6">
      <c r="B7" s="31" t="s">
        <v>3</v>
      </c>
      <c r="C7" s="31"/>
      <c r="D7" s="32"/>
      <c r="E7" s="32"/>
      <c r="F7" s="5" t="s">
        <v>4</v>
      </c>
    </row>
    <row r="8" spans="2:6">
      <c r="B8" s="31" t="s">
        <v>5</v>
      </c>
      <c r="C8" s="31"/>
      <c r="D8" s="32"/>
      <c r="E8" s="32"/>
      <c r="F8" s="5" t="s">
        <v>111</v>
      </c>
    </row>
    <row r="9" spans="2:6">
      <c r="B9" s="31" t="s">
        <v>7</v>
      </c>
      <c r="C9" s="33"/>
      <c r="D9" s="34"/>
      <c r="E9" s="32"/>
      <c r="F9" s="5">
        <v>295</v>
      </c>
    </row>
    <row r="10" spans="2:6">
      <c r="B10" s="31" t="s">
        <v>8</v>
      </c>
      <c r="C10" s="31"/>
      <c r="D10" s="32"/>
      <c r="E10" s="32"/>
      <c r="F10" s="35" t="s">
        <v>385</v>
      </c>
    </row>
    <row r="11" spans="2:6">
      <c r="B11" s="31" t="s">
        <v>10</v>
      </c>
      <c r="C11" s="31"/>
      <c r="D11" s="32"/>
      <c r="E11" s="32"/>
      <c r="F11" s="5">
        <v>295</v>
      </c>
    </row>
    <row r="12" spans="2:6">
      <c r="B12" s="31" t="s">
        <v>11</v>
      </c>
      <c r="C12" s="33"/>
      <c r="D12" s="34"/>
      <c r="E12" s="34"/>
      <c r="F12" s="5" t="s">
        <v>12</v>
      </c>
    </row>
    <row r="13" ht="15.75" customHeight="1"/>
    <row r="14" ht="77.25" customHeight="1" spans="2:10">
      <c r="B14" s="9" t="s">
        <v>391</v>
      </c>
      <c r="C14" s="10"/>
      <c r="D14" s="10"/>
      <c r="E14" s="10"/>
      <c r="F14" s="10"/>
      <c r="G14" s="10"/>
      <c r="H14" s="10"/>
      <c r="I14" s="10"/>
      <c r="J14" s="27"/>
    </row>
    <row r="15" ht="15.75" customHeight="1" spans="2:10">
      <c r="B15" s="51"/>
      <c r="C15" s="51"/>
      <c r="D15" s="51"/>
      <c r="E15" s="51"/>
      <c r="F15" s="51"/>
      <c r="G15" s="51"/>
      <c r="H15" s="51"/>
      <c r="I15" s="51"/>
      <c r="J15" s="51"/>
    </row>
    <row r="16" ht="16.5" customHeight="1" spans="2:10">
      <c r="B16" s="51"/>
      <c r="C16" s="51"/>
      <c r="D16" s="51"/>
      <c r="E16" s="51"/>
      <c r="F16" s="51"/>
      <c r="G16" s="51"/>
      <c r="H16" s="51"/>
      <c r="I16" s="51"/>
      <c r="J16" s="51"/>
    </row>
    <row r="17" ht="24.75" customHeight="1" spans="2:10">
      <c r="B17" s="52" t="s">
        <v>387</v>
      </c>
      <c r="C17" s="53" t="s">
        <v>388</v>
      </c>
      <c r="D17" s="53" t="s">
        <v>389</v>
      </c>
      <c r="E17" s="53" t="s">
        <v>388</v>
      </c>
      <c r="F17" s="54" t="s">
        <v>387</v>
      </c>
      <c r="G17" s="51"/>
      <c r="H17" s="51"/>
      <c r="I17" s="51"/>
      <c r="J17" s="51"/>
    </row>
    <row r="18" ht="15.75" customHeight="1" spans="2:10">
      <c r="B18" s="55">
        <v>0.510416666666667</v>
      </c>
      <c r="C18" s="55">
        <v>0.513888888888889</v>
      </c>
      <c r="D18" s="55">
        <v>0.548611111111111</v>
      </c>
      <c r="E18" s="55">
        <v>0.561805555555556</v>
      </c>
      <c r="F18" s="55">
        <v>0.586805555555556</v>
      </c>
      <c r="G18" s="51"/>
      <c r="H18" s="51"/>
      <c r="I18" s="51"/>
      <c r="J18" s="51"/>
    </row>
    <row r="20" spans="2:7">
      <c r="B20" s="15" t="s">
        <v>36</v>
      </c>
      <c r="C20" s="15"/>
      <c r="D20" s="16"/>
      <c r="E20" s="16"/>
      <c r="F20" s="17">
        <v>1</v>
      </c>
      <c r="G20" s="16"/>
    </row>
    <row r="21" spans="2:7">
      <c r="B21" s="15" t="s">
        <v>37</v>
      </c>
      <c r="C21" s="15"/>
      <c r="D21" s="16"/>
      <c r="E21" s="16"/>
      <c r="F21" s="17">
        <v>0</v>
      </c>
      <c r="G21" s="16"/>
    </row>
    <row r="22" spans="2:7">
      <c r="B22" s="15" t="s">
        <v>38</v>
      </c>
      <c r="C22" s="15"/>
      <c r="D22" s="16"/>
      <c r="E22" s="16"/>
      <c r="F22" s="17">
        <v>1</v>
      </c>
      <c r="G22" s="16"/>
    </row>
    <row r="23" spans="2:7">
      <c r="B23" s="15" t="s">
        <v>39</v>
      </c>
      <c r="C23" s="15"/>
      <c r="D23" s="16"/>
      <c r="E23" s="16"/>
      <c r="F23" s="18">
        <v>61</v>
      </c>
      <c r="G23" s="16" t="s">
        <v>40</v>
      </c>
    </row>
    <row r="24" spans="2:7">
      <c r="B24" s="19" t="s">
        <v>41</v>
      </c>
      <c r="C24" s="19"/>
      <c r="D24" s="20"/>
      <c r="E24" s="21"/>
      <c r="F24" s="18">
        <v>0</v>
      </c>
      <c r="G24" s="16" t="s">
        <v>40</v>
      </c>
    </row>
  </sheetData>
  <mergeCells count="1">
    <mergeCell ref="B14:J14"/>
  </mergeCells>
  <pageMargins left="0.7" right="0.7" top="0.75" bottom="0.75" header="0.3" footer="0.3"/>
  <pageSetup paperSize="9" orientation="landscape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K23"/>
  <sheetViews>
    <sheetView view="pageBreakPreview" zoomScale="90" zoomScaleNormal="100" workbookViewId="0">
      <selection activeCell="F7" sqref="F7"/>
    </sheetView>
  </sheetViews>
  <sheetFormatPr defaultColWidth="11" defaultRowHeight="15"/>
  <sheetData>
    <row r="3" spans="2:6">
      <c r="B3" s="5" t="s">
        <v>0</v>
      </c>
      <c r="C3" s="31"/>
      <c r="D3" s="32"/>
      <c r="E3" s="32"/>
      <c r="F3" s="5" t="s">
        <v>1</v>
      </c>
    </row>
    <row r="4" spans="2:6">
      <c r="B4" s="4"/>
      <c r="C4" s="31"/>
      <c r="D4" s="32"/>
      <c r="E4" s="32"/>
      <c r="F4" s="5"/>
    </row>
    <row r="5" spans="2:6">
      <c r="B5" s="31" t="s">
        <v>2</v>
      </c>
      <c r="C5" s="31"/>
      <c r="D5" s="32"/>
      <c r="E5" s="32"/>
      <c r="F5" s="5">
        <v>200</v>
      </c>
    </row>
    <row r="6" spans="2:6">
      <c r="B6" s="31"/>
      <c r="C6" s="31"/>
      <c r="D6" s="32"/>
      <c r="E6" s="32"/>
      <c r="F6" s="5"/>
    </row>
    <row r="7" spans="2:6">
      <c r="B7" s="31" t="s">
        <v>3</v>
      </c>
      <c r="C7" s="31"/>
      <c r="D7" s="32"/>
      <c r="E7" s="32"/>
      <c r="F7" s="5" t="s">
        <v>4</v>
      </c>
    </row>
    <row r="8" spans="2:6">
      <c r="B8" s="31" t="s">
        <v>5</v>
      </c>
      <c r="C8" s="31"/>
      <c r="D8" s="32"/>
      <c r="E8" s="32"/>
      <c r="F8" s="5" t="s">
        <v>111</v>
      </c>
    </row>
    <row r="9" spans="2:6">
      <c r="B9" s="31" t="s">
        <v>7</v>
      </c>
      <c r="C9" s="33"/>
      <c r="D9" s="34"/>
      <c r="E9" s="32"/>
      <c r="F9" s="5">
        <v>296</v>
      </c>
    </row>
    <row r="10" spans="2:6">
      <c r="B10" s="31" t="s">
        <v>8</v>
      </c>
      <c r="C10" s="31"/>
      <c r="D10" s="32"/>
      <c r="E10" s="32"/>
      <c r="F10" s="35" t="s">
        <v>385</v>
      </c>
    </row>
    <row r="11" spans="2:6">
      <c r="B11" s="31" t="s">
        <v>10</v>
      </c>
      <c r="C11" s="31"/>
      <c r="D11" s="32"/>
      <c r="E11" s="32"/>
      <c r="F11" s="5">
        <v>296</v>
      </c>
    </row>
    <row r="12" spans="2:6">
      <c r="B12" s="31" t="s">
        <v>11</v>
      </c>
      <c r="C12" s="33"/>
      <c r="D12" s="34"/>
      <c r="E12" s="34"/>
      <c r="F12" s="5" t="s">
        <v>12</v>
      </c>
    </row>
    <row r="13" ht="15.75" customHeight="1"/>
    <row r="14" ht="84.75" customHeight="1" spans="2:11">
      <c r="B14" s="9" t="s">
        <v>392</v>
      </c>
      <c r="C14" s="10"/>
      <c r="D14" s="10"/>
      <c r="E14" s="10"/>
      <c r="F14" s="10"/>
      <c r="G14" s="10"/>
      <c r="H14" s="10"/>
      <c r="I14" s="10"/>
      <c r="J14" s="10"/>
      <c r="K14" s="27"/>
    </row>
    <row r="15" ht="16.5" customHeight="1" spans="2:11"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ht="46.5" customHeight="1" spans="2:11">
      <c r="B16" s="52" t="s">
        <v>387</v>
      </c>
      <c r="C16" s="53" t="s">
        <v>388</v>
      </c>
      <c r="D16" s="53" t="s">
        <v>389</v>
      </c>
      <c r="E16" s="53" t="s">
        <v>388</v>
      </c>
      <c r="F16" s="54" t="s">
        <v>387</v>
      </c>
      <c r="I16" s="51"/>
      <c r="J16" s="51"/>
      <c r="K16" s="51"/>
    </row>
    <row r="17" ht="15.75" customHeight="1" spans="2:11">
      <c r="B17" s="55">
        <v>0.510416666666667</v>
      </c>
      <c r="C17" s="55">
        <v>0.513888888888889</v>
      </c>
      <c r="D17" s="55">
        <v>0.548611111111111</v>
      </c>
      <c r="E17" s="55">
        <v>0.561805555555556</v>
      </c>
      <c r="F17" s="55">
        <v>0.586805555555556</v>
      </c>
      <c r="I17" s="51"/>
      <c r="J17" s="51"/>
      <c r="K17" s="51"/>
    </row>
    <row r="19" spans="2:7">
      <c r="B19" s="15" t="s">
        <v>36</v>
      </c>
      <c r="C19" s="15"/>
      <c r="D19" s="16"/>
      <c r="E19" s="16"/>
      <c r="F19" s="17">
        <v>1</v>
      </c>
      <c r="G19" s="16"/>
    </row>
    <row r="20" spans="2:7">
      <c r="B20" s="15" t="s">
        <v>37</v>
      </c>
      <c r="C20" s="15"/>
      <c r="D20" s="16"/>
      <c r="E20" s="16"/>
      <c r="F20" s="17">
        <v>0</v>
      </c>
      <c r="G20" s="16"/>
    </row>
    <row r="21" spans="2:7">
      <c r="B21" s="15" t="s">
        <v>38</v>
      </c>
      <c r="C21" s="15"/>
      <c r="D21" s="16"/>
      <c r="E21" s="16"/>
      <c r="F21" s="17">
        <v>1</v>
      </c>
      <c r="G21" s="16"/>
    </row>
    <row r="22" spans="2:7">
      <c r="B22" s="15" t="s">
        <v>39</v>
      </c>
      <c r="C22" s="15"/>
      <c r="D22" s="16"/>
      <c r="E22" s="16"/>
      <c r="F22" s="18">
        <v>62.02</v>
      </c>
      <c r="G22" s="16" t="s">
        <v>40</v>
      </c>
    </row>
    <row r="23" spans="2:7">
      <c r="B23" s="19" t="s">
        <v>41</v>
      </c>
      <c r="C23" s="19"/>
      <c r="D23" s="20"/>
      <c r="E23" s="21"/>
      <c r="F23" s="18">
        <v>0</v>
      </c>
      <c r="G23" s="16" t="s">
        <v>40</v>
      </c>
    </row>
  </sheetData>
  <mergeCells count="1">
    <mergeCell ref="B14:K14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I26"/>
  <sheetViews>
    <sheetView view="pageBreakPreview" zoomScale="90" zoomScaleNormal="100" workbookViewId="0">
      <selection activeCell="F8" sqref="F8"/>
    </sheetView>
  </sheetViews>
  <sheetFormatPr defaultColWidth="11" defaultRowHeight="15"/>
  <cols>
    <col min="9" max="9" width="14.4285714285714" customWidth="1"/>
  </cols>
  <sheetData>
    <row r="4" spans="2:6">
      <c r="B4" s="5" t="s">
        <v>0</v>
      </c>
      <c r="C4" s="31"/>
      <c r="D4" s="32"/>
      <c r="E4" s="32"/>
      <c r="F4" s="5" t="s">
        <v>1</v>
      </c>
    </row>
    <row r="5" spans="2:6">
      <c r="B5" s="4"/>
      <c r="C5" s="31"/>
      <c r="D5" s="32"/>
      <c r="E5" s="32"/>
      <c r="F5" s="5"/>
    </row>
    <row r="6" spans="2:6">
      <c r="B6" s="31" t="s">
        <v>2</v>
      </c>
      <c r="C6" s="31"/>
      <c r="D6" s="32"/>
      <c r="E6" s="32"/>
      <c r="F6" s="5">
        <v>200</v>
      </c>
    </row>
    <row r="7" spans="2:6">
      <c r="B7" s="31"/>
      <c r="C7" s="31"/>
      <c r="D7" s="32"/>
      <c r="E7" s="32"/>
      <c r="F7" s="5"/>
    </row>
    <row r="8" spans="2:6">
      <c r="B8" s="31" t="s">
        <v>3</v>
      </c>
      <c r="C8" s="31"/>
      <c r="D8" s="32"/>
      <c r="E8" s="32"/>
      <c r="F8" s="5" t="s">
        <v>4</v>
      </c>
    </row>
    <row r="9" spans="2:6">
      <c r="B9" s="31" t="s">
        <v>5</v>
      </c>
      <c r="C9" s="31"/>
      <c r="D9" s="32"/>
      <c r="E9" s="32"/>
      <c r="F9" s="5" t="s">
        <v>111</v>
      </c>
    </row>
    <row r="10" spans="2:6">
      <c r="B10" s="31" t="s">
        <v>7</v>
      </c>
      <c r="C10" s="33"/>
      <c r="D10" s="34"/>
      <c r="E10" s="32"/>
      <c r="F10" s="5">
        <v>297</v>
      </c>
    </row>
    <row r="11" spans="2:6">
      <c r="B11" s="31" t="s">
        <v>8</v>
      </c>
      <c r="C11" s="31"/>
      <c r="D11" s="32"/>
      <c r="E11" s="32"/>
      <c r="F11" s="35" t="s">
        <v>393</v>
      </c>
    </row>
    <row r="12" spans="2:6">
      <c r="B12" s="31" t="s">
        <v>10</v>
      </c>
      <c r="C12" s="31"/>
      <c r="D12" s="32"/>
      <c r="E12" s="32"/>
      <c r="F12" s="5">
        <v>297</v>
      </c>
    </row>
    <row r="13" spans="2:6">
      <c r="B13" s="31" t="s">
        <v>11</v>
      </c>
      <c r="C13" s="33"/>
      <c r="D13" s="34"/>
      <c r="E13" s="34"/>
      <c r="F13" s="5" t="s">
        <v>12</v>
      </c>
    </row>
    <row r="14" ht="15.75" customHeight="1" spans="2:6">
      <c r="B14" s="31"/>
      <c r="C14" s="33"/>
      <c r="D14" s="34"/>
      <c r="E14" s="34"/>
      <c r="F14" s="5"/>
    </row>
    <row r="15" ht="99.95" customHeight="1" spans="2:9">
      <c r="B15" s="9" t="s">
        <v>394</v>
      </c>
      <c r="C15" s="10"/>
      <c r="D15" s="10"/>
      <c r="E15" s="10"/>
      <c r="F15" s="10"/>
      <c r="G15" s="10"/>
      <c r="H15" s="10"/>
      <c r="I15" s="27"/>
    </row>
    <row r="16" ht="15.75" customHeight="1" spans="2:9">
      <c r="B16" s="36"/>
      <c r="C16" s="37"/>
      <c r="D16" s="37"/>
      <c r="E16" s="37"/>
      <c r="F16" s="37"/>
      <c r="G16" s="37"/>
      <c r="H16" s="37"/>
      <c r="I16" s="36"/>
    </row>
    <row r="17" ht="51.75" customHeight="1" spans="3:9">
      <c r="C17" s="38" t="s">
        <v>83</v>
      </c>
      <c r="D17" s="39" t="s">
        <v>395</v>
      </c>
      <c r="E17" s="39" t="s">
        <v>396</v>
      </c>
      <c r="F17" s="39" t="s">
        <v>397</v>
      </c>
      <c r="G17" s="39" t="s">
        <v>395</v>
      </c>
      <c r="H17" s="40" t="s">
        <v>83</v>
      </c>
      <c r="I17" s="50"/>
    </row>
    <row r="18" spans="3:8">
      <c r="C18" s="41">
        <v>0.309027777777778</v>
      </c>
      <c r="D18" s="42">
        <v>0.315972222222222</v>
      </c>
      <c r="E18" s="42">
        <v>0.333333333333333</v>
      </c>
      <c r="F18" s="42">
        <v>0.34375</v>
      </c>
      <c r="G18" s="42">
        <v>0.350694444444444</v>
      </c>
      <c r="H18" s="43">
        <v>0.357638888888889</v>
      </c>
    </row>
    <row r="19" spans="3:8">
      <c r="C19" s="44">
        <v>0.350694444444444</v>
      </c>
      <c r="D19" s="45">
        <v>0.357638888888889</v>
      </c>
      <c r="E19" s="45">
        <v>0.375</v>
      </c>
      <c r="F19" s="45">
        <v>0.385416666666667</v>
      </c>
      <c r="G19" s="45">
        <v>0.392361111111111</v>
      </c>
      <c r="H19" s="46">
        <v>0.399305555555556</v>
      </c>
    </row>
    <row r="20" ht="15.75" customHeight="1" spans="3:8">
      <c r="C20" s="47">
        <v>0.5</v>
      </c>
      <c r="D20" s="48">
        <v>0.5125</v>
      </c>
      <c r="E20" s="48">
        <v>0.519444444444444</v>
      </c>
      <c r="F20" s="48">
        <v>0.524305555555556</v>
      </c>
      <c r="G20" s="48">
        <v>0.53125</v>
      </c>
      <c r="H20" s="49">
        <v>0.545138888888889</v>
      </c>
    </row>
    <row r="22" spans="3:7">
      <c r="C22" s="15"/>
      <c r="D22" s="16"/>
      <c r="E22" s="16"/>
      <c r="F22" s="17"/>
      <c r="G22" s="16"/>
    </row>
    <row r="23" spans="3:7">
      <c r="C23" s="15"/>
      <c r="D23" s="16"/>
      <c r="E23" s="16"/>
      <c r="F23" s="17"/>
      <c r="G23" s="16"/>
    </row>
    <row r="24" spans="3:7">
      <c r="C24" s="15"/>
      <c r="D24" s="16"/>
      <c r="E24" s="16"/>
      <c r="F24" s="17"/>
      <c r="G24" s="16"/>
    </row>
    <row r="25" spans="3:7">
      <c r="C25" s="15"/>
      <c r="D25" s="16"/>
      <c r="E25" s="16"/>
      <c r="F25" s="18"/>
      <c r="G25" s="16"/>
    </row>
    <row r="26" spans="3:7">
      <c r="C26" s="19"/>
      <c r="D26" s="20"/>
      <c r="E26" s="21"/>
      <c r="F26" s="18"/>
      <c r="G26" s="16"/>
    </row>
  </sheetData>
  <mergeCells count="1">
    <mergeCell ref="B15:I15"/>
  </mergeCells>
  <pageMargins left="0.7" right="0.7" top="0.75" bottom="0.75" header="0.3" footer="0.3"/>
  <pageSetup paperSize="9" scale="87" orientation="landscape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24"/>
  <sheetViews>
    <sheetView tabSelected="1" view="pageBreakPreview" zoomScale="90" zoomScaleNormal="100" workbookViewId="0">
      <selection activeCell="G6" sqref="G6"/>
    </sheetView>
  </sheetViews>
  <sheetFormatPr defaultColWidth="11" defaultRowHeight="15"/>
  <cols>
    <col min="2" max="18" width="6.57142857142857" customWidth="1"/>
  </cols>
  <sheetData>
    <row r="2" spans="2:7">
      <c r="B2" s="1" t="s">
        <v>0</v>
      </c>
      <c r="C2" s="2"/>
      <c r="D2" s="3"/>
      <c r="E2" s="3"/>
      <c r="G2" s="1" t="s">
        <v>1</v>
      </c>
    </row>
    <row r="3" spans="2:7">
      <c r="B3" s="4"/>
      <c r="C3" s="2"/>
      <c r="D3" s="3"/>
      <c r="E3" s="3"/>
      <c r="G3" s="1"/>
    </row>
    <row r="4" spans="2:7">
      <c r="B4" s="2" t="s">
        <v>2</v>
      </c>
      <c r="C4" s="2"/>
      <c r="D4" s="3"/>
      <c r="E4" s="3"/>
      <c r="G4" s="5">
        <v>200</v>
      </c>
    </row>
    <row r="5" spans="2:7">
      <c r="B5" s="2"/>
      <c r="C5" s="2"/>
      <c r="D5" s="3"/>
      <c r="E5" s="3"/>
      <c r="G5" s="5"/>
    </row>
    <row r="6" spans="2:7">
      <c r="B6" s="2" t="s">
        <v>3</v>
      </c>
      <c r="C6" s="2"/>
      <c r="D6" s="3"/>
      <c r="E6" s="3"/>
      <c r="G6" s="5" t="s">
        <v>4</v>
      </c>
    </row>
    <row r="7" spans="2:7">
      <c r="B7" s="2" t="s">
        <v>5</v>
      </c>
      <c r="C7" s="2"/>
      <c r="D7" s="3"/>
      <c r="E7" s="3"/>
      <c r="G7" s="1" t="s">
        <v>111</v>
      </c>
    </row>
    <row r="8" spans="2:7">
      <c r="B8" s="2" t="s">
        <v>7</v>
      </c>
      <c r="C8" s="6"/>
      <c r="D8" s="7"/>
      <c r="E8" s="3"/>
      <c r="G8" s="1">
        <v>298</v>
      </c>
    </row>
    <row r="9" spans="2:7">
      <c r="B9" s="2" t="s">
        <v>8</v>
      </c>
      <c r="C9" s="2"/>
      <c r="D9" s="3"/>
      <c r="E9" s="3"/>
      <c r="G9" s="8" t="s">
        <v>398</v>
      </c>
    </row>
    <row r="10" spans="2:7">
      <c r="B10" s="2" t="s">
        <v>10</v>
      </c>
      <c r="C10" s="2"/>
      <c r="D10" s="3"/>
      <c r="E10" s="3"/>
      <c r="G10" s="1">
        <v>298</v>
      </c>
    </row>
    <row r="11" spans="2:7">
      <c r="B11" s="2" t="s">
        <v>11</v>
      </c>
      <c r="C11" s="6"/>
      <c r="D11" s="7"/>
      <c r="E11" s="7"/>
      <c r="G11" s="1" t="s">
        <v>12</v>
      </c>
    </row>
    <row r="12" spans="2:6">
      <c r="B12" s="2"/>
      <c r="C12" s="6"/>
      <c r="D12" s="7"/>
      <c r="E12" s="7"/>
      <c r="F12" s="1"/>
    </row>
    <row r="14" ht="15.75" customHeight="1"/>
    <row r="15" ht="104.25" customHeight="1" spans="2:18">
      <c r="B15" s="9" t="s">
        <v>399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7"/>
    </row>
    <row r="16" ht="15.75" customHeight="1"/>
    <row r="17" ht="80.25" customHeight="1" spans="2:18">
      <c r="B17" s="11" t="s">
        <v>18</v>
      </c>
      <c r="C17" s="12" t="s">
        <v>298</v>
      </c>
      <c r="D17" s="12" t="s">
        <v>400</v>
      </c>
      <c r="E17" s="12" t="s">
        <v>401</v>
      </c>
      <c r="F17" s="12" t="s">
        <v>402</v>
      </c>
      <c r="G17" s="12" t="s">
        <v>403</v>
      </c>
      <c r="H17" s="12" t="s">
        <v>404</v>
      </c>
      <c r="I17" s="12" t="s">
        <v>209</v>
      </c>
      <c r="J17" s="12" t="s">
        <v>404</v>
      </c>
      <c r="K17" s="12" t="s">
        <v>403</v>
      </c>
      <c r="L17" s="12" t="s">
        <v>405</v>
      </c>
      <c r="M17" s="12" t="s">
        <v>402</v>
      </c>
      <c r="N17" s="12" t="s">
        <v>401</v>
      </c>
      <c r="O17" s="22" t="s">
        <v>18</v>
      </c>
      <c r="P17" s="23" t="s">
        <v>30</v>
      </c>
      <c r="Q17" s="23" t="s">
        <v>31</v>
      </c>
      <c r="R17" s="23" t="s">
        <v>57</v>
      </c>
    </row>
    <row r="18" ht="15.75" customHeight="1" spans="2:21">
      <c r="B18" s="13">
        <v>0.732638888888889</v>
      </c>
      <c r="C18" s="14">
        <v>0.738888888888889</v>
      </c>
      <c r="D18" s="14">
        <v>0.745833333333333</v>
      </c>
      <c r="E18" s="14">
        <v>0.756944444444444</v>
      </c>
      <c r="F18" s="14">
        <v>0.761111111111111</v>
      </c>
      <c r="G18" s="14">
        <v>0.763194444444444</v>
      </c>
      <c r="H18" s="14">
        <v>0.767361111111111</v>
      </c>
      <c r="I18" s="14">
        <v>0.770833333333333</v>
      </c>
      <c r="J18" s="14">
        <v>0.774305555555556</v>
      </c>
      <c r="K18" s="14">
        <v>0.777083333333333</v>
      </c>
      <c r="L18" s="14">
        <v>0.780555555555556</v>
      </c>
      <c r="M18" s="14">
        <v>0.783333333333333</v>
      </c>
      <c r="N18" s="14">
        <v>0.785416666666667</v>
      </c>
      <c r="O18" s="24">
        <v>0.791666666666667</v>
      </c>
      <c r="P18" s="25">
        <f>+O18-B18</f>
        <v>0.0590277777777778</v>
      </c>
      <c r="Q18" s="28">
        <f>60*$H$28/(P18*60*24)</f>
        <v>0</v>
      </c>
      <c r="R18" s="29"/>
      <c r="T18" s="26"/>
      <c r="U18" s="26"/>
    </row>
    <row r="20" spans="2:9">
      <c r="B20" s="15" t="s">
        <v>36</v>
      </c>
      <c r="C20" s="15"/>
      <c r="D20" s="16"/>
      <c r="E20" s="16"/>
      <c r="H20" s="17">
        <v>1</v>
      </c>
      <c r="I20" s="16"/>
    </row>
    <row r="21" spans="2:17">
      <c r="B21" s="15" t="s">
        <v>37</v>
      </c>
      <c r="C21" s="15"/>
      <c r="D21" s="16"/>
      <c r="E21" s="16"/>
      <c r="H21" s="17">
        <v>0</v>
      </c>
      <c r="I21" s="16"/>
      <c r="J21" s="26"/>
      <c r="K21" s="26"/>
      <c r="L21" s="26"/>
      <c r="M21" s="26"/>
      <c r="N21" s="26"/>
      <c r="O21" s="26"/>
      <c r="Q21" s="30"/>
    </row>
    <row r="22" spans="2:9">
      <c r="B22" s="15" t="s">
        <v>38</v>
      </c>
      <c r="C22" s="15"/>
      <c r="D22" s="16"/>
      <c r="E22" s="16"/>
      <c r="H22" s="17">
        <v>1</v>
      </c>
      <c r="I22" s="16"/>
    </row>
    <row r="23" spans="2:9">
      <c r="B23" s="15" t="s">
        <v>39</v>
      </c>
      <c r="C23" s="15"/>
      <c r="D23" s="16"/>
      <c r="E23" s="16"/>
      <c r="H23" s="18">
        <v>44.93</v>
      </c>
      <c r="I23" s="17" t="s">
        <v>40</v>
      </c>
    </row>
    <row r="24" spans="2:9">
      <c r="B24" s="19" t="s">
        <v>41</v>
      </c>
      <c r="C24" s="19"/>
      <c r="D24" s="20"/>
      <c r="E24" s="21"/>
      <c r="H24" s="18">
        <v>0</v>
      </c>
      <c r="I24" s="17" t="s">
        <v>40</v>
      </c>
    </row>
  </sheetData>
  <mergeCells count="1">
    <mergeCell ref="B15:R15"/>
  </mergeCells>
  <pageMargins left="0.7" right="0.7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102</vt:i4>
      </vt:variant>
    </vt:vector>
  </HeadingPairs>
  <TitlesOfParts>
    <vt:vector size="102" baseType="lpstr">
      <vt:lpstr>200 habil </vt:lpstr>
      <vt:lpstr>200 sabado</vt:lpstr>
      <vt:lpstr>200 domingo</vt:lpstr>
      <vt:lpstr>201 habil </vt:lpstr>
      <vt:lpstr>201 sabado</vt:lpstr>
      <vt:lpstr>201 domingo</vt:lpstr>
      <vt:lpstr>202 habil </vt:lpstr>
      <vt:lpstr>202 sabado</vt:lpstr>
      <vt:lpstr>202 domingo </vt:lpstr>
      <vt:lpstr>203 habil </vt:lpstr>
      <vt:lpstr>203 sabado</vt:lpstr>
      <vt:lpstr>203 domingo</vt:lpstr>
      <vt:lpstr>204 habil </vt:lpstr>
      <vt:lpstr>204 sabado</vt:lpstr>
      <vt:lpstr>204 domingo</vt:lpstr>
      <vt:lpstr>205 habil</vt:lpstr>
      <vt:lpstr>205 sabado</vt:lpstr>
      <vt:lpstr>205 domingo</vt:lpstr>
      <vt:lpstr>206 habil </vt:lpstr>
      <vt:lpstr>206 sabado</vt:lpstr>
      <vt:lpstr>207 habil</vt:lpstr>
      <vt:lpstr>207 sabado</vt:lpstr>
      <vt:lpstr>207 domingo</vt:lpstr>
      <vt:lpstr>208 habil UNC</vt:lpstr>
      <vt:lpstr>208 sabado UNC</vt:lpstr>
      <vt:lpstr>221 habil </vt:lpstr>
      <vt:lpstr>221 sabado</vt:lpstr>
      <vt:lpstr>221 domingo</vt:lpstr>
      <vt:lpstr>230 habil</vt:lpstr>
      <vt:lpstr>230 sabado</vt:lpstr>
      <vt:lpstr>230 domingo</vt:lpstr>
      <vt:lpstr>232 habil</vt:lpstr>
      <vt:lpstr>232 sabado</vt:lpstr>
      <vt:lpstr>232 domingo</vt:lpstr>
      <vt:lpstr>233 habil</vt:lpstr>
      <vt:lpstr>233 sabado</vt:lpstr>
      <vt:lpstr>233 domingo</vt:lpstr>
      <vt:lpstr>234 habil</vt:lpstr>
      <vt:lpstr>234 sabado</vt:lpstr>
      <vt:lpstr>234 domingo</vt:lpstr>
      <vt:lpstr>235 habil</vt:lpstr>
      <vt:lpstr>235 sabado</vt:lpstr>
      <vt:lpstr>235 domingo</vt:lpstr>
      <vt:lpstr>236 habil</vt:lpstr>
      <vt:lpstr>236 sabado</vt:lpstr>
      <vt:lpstr>240 habil</vt:lpstr>
      <vt:lpstr>240 sabado</vt:lpstr>
      <vt:lpstr>240 domingo</vt:lpstr>
      <vt:lpstr>241 habil</vt:lpstr>
      <vt:lpstr>241 sabado</vt:lpstr>
      <vt:lpstr>241 domingo</vt:lpstr>
      <vt:lpstr>242 habil</vt:lpstr>
      <vt:lpstr>242 sabado</vt:lpstr>
      <vt:lpstr>242 domingo</vt:lpstr>
      <vt:lpstr>250 habil</vt:lpstr>
      <vt:lpstr>250 sabado</vt:lpstr>
      <vt:lpstr>250 domingo</vt:lpstr>
      <vt:lpstr>251 habil</vt:lpstr>
      <vt:lpstr>251 sabado</vt:lpstr>
      <vt:lpstr>251 domingo</vt:lpstr>
      <vt:lpstr>252 habil</vt:lpstr>
      <vt:lpstr>252 sabado</vt:lpstr>
      <vt:lpstr>252  domingo</vt:lpstr>
      <vt:lpstr>260 habil</vt:lpstr>
      <vt:lpstr>260 sabado</vt:lpstr>
      <vt:lpstr>260 domingo</vt:lpstr>
      <vt:lpstr>261 habil</vt:lpstr>
      <vt:lpstr>261 sabado</vt:lpstr>
      <vt:lpstr>261 domingo</vt:lpstr>
      <vt:lpstr>270 habil</vt:lpstr>
      <vt:lpstr>270 sabado</vt:lpstr>
      <vt:lpstr>270 domingo</vt:lpstr>
      <vt:lpstr>271 habil</vt:lpstr>
      <vt:lpstr>271 sabado</vt:lpstr>
      <vt:lpstr>271 domingo</vt:lpstr>
      <vt:lpstr>esc 272</vt:lpstr>
      <vt:lpstr>esc 273</vt:lpstr>
      <vt:lpstr>esc 274</vt:lpstr>
      <vt:lpstr>esc 275</vt:lpstr>
      <vt:lpstr>esc 276</vt:lpstr>
      <vt:lpstr>esc 277</vt:lpstr>
      <vt:lpstr>esc 278</vt:lpstr>
      <vt:lpstr>esc 279</vt:lpstr>
      <vt:lpstr>esc 280</vt:lpstr>
      <vt:lpstr>esc 281</vt:lpstr>
      <vt:lpstr>esc 282</vt:lpstr>
      <vt:lpstr>esc 283</vt:lpstr>
      <vt:lpstr>esc 284</vt:lpstr>
      <vt:lpstr>esc 285</vt:lpstr>
      <vt:lpstr>esc 286</vt:lpstr>
      <vt:lpstr>esc 287</vt:lpstr>
      <vt:lpstr>esc 288</vt:lpstr>
      <vt:lpstr>esc 289</vt:lpstr>
      <vt:lpstr>esc 290</vt:lpstr>
      <vt:lpstr>esc 291.</vt:lpstr>
      <vt:lpstr>esc 292</vt:lpstr>
      <vt:lpstr>esc 293</vt:lpstr>
      <vt:lpstr>esc 294</vt:lpstr>
      <vt:lpstr>esc 295</vt:lpstr>
      <vt:lpstr>esc 296 - </vt:lpstr>
      <vt:lpstr>esc 297</vt:lpstr>
      <vt:lpstr>esc 298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Carra</dc:creator>
  <cp:lastModifiedBy>avillanueva</cp:lastModifiedBy>
  <dcterms:created xsi:type="dcterms:W3CDTF">2019-05-24T13:47:00Z</dcterms:created>
  <cp:lastPrinted>2022-01-25T14:11:00Z</cp:lastPrinted>
  <dcterms:modified xsi:type="dcterms:W3CDTF">2025-07-17T15:50:33Z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2259BB6700DF434EB49FF3584B4EDDCC_12</vt:lpwstr>
  </property>
  <property fmtid="{D5CDD505-2E9C-101B-9397-08002B2CF9AE}" pid="3" name="KSOProductBuildVer">
    <vt:lpwstr>1033-12.2.0.21931</vt:lpwstr>
  </property>
</Properties>
</file>