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8-2024\"/>
    </mc:Choice>
  </mc:AlternateContent>
  <xr:revisionPtr revIDLastSave="0" documentId="8_{3D355476-C0EF-4BE1-8439-319DC4E6E89A}" xr6:coauthVersionLast="47" xr6:coauthVersionMax="47" xr10:uidLastSave="{00000000-0000-0000-0000-000000000000}"/>
  <bookViews>
    <workbookView xWindow="-28920" yWindow="-120" windowWidth="29040" windowHeight="15840" xr2:uid="{62EF1B7E-8A73-41D8-9587-D312F70D044B}"/>
  </bookViews>
  <sheets>
    <sheet name="MENSUAL TRIBUNAL " sheetId="1" r:id="rId1"/>
  </sheets>
  <definedNames>
    <definedName name="_xlnm.Print_Area" localSheetId="0">'MENSUAL TRIBUNAL '!$A$1:$G$77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B71" i="1"/>
  <c r="B70" i="1"/>
  <c r="E70" i="1" s="1"/>
  <c r="E69" i="1" s="1"/>
  <c r="G69" i="1"/>
  <c r="F69" i="1"/>
  <c r="D69" i="1"/>
  <c r="C69" i="1"/>
  <c r="B69" i="1"/>
  <c r="B68" i="1"/>
  <c r="B67" i="1" s="1"/>
  <c r="F67" i="1"/>
  <c r="D67" i="1"/>
  <c r="D64" i="1" s="1"/>
  <c r="C67" i="1"/>
  <c r="F65" i="1"/>
  <c r="F64" i="1" s="1"/>
  <c r="D65" i="1"/>
  <c r="C65" i="1"/>
  <c r="C64" i="1" s="1"/>
  <c r="G64" i="1"/>
  <c r="F56" i="1"/>
  <c r="F55" i="1" s="1"/>
  <c r="C56" i="1"/>
  <c r="G55" i="1"/>
  <c r="G9" i="1" s="1"/>
  <c r="G71" i="1" s="1"/>
  <c r="D55" i="1"/>
  <c r="C55" i="1"/>
  <c r="F33" i="1"/>
  <c r="C33" i="1"/>
  <c r="D21" i="1"/>
  <c r="D20" i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F11" i="1"/>
  <c r="F10" i="1"/>
  <c r="F9" i="1" l="1"/>
  <c r="C9" i="1"/>
  <c r="C71" i="1" s="1"/>
  <c r="E67" i="1"/>
  <c r="E64" i="1" s="1"/>
  <c r="B66" i="1"/>
  <c r="B65" i="1" s="1"/>
  <c r="B64" i="1" s="1"/>
  <c r="B61" i="1" s="1"/>
  <c r="E68" i="1"/>
  <c r="E61" i="1" l="1"/>
  <c r="B60" i="1"/>
  <c r="F71" i="1"/>
  <c r="F75" i="1" s="1"/>
  <c r="E60" i="1" l="1"/>
  <c r="B59" i="1"/>
  <c r="B54" i="1"/>
  <c r="B53" i="1" l="1"/>
  <c r="E59" i="1"/>
  <c r="B58" i="1"/>
  <c r="B57" i="1" l="1"/>
  <c r="B52" i="1"/>
  <c r="E58" i="1"/>
  <c r="B51" i="1" l="1"/>
  <c r="B56" i="1"/>
  <c r="E57" i="1"/>
  <c r="E56" i="1" l="1"/>
  <c r="E55" i="1" s="1"/>
  <c r="B50" i="1"/>
  <c r="B55" i="1"/>
  <c r="B9" i="1" l="1"/>
  <c r="B49" i="1"/>
  <c r="B48" i="1" s="1"/>
  <c r="B47" i="1" s="1"/>
  <c r="B46" i="1" s="1"/>
  <c r="B45" i="1" s="1"/>
  <c r="B44" i="1" s="1"/>
  <c r="B43" i="1" l="1"/>
  <c r="E44" i="1"/>
  <c r="B42" i="1" l="1"/>
  <c r="E43" i="1"/>
  <c r="E42" i="1" l="1"/>
  <c r="B41" i="1"/>
  <c r="E41" i="1" l="1"/>
  <c r="B40" i="1"/>
  <c r="E40" i="1" l="1"/>
  <c r="B39" i="1"/>
  <c r="E39" i="1" l="1"/>
  <c r="B38" i="1"/>
  <c r="B37" i="1" l="1"/>
  <c r="E38" i="1"/>
  <c r="B36" i="1" l="1"/>
  <c r="E37" i="1"/>
  <c r="E36" i="1" l="1"/>
  <c r="B35" i="1"/>
  <c r="E35" i="1" l="1"/>
  <c r="B34" i="1"/>
  <c r="E34" i="1" l="1"/>
  <c r="B33" i="1"/>
  <c r="B31" i="1" l="1"/>
  <c r="E33" i="1"/>
  <c r="B30" i="1" l="1"/>
  <c r="E31" i="1"/>
  <c r="E30" i="1" l="1"/>
  <c r="B29" i="1"/>
  <c r="E29" i="1" l="1"/>
  <c r="B28" i="1"/>
  <c r="E28" i="1" l="1"/>
  <c r="B27" i="1"/>
  <c r="E27" i="1" l="1"/>
  <c r="B26" i="1"/>
  <c r="B25" i="1" l="1"/>
  <c r="E26" i="1"/>
  <c r="B24" i="1" l="1"/>
  <c r="E25" i="1"/>
  <c r="E24" i="1" l="1"/>
  <c r="B23" i="1"/>
  <c r="E23" i="1" l="1"/>
  <c r="B22" i="1"/>
  <c r="E22" i="1" l="1"/>
  <c r="B21" i="1"/>
  <c r="B20" i="1" l="1"/>
  <c r="E21" i="1"/>
  <c r="B19" i="1" l="1"/>
  <c r="E20" i="1"/>
  <c r="E19" i="1" l="1"/>
  <c r="B18" i="1"/>
  <c r="E18" i="1" l="1"/>
  <c r="B17" i="1"/>
  <c r="B16" i="1" l="1"/>
  <c r="E17" i="1"/>
  <c r="B15" i="1" l="1"/>
  <c r="E16" i="1"/>
  <c r="E15" i="1" l="1"/>
  <c r="B14" i="1"/>
  <c r="E14" i="1" l="1"/>
  <c r="B13" i="1"/>
  <c r="B12" i="1" l="1"/>
  <c r="E13" i="1"/>
  <c r="B11" i="1" l="1"/>
  <c r="E12" i="1"/>
  <c r="E11" i="1" s="1"/>
  <c r="E10" i="1" s="1"/>
  <c r="E9" i="1" s="1"/>
</calcChain>
</file>

<file path=xl/sharedStrings.xml><?xml version="1.0" encoding="utf-8"?>
<sst xmlns="http://schemas.openxmlformats.org/spreadsheetml/2006/main" count="76" uniqueCount="76">
  <si>
    <t>AGOSTO</t>
  </si>
  <si>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</si>
  <si>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</si>
  <si>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</si>
  <si>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</si>
  <si>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</si>
  <si>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</si>
  <si>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</si>
  <si>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</si>
  <si>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</si>
  <si>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</si>
  <si>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</si>
  <si>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</si>
  <si>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</si>
  <si>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</si>
  <si>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</si>
  <si>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</si>
  <si>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</si>
  <si>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</si>
  <si>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</si>
  <si>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</si>
  <si>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</si>
  <si>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</si>
  <si>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</si>
  <si>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</si>
  <si>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</si>
  <si>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</si>
  <si>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</si>
  <si>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</si>
  <si>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</si>
  <si>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</si>
  <si>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</si>
  <si>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1.3.2.22.01 - RECUPERO SALUD EJERCICIO CORRIENTE                 </t>
  </si>
  <si>
    <t xml:space="preserve">1.3.2.22.02 - RECUPERO SALUD EJERCICIO NO CORRIENTE.  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</si>
  <si>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</si>
  <si>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</si>
  <si>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</si>
  <si>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</si>
  <si>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</si>
  <si>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1.3.3.04.00 - PRODUCIDO DE ACTIVIDADES CULTURALES                </t>
  </si>
  <si>
    <t xml:space="preserve">1.3.3.07.02 - CONTROL DE ANIMALES                                </t>
  </si>
  <si>
    <t xml:space="preserve">1.3.3.07.05 - SERVICIOS ESPECIALES VARIOS                        </t>
  </si>
  <si>
    <t xml:space="preserve">1.3.3.07.06 - ESPACIO ARIZU                                      </t>
  </si>
  <si>
    <t xml:space="preserve">1.3.3.07.07 - CENTRO CULTURAL CRISTOFORO COLOMBO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</si>
  <si>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</si>
  <si>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</si>
  <si>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</si>
  <si>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</si>
  <si>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</si>
  <si>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</si>
  <si>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1.3.3.11.01 - INGRESOS OPERATIVOS I.P.V.                         </t>
  </si>
  <si>
    <t xml:space="preserve">1.3.3.12.01 - RENTAS FINANCIERAS                                 </t>
  </si>
  <si>
    <t xml:space="preserve">1.3.3.12.05 - GASTOS RECUPERADOS                                 </t>
  </si>
  <si>
    <t xml:space="preserve">1.3.3.12.08 - AUSPICIO EVENTOS CULTURALES DEPORTIVOS Y           </t>
  </si>
  <si>
    <t xml:space="preserve">1.3.3.12.13 - FIESTA DE LA CERVEZA                               </t>
  </si>
  <si>
    <t xml:space="preserve">1.3.3.12.25 - RECUPERO POR JUICIOS                    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</si>
  <si>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</si>
  <si>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</si>
  <si>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</si>
  <si>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</si>
  <si>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</si>
  <si>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</si>
  <si>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1.1.1.01.07 - FINANCIAMIENTO EDUCATIVO                           </t>
  </si>
  <si>
    <t xml:space="preserve">1.1.1.01.08 - FONDO DE PROMOCIÓN TURÍSTICA                       </t>
  </si>
  <si>
    <t xml:space="preserve">1.1.1.01.13 - CANON EXTRAORDINARIO PRODUCCIÓN HIDROCAR    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</si>
  <si>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</si>
  <si>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</si>
  <si>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</si>
  <si>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</si>
  <si>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</si>
  <si>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</si>
  <si>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2.2.1.03 - APORTE VECINAL PARA OBRAS REEMBOLSABLES               </t>
  </si>
  <si>
    <t>TOTAL DE RECURSOS</t>
  </si>
  <si>
    <t xml:space="preserve">FINANCIAMIENTO </t>
  </si>
  <si>
    <t xml:space="preserve">7.1                 -USO DEL CRÉDITO  </t>
  </si>
  <si>
    <t>TOTAL RECURSOS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</si>
</sst>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3" fontId="1" fillId="0" borderId="0" xfId="0" applyNumberFormat="1" applyFont="1"/>
    <xf numFmtId="0" fontId="1" fillId="0" borderId="0" xfId="0" applyFont="1" applyAlignment="1">
      <alignment horizontal="right"/>
    </xf>
    <xf numFmtId="12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1" fillId="2" borderId="11" xfId="0" applyNumberFormat="1" applyFont="1" applyFill="1" applyBorder="1"/>
    <xf numFmtId="4" fontId="1" fillId="2" borderId="11" xfId="0" applyNumberFormat="1" applyFont="1" applyFill="1" applyBorder="1"/>
    <xf numFmtId="43" fontId="1" fillId="2" borderId="12" xfId="0" applyNumberFormat="1" applyFont="1" applyFill="1" applyBorder="1"/>
    <xf numFmtId="0" fontId="2" fillId="2" borderId="13" xfId="0" applyFont="1" applyFill="1" applyBorder="1" applyAlignment="1">
      <alignment vertical="center"/>
    </xf>
    <xf numFmtId="43" fontId="1" fillId="2" borderId="14" xfId="0" applyNumberFormat="1" applyFont="1" applyFill="1" applyBorder="1"/>
    <xf numFmtId="4" fontId="1" fillId="2" borderId="14" xfId="0" applyNumberFormat="1" applyFont="1" applyFill="1" applyBorder="1"/>
    <xf numFmtId="43" fontId="1" fillId="2" borderId="15" xfId="0" applyNumberFormat="1" applyFont="1" applyFill="1" applyBorder="1"/>
    <xf numFmtId="0" fontId="5" fillId="0" borderId="16" xfId="0" applyFont="1" applyBorder="1" applyAlignment="1">
      <alignment vertical="center"/>
    </xf>
    <xf numFmtId="43" fontId="6" fillId="0" borderId="17" xfId="0" applyNumberFormat="1" applyFont="1" applyBorder="1"/>
    <xf numFmtId="4" fontId="6" fillId="0" borderId="17" xfId="0" applyNumberFormat="1" applyFont="1" applyBorder="1"/>
    <xf numFmtId="43" fontId="6" fillId="0" borderId="18" xfId="0" applyNumberFormat="1" applyFont="1" applyBorder="1"/>
    <xf numFmtId="0" fontId="8" fillId="0" borderId="4" xfId="1" applyFont="1" applyBorder="1"/>
    <xf numFmtId="43" fontId="6" fillId="0" borderId="5" xfId="0" applyNumberFormat="1" applyFont="1" applyBorder="1"/>
    <xf numFmtId="4" fontId="0" fillId="0" borderId="5" xfId="0" applyNumberFormat="1" applyBorder="1"/>
    <xf numFmtId="43" fontId="6" fillId="0" borderId="6" xfId="0" applyNumberFormat="1" applyFont="1" applyBorder="1"/>
    <xf numFmtId="0" fontId="5" fillId="0" borderId="4" xfId="0" applyFont="1" applyBorder="1" applyAlignment="1">
      <alignment vertical="center"/>
    </xf>
    <xf numFmtId="43" fontId="1" fillId="0" borderId="5" xfId="0" applyNumberFormat="1" applyFont="1" applyBorder="1"/>
    <xf numFmtId="4" fontId="1" fillId="0" borderId="5" xfId="0" applyNumberFormat="1" applyFont="1" applyBorder="1"/>
    <xf numFmtId="0" fontId="8" fillId="0" borderId="7" xfId="1" applyFont="1" applyBorder="1"/>
    <xf numFmtId="0" fontId="8" fillId="0" borderId="19" xfId="1" applyFont="1" applyBorder="1"/>
    <xf numFmtId="0" fontId="2" fillId="0" borderId="16" xfId="0" applyFont="1" applyBorder="1" applyAlignment="1">
      <alignment vertical="center"/>
    </xf>
    <xf numFmtId="0" fontId="8" fillId="0" borderId="4" xfId="1" applyFont="1" applyBorder="1" applyAlignment="1">
      <alignment wrapText="1"/>
    </xf>
    <xf numFmtId="43" fontId="6" fillId="0" borderId="8" xfId="0" applyNumberFormat="1" applyFont="1" applyBorder="1"/>
    <xf numFmtId="4" fontId="0" fillId="0" borderId="8" xfId="0" applyNumberFormat="1" applyBorder="1"/>
    <xf numFmtId="0" fontId="8" fillId="0" borderId="7" xfId="1" applyFont="1" applyBorder="1" applyAlignment="1">
      <alignment wrapText="1"/>
    </xf>
    <xf numFmtId="0" fontId="8" fillId="0" borderId="19" xfId="1" applyFont="1" applyBorder="1" applyAlignment="1">
      <alignment wrapText="1"/>
    </xf>
    <xf numFmtId="4" fontId="0" fillId="0" borderId="20" xfId="0" applyNumberFormat="1" applyBorder="1"/>
    <xf numFmtId="43" fontId="6" fillId="0" borderId="21" xfId="0" applyNumberFormat="1" applyFont="1" applyBorder="1"/>
    <xf numFmtId="43" fontId="1" fillId="2" borderId="22" xfId="0" applyNumberFormat="1" applyFont="1" applyFill="1" applyBorder="1"/>
    <xf numFmtId="0" fontId="2" fillId="0" borderId="4" xfId="0" applyFont="1" applyBorder="1" applyAlignment="1">
      <alignment vertical="center"/>
    </xf>
    <xf numFmtId="4" fontId="6" fillId="0" borderId="5" xfId="0" applyNumberFormat="1" applyFont="1" applyBorder="1"/>
    <xf numFmtId="43" fontId="6" fillId="0" borderId="9" xfId="0" applyNumberFormat="1" applyFont="1" applyBorder="1"/>
    <xf numFmtId="0" fontId="8" fillId="0" borderId="16" xfId="1" applyFont="1" applyBorder="1" applyAlignment="1">
      <alignment wrapText="1"/>
    </xf>
    <xf numFmtId="4" fontId="0" fillId="0" borderId="17" xfId="0" applyNumberFormat="1" applyBorder="1"/>
    <xf numFmtId="0" fontId="2" fillId="2" borderId="23" xfId="0" applyFont="1" applyFill="1" applyBorder="1" applyAlignment="1">
      <alignment vertical="center"/>
    </xf>
    <xf numFmtId="43" fontId="1" fillId="2" borderId="24" xfId="0" applyNumberFormat="1" applyFont="1" applyFill="1" applyBorder="1"/>
    <xf numFmtId="4" fontId="1" fillId="2" borderId="25" xfId="0" applyNumberFormat="1" applyFont="1" applyFill="1" applyBorder="1"/>
    <xf numFmtId="0" fontId="0" fillId="2" borderId="0" xfId="0" applyFill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0" fontId="7" fillId="0" borderId="0" xfId="1" applyFill="1"/>
    <xf numFmtId="0" fontId="9" fillId="0" borderId="0" xfId="1" applyFont="1" applyFill="1"/>
    <xf numFmtId="43" fontId="1" fillId="0" borderId="22" xfId="0" applyNumberFormat="1" applyFont="1" applyFill="1" applyBorder="1"/>
    <xf numFmtId="0" fontId="10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A2A08264-3F11-459A-B700-82F25BF3F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1628507</xdr:colOff>
      <xdr:row>2</xdr:row>
      <xdr:rowOff>54135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4516A5-D635-4DC9-AD1D-B2F4847A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7150"/>
          <a:ext cx="1304657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4885-8810-4A6C-8FF7-0228FA8A86C3}">
  <sheetPr>
    <tabColor rgb="FF92D050"/>
    <pageSetUpPr fitToPage="1"/>
  </sheetPr>
  <dimension ref="A1:CN84"/>
  <sheetViews>
    <sheetView tabSelected="1" zoomScaleNormal="100" workbookViewId="0">
      <selection activeCell="L40" sqref="L40"/>
    </sheetView>
  </sheetViews>
  <sheetFormatPr baseColWidth="10" defaultRowHeight="15" x14ac:dyDescent="0.25"/>
  <cols>
    <col min="1" max="1" width="54.5703125" customWidth="1"/>
    <col min="2" max="2" width="22.42578125" customWidth="1"/>
    <col min="3" max="4" width="18.140625" customWidth="1"/>
    <col min="5" max="5" width="21.140625" customWidth="1"/>
    <col min="6" max="6" width="19.140625" customWidth="1"/>
    <col min="7" max="8" width="20.42578125" customWidth="1"/>
    <col min="9" max="9" width="15.5703125" customWidth="1"/>
    <col min="10" max="10" width="16.42578125" bestFit="1" customWidth="1"/>
    <col min="11" max="11" width="14.28515625" customWidth="1"/>
  </cols>
  <sheetData>
    <row r="1" spans="1:12" x14ac:dyDescent="0.25">
      <c r="F1" s="1"/>
    </row>
    <row r="2" spans="1:12" x14ac:dyDescent="0.25">
      <c r="F2" s="2" t="s">
        <v>0</v>
      </c>
      <c r="G2" s="3">
        <v>2024</v>
      </c>
      <c r="H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25">
      <c r="A4" s="5" t="s">
        <v>1</v>
      </c>
      <c r="B4" s="5"/>
      <c r="C4" s="5"/>
      <c r="D4" s="5"/>
      <c r="E4" s="5"/>
      <c r="F4" s="5"/>
      <c r="G4" s="5"/>
      <c r="H4" s="6"/>
    </row>
    <row r="5" spans="1:12" ht="15.75" thickBot="1" x14ac:dyDescent="0.3">
      <c r="A5" s="4"/>
      <c r="C5" s="7"/>
      <c r="D5" s="7"/>
      <c r="E5" s="7"/>
      <c r="F5" s="8"/>
      <c r="H5" s="64"/>
      <c r="I5" s="64"/>
      <c r="J5" s="64"/>
      <c r="K5" s="64"/>
      <c r="L5" s="64"/>
    </row>
    <row r="6" spans="1:12" ht="54" customHeight="1" x14ac:dyDescent="0.25">
      <c r="A6" s="9" t="s">
        <v>2</v>
      </c>
      <c r="B6" s="10" t="s">
        <v>3</v>
      </c>
      <c r="C6" s="10" t="s">
        <v>4</v>
      </c>
      <c r="D6" s="10"/>
      <c r="E6" s="10" t="s">
        <v>5</v>
      </c>
      <c r="F6" s="11" t="s">
        <v>6</v>
      </c>
      <c r="G6" s="12" t="s">
        <v>7</v>
      </c>
      <c r="H6" s="65"/>
      <c r="I6" s="66"/>
      <c r="J6" s="64"/>
      <c r="K6" s="64"/>
      <c r="L6" s="64"/>
    </row>
    <row r="7" spans="1:12" ht="3.75" customHeight="1" x14ac:dyDescent="0.25">
      <c r="A7" s="13"/>
      <c r="B7" s="14"/>
      <c r="C7" s="14"/>
      <c r="D7" s="14"/>
      <c r="E7" s="14"/>
      <c r="F7" s="15"/>
      <c r="G7" s="16"/>
      <c r="H7" s="65"/>
      <c r="I7" s="66"/>
      <c r="J7" s="64"/>
      <c r="K7" s="64"/>
      <c r="L7" s="64"/>
    </row>
    <row r="8" spans="1:12" ht="21" customHeight="1" thickBot="1" x14ac:dyDescent="0.3">
      <c r="A8" s="17"/>
      <c r="B8" s="18"/>
      <c r="C8" s="19" t="s">
        <v>8</v>
      </c>
      <c r="D8" s="19" t="s">
        <v>9</v>
      </c>
      <c r="E8" s="18"/>
      <c r="F8" s="20"/>
      <c r="G8" s="21"/>
      <c r="H8" s="65"/>
      <c r="I8" s="64"/>
      <c r="J8" s="64"/>
      <c r="K8" s="64"/>
      <c r="L8" s="64"/>
    </row>
    <row r="9" spans="1:12" ht="15" customHeight="1" thickBot="1" x14ac:dyDescent="0.3">
      <c r="A9" s="22" t="s">
        <v>10</v>
      </c>
      <c r="B9" s="23">
        <f t="shared" ref="B9:G9" si="0">+B10+B55+B64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4">
        <f t="shared" si="0"/>
        <v>5770700194.1599998</v>
      </c>
      <c r="G9" s="25">
        <f t="shared" si="0"/>
        <v>0</v>
      </c>
      <c r="H9" s="67"/>
      <c r="I9" s="68"/>
      <c r="J9" s="67"/>
      <c r="K9" s="69"/>
      <c r="L9" s="64"/>
    </row>
    <row r="10" spans="1:12" ht="15.75" thickBot="1" x14ac:dyDescent="0.3">
      <c r="A10" s="26" t="s">
        <v>11</v>
      </c>
      <c r="B10" s="27">
        <v>0</v>
      </c>
      <c r="C10" s="27">
        <v>0</v>
      </c>
      <c r="D10" s="27">
        <f>+D11+D33</f>
        <v>0</v>
      </c>
      <c r="E10" s="27">
        <f>+E11+E33</f>
        <v>0</v>
      </c>
      <c r="F10" s="28">
        <f>+F11+F33</f>
        <v>1188441477.6700001</v>
      </c>
      <c r="G10" s="29">
        <v>0</v>
      </c>
      <c r="H10" s="67"/>
      <c r="I10" s="68"/>
      <c r="J10" s="67"/>
      <c r="K10" s="64"/>
      <c r="L10" s="64"/>
    </row>
    <row r="11" spans="1:12" x14ac:dyDescent="0.25">
      <c r="A11" s="30" t="s">
        <v>12</v>
      </c>
      <c r="B11" s="31">
        <f>SUM(B12:B31)</f>
        <v>0</v>
      </c>
      <c r="C11" s="31">
        <v>0</v>
      </c>
      <c r="D11" s="31">
        <f>SUM(D12:D31)</f>
        <v>0</v>
      </c>
      <c r="E11" s="31">
        <f>SUM(E12:E31)</f>
        <v>0</v>
      </c>
      <c r="F11" s="32">
        <f>SUM(F12:F32)</f>
        <v>724953608.03000009</v>
      </c>
      <c r="G11" s="33">
        <v>0</v>
      </c>
      <c r="H11" s="67"/>
      <c r="I11" s="64"/>
      <c r="J11" s="64"/>
      <c r="K11" s="64"/>
      <c r="L11" s="64"/>
    </row>
    <row r="12" spans="1:12" x14ac:dyDescent="0.25">
      <c r="A12" s="34" t="s">
        <v>13</v>
      </c>
      <c r="B12" s="35">
        <f t="shared" ref="B12:B28" si="1">SUM(B13:B33)</f>
        <v>0</v>
      </c>
      <c r="C12" s="35">
        <v>0</v>
      </c>
      <c r="D12" s="35">
        <f t="shared" ref="D12:D21" si="2">SUM(D13:D33)</f>
        <v>0</v>
      </c>
      <c r="E12" s="35">
        <f>+B12+C12+D12</f>
        <v>0</v>
      </c>
      <c r="F12" s="36">
        <v>247213456.43000007</v>
      </c>
      <c r="G12" s="37">
        <v>0</v>
      </c>
      <c r="H12" s="70"/>
      <c r="I12" s="70"/>
      <c r="J12" s="70"/>
      <c r="K12" s="64"/>
      <c r="L12" s="64"/>
    </row>
    <row r="13" spans="1:12" x14ac:dyDescent="0.25">
      <c r="A13" s="34" t="s">
        <v>14</v>
      </c>
      <c r="B13" s="35">
        <f t="shared" si="1"/>
        <v>0</v>
      </c>
      <c r="C13" s="35">
        <v>0</v>
      </c>
      <c r="D13" s="35">
        <f t="shared" si="2"/>
        <v>0</v>
      </c>
      <c r="E13" s="35">
        <f t="shared" ref="E13:E44" si="3">+B13+C13+D13</f>
        <v>0</v>
      </c>
      <c r="F13" s="36">
        <v>13464562.340000011</v>
      </c>
      <c r="G13" s="37">
        <v>0</v>
      </c>
      <c r="H13" s="68"/>
      <c r="I13" s="64"/>
      <c r="J13" s="64"/>
      <c r="K13" s="64"/>
      <c r="L13" s="64"/>
    </row>
    <row r="14" spans="1:12" x14ac:dyDescent="0.25">
      <c r="A14" s="34" t="s">
        <v>15</v>
      </c>
      <c r="B14" s="35">
        <f t="shared" si="1"/>
        <v>0</v>
      </c>
      <c r="C14" s="35">
        <v>0</v>
      </c>
      <c r="D14" s="35">
        <f t="shared" si="2"/>
        <v>0</v>
      </c>
      <c r="E14" s="35">
        <f t="shared" si="3"/>
        <v>0</v>
      </c>
      <c r="F14" s="36">
        <v>33001626.910000008</v>
      </c>
      <c r="G14" s="37">
        <v>0</v>
      </c>
      <c r="H14" s="64"/>
      <c r="I14" s="64"/>
      <c r="J14" s="64"/>
      <c r="K14" s="64"/>
      <c r="L14" s="64"/>
    </row>
    <row r="15" spans="1:12" x14ac:dyDescent="0.25">
      <c r="A15" s="34" t="s">
        <v>16</v>
      </c>
      <c r="B15" s="35">
        <f t="shared" si="1"/>
        <v>0</v>
      </c>
      <c r="C15" s="35">
        <v>0</v>
      </c>
      <c r="D15" s="35">
        <f t="shared" si="2"/>
        <v>0</v>
      </c>
      <c r="E15" s="35">
        <f t="shared" si="3"/>
        <v>0</v>
      </c>
      <c r="F15" s="36">
        <v>478652.85</v>
      </c>
      <c r="G15" s="37">
        <v>0</v>
      </c>
      <c r="H15" s="64"/>
      <c r="I15" s="64"/>
      <c r="J15" s="64"/>
      <c r="K15" s="64"/>
      <c r="L15" s="64"/>
    </row>
    <row r="16" spans="1:12" x14ac:dyDescent="0.25">
      <c r="A16" s="34" t="s">
        <v>17</v>
      </c>
      <c r="B16" s="35">
        <f t="shared" si="1"/>
        <v>0</v>
      </c>
      <c r="C16" s="35">
        <v>0</v>
      </c>
      <c r="D16" s="35">
        <f t="shared" si="2"/>
        <v>0</v>
      </c>
      <c r="E16" s="35">
        <f t="shared" si="3"/>
        <v>0</v>
      </c>
      <c r="F16" s="36">
        <v>588233.28</v>
      </c>
      <c r="G16" s="37">
        <v>0</v>
      </c>
      <c r="H16" s="64"/>
      <c r="I16" s="64"/>
      <c r="J16" s="64"/>
      <c r="K16" s="64"/>
      <c r="L16" s="64"/>
    </row>
    <row r="17" spans="1:12" x14ac:dyDescent="0.25">
      <c r="A17" s="34" t="s">
        <v>18</v>
      </c>
      <c r="B17" s="35">
        <f t="shared" si="1"/>
        <v>0</v>
      </c>
      <c r="C17" s="35">
        <v>0</v>
      </c>
      <c r="D17" s="35">
        <f t="shared" si="2"/>
        <v>0</v>
      </c>
      <c r="E17" s="35">
        <f t="shared" si="3"/>
        <v>0</v>
      </c>
      <c r="F17" s="36">
        <v>67282.01999999999</v>
      </c>
      <c r="G17" s="37">
        <v>0</v>
      </c>
      <c r="H17" s="64"/>
      <c r="I17" s="64"/>
      <c r="J17" s="64"/>
      <c r="K17" s="64"/>
      <c r="L17" s="64"/>
    </row>
    <row r="18" spans="1:12" x14ac:dyDescent="0.25">
      <c r="A18" s="34" t="s">
        <v>19</v>
      </c>
      <c r="B18" s="35">
        <f t="shared" si="1"/>
        <v>0</v>
      </c>
      <c r="C18" s="35">
        <v>0</v>
      </c>
      <c r="D18" s="35">
        <f t="shared" si="2"/>
        <v>0</v>
      </c>
      <c r="E18" s="35">
        <f t="shared" si="3"/>
        <v>0</v>
      </c>
      <c r="F18" s="36">
        <v>269459464.26000011</v>
      </c>
      <c r="G18" s="37">
        <v>0</v>
      </c>
      <c r="H18" s="64"/>
      <c r="I18" s="64"/>
      <c r="J18" s="64"/>
      <c r="K18" s="64"/>
      <c r="L18" s="64"/>
    </row>
    <row r="19" spans="1:12" x14ac:dyDescent="0.25">
      <c r="A19" s="34" t="s">
        <v>20</v>
      </c>
      <c r="B19" s="35">
        <f t="shared" si="1"/>
        <v>0</v>
      </c>
      <c r="C19" s="35">
        <v>0</v>
      </c>
      <c r="D19" s="35">
        <f t="shared" si="2"/>
        <v>0</v>
      </c>
      <c r="E19" s="35">
        <f t="shared" si="3"/>
        <v>0</v>
      </c>
      <c r="F19" s="36">
        <v>9540019.1999999955</v>
      </c>
      <c r="G19" s="37">
        <v>0</v>
      </c>
      <c r="H19" s="64"/>
      <c r="I19" s="64"/>
      <c r="J19" s="64"/>
      <c r="K19" s="64"/>
      <c r="L19" s="64"/>
    </row>
    <row r="20" spans="1:12" x14ac:dyDescent="0.25">
      <c r="A20" s="34" t="s">
        <v>21</v>
      </c>
      <c r="B20" s="35">
        <f t="shared" si="1"/>
        <v>0</v>
      </c>
      <c r="C20" s="35">
        <v>0</v>
      </c>
      <c r="D20" s="35">
        <f t="shared" si="2"/>
        <v>0</v>
      </c>
      <c r="E20" s="35">
        <f t="shared" si="3"/>
        <v>0</v>
      </c>
      <c r="F20" s="36">
        <v>10256212.790000003</v>
      </c>
      <c r="G20" s="37">
        <v>0</v>
      </c>
      <c r="H20" s="64"/>
      <c r="I20" s="64"/>
      <c r="J20" s="64"/>
      <c r="K20" s="64"/>
      <c r="L20" s="64"/>
    </row>
    <row r="21" spans="1:12" x14ac:dyDescent="0.25">
      <c r="A21" s="34" t="s">
        <v>22</v>
      </c>
      <c r="B21" s="35">
        <f t="shared" si="1"/>
        <v>0</v>
      </c>
      <c r="C21" s="35">
        <v>0</v>
      </c>
      <c r="D21" s="35">
        <f t="shared" si="2"/>
        <v>0</v>
      </c>
      <c r="E21" s="35">
        <f t="shared" si="3"/>
        <v>0</v>
      </c>
      <c r="F21" s="36">
        <v>259521.58999999991</v>
      </c>
      <c r="G21" s="37">
        <v>0</v>
      </c>
      <c r="H21" s="64"/>
      <c r="I21" s="64"/>
      <c r="J21" s="64"/>
      <c r="K21" s="64"/>
      <c r="L21" s="64"/>
    </row>
    <row r="22" spans="1:12" x14ac:dyDescent="0.25">
      <c r="A22" s="34" t="s">
        <v>23</v>
      </c>
      <c r="B22" s="35">
        <f t="shared" si="1"/>
        <v>0</v>
      </c>
      <c r="C22" s="35">
        <v>0</v>
      </c>
      <c r="D22" s="35">
        <v>0</v>
      </c>
      <c r="E22" s="35">
        <f t="shared" si="3"/>
        <v>0</v>
      </c>
      <c r="F22" s="36">
        <v>8409405.4899999984</v>
      </c>
      <c r="G22" s="37">
        <v>0</v>
      </c>
      <c r="H22" s="64"/>
      <c r="I22" s="64"/>
      <c r="J22" s="64"/>
      <c r="K22" s="64"/>
      <c r="L22" s="64"/>
    </row>
    <row r="23" spans="1:12" x14ac:dyDescent="0.25">
      <c r="A23" s="34" t="s">
        <v>24</v>
      </c>
      <c r="B23" s="35">
        <f t="shared" si="1"/>
        <v>0</v>
      </c>
      <c r="C23" s="35">
        <v>0</v>
      </c>
      <c r="D23" s="35">
        <v>0</v>
      </c>
      <c r="E23" s="35">
        <f t="shared" si="3"/>
        <v>0</v>
      </c>
      <c r="F23" s="36">
        <v>61050294.529999994</v>
      </c>
      <c r="G23" s="37">
        <v>0</v>
      </c>
      <c r="H23" s="64"/>
      <c r="I23" s="64"/>
      <c r="J23" s="64"/>
      <c r="K23" s="64"/>
      <c r="L23" s="64"/>
    </row>
    <row r="24" spans="1:12" x14ac:dyDescent="0.25">
      <c r="A24" s="34" t="s">
        <v>25</v>
      </c>
      <c r="B24" s="35">
        <f t="shared" si="1"/>
        <v>0</v>
      </c>
      <c r="C24" s="35">
        <v>0</v>
      </c>
      <c r="D24" s="35">
        <v>0</v>
      </c>
      <c r="E24" s="35">
        <f t="shared" si="3"/>
        <v>0</v>
      </c>
      <c r="F24" s="36">
        <v>25982788.540000003</v>
      </c>
      <c r="G24" s="37">
        <v>0</v>
      </c>
      <c r="H24" s="64"/>
      <c r="I24" s="64"/>
      <c r="J24" s="64"/>
      <c r="K24" s="64"/>
      <c r="L24" s="64"/>
    </row>
    <row r="25" spans="1:12" x14ac:dyDescent="0.25">
      <c r="A25" s="34" t="s">
        <v>26</v>
      </c>
      <c r="B25" s="35">
        <f t="shared" si="1"/>
        <v>0</v>
      </c>
      <c r="C25" s="35">
        <v>0</v>
      </c>
      <c r="D25" s="35">
        <v>0</v>
      </c>
      <c r="E25" s="35">
        <f t="shared" si="3"/>
        <v>0</v>
      </c>
      <c r="F25" s="36">
        <v>6882763.0600000005</v>
      </c>
      <c r="G25" s="37">
        <v>0</v>
      </c>
      <c r="H25" s="64"/>
      <c r="I25" s="64"/>
      <c r="J25" s="64"/>
      <c r="K25" s="64"/>
      <c r="L25" s="64"/>
    </row>
    <row r="26" spans="1:12" x14ac:dyDescent="0.25">
      <c r="A26" s="34" t="s">
        <v>27</v>
      </c>
      <c r="B26" s="35">
        <f t="shared" si="1"/>
        <v>0</v>
      </c>
      <c r="C26" s="35">
        <v>0</v>
      </c>
      <c r="D26" s="35">
        <v>0</v>
      </c>
      <c r="E26" s="35">
        <f t="shared" si="3"/>
        <v>0</v>
      </c>
      <c r="F26" s="36">
        <v>3561568.4699999997</v>
      </c>
      <c r="G26" s="37">
        <v>0</v>
      </c>
      <c r="H26" s="64"/>
      <c r="I26" s="64"/>
      <c r="J26" s="64"/>
      <c r="K26" s="64"/>
      <c r="L26" s="64"/>
    </row>
    <row r="27" spans="1:12" x14ac:dyDescent="0.25">
      <c r="A27" s="34" t="s">
        <v>28</v>
      </c>
      <c r="B27" s="35">
        <f t="shared" si="1"/>
        <v>0</v>
      </c>
      <c r="C27" s="35">
        <v>0</v>
      </c>
      <c r="D27" s="35">
        <v>0</v>
      </c>
      <c r="E27" s="35">
        <f t="shared" si="3"/>
        <v>0</v>
      </c>
      <c r="F27" s="36">
        <v>16258730.269999979</v>
      </c>
      <c r="G27" s="37">
        <v>0</v>
      </c>
      <c r="H27" s="64"/>
      <c r="I27" s="64"/>
      <c r="J27" s="64"/>
      <c r="K27" s="64"/>
      <c r="L27" s="64"/>
    </row>
    <row r="28" spans="1:12" x14ac:dyDescent="0.25">
      <c r="A28" s="34" t="s">
        <v>29</v>
      </c>
      <c r="B28" s="35">
        <f t="shared" si="1"/>
        <v>0</v>
      </c>
      <c r="C28" s="35">
        <v>0</v>
      </c>
      <c r="D28" s="35">
        <v>0</v>
      </c>
      <c r="E28" s="35">
        <f t="shared" si="3"/>
        <v>0</v>
      </c>
      <c r="F28" s="36">
        <v>170640</v>
      </c>
      <c r="G28" s="37">
        <v>0</v>
      </c>
      <c r="H28" s="64"/>
      <c r="I28" s="64"/>
      <c r="J28" s="64"/>
      <c r="K28" s="64"/>
      <c r="L28" s="64"/>
    </row>
    <row r="29" spans="1:12" x14ac:dyDescent="0.25">
      <c r="A29" s="34" t="s">
        <v>30</v>
      </c>
      <c r="B29" s="35">
        <f>SUM(B30:B55)</f>
        <v>0</v>
      </c>
      <c r="C29" s="35">
        <v>0</v>
      </c>
      <c r="D29" s="35">
        <v>0</v>
      </c>
      <c r="E29" s="35">
        <f t="shared" si="3"/>
        <v>0</v>
      </c>
      <c r="F29" s="36">
        <v>15242200</v>
      </c>
      <c r="G29" s="37">
        <v>0</v>
      </c>
      <c r="H29" s="64"/>
      <c r="I29" s="64"/>
      <c r="J29" s="64"/>
      <c r="K29" s="64"/>
      <c r="L29" s="64"/>
    </row>
    <row r="30" spans="1:12" x14ac:dyDescent="0.25">
      <c r="A30" s="34" t="s">
        <v>31</v>
      </c>
      <c r="B30" s="35">
        <f>SUM(B31:B56)</f>
        <v>0</v>
      </c>
      <c r="C30" s="35">
        <v>0</v>
      </c>
      <c r="D30" s="35">
        <v>0</v>
      </c>
      <c r="E30" s="35">
        <f t="shared" si="3"/>
        <v>0</v>
      </c>
      <c r="F30" s="36">
        <v>2908800</v>
      </c>
      <c r="G30" s="37">
        <v>0</v>
      </c>
      <c r="H30" s="64"/>
      <c r="I30" s="64"/>
      <c r="J30" s="64"/>
      <c r="K30" s="64"/>
      <c r="L30" s="64"/>
    </row>
    <row r="31" spans="1:12" x14ac:dyDescent="0.25">
      <c r="A31" s="34" t="s">
        <v>32</v>
      </c>
      <c r="B31" s="35">
        <f>SUM(B33:B57)</f>
        <v>0</v>
      </c>
      <c r="C31" s="35">
        <v>0</v>
      </c>
      <c r="D31" s="35">
        <v>0</v>
      </c>
      <c r="E31" s="35">
        <f t="shared" si="3"/>
        <v>0</v>
      </c>
      <c r="F31" s="36">
        <v>150846</v>
      </c>
      <c r="G31" s="37">
        <v>0</v>
      </c>
      <c r="H31" s="64"/>
      <c r="I31" s="64"/>
      <c r="J31" s="64"/>
      <c r="K31" s="64"/>
      <c r="L31" s="64"/>
    </row>
    <row r="32" spans="1:12" x14ac:dyDescent="0.25">
      <c r="A32" s="34" t="s">
        <v>33</v>
      </c>
      <c r="B32" s="35"/>
      <c r="C32" s="35"/>
      <c r="D32" s="35"/>
      <c r="E32" s="35"/>
      <c r="F32" s="36">
        <v>6540</v>
      </c>
      <c r="G32" s="37"/>
      <c r="H32" s="64"/>
      <c r="I32" s="64"/>
      <c r="J32" s="64"/>
      <c r="K32" s="64"/>
      <c r="L32" s="64"/>
    </row>
    <row r="33" spans="1:12" x14ac:dyDescent="0.25">
      <c r="A33" s="38" t="s">
        <v>34</v>
      </c>
      <c r="B33" s="35">
        <f>SUM(B34:B58)</f>
        <v>0</v>
      </c>
      <c r="C33" s="39">
        <f>SUM(C34:C49)</f>
        <v>0</v>
      </c>
      <c r="D33" s="35">
        <v>0</v>
      </c>
      <c r="E33" s="35">
        <f t="shared" si="3"/>
        <v>0</v>
      </c>
      <c r="F33" s="40">
        <f>SUM(F34:F54)</f>
        <v>463487869.63999999</v>
      </c>
      <c r="G33" s="37">
        <v>0</v>
      </c>
      <c r="H33" s="68"/>
      <c r="I33" s="64"/>
      <c r="J33" s="64"/>
      <c r="K33" s="64"/>
      <c r="L33" s="64"/>
    </row>
    <row r="34" spans="1:12" x14ac:dyDescent="0.25">
      <c r="A34" s="34" t="s">
        <v>35</v>
      </c>
      <c r="B34" s="35">
        <f>SUM(B35:B59)</f>
        <v>0</v>
      </c>
      <c r="C34" s="35">
        <v>0</v>
      </c>
      <c r="D34" s="35">
        <v>0</v>
      </c>
      <c r="E34" s="35">
        <f t="shared" si="3"/>
        <v>0</v>
      </c>
      <c r="F34" s="36">
        <v>7997011.379999998</v>
      </c>
      <c r="G34" s="37">
        <v>0</v>
      </c>
      <c r="H34" s="68"/>
      <c r="I34" s="64"/>
      <c r="J34" s="64"/>
      <c r="K34" s="64"/>
      <c r="L34" s="64"/>
    </row>
    <row r="35" spans="1:12" x14ac:dyDescent="0.25">
      <c r="A35" s="34" t="s">
        <v>36</v>
      </c>
      <c r="B35" s="35">
        <f>SUM(B36:B60)</f>
        <v>0</v>
      </c>
      <c r="C35" s="35">
        <v>0</v>
      </c>
      <c r="D35" s="35">
        <v>0</v>
      </c>
      <c r="E35" s="35">
        <f t="shared" si="3"/>
        <v>0</v>
      </c>
      <c r="F35" s="36">
        <v>1893750.8899999994</v>
      </c>
      <c r="G35" s="37">
        <v>0</v>
      </c>
      <c r="H35" s="68"/>
      <c r="I35" s="64"/>
      <c r="J35" s="64"/>
      <c r="K35" s="64"/>
      <c r="L35" s="64"/>
    </row>
    <row r="36" spans="1:12" x14ac:dyDescent="0.25">
      <c r="A36" s="34" t="s">
        <v>37</v>
      </c>
      <c r="B36" s="35">
        <f>SUM(B37:B61)</f>
        <v>0</v>
      </c>
      <c r="C36" s="35">
        <v>0</v>
      </c>
      <c r="D36" s="35">
        <v>0</v>
      </c>
      <c r="E36" s="35">
        <f t="shared" si="3"/>
        <v>0</v>
      </c>
      <c r="F36" s="36">
        <v>15635425.580000006</v>
      </c>
      <c r="G36" s="37">
        <v>0</v>
      </c>
      <c r="H36" s="68"/>
      <c r="I36" s="64"/>
      <c r="J36" s="64"/>
      <c r="K36" s="64"/>
      <c r="L36" s="64"/>
    </row>
    <row r="37" spans="1:12" x14ac:dyDescent="0.25">
      <c r="A37" s="34" t="s">
        <v>38</v>
      </c>
      <c r="B37" s="35">
        <f t="shared" ref="B37:B43" si="4">SUM(B38:B64)</f>
        <v>0</v>
      </c>
      <c r="C37" s="35">
        <v>0</v>
      </c>
      <c r="D37" s="35">
        <v>0</v>
      </c>
      <c r="E37" s="35">
        <f t="shared" si="3"/>
        <v>0</v>
      </c>
      <c r="F37" s="36">
        <v>26900520.860000022</v>
      </c>
      <c r="G37" s="37">
        <v>0</v>
      </c>
      <c r="H37" s="68"/>
      <c r="I37" s="64"/>
      <c r="J37" s="64"/>
      <c r="K37" s="64"/>
      <c r="L37" s="64"/>
    </row>
    <row r="38" spans="1:12" x14ac:dyDescent="0.25">
      <c r="A38" s="34" t="s">
        <v>39</v>
      </c>
      <c r="B38" s="35">
        <f t="shared" si="4"/>
        <v>0</v>
      </c>
      <c r="C38" s="35">
        <v>0</v>
      </c>
      <c r="D38" s="35">
        <v>0</v>
      </c>
      <c r="E38" s="35">
        <f t="shared" si="3"/>
        <v>0</v>
      </c>
      <c r="F38" s="36">
        <v>5475330.3900000015</v>
      </c>
      <c r="G38" s="37">
        <v>0</v>
      </c>
      <c r="H38" s="68"/>
      <c r="I38" s="64"/>
      <c r="J38" s="64"/>
      <c r="K38" s="64"/>
      <c r="L38" s="64"/>
    </row>
    <row r="39" spans="1:12" x14ac:dyDescent="0.25">
      <c r="A39" s="34" t="s">
        <v>40</v>
      </c>
      <c r="B39" s="35">
        <f t="shared" si="4"/>
        <v>0</v>
      </c>
      <c r="C39" s="35">
        <v>0</v>
      </c>
      <c r="D39" s="35">
        <v>0</v>
      </c>
      <c r="E39" s="35">
        <f t="shared" si="3"/>
        <v>0</v>
      </c>
      <c r="F39" s="36">
        <v>2900</v>
      </c>
      <c r="G39" s="37">
        <v>0</v>
      </c>
      <c r="H39" s="68"/>
      <c r="I39" s="64"/>
      <c r="J39" s="64"/>
      <c r="K39" s="64"/>
      <c r="L39" s="64"/>
    </row>
    <row r="40" spans="1:12" x14ac:dyDescent="0.25">
      <c r="A40" s="34" t="s">
        <v>41</v>
      </c>
      <c r="B40" s="35">
        <f t="shared" si="4"/>
        <v>0</v>
      </c>
      <c r="C40" s="35">
        <v>0</v>
      </c>
      <c r="D40" s="35">
        <v>0</v>
      </c>
      <c r="E40" s="35">
        <f t="shared" si="3"/>
        <v>0</v>
      </c>
      <c r="F40" s="36">
        <v>4262215.9000000004</v>
      </c>
      <c r="G40" s="37">
        <v>0</v>
      </c>
      <c r="H40" s="68"/>
      <c r="I40" s="64"/>
      <c r="J40" s="64"/>
      <c r="K40" s="64"/>
      <c r="L40" s="64"/>
    </row>
    <row r="41" spans="1:12" x14ac:dyDescent="0.25">
      <c r="A41" s="34" t="s">
        <v>42</v>
      </c>
      <c r="B41" s="35">
        <f t="shared" si="4"/>
        <v>0</v>
      </c>
      <c r="C41" s="35">
        <v>0</v>
      </c>
      <c r="D41" s="35">
        <v>0</v>
      </c>
      <c r="E41" s="35">
        <f t="shared" si="3"/>
        <v>0</v>
      </c>
      <c r="F41" s="36">
        <v>4916500</v>
      </c>
      <c r="G41" s="37">
        <v>0</v>
      </c>
      <c r="H41" s="68"/>
      <c r="I41" s="64"/>
      <c r="J41" s="64"/>
      <c r="K41" s="64"/>
      <c r="L41" s="64"/>
    </row>
    <row r="42" spans="1:12" x14ac:dyDescent="0.25">
      <c r="A42" s="34" t="s">
        <v>43</v>
      </c>
      <c r="B42" s="35">
        <f t="shared" si="4"/>
        <v>0</v>
      </c>
      <c r="C42" s="35">
        <v>0</v>
      </c>
      <c r="D42" s="35">
        <v>0</v>
      </c>
      <c r="E42" s="35">
        <f t="shared" si="3"/>
        <v>0</v>
      </c>
      <c r="F42" s="36">
        <v>153709.92000000001</v>
      </c>
      <c r="G42" s="37">
        <v>0</v>
      </c>
      <c r="H42" s="68"/>
      <c r="I42" s="64"/>
      <c r="J42" s="64"/>
      <c r="K42" s="64"/>
      <c r="L42" s="64"/>
    </row>
    <row r="43" spans="1:12" x14ac:dyDescent="0.25">
      <c r="A43" s="34" t="s">
        <v>44</v>
      </c>
      <c r="B43" s="35">
        <f t="shared" si="4"/>
        <v>0</v>
      </c>
      <c r="C43" s="35">
        <v>0</v>
      </c>
      <c r="D43" s="35">
        <v>0</v>
      </c>
      <c r="E43" s="35">
        <f t="shared" si="3"/>
        <v>0</v>
      </c>
      <c r="F43" s="36">
        <v>8146682.2699999986</v>
      </c>
      <c r="G43" s="37">
        <v>0</v>
      </c>
      <c r="H43" s="68"/>
      <c r="I43" s="64"/>
      <c r="J43" s="64"/>
      <c r="K43" s="64"/>
      <c r="L43" s="64"/>
    </row>
    <row r="44" spans="1:12" x14ac:dyDescent="0.25">
      <c r="A44" s="34" t="s">
        <v>45</v>
      </c>
      <c r="B44" s="35">
        <f>SUM(B45:B70)</f>
        <v>0</v>
      </c>
      <c r="C44" s="35">
        <v>0</v>
      </c>
      <c r="D44" s="35">
        <v>0</v>
      </c>
      <c r="E44" s="35">
        <f t="shared" si="3"/>
        <v>0</v>
      </c>
      <c r="F44" s="36">
        <v>21005811.019999996</v>
      </c>
      <c r="G44" s="37">
        <v>0</v>
      </c>
      <c r="H44" s="68"/>
      <c r="I44" s="64"/>
      <c r="J44" s="64"/>
      <c r="K44" s="64"/>
      <c r="L44" s="64"/>
    </row>
    <row r="45" spans="1:12" x14ac:dyDescent="0.25">
      <c r="A45" s="34" t="s">
        <v>46</v>
      </c>
      <c r="B45" s="35">
        <f>SUM(B46:B71)</f>
        <v>0</v>
      </c>
      <c r="C45" s="35">
        <v>0</v>
      </c>
      <c r="D45" s="35">
        <v>0</v>
      </c>
      <c r="E45" s="35">
        <v>0</v>
      </c>
      <c r="F45" s="36">
        <v>401124.99000000017</v>
      </c>
      <c r="G45" s="37">
        <v>0</v>
      </c>
      <c r="H45" s="68"/>
      <c r="I45" s="64"/>
      <c r="J45" s="64"/>
      <c r="K45" s="64"/>
      <c r="L45" s="64"/>
    </row>
    <row r="46" spans="1:12" x14ac:dyDescent="0.25">
      <c r="A46" s="34" t="s">
        <v>47</v>
      </c>
      <c r="B46" s="35">
        <f>SUM(B47:B72)</f>
        <v>0</v>
      </c>
      <c r="C46" s="35">
        <v>0</v>
      </c>
      <c r="D46" s="35">
        <v>0</v>
      </c>
      <c r="E46" s="35">
        <v>0</v>
      </c>
      <c r="F46" s="36">
        <v>6651750</v>
      </c>
      <c r="G46" s="37">
        <v>0</v>
      </c>
      <c r="H46" s="68"/>
      <c r="I46" s="64"/>
      <c r="J46" s="64"/>
      <c r="K46" s="64"/>
      <c r="L46" s="64"/>
    </row>
    <row r="47" spans="1:12" x14ac:dyDescent="0.25">
      <c r="A47" s="34" t="s">
        <v>48</v>
      </c>
      <c r="B47" s="35">
        <f>SUM(B48:B72)</f>
        <v>0</v>
      </c>
      <c r="C47" s="35">
        <v>0</v>
      </c>
      <c r="D47" s="35">
        <v>0</v>
      </c>
      <c r="E47" s="35">
        <v>0</v>
      </c>
      <c r="F47" s="36">
        <v>62400</v>
      </c>
      <c r="G47" s="37">
        <v>0</v>
      </c>
      <c r="H47" s="68"/>
      <c r="I47" s="71"/>
      <c r="J47" s="64"/>
      <c r="K47" s="64"/>
      <c r="L47" s="64"/>
    </row>
    <row r="48" spans="1:12" x14ac:dyDescent="0.25">
      <c r="A48" s="34" t="s">
        <v>49</v>
      </c>
      <c r="B48" s="35">
        <f>SUM(B49:B72)</f>
        <v>0</v>
      </c>
      <c r="C48" s="35">
        <v>0</v>
      </c>
      <c r="D48" s="35">
        <v>0</v>
      </c>
      <c r="E48" s="35">
        <v>0</v>
      </c>
      <c r="F48" s="36">
        <v>1812990.5400000003</v>
      </c>
      <c r="G48" s="37">
        <v>0</v>
      </c>
      <c r="H48" s="68"/>
      <c r="I48" s="71"/>
      <c r="J48" s="64"/>
      <c r="K48" s="64"/>
      <c r="L48" s="64"/>
    </row>
    <row r="49" spans="1:12" x14ac:dyDescent="0.25">
      <c r="A49" s="34" t="s">
        <v>50</v>
      </c>
      <c r="B49" s="35">
        <f>SUM(B55:B72)</f>
        <v>0</v>
      </c>
      <c r="C49" s="35">
        <v>0</v>
      </c>
      <c r="D49" s="35">
        <v>0</v>
      </c>
      <c r="E49" s="35">
        <v>0</v>
      </c>
      <c r="F49" s="36">
        <v>0</v>
      </c>
      <c r="G49" s="37">
        <v>0</v>
      </c>
      <c r="H49" s="68"/>
      <c r="I49" s="71"/>
      <c r="J49" s="64"/>
      <c r="K49" s="64"/>
      <c r="L49" s="64"/>
    </row>
    <row r="50" spans="1:12" x14ac:dyDescent="0.25">
      <c r="A50" s="41" t="s">
        <v>51</v>
      </c>
      <c r="B50" s="35">
        <f>SUM(B56:B73)</f>
        <v>0</v>
      </c>
      <c r="C50" s="35">
        <v>0</v>
      </c>
      <c r="D50" s="35">
        <v>0</v>
      </c>
      <c r="E50" s="35">
        <v>0</v>
      </c>
      <c r="F50" s="36">
        <v>356950725.73999995</v>
      </c>
      <c r="G50" s="37">
        <v>0</v>
      </c>
      <c r="H50" s="68"/>
      <c r="I50" s="71"/>
      <c r="J50" s="64"/>
      <c r="K50" s="64"/>
      <c r="L50" s="64"/>
    </row>
    <row r="51" spans="1:12" x14ac:dyDescent="0.25">
      <c r="A51" s="42" t="s">
        <v>52</v>
      </c>
      <c r="B51" s="35">
        <f>SUM(B57:B74)</f>
        <v>0</v>
      </c>
      <c r="C51" s="35">
        <v>0</v>
      </c>
      <c r="D51" s="35">
        <v>0</v>
      </c>
      <c r="E51" s="35">
        <v>0</v>
      </c>
      <c r="F51" s="36">
        <v>20.160000000000004</v>
      </c>
      <c r="G51" s="37">
        <v>0</v>
      </c>
      <c r="H51" s="68"/>
      <c r="I51" s="71"/>
      <c r="J51" s="64"/>
      <c r="K51" s="64"/>
      <c r="L51" s="64"/>
    </row>
    <row r="52" spans="1:12" x14ac:dyDescent="0.25">
      <c r="A52" s="42" t="s">
        <v>53</v>
      </c>
      <c r="B52" s="35">
        <f>SUM(B58:B74)</f>
        <v>0</v>
      </c>
      <c r="C52" s="35">
        <v>0</v>
      </c>
      <c r="D52" s="35">
        <v>0</v>
      </c>
      <c r="E52" s="35">
        <v>0</v>
      </c>
      <c r="F52" s="36">
        <v>0</v>
      </c>
      <c r="G52" s="37">
        <v>0</v>
      </c>
      <c r="H52" s="68"/>
      <c r="I52" s="71"/>
      <c r="J52" s="64"/>
      <c r="K52" s="64"/>
      <c r="L52" s="64"/>
    </row>
    <row r="53" spans="1:12" x14ac:dyDescent="0.25">
      <c r="A53" s="42" t="s">
        <v>54</v>
      </c>
      <c r="B53" s="35">
        <f>SUM(B59:B74)</f>
        <v>0</v>
      </c>
      <c r="C53" s="35">
        <v>0</v>
      </c>
      <c r="D53" s="35">
        <v>0</v>
      </c>
      <c r="E53" s="35">
        <v>0</v>
      </c>
      <c r="F53" s="36">
        <v>1219000</v>
      </c>
      <c r="G53" s="37">
        <v>0</v>
      </c>
      <c r="H53" s="68"/>
      <c r="I53" s="71"/>
      <c r="J53" s="64"/>
      <c r="K53" s="64"/>
      <c r="L53" s="64"/>
    </row>
    <row r="54" spans="1:12" ht="15.75" thickBot="1" x14ac:dyDescent="0.3">
      <c r="A54" s="42" t="s">
        <v>55</v>
      </c>
      <c r="B54" s="35">
        <f>SUM(B60:B75)</f>
        <v>0</v>
      </c>
      <c r="C54" s="35">
        <v>0</v>
      </c>
      <c r="D54" s="35">
        <v>0</v>
      </c>
      <c r="E54" s="35">
        <v>0</v>
      </c>
      <c r="F54" s="36">
        <v>0</v>
      </c>
      <c r="G54" s="37">
        <v>0</v>
      </c>
      <c r="H54" s="68"/>
      <c r="I54" s="71"/>
      <c r="J54" s="64"/>
      <c r="K54" s="64"/>
      <c r="L54" s="64"/>
    </row>
    <row r="55" spans="1:12" ht="15.75" thickBot="1" x14ac:dyDescent="0.3">
      <c r="A55" s="26" t="s">
        <v>56</v>
      </c>
      <c r="B55" s="27">
        <f>SUM(B56:B73)</f>
        <v>0</v>
      </c>
      <c r="C55" s="27">
        <f t="shared" ref="C55:G55" si="5">SUM(C56)</f>
        <v>0</v>
      </c>
      <c r="D55" s="27">
        <f t="shared" si="5"/>
        <v>0</v>
      </c>
      <c r="E55" s="27">
        <f t="shared" si="5"/>
        <v>0</v>
      </c>
      <c r="F55" s="28">
        <f>+F56</f>
        <v>2580795540.1099997</v>
      </c>
      <c r="G55" s="29">
        <f t="shared" si="5"/>
        <v>0</v>
      </c>
      <c r="H55" s="67"/>
      <c r="I55" s="71"/>
      <c r="J55" s="64"/>
      <c r="K55" s="64"/>
      <c r="L55" s="64"/>
    </row>
    <row r="56" spans="1:12" x14ac:dyDescent="0.25">
      <c r="A56" s="43" t="s">
        <v>57</v>
      </c>
      <c r="B56" s="31">
        <f>SUM(B57:B74)</f>
        <v>0</v>
      </c>
      <c r="C56" s="31">
        <f>SUM(C57:C60)</f>
        <v>0</v>
      </c>
      <c r="D56" s="31">
        <v>0</v>
      </c>
      <c r="E56" s="31">
        <f>+B56+C56+D56</f>
        <v>0</v>
      </c>
      <c r="F56" s="32">
        <f>SUM(F57:F63)</f>
        <v>2580795540.1099997</v>
      </c>
      <c r="G56" s="33">
        <v>0</v>
      </c>
      <c r="H56" s="68"/>
      <c r="I56" s="71"/>
      <c r="J56" s="64"/>
      <c r="K56" s="68"/>
      <c r="L56" s="64"/>
    </row>
    <row r="57" spans="1:12" x14ac:dyDescent="0.25">
      <c r="A57" s="44" t="s">
        <v>58</v>
      </c>
      <c r="B57" s="35">
        <f>SUM(B58:B74)</f>
        <v>0</v>
      </c>
      <c r="C57" s="35">
        <v>0</v>
      </c>
      <c r="D57" s="35">
        <v>0</v>
      </c>
      <c r="E57" s="35">
        <f>+B57+C57+D57</f>
        <v>0</v>
      </c>
      <c r="F57" s="36">
        <v>1497455162.1799998</v>
      </c>
      <c r="G57" s="37">
        <v>0</v>
      </c>
      <c r="H57" s="68"/>
      <c r="I57" s="71"/>
      <c r="J57" s="64"/>
      <c r="K57" s="68"/>
      <c r="L57" s="64"/>
    </row>
    <row r="58" spans="1:12" x14ac:dyDescent="0.25">
      <c r="A58" s="44" t="s">
        <v>59</v>
      </c>
      <c r="B58" s="35">
        <f>SUM(B59:B74)</f>
        <v>0</v>
      </c>
      <c r="C58" s="35">
        <v>0</v>
      </c>
      <c r="D58" s="35">
        <v>0</v>
      </c>
      <c r="E58" s="35">
        <f t="shared" ref="E58:E61" si="6">+B58+C58+D58</f>
        <v>0</v>
      </c>
      <c r="F58" s="36">
        <v>40116492.640000008</v>
      </c>
      <c r="G58" s="37">
        <v>0</v>
      </c>
      <c r="H58" s="68"/>
      <c r="I58" s="71"/>
      <c r="J58" s="64"/>
      <c r="K58" s="68"/>
      <c r="L58" s="64"/>
    </row>
    <row r="59" spans="1:12" x14ac:dyDescent="0.25">
      <c r="A59" s="44" t="s">
        <v>60</v>
      </c>
      <c r="B59" s="35">
        <f>SUM(B60:B75)</f>
        <v>0</v>
      </c>
      <c r="C59" s="35">
        <v>0</v>
      </c>
      <c r="D59" s="35">
        <v>0</v>
      </c>
      <c r="E59" s="35">
        <f t="shared" si="6"/>
        <v>0</v>
      </c>
      <c r="F59" s="36">
        <v>430967078.31999999</v>
      </c>
      <c r="G59" s="37">
        <v>0</v>
      </c>
      <c r="H59" s="68"/>
      <c r="I59" s="68"/>
      <c r="J59" s="64"/>
      <c r="K59" s="68"/>
      <c r="L59" s="64"/>
    </row>
    <row r="60" spans="1:12" x14ac:dyDescent="0.25">
      <c r="A60" s="44" t="s">
        <v>61</v>
      </c>
      <c r="B60" s="35">
        <f>SUM(B61:B76)</f>
        <v>0</v>
      </c>
      <c r="C60" s="35">
        <v>0</v>
      </c>
      <c r="D60" s="35">
        <v>0</v>
      </c>
      <c r="E60" s="35">
        <f t="shared" si="6"/>
        <v>0</v>
      </c>
      <c r="F60" s="36">
        <v>148805940.54000005</v>
      </c>
      <c r="G60" s="37">
        <v>0</v>
      </c>
      <c r="H60" s="68"/>
      <c r="I60" s="68"/>
      <c r="J60" s="64"/>
      <c r="K60" s="68"/>
      <c r="L60" s="64"/>
    </row>
    <row r="61" spans="1:12" x14ac:dyDescent="0.25">
      <c r="A61" s="44" t="s">
        <v>62</v>
      </c>
      <c r="B61" s="45">
        <f>SUM(B64:B77)</f>
        <v>0</v>
      </c>
      <c r="C61" s="35">
        <v>0</v>
      </c>
      <c r="D61" s="35">
        <v>0</v>
      </c>
      <c r="E61" s="35">
        <f t="shared" si="6"/>
        <v>0</v>
      </c>
      <c r="F61" s="46">
        <v>436111524</v>
      </c>
      <c r="G61" s="37">
        <v>0</v>
      </c>
      <c r="H61" s="68"/>
      <c r="I61" s="68"/>
      <c r="J61" s="64"/>
      <c r="K61" s="68"/>
      <c r="L61" s="64"/>
    </row>
    <row r="62" spans="1:12" x14ac:dyDescent="0.25">
      <c r="A62" s="47" t="s">
        <v>63</v>
      </c>
      <c r="B62" s="35"/>
      <c r="C62" s="35"/>
      <c r="D62" s="35"/>
      <c r="E62" s="35"/>
      <c r="F62" s="46">
        <v>8666847</v>
      </c>
      <c r="G62" s="37"/>
      <c r="H62" s="68"/>
      <c r="I62" s="68"/>
      <c r="J62" s="64"/>
      <c r="K62" s="68"/>
      <c r="L62" s="64"/>
    </row>
    <row r="63" spans="1:12" ht="15.75" thickBot="1" x14ac:dyDescent="0.3">
      <c r="A63" s="48" t="s">
        <v>64</v>
      </c>
      <c r="B63" s="35"/>
      <c r="C63" s="35"/>
      <c r="D63" s="35"/>
      <c r="E63" s="35"/>
      <c r="F63" s="49">
        <v>18672495.43</v>
      </c>
      <c r="G63" s="50"/>
      <c r="H63" s="68"/>
      <c r="I63" s="68"/>
      <c r="J63" s="64"/>
      <c r="K63" s="68"/>
      <c r="L63" s="64"/>
    </row>
    <row r="64" spans="1:12" ht="15" customHeight="1" thickBot="1" x14ac:dyDescent="0.3">
      <c r="A64" s="26" t="s">
        <v>65</v>
      </c>
      <c r="B64" s="27">
        <f t="shared" ref="B64:B70" si="7">SUM(B65:B78)</f>
        <v>0</v>
      </c>
      <c r="C64" s="27">
        <f>+C65+C67</f>
        <v>0</v>
      </c>
      <c r="D64" s="27">
        <f>+D65+D67</f>
        <v>0</v>
      </c>
      <c r="E64" s="27">
        <f>+E65+E67</f>
        <v>0</v>
      </c>
      <c r="F64" s="28">
        <f>+F65+F67</f>
        <v>2001463176.3799996</v>
      </c>
      <c r="G64" s="29">
        <f>+G65+G67</f>
        <v>0</v>
      </c>
      <c r="H64" s="72"/>
      <c r="I64" s="68"/>
      <c r="J64" s="67"/>
      <c r="K64" s="69"/>
      <c r="L64" s="64"/>
    </row>
    <row r="65" spans="1:92" x14ac:dyDescent="0.25">
      <c r="A65" s="43" t="s">
        <v>66</v>
      </c>
      <c r="B65" s="31">
        <f t="shared" si="7"/>
        <v>0</v>
      </c>
      <c r="C65" s="31">
        <f>SUM(C66:C66)</f>
        <v>0</v>
      </c>
      <c r="D65" s="31">
        <f>SUM(D66:D66)</f>
        <v>0</v>
      </c>
      <c r="E65" s="31">
        <v>0</v>
      </c>
      <c r="F65" s="32">
        <f>+F66</f>
        <v>1999072296.3799996</v>
      </c>
      <c r="G65" s="33">
        <v>0</v>
      </c>
      <c r="H65" s="67"/>
      <c r="I65" s="68"/>
      <c r="J65" s="67"/>
      <c r="K65" s="69"/>
      <c r="L65" s="64"/>
    </row>
    <row r="66" spans="1:92" x14ac:dyDescent="0.25">
      <c r="A66" s="44" t="s">
        <v>67</v>
      </c>
      <c r="B66" s="35">
        <f t="shared" si="7"/>
        <v>0</v>
      </c>
      <c r="C66" s="35">
        <v>0</v>
      </c>
      <c r="D66" s="35">
        <v>0</v>
      </c>
      <c r="E66" s="35">
        <v>0</v>
      </c>
      <c r="F66" s="36">
        <v>1999072296.3799996</v>
      </c>
      <c r="G66" s="37">
        <v>0</v>
      </c>
      <c r="H66" s="67"/>
      <c r="I66" s="68"/>
      <c r="J66" s="67"/>
      <c r="K66" s="69"/>
      <c r="L66" s="64"/>
    </row>
    <row r="67" spans="1:92" x14ac:dyDescent="0.25">
      <c r="A67" s="52" t="s">
        <v>68</v>
      </c>
      <c r="B67" s="35">
        <f t="shared" si="7"/>
        <v>0</v>
      </c>
      <c r="C67" s="35">
        <f>SUM(C68:C68)</f>
        <v>0</v>
      </c>
      <c r="D67" s="35">
        <f>SUM(D68:D68)</f>
        <v>0</v>
      </c>
      <c r="E67" s="35">
        <f>+B67+C67+D67</f>
        <v>0</v>
      </c>
      <c r="F67" s="53">
        <f>+F68</f>
        <v>2390880</v>
      </c>
      <c r="G67" s="37">
        <v>0</v>
      </c>
      <c r="H67" s="67"/>
      <c r="I67" s="68"/>
      <c r="J67" s="67"/>
      <c r="K67" s="69"/>
      <c r="L67" s="64"/>
    </row>
    <row r="68" spans="1:92" ht="15.75" thickBot="1" x14ac:dyDescent="0.3">
      <c r="A68" s="41" t="s">
        <v>69</v>
      </c>
      <c r="B68" s="45">
        <f t="shared" si="7"/>
        <v>0</v>
      </c>
      <c r="C68" s="45">
        <v>0</v>
      </c>
      <c r="D68" s="45">
        <v>0</v>
      </c>
      <c r="E68" s="45">
        <f>+B68+C68+D68</f>
        <v>0</v>
      </c>
      <c r="F68" s="46">
        <v>2390880</v>
      </c>
      <c r="G68" s="54">
        <v>0</v>
      </c>
      <c r="H68" s="67"/>
      <c r="I68" s="68"/>
      <c r="J68" s="67"/>
      <c r="K68" s="69"/>
      <c r="L68" s="64"/>
    </row>
    <row r="69" spans="1:92" ht="15.75" thickBot="1" x14ac:dyDescent="0.3">
      <c r="A69" s="26" t="s">
        <v>70</v>
      </c>
      <c r="B69" s="27">
        <f t="shared" si="7"/>
        <v>0</v>
      </c>
      <c r="C69" s="27">
        <f t="shared" ref="C69:G69" si="8">SUM(C70:C70)</f>
        <v>0</v>
      </c>
      <c r="D69" s="27">
        <f t="shared" si="8"/>
        <v>0</v>
      </c>
      <c r="E69" s="27">
        <f t="shared" si="8"/>
        <v>0</v>
      </c>
      <c r="F69" s="28">
        <f>SUM(F70:F70)</f>
        <v>6617.12</v>
      </c>
      <c r="G69" s="29">
        <f t="shared" si="8"/>
        <v>0</v>
      </c>
      <c r="H69" s="67"/>
      <c r="I69" s="68"/>
      <c r="J69" s="67"/>
      <c r="K69" s="67"/>
      <c r="L69" s="64"/>
    </row>
    <row r="70" spans="1:92" ht="15.75" thickBot="1" x14ac:dyDescent="0.3">
      <c r="A70" s="55" t="s">
        <v>71</v>
      </c>
      <c r="B70" s="31">
        <f t="shared" si="7"/>
        <v>0</v>
      </c>
      <c r="C70" s="31">
        <v>0</v>
      </c>
      <c r="D70" s="31">
        <v>0</v>
      </c>
      <c r="E70" s="31">
        <f>B70+C70-D70</f>
        <v>0</v>
      </c>
      <c r="F70" s="56">
        <v>6617.12</v>
      </c>
      <c r="G70" s="33">
        <v>0</v>
      </c>
      <c r="H70" s="68"/>
      <c r="I70" s="64"/>
      <c r="J70" s="64"/>
      <c r="K70" s="68"/>
      <c r="L70" s="64"/>
    </row>
    <row r="71" spans="1:92" s="60" customFormat="1" ht="15.75" thickBot="1" x14ac:dyDescent="0.3">
      <c r="A71" s="57" t="s">
        <v>72</v>
      </c>
      <c r="B71" s="58">
        <f>SUM(B72:B86)</f>
        <v>0</v>
      </c>
      <c r="C71" s="51">
        <f>+C69+C9</f>
        <v>0</v>
      </c>
      <c r="D71" s="27">
        <v>0</v>
      </c>
      <c r="E71" s="27">
        <v>0</v>
      </c>
      <c r="F71" s="59">
        <f>+F69+F9</f>
        <v>5770706811.2799997</v>
      </c>
      <c r="G71" s="58">
        <f>+G69+G9</f>
        <v>0</v>
      </c>
      <c r="H71" s="64"/>
      <c r="I71" s="64"/>
      <c r="J71" s="64"/>
      <c r="K71" s="64"/>
      <c r="L71" s="64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</row>
    <row r="72" spans="1:92" s="60" customFormat="1" ht="12" customHeight="1" x14ac:dyDescent="0.25">
      <c r="A72" s="61"/>
      <c r="B72" s="8"/>
      <c r="C72" s="8"/>
      <c r="D72" s="8"/>
      <c r="E72" s="8"/>
      <c r="F72" s="8"/>
      <c r="G72" s="8"/>
      <c r="H72" s="64"/>
      <c r="I72" s="64"/>
      <c r="J72" s="64"/>
      <c r="K72" s="64"/>
      <c r="L72" s="64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</row>
    <row r="73" spans="1:92" ht="14.25" customHeight="1" x14ac:dyDescent="0.25">
      <c r="A73" s="62" t="s">
        <v>73</v>
      </c>
      <c r="B73" s="35">
        <v>0</v>
      </c>
      <c r="C73" s="35">
        <v>0</v>
      </c>
      <c r="D73" s="35">
        <v>0</v>
      </c>
      <c r="E73" s="35">
        <v>0</v>
      </c>
      <c r="F73" s="40">
        <f>+F74</f>
        <v>600000000</v>
      </c>
      <c r="G73" s="35">
        <v>0</v>
      </c>
      <c r="H73" s="64"/>
      <c r="I73" s="64"/>
      <c r="J73" s="64"/>
      <c r="K73" s="64"/>
      <c r="L73" s="64"/>
    </row>
    <row r="74" spans="1:92" ht="15.75" thickBot="1" x14ac:dyDescent="0.3">
      <c r="A74" s="44" t="s">
        <v>74</v>
      </c>
      <c r="B74" s="45"/>
      <c r="C74" s="45"/>
      <c r="D74" s="45"/>
      <c r="E74" s="45">
        <v>0</v>
      </c>
      <c r="F74" s="36">
        <v>600000000</v>
      </c>
      <c r="G74" s="35">
        <v>0</v>
      </c>
      <c r="H74" s="67"/>
      <c r="I74" s="64"/>
      <c r="J74" s="64"/>
      <c r="K74" s="64"/>
      <c r="L74" s="64"/>
    </row>
    <row r="75" spans="1:92" ht="17.25" customHeight="1" thickBot="1" x14ac:dyDescent="0.3">
      <c r="A75" s="57" t="s">
        <v>75</v>
      </c>
      <c r="B75" s="57"/>
      <c r="C75" s="57"/>
      <c r="D75" s="57"/>
      <c r="E75" s="57"/>
      <c r="F75" s="59">
        <f>F71+F73</f>
        <v>6370706811.2799997</v>
      </c>
      <c r="G75" s="63"/>
      <c r="H75" s="64"/>
      <c r="I75" s="73"/>
      <c r="J75" s="64"/>
      <c r="K75" s="64"/>
      <c r="L75" s="64"/>
    </row>
    <row r="76" spans="1:92" x14ac:dyDescent="0.25">
      <c r="H76" s="64"/>
      <c r="I76" s="64"/>
      <c r="J76" s="64"/>
      <c r="K76" s="64"/>
      <c r="L76" s="64"/>
    </row>
    <row r="77" spans="1:92" x14ac:dyDescent="0.25">
      <c r="H77" s="64"/>
      <c r="I77" s="64"/>
      <c r="J77" s="64"/>
      <c r="K77" s="64"/>
      <c r="L77" s="64"/>
    </row>
    <row r="78" spans="1:92" x14ac:dyDescent="0.25">
      <c r="H78" s="64"/>
      <c r="I78" s="64"/>
      <c r="J78" s="64"/>
      <c r="K78" s="64"/>
      <c r="L78" s="64"/>
    </row>
    <row r="79" spans="1:92" x14ac:dyDescent="0.25">
      <c r="H79" s="64"/>
      <c r="I79" s="64"/>
      <c r="J79" s="64"/>
      <c r="K79" s="64"/>
      <c r="L79" s="64"/>
    </row>
    <row r="80" spans="1:92" x14ac:dyDescent="0.25">
      <c r="H80" s="64"/>
      <c r="I80" s="64"/>
      <c r="J80" s="64"/>
      <c r="K80" s="64"/>
      <c r="L80" s="64"/>
    </row>
    <row r="81" spans="8:12" x14ac:dyDescent="0.25">
      <c r="H81" s="64"/>
      <c r="I81" s="64"/>
      <c r="J81" s="64"/>
      <c r="K81" s="64"/>
      <c r="L81" s="64"/>
    </row>
    <row r="82" spans="8:12" x14ac:dyDescent="0.25">
      <c r="H82" s="64"/>
      <c r="I82" s="64"/>
      <c r="J82" s="64"/>
      <c r="K82" s="64"/>
      <c r="L82" s="64"/>
    </row>
    <row r="83" spans="8:12" x14ac:dyDescent="0.25">
      <c r="H83" s="64"/>
      <c r="I83" s="64"/>
      <c r="J83" s="64"/>
      <c r="K83" s="64"/>
      <c r="L83" s="64"/>
    </row>
    <row r="84" spans="8:12" x14ac:dyDescent="0.25">
      <c r="H84" s="64"/>
      <c r="I84" s="64"/>
      <c r="J84" s="64"/>
      <c r="K84" s="64"/>
      <c r="L84" s="64"/>
    </row>
  </sheetData>
  <mergeCells count="7">
    <mergeCell ref="A4:G4"/>
    <mergeCell ref="A6:A8"/>
    <mergeCell ref="B6:B8"/>
    <mergeCell ref="C6:D7"/>
    <mergeCell ref="E6:E8"/>
    <mergeCell ref="F6:F8"/>
    <mergeCell ref="G6:G8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TRIBUNAL </vt:lpstr>
      <vt:lpstr>'MENSUAL TRIBUNAL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2025-02-26T12:44:52Z</dcterms:created>
  <dcterms:modified xsi:type="dcterms:W3CDTF">2025-02-26T12:45:37Z</dcterms:modified>
</cp:coreProperties>
</file>