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DepartamentoContable\Auditoria de Documentos\PRESUPUESTO 2024\06-2024\"/>
    </mc:Choice>
  </mc:AlternateContent>
  <xr:revisionPtr revIDLastSave="0" documentId="8_{6AB6C4E9-D914-4136-91D9-2D2A17EF861E}" xr6:coauthVersionLast="47" xr6:coauthVersionMax="47" xr10:uidLastSave="{00000000-0000-0000-0000-000000000000}"/>
  <bookViews>
    <workbookView xWindow="-120" yWindow="-120" windowWidth="24240" windowHeight="13140" xr2:uid="{5D52C4BF-E018-4FDF-AB1F-1C7F5CB61279}"/>
  </bookViews>
  <sheets>
    <sheet name="MENSUAL TRIBUNAL " sheetId="1" r:id="rId1"/>
  </sheets>
  <definedNames>
    <definedName name="_xlnm.Print_Area" localSheetId="0">'MENSUAL TRIBUNAL '!$A$1:$G$69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E68" i="1"/>
  <c r="D68" i="1"/>
  <c r="C68" i="1"/>
  <c r="B68" i="1"/>
  <c r="B64" i="1" s="1"/>
  <c r="B63" i="1" s="1"/>
  <c r="B62" i="1" s="1"/>
  <c r="F66" i="1"/>
  <c r="G61" i="1"/>
  <c r="G64" i="1" s="1"/>
  <c r="F61" i="1"/>
  <c r="D61" i="1"/>
  <c r="C61" i="1"/>
  <c r="F59" i="1"/>
  <c r="D59" i="1"/>
  <c r="C59" i="1"/>
  <c r="C56" i="1" s="1"/>
  <c r="F57" i="1"/>
  <c r="F56" i="1" s="1"/>
  <c r="D57" i="1"/>
  <c r="D56" i="1" s="1"/>
  <c r="C57" i="1"/>
  <c r="G56" i="1"/>
  <c r="F50" i="1"/>
  <c r="C50" i="1"/>
  <c r="C49" i="1" s="1"/>
  <c r="C9" i="1" s="1"/>
  <c r="C64" i="1" s="1"/>
  <c r="G49" i="1"/>
  <c r="G9" i="1" s="1"/>
  <c r="F49" i="1"/>
  <c r="D49" i="1"/>
  <c r="F32" i="1"/>
  <c r="C32" i="1"/>
  <c r="D21" i="1"/>
  <c r="D20" i="1"/>
  <c r="D19" i="1" s="1"/>
  <c r="D18" i="1" s="1"/>
  <c r="D17" i="1" s="1"/>
  <c r="D16" i="1" s="1"/>
  <c r="D15" i="1" s="1"/>
  <c r="D14" i="1" s="1"/>
  <c r="D13" i="1" s="1"/>
  <c r="D12" i="1" s="1"/>
  <c r="D11" i="1" s="1"/>
  <c r="D10" i="1" s="1"/>
  <c r="D9" i="1" s="1"/>
  <c r="F11" i="1"/>
  <c r="F10" i="1" s="1"/>
  <c r="F9" i="1" s="1"/>
  <c r="B61" i="1" l="1"/>
  <c r="B60" i="1" s="1"/>
  <c r="E62" i="1"/>
  <c r="E61" i="1" s="1"/>
  <c r="F64" i="1"/>
  <c r="F68" i="1" s="1"/>
  <c r="E60" i="1" l="1"/>
  <c r="B59" i="1"/>
  <c r="B58" i="1" l="1"/>
  <c r="B57" i="1" s="1"/>
  <c r="B56" i="1" s="1"/>
  <c r="B55" i="1" s="1"/>
  <c r="E59" i="1"/>
  <c r="E56" i="1" s="1"/>
  <c r="B54" i="1" l="1"/>
  <c r="E55" i="1"/>
  <c r="E54" i="1" l="1"/>
  <c r="B53" i="1"/>
  <c r="E53" i="1" l="1"/>
  <c r="B52" i="1"/>
  <c r="E52" i="1" l="1"/>
  <c r="B51" i="1"/>
  <c r="B50" i="1" l="1"/>
  <c r="E51" i="1"/>
  <c r="B49" i="1" l="1"/>
  <c r="E50" i="1"/>
  <c r="E49" i="1" s="1"/>
  <c r="B9" i="1" l="1"/>
  <c r="B48" i="1"/>
  <c r="B47" i="1" s="1"/>
  <c r="B46" i="1" s="1"/>
  <c r="B45" i="1" s="1"/>
  <c r="B44" i="1" s="1"/>
  <c r="B43" i="1" s="1"/>
  <c r="B42" i="1" l="1"/>
  <c r="E43" i="1"/>
  <c r="B41" i="1" l="1"/>
  <c r="E42" i="1"/>
  <c r="E41" i="1" l="1"/>
  <c r="B40" i="1"/>
  <c r="E40" i="1" l="1"/>
  <c r="B39" i="1"/>
  <c r="E39" i="1" l="1"/>
  <c r="B38" i="1"/>
  <c r="B37" i="1" l="1"/>
  <c r="E38" i="1"/>
  <c r="B36" i="1" l="1"/>
  <c r="E37" i="1"/>
  <c r="B35" i="1" l="1"/>
  <c r="E36" i="1"/>
  <c r="E35" i="1" l="1"/>
  <c r="B34" i="1"/>
  <c r="E34" i="1" l="1"/>
  <c r="B33" i="1"/>
  <c r="E33" i="1" l="1"/>
  <c r="B32" i="1"/>
  <c r="B31" i="1" l="1"/>
  <c r="E32" i="1"/>
  <c r="B30" i="1" l="1"/>
  <c r="E31" i="1"/>
  <c r="E30" i="1" l="1"/>
  <c r="B29" i="1"/>
  <c r="E29" i="1" l="1"/>
  <c r="B28" i="1"/>
  <c r="E28" i="1" l="1"/>
  <c r="B27" i="1"/>
  <c r="B26" i="1" l="1"/>
  <c r="E27" i="1"/>
  <c r="B25" i="1" l="1"/>
  <c r="E26" i="1"/>
  <c r="B24" i="1" l="1"/>
  <c r="E25" i="1"/>
  <c r="E24" i="1" l="1"/>
  <c r="B23" i="1"/>
  <c r="E23" i="1" l="1"/>
  <c r="B22" i="1"/>
  <c r="B21" i="1" l="1"/>
  <c r="E22" i="1"/>
  <c r="B20" i="1" l="1"/>
  <c r="E21" i="1"/>
  <c r="B19" i="1" l="1"/>
  <c r="E20" i="1"/>
  <c r="E19" i="1" l="1"/>
  <c r="B18" i="1"/>
  <c r="B17" i="1" l="1"/>
  <c r="E18" i="1"/>
  <c r="B16" i="1" l="1"/>
  <c r="E17" i="1"/>
  <c r="B15" i="1" l="1"/>
  <c r="E16" i="1"/>
  <c r="E15" i="1" l="1"/>
  <c r="B14" i="1"/>
  <c r="B13" i="1" l="1"/>
  <c r="E14" i="1"/>
  <c r="B12" i="1" l="1"/>
  <c r="E13" i="1"/>
  <c r="E12" i="1" l="1"/>
  <c r="E11" i="1" s="1"/>
  <c r="E10" i="1" s="1"/>
  <c r="E9" i="1" s="1"/>
  <c r="B11" i="1"/>
</calcChain>
</file>

<file path=xl/sharedStrings.xml><?xml version="1.0" encoding="utf-8"?>
<sst xmlns="http://schemas.openxmlformats.org/spreadsheetml/2006/main" count="69" uniqueCount="69">
  <si>
    <t>JUNIO</t>
  </si>
  <si>
    <t>ANEXO IV: DE LA EJECUCION DEL PRESUPUESTO CON RELACION AL CALCULO DE RECURSOS Y FINANCIAMIENTO (Acuerdo Nº2988, texto ordenado según Nº6222)(*)</t>
  </si>
  <si>
    <t>PARTIDAS</t>
  </si>
  <si>
    <t>CALCULO ORIGINAL</t>
  </si>
  <si>
    <t xml:space="preserve">MODIFICACIONES </t>
  </si>
  <si>
    <t>CALCULO DEFINITIVO</t>
  </si>
  <si>
    <t>INGRESADO</t>
  </si>
  <si>
    <t>DIFERENCIA</t>
  </si>
  <si>
    <t>AUMENTOS</t>
  </si>
  <si>
    <t>DISMINUCIONES</t>
  </si>
  <si>
    <t>RECURSOS CORRIENTES</t>
  </si>
  <si>
    <t>·DE JURISDICCIÓN MUNICIPAL</t>
  </si>
  <si>
    <t>TASAS Y DERECHOS MUNICIPALES</t>
  </si>
  <si>
    <t xml:space="preserve">1.3.2.01.01 - DCHOS POR SERVICIOS A LA PROPIEDAD RAÍZ            </t>
  </si>
  <si>
    <t xml:space="preserve">1.3.2.01.02 - DCHOS POR SERVICIOS A LA PROPIEDAD RAÍZ            </t>
  </si>
  <si>
    <t xml:space="preserve">1.3.2.01.03 - ECOTASA                                            </t>
  </si>
  <si>
    <t xml:space="preserve">1.3.2.01.04 - CANASTOS PARA RESIDUOS                             </t>
  </si>
  <si>
    <t xml:space="preserve">1.3.2.01.06 - SPAC COLOCACION (EJERCICIO CORRIENTE)              </t>
  </si>
  <si>
    <t xml:space="preserve">1.3.2.01.08 - SPAC MANTENIMIENTO-REPARACION-ACTUALIZAC           </t>
  </si>
  <si>
    <t xml:space="preserve">1.3.2.02.01 - DERECHOS DE INSPECCIÓN COMERCIO IND Y SE           </t>
  </si>
  <si>
    <t xml:space="preserve">1.3.2.02.02 - DERECHOS DE INSPECCIÓN COMERCIO IND Y SE           </t>
  </si>
  <si>
    <t xml:space="preserve">1.3.2.02.03 - DERECHOS DE RECOLECCIÓN ESPECIAL (E.CTE.           </t>
  </si>
  <si>
    <t xml:space="preserve">1.3.2.02.04 - DERECHOS DE RECOLECCIÓN ESPECIAL (E. ANT           </t>
  </si>
  <si>
    <t xml:space="preserve">1.3.2.03.01 - DERECHOS DE CEMENTERIO                             </t>
  </si>
  <si>
    <t xml:space="preserve">1.3.2.04.00 - DERECHOS DE ACTUACIÓN ADMINISTRATIVA               </t>
  </si>
  <si>
    <t xml:space="preserve">1.3.2.05.00 - DERECHOS DE EDIFICACIÓN                            </t>
  </si>
  <si>
    <t xml:space="preserve">1.3.2.09.00 - DERECHOS DE PUBLICIDAD Y PROPAGANDA                </t>
  </si>
  <si>
    <t xml:space="preserve">1.3.2.11.01 - UNIDAD DE CALIDAD AMBIENTAL                        </t>
  </si>
  <si>
    <t xml:space="preserve">1.3.2.15.00 - COMISION ADMINISTRATIVA                            </t>
  </si>
  <si>
    <t xml:space="preserve">1.3.2.16.00 - COMISIÓN ADMINISTRATIVA RETENCIONES SUEL           </t>
  </si>
  <si>
    <t xml:space="preserve">1.3.2.21.01 - LICENCIA DE CONDUCIR NACIONAL PARTICULAR           </t>
  </si>
  <si>
    <t xml:space="preserve">1.3.2.21.02 - LICENCIA DE CONDUCIR NACIONAL PROFESIONA           </t>
  </si>
  <si>
    <t xml:space="preserve">1.3.2.22.01 - RECUPERO SALUD EJERCICIO CORRIENTE                 </t>
  </si>
  <si>
    <t xml:space="preserve">OTROS INGRESOS DE ORIGEN MUNICIPAL                                                                                      
</t>
  </si>
  <si>
    <t xml:space="preserve">1.3.3.01.01 - MULTAS GENERALES (E. CTE.)                         </t>
  </si>
  <si>
    <t xml:space="preserve">1.3.3.01.02 - MULTAS GENERALES (E. ANTERIORES)                   </t>
  </si>
  <si>
    <t xml:space="preserve">1.3.3.02.01 - INTERESES Y RECARGOS (EJERCICIO CORRIENT           </t>
  </si>
  <si>
    <t xml:space="preserve">1.3.3.02.02 - INTERESES Y RECARGOS (EJERCICIOS VENCIDO           </t>
  </si>
  <si>
    <t xml:space="preserve">1.3.3.04.00 - PRODUCIDO DE ACTIVIDADES CULTURALES                </t>
  </si>
  <si>
    <t xml:space="preserve">1.3.3.07.05 - SERVICIOS ESPECIALES VARIOS                        </t>
  </si>
  <si>
    <t xml:space="preserve">1.3.3.08.01 - MULTAS POR ACCIDENTES VIALES                       </t>
  </si>
  <si>
    <t xml:space="preserve">1.3.3.08.02 - MULTAS POR INFRACCIONES DE TRÁNSITO                </t>
  </si>
  <si>
    <t xml:space="preserve">1.3.3.08.03 - COMISIÓN ADMINISTRATIVA POR INFRACCIÓN D           </t>
  </si>
  <si>
    <t xml:space="preserve">1.3.3.09.01 - PRODUCIDO DE ESTACIONAMIENTO MEDIDO                </t>
  </si>
  <si>
    <t xml:space="preserve">1.3.3.09.02 - MULTAS POR ESTACIONAMIENTO MEDIDO                  </t>
  </si>
  <si>
    <t xml:space="preserve">1.3.3.10.07 - CAP - CARGO ALUMBRADO PÚBLICO                      </t>
  </si>
  <si>
    <t xml:space="preserve">1.3.3.12.01 - RENTAS FINANCIERAS                                 </t>
  </si>
  <si>
    <t xml:space="preserve">1.3.3.12.05 - GASTOS RECUPERADOS                                 </t>
  </si>
  <si>
    <t xml:space="preserve">1.3.3.12.06 - REINTEGRO A.R.T.                                   </t>
  </si>
  <si>
    <t xml:space="preserve">1.3.3.12.25 - RECUPERO POR JUICIOS                               </t>
  </si>
  <si>
    <t>·DE ORIGEN PROVINCIAL</t>
  </si>
  <si>
    <t>REGIMEN DE COPARTICIPACION PROVINCIAL</t>
  </si>
  <si>
    <t xml:space="preserve">1.1.1.01.01 - IMPUESTO SOBRE INGRESOS BRUTOS                     </t>
  </si>
  <si>
    <t xml:space="preserve">1.1.1.01.02 - IMPUESTO INMOBILIARIO                              </t>
  </si>
  <si>
    <t xml:space="preserve">1.1.1.01.03 - IMPUESTO A LOS AUTOMOTORES                         </t>
  </si>
  <si>
    <t xml:space="preserve">1.1.1.01.04 - IMPUESTO A LOS SELLOS                              </t>
  </si>
  <si>
    <t xml:space="preserve">1.1.1.01.07 - FINANCIAMIENTO EDUCATIVO                           </t>
  </si>
  <si>
    <t xml:space="preserve"> -DE ORIGEN NACIONAL                                                                                                      </t>
  </si>
  <si>
    <t xml:space="preserve">RÉGIMEN DE COPARTICIPACIÓN NACIONAL                                                                                     </t>
  </si>
  <si>
    <t xml:space="preserve">1.2.1.01 - DISTRIBUCIÓN SECUNDARIA                               </t>
  </si>
  <si>
    <t xml:space="preserve">OTROS INGRESOS DE JURISDICCIÓN NACIONAL                                                                                 </t>
  </si>
  <si>
    <t xml:space="preserve">1.2.4.01.17.001 - M. SALUD NACIÓN PLAN SUMAR         </t>
  </si>
  <si>
    <t xml:space="preserve">RECURSOS DE CAPITAL                                                                                                     </t>
  </si>
  <si>
    <t xml:space="preserve">2.2.1.01 - OBRAS DE PAVIMENTACION (EJERCICIO CORRIE              </t>
  </si>
  <si>
    <t xml:space="preserve">2.2.1.03 - APORTE VECINAL PARA OBRAS REEMBOLSABLES               </t>
  </si>
  <si>
    <t>TOTAL DE RECURSOS</t>
  </si>
  <si>
    <t xml:space="preserve">FINANCIAMIENTO                                                                                                </t>
  </si>
  <si>
    <t xml:space="preserve">7.1.2.03 - PROVEEDORES Y CONTRATISTAS                            </t>
  </si>
  <si>
    <t xml:space="preserve">TOTAL DE RECURSOS Y  FINANCIAMIENTO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</si>
</sst>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Agency FB"/>
      <family val="2"/>
    </font>
    <font>
      <b/>
      <i/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3">
    <xf numFmtId="0" fontId="0" fillId="0" borderId="0" xfId="0"/>
    <xf numFmtId="3" fontId="1" fillId="0" borderId="0" xfId="0" applyNumberFormat="1" applyFont="1"/>
    <xf numFmtId="0" fontId="1" fillId="0" borderId="0" xfId="0" applyFont="1" applyAlignment="1">
      <alignment horizontal="right"/>
    </xf>
    <xf numFmtId="12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/>
    <xf numFmtId="4" fontId="1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3" fontId="1" fillId="2" borderId="2" xfId="0" applyNumberFormat="1" applyFont="1" applyFill="1" applyBorder="1"/>
    <xf numFmtId="4" fontId="1" fillId="2" borderId="2" xfId="0" applyNumberFormat="1" applyFont="1" applyFill="1" applyBorder="1"/>
    <xf numFmtId="43" fontId="1" fillId="2" borderId="3" xfId="0" applyNumberFormat="1" applyFont="1" applyFill="1" applyBorder="1"/>
    <xf numFmtId="0" fontId="2" fillId="2" borderId="4" xfId="0" applyFont="1" applyFill="1" applyBorder="1" applyAlignment="1">
      <alignment vertical="center"/>
    </xf>
    <xf numFmtId="43" fontId="1" fillId="2" borderId="5" xfId="0" applyNumberFormat="1" applyFont="1" applyFill="1" applyBorder="1"/>
    <xf numFmtId="4" fontId="1" fillId="2" borderId="5" xfId="0" applyNumberFormat="1" applyFont="1" applyFill="1" applyBorder="1"/>
    <xf numFmtId="43" fontId="1" fillId="2" borderId="6" xfId="0" applyNumberFormat="1" applyFont="1" applyFill="1" applyBorder="1"/>
    <xf numFmtId="0" fontId="5" fillId="0" borderId="4" xfId="0" applyFont="1" applyBorder="1" applyAlignment="1">
      <alignment vertical="center"/>
    </xf>
    <xf numFmtId="43" fontId="6" fillId="0" borderId="5" xfId="0" applyNumberFormat="1" applyFont="1" applyBorder="1"/>
    <xf numFmtId="4" fontId="6" fillId="0" borderId="5" xfId="0" applyNumberFormat="1" applyFont="1" applyBorder="1"/>
    <xf numFmtId="43" fontId="6" fillId="0" borderId="6" xfId="0" applyNumberFormat="1" applyFont="1" applyBorder="1"/>
    <xf numFmtId="0" fontId="8" fillId="0" borderId="4" xfId="1" applyFont="1" applyBorder="1"/>
    <xf numFmtId="4" fontId="0" fillId="0" borderId="5" xfId="0" applyNumberFormat="1" applyBorder="1"/>
    <xf numFmtId="43" fontId="1" fillId="0" borderId="5" xfId="0" applyNumberFormat="1" applyFont="1" applyBorder="1"/>
    <xf numFmtId="4" fontId="1" fillId="0" borderId="5" xfId="0" applyNumberFormat="1" applyFont="1" applyBorder="1"/>
    <xf numFmtId="0" fontId="2" fillId="0" borderId="4" xfId="0" applyFont="1" applyBorder="1" applyAlignment="1">
      <alignment vertical="center"/>
    </xf>
    <xf numFmtId="0" fontId="8" fillId="0" borderId="4" xfId="1" applyFont="1" applyBorder="1" applyAlignment="1">
      <alignment wrapText="1"/>
    </xf>
    <xf numFmtId="43" fontId="6" fillId="0" borderId="8" xfId="0" applyNumberFormat="1" applyFont="1" applyBorder="1"/>
    <xf numFmtId="4" fontId="0" fillId="0" borderId="8" xfId="0" applyNumberFormat="1" applyBorder="1"/>
    <xf numFmtId="43" fontId="1" fillId="2" borderId="10" xfId="0" applyNumberFormat="1" applyFont="1" applyFill="1" applyBorder="1"/>
    <xf numFmtId="0" fontId="4" fillId="0" borderId="0" xfId="0" applyFont="1" applyAlignment="1">
      <alignment horizontal="center"/>
    </xf>
    <xf numFmtId="43" fontId="6" fillId="0" borderId="11" xfId="0" applyNumberFormat="1" applyFont="1" applyBorder="1"/>
    <xf numFmtId="4" fontId="6" fillId="0" borderId="11" xfId="0" applyNumberFormat="1" applyFont="1" applyBorder="1"/>
    <xf numFmtId="0" fontId="8" fillId="0" borderId="12" xfId="1" applyFont="1" applyBorder="1" applyAlignment="1">
      <alignment wrapText="1"/>
    </xf>
    <xf numFmtId="4" fontId="0" fillId="0" borderId="13" xfId="0" applyNumberFormat="1" applyBorder="1"/>
    <xf numFmtId="0" fontId="2" fillId="2" borderId="14" xfId="0" applyFont="1" applyFill="1" applyBorder="1" applyAlignment="1">
      <alignment vertical="center"/>
    </xf>
    <xf numFmtId="43" fontId="1" fillId="2" borderId="15" xfId="0" applyNumberFormat="1" applyFont="1" applyFill="1" applyBorder="1"/>
    <xf numFmtId="4" fontId="1" fillId="2" borderId="16" xfId="0" applyNumberFormat="1" applyFont="1" applyFill="1" applyBorder="1"/>
    <xf numFmtId="43" fontId="1" fillId="2" borderId="17" xfId="0" applyNumberFormat="1" applyFont="1" applyFill="1" applyBorder="1"/>
    <xf numFmtId="0" fontId="0" fillId="2" borderId="0" xfId="0" applyFill="1"/>
    <xf numFmtId="0" fontId="2" fillId="0" borderId="0" xfId="0" applyFont="1" applyAlignment="1">
      <alignment vertical="center"/>
    </xf>
    <xf numFmtId="0" fontId="2" fillId="2" borderId="17" xfId="0" applyFont="1" applyFill="1" applyBorder="1" applyAlignment="1">
      <alignment vertical="center"/>
    </xf>
    <xf numFmtId="43" fontId="1" fillId="2" borderId="16" xfId="0" applyNumberFormat="1" applyFont="1" applyFill="1" applyBorder="1"/>
    <xf numFmtId="4" fontId="1" fillId="2" borderId="17" xfId="0" applyNumberFormat="1" applyFont="1" applyFill="1" applyBorder="1"/>
    <xf numFmtId="0" fontId="8" fillId="0" borderId="18" xfId="1" applyFont="1" applyBorder="1" applyAlignment="1">
      <alignment wrapText="1"/>
    </xf>
    <xf numFmtId="4" fontId="6" fillId="0" borderId="19" xfId="0" applyNumberFormat="1" applyFont="1" applyBorder="1"/>
    <xf numFmtId="0" fontId="2" fillId="0" borderId="0" xfId="0" applyFont="1" applyFill="1" applyAlignment="1">
      <alignment vertical="center"/>
    </xf>
    <xf numFmtId="4" fontId="1" fillId="0" borderId="0" xfId="0" applyNumberFormat="1" applyFont="1" applyFill="1"/>
    <xf numFmtId="0" fontId="0" fillId="0" borderId="0" xfId="0" applyFill="1"/>
    <xf numFmtId="4" fontId="0" fillId="0" borderId="0" xfId="0" applyNumberFormat="1" applyFill="1"/>
    <xf numFmtId="0" fontId="10" fillId="0" borderId="0" xfId="0" applyFont="1" applyFill="1"/>
    <xf numFmtId="0" fontId="1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7" fillId="0" borderId="0" xfId="1" applyFill="1"/>
    <xf numFmtId="0" fontId="9" fillId="0" borderId="0" xfId="1" applyFont="1" applyFill="1"/>
    <xf numFmtId="0" fontId="4" fillId="0" borderId="0" xfId="0" applyFont="1" applyFill="1" applyAlignment="1">
      <alignment horizontal="center"/>
    </xf>
    <xf numFmtId="43" fontId="1" fillId="0" borderId="0" xfId="0" applyNumberFormat="1" applyFont="1" applyFill="1" applyBorder="1"/>
    <xf numFmtId="43" fontId="6" fillId="0" borderId="20" xfId="0" applyNumberFormat="1" applyFont="1" applyBorder="1"/>
    <xf numFmtId="43" fontId="6" fillId="0" borderId="21" xfId="0" applyNumberFormat="1" applyFont="1" applyBorder="1"/>
  </cellXfs>
  <cellStyles count="2">
    <cellStyle name="Normal" xfId="0" builtinId="0"/>
    <cellStyle name="Normal 2" xfId="1" xr:uid="{B2219D21-35A7-4DBC-9115-C444CAE64B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0</xdr:col>
      <xdr:colOff>1628507</xdr:colOff>
      <xdr:row>2</xdr:row>
      <xdr:rowOff>54135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A0BD34BD-A070-46D3-97E8-C7828BBB1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57150"/>
          <a:ext cx="1304657" cy="377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2FF7E-DB86-4194-A38F-CFCAB29A3EAA}">
  <sheetPr>
    <tabColor rgb="FF92D050"/>
    <pageSetUpPr fitToPage="1"/>
  </sheetPr>
  <dimension ref="A1:CN75"/>
  <sheetViews>
    <sheetView tabSelected="1" zoomScaleNormal="100" workbookViewId="0">
      <selection activeCell="F68" sqref="F68"/>
    </sheetView>
  </sheetViews>
  <sheetFormatPr baseColWidth="10" defaultRowHeight="15" x14ac:dyDescent="0.25"/>
  <cols>
    <col min="1" max="1" width="54.5703125" customWidth="1"/>
    <col min="2" max="2" width="22.42578125" customWidth="1"/>
    <col min="3" max="4" width="18.140625" customWidth="1"/>
    <col min="5" max="5" width="21.140625" customWidth="1"/>
    <col min="6" max="6" width="19.140625" customWidth="1"/>
    <col min="7" max="8" width="20.42578125" customWidth="1"/>
    <col min="9" max="9" width="15.5703125" customWidth="1"/>
    <col min="10" max="10" width="16.42578125" bestFit="1" customWidth="1"/>
    <col min="11" max="11" width="14.28515625" customWidth="1"/>
  </cols>
  <sheetData>
    <row r="1" spans="1:12" x14ac:dyDescent="0.25">
      <c r="F1" s="1"/>
    </row>
    <row r="2" spans="1:12" x14ac:dyDescent="0.25">
      <c r="F2" s="2" t="s">
        <v>0</v>
      </c>
      <c r="G2" s="3">
        <v>2024</v>
      </c>
      <c r="H2" s="4"/>
    </row>
    <row r="3" spans="1:12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2" x14ac:dyDescent="0.25">
      <c r="A4" s="5" t="s">
        <v>1</v>
      </c>
      <c r="B4" s="5"/>
      <c r="C4" s="5"/>
      <c r="D4" s="5"/>
      <c r="E4" s="5"/>
      <c r="F4" s="5"/>
      <c r="G4" s="5"/>
      <c r="H4" s="64"/>
      <c r="I4" s="60"/>
    </row>
    <row r="5" spans="1:12" ht="15.75" thickBot="1" x14ac:dyDescent="0.3">
      <c r="A5" s="4"/>
      <c r="C5" s="6"/>
      <c r="D5" s="6"/>
      <c r="E5" s="6"/>
      <c r="F5" s="7"/>
      <c r="H5" s="60"/>
      <c r="I5" s="60"/>
      <c r="J5" s="60"/>
      <c r="K5" s="60"/>
      <c r="L5" s="60"/>
    </row>
    <row r="6" spans="1:12" ht="54" customHeight="1" x14ac:dyDescent="0.25">
      <c r="A6" s="8" t="s">
        <v>2</v>
      </c>
      <c r="B6" s="9" t="s">
        <v>3</v>
      </c>
      <c r="C6" s="9" t="s">
        <v>4</v>
      </c>
      <c r="D6" s="9"/>
      <c r="E6" s="9" t="s">
        <v>5</v>
      </c>
      <c r="F6" s="10" t="s">
        <v>6</v>
      </c>
      <c r="G6" s="11" t="s">
        <v>7</v>
      </c>
      <c r="H6" s="65"/>
      <c r="I6" s="66"/>
      <c r="J6" s="60"/>
      <c r="K6" s="60"/>
      <c r="L6" s="60"/>
    </row>
    <row r="7" spans="1:12" ht="3.75" customHeight="1" x14ac:dyDescent="0.25">
      <c r="A7" s="12"/>
      <c r="B7" s="13"/>
      <c r="C7" s="13"/>
      <c r="D7" s="13"/>
      <c r="E7" s="13"/>
      <c r="F7" s="14"/>
      <c r="G7" s="15"/>
      <c r="H7" s="65"/>
      <c r="I7" s="66"/>
      <c r="J7" s="60"/>
      <c r="K7" s="60"/>
      <c r="L7" s="60"/>
    </row>
    <row r="8" spans="1:12" ht="21" customHeight="1" thickBot="1" x14ac:dyDescent="0.3">
      <c r="A8" s="16"/>
      <c r="B8" s="17"/>
      <c r="C8" s="18" t="s">
        <v>8</v>
      </c>
      <c r="D8" s="18" t="s">
        <v>9</v>
      </c>
      <c r="E8" s="17"/>
      <c r="F8" s="19"/>
      <c r="G8" s="20"/>
      <c r="H8" s="65"/>
      <c r="I8" s="60"/>
      <c r="J8" s="60"/>
      <c r="K8" s="60"/>
      <c r="L8" s="60"/>
    </row>
    <row r="9" spans="1:12" ht="15" customHeight="1" x14ac:dyDescent="0.25">
      <c r="A9" s="21" t="s">
        <v>10</v>
      </c>
      <c r="B9" s="22">
        <f t="shared" ref="B9:G9" si="0">+B10+B49+B56</f>
        <v>0</v>
      </c>
      <c r="C9" s="22">
        <f t="shared" si="0"/>
        <v>0</v>
      </c>
      <c r="D9" s="22">
        <f t="shared" si="0"/>
        <v>0</v>
      </c>
      <c r="E9" s="22">
        <f t="shared" si="0"/>
        <v>0</v>
      </c>
      <c r="F9" s="23">
        <f t="shared" si="0"/>
        <v>5759621950.5299997</v>
      </c>
      <c r="G9" s="24">
        <f t="shared" si="0"/>
        <v>0</v>
      </c>
      <c r="H9" s="59"/>
      <c r="I9" s="61"/>
      <c r="J9" s="59"/>
      <c r="K9" s="69"/>
      <c r="L9" s="60"/>
    </row>
    <row r="10" spans="1:12" x14ac:dyDescent="0.25">
      <c r="A10" s="25" t="s">
        <v>11</v>
      </c>
      <c r="B10" s="26">
        <v>0</v>
      </c>
      <c r="C10" s="26">
        <v>0</v>
      </c>
      <c r="D10" s="26">
        <f>+D11+D32</f>
        <v>0</v>
      </c>
      <c r="E10" s="26">
        <f>+E11+E32</f>
        <v>0</v>
      </c>
      <c r="F10" s="27">
        <f>+F11+F32</f>
        <v>925966023.48000002</v>
      </c>
      <c r="G10" s="28">
        <v>0</v>
      </c>
      <c r="H10" s="59"/>
      <c r="I10" s="61"/>
      <c r="J10" s="59"/>
      <c r="K10" s="60"/>
      <c r="L10" s="60"/>
    </row>
    <row r="11" spans="1:12" x14ac:dyDescent="0.25">
      <c r="A11" s="29" t="s">
        <v>12</v>
      </c>
      <c r="B11" s="30">
        <f>SUM(B12:B31)</f>
        <v>0</v>
      </c>
      <c r="C11" s="30">
        <v>0</v>
      </c>
      <c r="D11" s="30">
        <f>SUM(D12:D31)</f>
        <v>0</v>
      </c>
      <c r="E11" s="30">
        <f>SUM(E12:E31)</f>
        <v>0</v>
      </c>
      <c r="F11" s="31">
        <f>SUM(F12:F31)</f>
        <v>511174486.56999999</v>
      </c>
      <c r="G11" s="32">
        <v>0</v>
      </c>
      <c r="H11" s="59"/>
      <c r="I11" s="60"/>
      <c r="J11" s="60"/>
      <c r="K11" s="60"/>
      <c r="L11" s="60"/>
    </row>
    <row r="12" spans="1:12" x14ac:dyDescent="0.25">
      <c r="A12" s="33" t="s">
        <v>13</v>
      </c>
      <c r="B12" s="30">
        <f t="shared" ref="B12:B64" si="1">SUM(B13:B32)</f>
        <v>0</v>
      </c>
      <c r="C12" s="30">
        <v>0</v>
      </c>
      <c r="D12" s="30">
        <f t="shared" ref="D12:D21" si="2">SUM(D13:D32)</f>
        <v>0</v>
      </c>
      <c r="E12" s="30">
        <f>+B12+C12+D12</f>
        <v>0</v>
      </c>
      <c r="F12" s="34">
        <v>141172877.89000002</v>
      </c>
      <c r="G12" s="32">
        <v>0</v>
      </c>
      <c r="H12" s="67"/>
      <c r="I12" s="67"/>
      <c r="J12" s="67"/>
      <c r="K12" s="60"/>
      <c r="L12" s="60"/>
    </row>
    <row r="13" spans="1:12" x14ac:dyDescent="0.25">
      <c r="A13" s="33" t="s">
        <v>14</v>
      </c>
      <c r="B13" s="30">
        <f t="shared" si="1"/>
        <v>0</v>
      </c>
      <c r="C13" s="30">
        <v>0</v>
      </c>
      <c r="D13" s="30">
        <f t="shared" si="2"/>
        <v>0</v>
      </c>
      <c r="E13" s="30">
        <f t="shared" ref="E13:E43" si="3">+B13+C13+D13</f>
        <v>0</v>
      </c>
      <c r="F13" s="34">
        <v>17114900.100000005</v>
      </c>
      <c r="G13" s="32">
        <v>0</v>
      </c>
      <c r="H13" s="61"/>
      <c r="I13" s="60"/>
      <c r="J13" s="60"/>
      <c r="K13" s="60"/>
      <c r="L13" s="60"/>
    </row>
    <row r="14" spans="1:12" x14ac:dyDescent="0.25">
      <c r="A14" s="33" t="s">
        <v>15</v>
      </c>
      <c r="B14" s="30">
        <f t="shared" si="1"/>
        <v>0</v>
      </c>
      <c r="C14" s="30">
        <v>0</v>
      </c>
      <c r="D14" s="30">
        <f t="shared" si="2"/>
        <v>0</v>
      </c>
      <c r="E14" s="30">
        <f t="shared" si="3"/>
        <v>0</v>
      </c>
      <c r="F14" s="34">
        <v>17896022.619999997</v>
      </c>
      <c r="G14" s="32">
        <v>0</v>
      </c>
      <c r="H14" s="60"/>
      <c r="I14" s="60"/>
      <c r="J14" s="60"/>
      <c r="K14" s="60"/>
      <c r="L14" s="60"/>
    </row>
    <row r="15" spans="1:12" x14ac:dyDescent="0.25">
      <c r="A15" s="33" t="s">
        <v>16</v>
      </c>
      <c r="B15" s="30">
        <f t="shared" si="1"/>
        <v>0</v>
      </c>
      <c r="C15" s="30">
        <v>0</v>
      </c>
      <c r="D15" s="30">
        <f t="shared" si="2"/>
        <v>0</v>
      </c>
      <c r="E15" s="30">
        <f t="shared" si="3"/>
        <v>0</v>
      </c>
      <c r="F15" s="34">
        <v>265816.64999999991</v>
      </c>
      <c r="G15" s="32">
        <v>0</v>
      </c>
      <c r="H15" s="60"/>
      <c r="I15" s="60"/>
    </row>
    <row r="16" spans="1:12" x14ac:dyDescent="0.25">
      <c r="A16" s="33" t="s">
        <v>17</v>
      </c>
      <c r="B16" s="30">
        <f t="shared" si="1"/>
        <v>0</v>
      </c>
      <c r="C16" s="30">
        <v>0</v>
      </c>
      <c r="D16" s="30">
        <f t="shared" si="2"/>
        <v>0</v>
      </c>
      <c r="E16" s="30">
        <f t="shared" si="3"/>
        <v>0</v>
      </c>
      <c r="F16" s="34">
        <v>408588.37999999995</v>
      </c>
      <c r="G16" s="32">
        <v>0</v>
      </c>
      <c r="H16" s="60"/>
      <c r="I16" s="60"/>
    </row>
    <row r="17" spans="1:9" x14ac:dyDescent="0.25">
      <c r="A17" s="33" t="s">
        <v>18</v>
      </c>
      <c r="B17" s="30">
        <f t="shared" si="1"/>
        <v>0</v>
      </c>
      <c r="C17" s="30">
        <v>0</v>
      </c>
      <c r="D17" s="30">
        <f t="shared" si="2"/>
        <v>0</v>
      </c>
      <c r="E17" s="30">
        <f t="shared" si="3"/>
        <v>0</v>
      </c>
      <c r="F17" s="34">
        <v>60480.58</v>
      </c>
      <c r="G17" s="32">
        <v>0</v>
      </c>
      <c r="H17" s="60"/>
      <c r="I17" s="60"/>
    </row>
    <row r="18" spans="1:9" x14ac:dyDescent="0.25">
      <c r="A18" s="33" t="s">
        <v>19</v>
      </c>
      <c r="B18" s="30">
        <f t="shared" si="1"/>
        <v>0</v>
      </c>
      <c r="C18" s="30">
        <v>0</v>
      </c>
      <c r="D18" s="30">
        <f t="shared" si="2"/>
        <v>0</v>
      </c>
      <c r="E18" s="30">
        <f t="shared" si="3"/>
        <v>0</v>
      </c>
      <c r="F18" s="34">
        <v>195950112.93999997</v>
      </c>
      <c r="G18" s="32">
        <v>0</v>
      </c>
      <c r="H18" s="60"/>
      <c r="I18" s="60"/>
    </row>
    <row r="19" spans="1:9" x14ac:dyDescent="0.25">
      <c r="A19" s="33" t="s">
        <v>20</v>
      </c>
      <c r="B19" s="30">
        <f t="shared" si="1"/>
        <v>0</v>
      </c>
      <c r="C19" s="30">
        <v>0</v>
      </c>
      <c r="D19" s="30">
        <f t="shared" si="2"/>
        <v>0</v>
      </c>
      <c r="E19" s="30">
        <f t="shared" si="3"/>
        <v>0</v>
      </c>
      <c r="F19" s="34">
        <v>22670105.219999995</v>
      </c>
      <c r="G19" s="32">
        <v>0</v>
      </c>
      <c r="H19" s="60"/>
      <c r="I19" s="60"/>
    </row>
    <row r="20" spans="1:9" x14ac:dyDescent="0.25">
      <c r="A20" s="33" t="s">
        <v>21</v>
      </c>
      <c r="B20" s="30">
        <f t="shared" si="1"/>
        <v>0</v>
      </c>
      <c r="C20" s="30">
        <v>0</v>
      </c>
      <c r="D20" s="30">
        <f t="shared" si="2"/>
        <v>0</v>
      </c>
      <c r="E20" s="30">
        <f t="shared" si="3"/>
        <v>0</v>
      </c>
      <c r="F20" s="34">
        <v>7263290.9100000048</v>
      </c>
      <c r="G20" s="32">
        <v>0</v>
      </c>
      <c r="H20" s="60"/>
      <c r="I20" s="60"/>
    </row>
    <row r="21" spans="1:9" x14ac:dyDescent="0.25">
      <c r="A21" s="33" t="s">
        <v>22</v>
      </c>
      <c r="B21" s="30">
        <f t="shared" si="1"/>
        <v>0</v>
      </c>
      <c r="C21" s="30">
        <v>0</v>
      </c>
      <c r="D21" s="30">
        <f t="shared" si="2"/>
        <v>0</v>
      </c>
      <c r="E21" s="30">
        <f t="shared" si="3"/>
        <v>0</v>
      </c>
      <c r="F21" s="34">
        <v>822071.94000000018</v>
      </c>
      <c r="G21" s="32">
        <v>0</v>
      </c>
      <c r="H21" s="60"/>
      <c r="I21" s="60"/>
    </row>
    <row r="22" spans="1:9" x14ac:dyDescent="0.25">
      <c r="A22" s="33" t="s">
        <v>23</v>
      </c>
      <c r="B22" s="30">
        <f t="shared" si="1"/>
        <v>0</v>
      </c>
      <c r="C22" s="30">
        <v>0</v>
      </c>
      <c r="D22" s="30">
        <v>0</v>
      </c>
      <c r="E22" s="30">
        <f t="shared" si="3"/>
        <v>0</v>
      </c>
      <c r="F22" s="34">
        <v>1827063.7300000016</v>
      </c>
      <c r="G22" s="32">
        <v>0</v>
      </c>
      <c r="H22" s="60"/>
      <c r="I22" s="60"/>
    </row>
    <row r="23" spans="1:9" x14ac:dyDescent="0.25">
      <c r="A23" s="33" t="s">
        <v>24</v>
      </c>
      <c r="B23" s="30">
        <f t="shared" si="1"/>
        <v>0</v>
      </c>
      <c r="C23" s="30">
        <v>0</v>
      </c>
      <c r="D23" s="30">
        <v>0</v>
      </c>
      <c r="E23" s="30">
        <f t="shared" si="3"/>
        <v>0</v>
      </c>
      <c r="F23" s="34">
        <v>53841393.839999996</v>
      </c>
      <c r="G23" s="32">
        <v>0</v>
      </c>
      <c r="H23" s="60"/>
      <c r="I23" s="60"/>
    </row>
    <row r="24" spans="1:9" x14ac:dyDescent="0.25">
      <c r="A24" s="33" t="s">
        <v>25</v>
      </c>
      <c r="B24" s="30">
        <f t="shared" si="1"/>
        <v>0</v>
      </c>
      <c r="C24" s="30">
        <v>0</v>
      </c>
      <c r="D24" s="30">
        <v>0</v>
      </c>
      <c r="E24" s="30">
        <f t="shared" si="3"/>
        <v>0</v>
      </c>
      <c r="F24" s="34">
        <v>19087802.689999998</v>
      </c>
      <c r="G24" s="32">
        <v>0</v>
      </c>
      <c r="H24" s="60"/>
      <c r="I24" s="60"/>
    </row>
    <row r="25" spans="1:9" x14ac:dyDescent="0.25">
      <c r="A25" s="33" t="s">
        <v>26</v>
      </c>
      <c r="B25" s="30">
        <f t="shared" si="1"/>
        <v>0</v>
      </c>
      <c r="C25" s="30">
        <v>0</v>
      </c>
      <c r="D25" s="30">
        <v>0</v>
      </c>
      <c r="E25" s="30">
        <f t="shared" si="3"/>
        <v>0</v>
      </c>
      <c r="F25" s="34">
        <v>4463200.3699999992</v>
      </c>
      <c r="G25" s="32">
        <v>0</v>
      </c>
      <c r="H25" s="60"/>
      <c r="I25" s="60"/>
    </row>
    <row r="26" spans="1:9" x14ac:dyDescent="0.25">
      <c r="A26" s="33" t="s">
        <v>27</v>
      </c>
      <c r="B26" s="30">
        <f t="shared" si="1"/>
        <v>0</v>
      </c>
      <c r="C26" s="30">
        <v>0</v>
      </c>
      <c r="D26" s="30">
        <v>0</v>
      </c>
      <c r="E26" s="30">
        <f t="shared" si="3"/>
        <v>0</v>
      </c>
      <c r="F26" s="34">
        <v>1391583.47</v>
      </c>
      <c r="G26" s="32">
        <v>0</v>
      </c>
      <c r="H26" s="60"/>
      <c r="I26" s="60"/>
    </row>
    <row r="27" spans="1:9" x14ac:dyDescent="0.25">
      <c r="A27" s="33" t="s">
        <v>28</v>
      </c>
      <c r="B27" s="30">
        <f t="shared" si="1"/>
        <v>0</v>
      </c>
      <c r="C27" s="30">
        <v>0</v>
      </c>
      <c r="D27" s="30">
        <v>0</v>
      </c>
      <c r="E27" s="30">
        <f t="shared" si="3"/>
        <v>0</v>
      </c>
      <c r="F27" s="34">
        <v>10790325.240000015</v>
      </c>
      <c r="G27" s="32">
        <v>0</v>
      </c>
      <c r="H27" s="60"/>
      <c r="I27" s="60"/>
    </row>
    <row r="28" spans="1:9" x14ac:dyDescent="0.25">
      <c r="A28" s="33" t="s">
        <v>29</v>
      </c>
      <c r="B28" s="30">
        <f t="shared" si="1"/>
        <v>0</v>
      </c>
      <c r="C28" s="30">
        <v>0</v>
      </c>
      <c r="D28" s="30">
        <v>0</v>
      </c>
      <c r="E28" s="30">
        <f t="shared" si="3"/>
        <v>0</v>
      </c>
      <c r="F28" s="34">
        <v>185340</v>
      </c>
      <c r="G28" s="32">
        <v>0</v>
      </c>
      <c r="H28" s="60"/>
      <c r="I28" s="60"/>
    </row>
    <row r="29" spans="1:9" x14ac:dyDescent="0.25">
      <c r="A29" s="33" t="s">
        <v>30</v>
      </c>
      <c r="B29" s="30">
        <f t="shared" si="1"/>
        <v>0</v>
      </c>
      <c r="C29" s="30">
        <v>0</v>
      </c>
      <c r="D29" s="30">
        <v>0</v>
      </c>
      <c r="E29" s="30">
        <f t="shared" si="3"/>
        <v>0</v>
      </c>
      <c r="F29" s="34">
        <v>12683700</v>
      </c>
      <c r="G29" s="32">
        <v>0</v>
      </c>
      <c r="H29" s="60"/>
      <c r="I29" s="60"/>
    </row>
    <row r="30" spans="1:9" x14ac:dyDescent="0.25">
      <c r="A30" s="33" t="s">
        <v>31</v>
      </c>
      <c r="B30" s="30">
        <f t="shared" si="1"/>
        <v>0</v>
      </c>
      <c r="C30" s="30">
        <v>0</v>
      </c>
      <c r="D30" s="30">
        <v>0</v>
      </c>
      <c r="E30" s="30">
        <f t="shared" si="3"/>
        <v>0</v>
      </c>
      <c r="F30" s="34">
        <v>3254400</v>
      </c>
      <c r="G30" s="32">
        <v>0</v>
      </c>
      <c r="H30" s="60"/>
      <c r="I30" s="60"/>
    </row>
    <row r="31" spans="1:9" x14ac:dyDescent="0.25">
      <c r="A31" s="33" t="s">
        <v>32</v>
      </c>
      <c r="B31" s="30">
        <f t="shared" si="1"/>
        <v>0</v>
      </c>
      <c r="C31" s="30">
        <v>0</v>
      </c>
      <c r="D31" s="30">
        <v>0</v>
      </c>
      <c r="E31" s="30">
        <f t="shared" si="3"/>
        <v>0</v>
      </c>
      <c r="F31" s="34">
        <v>25410</v>
      </c>
      <c r="G31" s="32">
        <v>0</v>
      </c>
      <c r="H31" s="60"/>
      <c r="I31" s="60"/>
    </row>
    <row r="32" spans="1:9" x14ac:dyDescent="0.25">
      <c r="A32" s="29" t="s">
        <v>33</v>
      </c>
      <c r="B32" s="30">
        <f t="shared" si="1"/>
        <v>0</v>
      </c>
      <c r="C32" s="35">
        <f>SUM(C33:C48)</f>
        <v>0</v>
      </c>
      <c r="D32" s="30">
        <v>0</v>
      </c>
      <c r="E32" s="30">
        <f t="shared" si="3"/>
        <v>0</v>
      </c>
      <c r="F32" s="36">
        <f>SUM(F33:F48)</f>
        <v>414791536.90999997</v>
      </c>
      <c r="G32" s="32">
        <v>0</v>
      </c>
      <c r="H32" s="61"/>
      <c r="I32" s="60"/>
    </row>
    <row r="33" spans="1:9" x14ac:dyDescent="0.25">
      <c r="A33" s="33" t="s">
        <v>34</v>
      </c>
      <c r="B33" s="30">
        <f t="shared" si="1"/>
        <v>0</v>
      </c>
      <c r="C33" s="30">
        <v>0</v>
      </c>
      <c r="D33" s="30">
        <v>0</v>
      </c>
      <c r="E33" s="30">
        <f t="shared" si="3"/>
        <v>0</v>
      </c>
      <c r="F33" s="34">
        <v>10806099.34</v>
      </c>
      <c r="G33" s="32">
        <v>0</v>
      </c>
      <c r="H33" s="61"/>
      <c r="I33" s="60"/>
    </row>
    <row r="34" spans="1:9" x14ac:dyDescent="0.25">
      <c r="A34" s="33" t="s">
        <v>35</v>
      </c>
      <c r="B34" s="30">
        <f t="shared" si="1"/>
        <v>0</v>
      </c>
      <c r="C34" s="30">
        <v>0</v>
      </c>
      <c r="D34" s="30">
        <v>0</v>
      </c>
      <c r="E34" s="30">
        <f t="shared" si="3"/>
        <v>0</v>
      </c>
      <c r="F34" s="34">
        <v>1818819.8399999996</v>
      </c>
      <c r="G34" s="32">
        <v>0</v>
      </c>
      <c r="H34" s="61"/>
      <c r="I34" s="60"/>
    </row>
    <row r="35" spans="1:9" x14ac:dyDescent="0.25">
      <c r="A35" s="33" t="s">
        <v>36</v>
      </c>
      <c r="B35" s="30">
        <f t="shared" si="1"/>
        <v>0</v>
      </c>
      <c r="C35" s="30">
        <v>0</v>
      </c>
      <c r="D35" s="30">
        <v>0</v>
      </c>
      <c r="E35" s="30">
        <f t="shared" si="3"/>
        <v>0</v>
      </c>
      <c r="F35" s="34">
        <v>14012160.440000001</v>
      </c>
      <c r="G35" s="32">
        <v>0</v>
      </c>
      <c r="H35" s="61"/>
      <c r="I35" s="60"/>
    </row>
    <row r="36" spans="1:9" x14ac:dyDescent="0.25">
      <c r="A36" s="33" t="s">
        <v>37</v>
      </c>
      <c r="B36" s="30">
        <f t="shared" si="1"/>
        <v>0</v>
      </c>
      <c r="C36" s="30">
        <v>0</v>
      </c>
      <c r="D36" s="30">
        <v>0</v>
      </c>
      <c r="E36" s="30">
        <f t="shared" si="3"/>
        <v>0</v>
      </c>
      <c r="F36" s="34">
        <v>24038557.809999995</v>
      </c>
      <c r="G36" s="32">
        <v>0</v>
      </c>
      <c r="H36" s="61"/>
      <c r="I36" s="60"/>
    </row>
    <row r="37" spans="1:9" x14ac:dyDescent="0.25">
      <c r="A37" s="33" t="s">
        <v>38</v>
      </c>
      <c r="B37" s="30">
        <f t="shared" si="1"/>
        <v>0</v>
      </c>
      <c r="C37" s="30">
        <v>0</v>
      </c>
      <c r="D37" s="30">
        <v>0</v>
      </c>
      <c r="E37" s="30">
        <f t="shared" si="3"/>
        <v>0</v>
      </c>
      <c r="F37" s="34">
        <v>6779407.8500000006</v>
      </c>
      <c r="G37" s="32">
        <v>0</v>
      </c>
      <c r="H37" s="61"/>
      <c r="I37" s="60"/>
    </row>
    <row r="38" spans="1:9" x14ac:dyDescent="0.25">
      <c r="A38" s="33" t="s">
        <v>39</v>
      </c>
      <c r="B38" s="30">
        <f t="shared" si="1"/>
        <v>0</v>
      </c>
      <c r="C38" s="30">
        <v>0</v>
      </c>
      <c r="D38" s="30">
        <v>0</v>
      </c>
      <c r="E38" s="30">
        <f t="shared" si="3"/>
        <v>0</v>
      </c>
      <c r="F38" s="34">
        <v>2369320</v>
      </c>
      <c r="G38" s="32">
        <v>0</v>
      </c>
      <c r="H38" s="61"/>
      <c r="I38" s="60"/>
    </row>
    <row r="39" spans="1:9" x14ac:dyDescent="0.25">
      <c r="A39" s="33" t="s">
        <v>40</v>
      </c>
      <c r="B39" s="30">
        <f t="shared" si="1"/>
        <v>0</v>
      </c>
      <c r="C39" s="30">
        <v>0</v>
      </c>
      <c r="D39" s="30">
        <v>0</v>
      </c>
      <c r="E39" s="30">
        <f t="shared" si="3"/>
        <v>0</v>
      </c>
      <c r="F39" s="34">
        <v>6843267.4300000016</v>
      </c>
      <c r="G39" s="32">
        <v>0</v>
      </c>
      <c r="H39" s="61"/>
      <c r="I39" s="60"/>
    </row>
    <row r="40" spans="1:9" x14ac:dyDescent="0.25">
      <c r="A40" s="33" t="s">
        <v>41</v>
      </c>
      <c r="B40" s="30">
        <f t="shared" si="1"/>
        <v>0</v>
      </c>
      <c r="C40" s="30">
        <v>0</v>
      </c>
      <c r="D40" s="30">
        <v>0</v>
      </c>
      <c r="E40" s="30">
        <f t="shared" si="3"/>
        <v>0</v>
      </c>
      <c r="F40" s="34">
        <v>5629234.8900000015</v>
      </c>
      <c r="G40" s="32">
        <v>0</v>
      </c>
      <c r="H40" s="61"/>
      <c r="I40" s="60"/>
    </row>
    <row r="41" spans="1:9" x14ac:dyDescent="0.25">
      <c r="A41" s="33" t="s">
        <v>42</v>
      </c>
      <c r="B41" s="30">
        <f t="shared" si="1"/>
        <v>0</v>
      </c>
      <c r="C41" s="30">
        <v>0</v>
      </c>
      <c r="D41" s="30">
        <v>0</v>
      </c>
      <c r="E41" s="30">
        <f t="shared" si="3"/>
        <v>0</v>
      </c>
      <c r="F41" s="34">
        <v>306279.42000000004</v>
      </c>
      <c r="G41" s="32">
        <v>0</v>
      </c>
      <c r="H41" s="61"/>
      <c r="I41" s="60"/>
    </row>
    <row r="42" spans="1:9" x14ac:dyDescent="0.25">
      <c r="A42" s="33" t="s">
        <v>43</v>
      </c>
      <c r="B42" s="30">
        <f t="shared" si="1"/>
        <v>0</v>
      </c>
      <c r="C42" s="30">
        <v>0</v>
      </c>
      <c r="D42" s="30">
        <v>0</v>
      </c>
      <c r="E42" s="30">
        <f t="shared" si="3"/>
        <v>0</v>
      </c>
      <c r="F42" s="34">
        <v>4903500</v>
      </c>
      <c r="G42" s="32">
        <v>0</v>
      </c>
      <c r="H42" s="61"/>
      <c r="I42" s="60"/>
    </row>
    <row r="43" spans="1:9" x14ac:dyDescent="0.25">
      <c r="A43" s="33" t="s">
        <v>44</v>
      </c>
      <c r="B43" s="30">
        <f t="shared" si="1"/>
        <v>0</v>
      </c>
      <c r="C43" s="30">
        <v>0</v>
      </c>
      <c r="D43" s="30">
        <v>0</v>
      </c>
      <c r="E43" s="30">
        <f t="shared" si="3"/>
        <v>0</v>
      </c>
      <c r="F43" s="34">
        <v>21755</v>
      </c>
      <c r="G43" s="32">
        <v>0</v>
      </c>
      <c r="H43" s="61"/>
      <c r="I43" s="60"/>
    </row>
    <row r="44" spans="1:9" x14ac:dyDescent="0.25">
      <c r="A44" s="33" t="s">
        <v>45</v>
      </c>
      <c r="B44" s="30">
        <f t="shared" si="1"/>
        <v>0</v>
      </c>
      <c r="C44" s="30">
        <v>0</v>
      </c>
      <c r="D44" s="30">
        <v>0</v>
      </c>
      <c r="E44" s="30">
        <v>0</v>
      </c>
      <c r="F44" s="34">
        <v>1112080.5000000007</v>
      </c>
      <c r="G44" s="32">
        <v>0</v>
      </c>
      <c r="H44" s="61"/>
      <c r="I44" s="60"/>
    </row>
    <row r="45" spans="1:9" x14ac:dyDescent="0.25">
      <c r="A45" s="33" t="s">
        <v>46</v>
      </c>
      <c r="B45" s="30">
        <f t="shared" si="1"/>
        <v>0</v>
      </c>
      <c r="C45" s="30">
        <v>0</v>
      </c>
      <c r="D45" s="30">
        <v>0</v>
      </c>
      <c r="E45" s="30">
        <v>0</v>
      </c>
      <c r="F45" s="34">
        <v>334213308.18000001</v>
      </c>
      <c r="G45" s="32">
        <v>0</v>
      </c>
      <c r="H45" s="61"/>
      <c r="I45" s="60"/>
    </row>
    <row r="46" spans="1:9" x14ac:dyDescent="0.25">
      <c r="A46" s="33" t="s">
        <v>47</v>
      </c>
      <c r="B46" s="30">
        <f t="shared" si="1"/>
        <v>0</v>
      </c>
      <c r="C46" s="30">
        <v>0</v>
      </c>
      <c r="D46" s="30">
        <v>0</v>
      </c>
      <c r="E46" s="30">
        <v>0</v>
      </c>
      <c r="F46" s="34">
        <v>74245.239999999991</v>
      </c>
      <c r="G46" s="32">
        <v>0</v>
      </c>
      <c r="H46" s="61"/>
      <c r="I46" s="68"/>
    </row>
    <row r="47" spans="1:9" x14ac:dyDescent="0.25">
      <c r="A47" s="33" t="s">
        <v>48</v>
      </c>
      <c r="B47" s="30">
        <f t="shared" si="1"/>
        <v>0</v>
      </c>
      <c r="C47" s="30">
        <v>0</v>
      </c>
      <c r="D47" s="30">
        <v>0</v>
      </c>
      <c r="E47" s="30">
        <v>0</v>
      </c>
      <c r="F47" s="34">
        <v>1157153.58</v>
      </c>
      <c r="G47" s="32">
        <v>0</v>
      </c>
      <c r="H47" s="61"/>
      <c r="I47" s="68"/>
    </row>
    <row r="48" spans="1:9" x14ac:dyDescent="0.25">
      <c r="A48" s="33" t="s">
        <v>49</v>
      </c>
      <c r="B48" s="30">
        <f t="shared" si="1"/>
        <v>0</v>
      </c>
      <c r="C48" s="30">
        <v>0</v>
      </c>
      <c r="D48" s="30">
        <v>0</v>
      </c>
      <c r="E48" s="30">
        <v>0</v>
      </c>
      <c r="F48" s="34">
        <v>706347.39</v>
      </c>
      <c r="G48" s="32">
        <v>0</v>
      </c>
      <c r="H48" s="61"/>
      <c r="I48" s="68"/>
    </row>
    <row r="49" spans="1:92" x14ac:dyDescent="0.25">
      <c r="A49" s="25" t="s">
        <v>50</v>
      </c>
      <c r="B49" s="26">
        <f t="shared" si="1"/>
        <v>0</v>
      </c>
      <c r="C49" s="26">
        <f t="shared" ref="C49:G49" si="4">SUM(C50)</f>
        <v>0</v>
      </c>
      <c r="D49" s="26">
        <f t="shared" si="4"/>
        <v>0</v>
      </c>
      <c r="E49" s="26">
        <f t="shared" si="4"/>
        <v>0</v>
      </c>
      <c r="F49" s="27">
        <f>+F50</f>
        <v>2279006584.5699997</v>
      </c>
      <c r="G49" s="28">
        <f t="shared" si="4"/>
        <v>0</v>
      </c>
      <c r="H49" s="59"/>
      <c r="I49" s="68"/>
    </row>
    <row r="50" spans="1:92" x14ac:dyDescent="0.25">
      <c r="A50" s="37" t="s">
        <v>51</v>
      </c>
      <c r="B50" s="30">
        <f t="shared" si="1"/>
        <v>0</v>
      </c>
      <c r="C50" s="30">
        <f>SUM(C51:C54)</f>
        <v>0</v>
      </c>
      <c r="D50" s="30">
        <v>0</v>
      </c>
      <c r="E50" s="30">
        <f>+B50+C50+D50</f>
        <v>0</v>
      </c>
      <c r="F50" s="31">
        <f>SUM(F51:F55)</f>
        <v>2279006584.5699997</v>
      </c>
      <c r="G50" s="32">
        <v>0</v>
      </c>
      <c r="H50" s="61"/>
      <c r="I50" s="68"/>
      <c r="K50" s="6"/>
    </row>
    <row r="51" spans="1:92" x14ac:dyDescent="0.25">
      <c r="A51" s="38" t="s">
        <v>52</v>
      </c>
      <c r="B51" s="30">
        <f t="shared" si="1"/>
        <v>0</v>
      </c>
      <c r="C51" s="30">
        <v>0</v>
      </c>
      <c r="D51" s="30">
        <v>0</v>
      </c>
      <c r="E51" s="30">
        <f>+B51+C51+D51</f>
        <v>0</v>
      </c>
      <c r="F51" s="34">
        <v>1237057335.6099999</v>
      </c>
      <c r="G51" s="32">
        <v>0</v>
      </c>
      <c r="H51" s="61"/>
      <c r="I51" s="68"/>
      <c r="K51" s="6"/>
    </row>
    <row r="52" spans="1:92" x14ac:dyDescent="0.25">
      <c r="A52" s="38" t="s">
        <v>53</v>
      </c>
      <c r="B52" s="30">
        <f t="shared" si="1"/>
        <v>0</v>
      </c>
      <c r="C52" s="30">
        <v>0</v>
      </c>
      <c r="D52" s="30">
        <v>0</v>
      </c>
      <c r="E52" s="30">
        <f t="shared" ref="E52:E55" si="5">+B52+C52+D52</f>
        <v>0</v>
      </c>
      <c r="F52" s="34">
        <v>38311545.060000002</v>
      </c>
      <c r="G52" s="32">
        <v>0</v>
      </c>
      <c r="H52" s="61"/>
      <c r="I52" s="68"/>
      <c r="K52" s="6"/>
    </row>
    <row r="53" spans="1:92" x14ac:dyDescent="0.25">
      <c r="A53" s="38" t="s">
        <v>54</v>
      </c>
      <c r="B53" s="30">
        <f t="shared" si="1"/>
        <v>0</v>
      </c>
      <c r="C53" s="30">
        <v>0</v>
      </c>
      <c r="D53" s="30">
        <v>0</v>
      </c>
      <c r="E53" s="30">
        <f t="shared" si="5"/>
        <v>0</v>
      </c>
      <c r="F53" s="34">
        <v>417394120.49999994</v>
      </c>
      <c r="G53" s="32">
        <v>0</v>
      </c>
      <c r="H53" s="61"/>
      <c r="I53" s="61"/>
      <c r="K53" s="6"/>
    </row>
    <row r="54" spans="1:92" x14ac:dyDescent="0.25">
      <c r="A54" s="38" t="s">
        <v>55</v>
      </c>
      <c r="B54" s="30">
        <f t="shared" si="1"/>
        <v>0</v>
      </c>
      <c r="C54" s="30">
        <v>0</v>
      </c>
      <c r="D54" s="30">
        <v>0</v>
      </c>
      <c r="E54" s="30">
        <f t="shared" si="5"/>
        <v>0</v>
      </c>
      <c r="F54" s="34">
        <v>119024044.40000001</v>
      </c>
      <c r="G54" s="32">
        <v>0</v>
      </c>
      <c r="H54" s="61"/>
      <c r="I54" s="61"/>
      <c r="K54" s="6"/>
    </row>
    <row r="55" spans="1:92" x14ac:dyDescent="0.25">
      <c r="A55" s="38" t="s">
        <v>56</v>
      </c>
      <c r="B55" s="39">
        <f t="shared" si="1"/>
        <v>0</v>
      </c>
      <c r="C55" s="30">
        <v>0</v>
      </c>
      <c r="D55" s="30">
        <v>0</v>
      </c>
      <c r="E55" s="30">
        <f t="shared" si="5"/>
        <v>0</v>
      </c>
      <c r="F55" s="40">
        <v>467219539</v>
      </c>
      <c r="G55" s="32">
        <v>0</v>
      </c>
      <c r="H55" s="61"/>
      <c r="I55" s="61"/>
      <c r="K55" s="6"/>
    </row>
    <row r="56" spans="1:92" ht="15.75" customHeight="1" x14ac:dyDescent="0.25">
      <c r="A56" s="25" t="s">
        <v>57</v>
      </c>
      <c r="B56" s="26">
        <f t="shared" si="1"/>
        <v>0</v>
      </c>
      <c r="C56" s="26">
        <f>+C57+C59</f>
        <v>0</v>
      </c>
      <c r="D56" s="26">
        <f>+D57+D59</f>
        <v>0</v>
      </c>
      <c r="E56" s="26">
        <f>+E57+E59</f>
        <v>0</v>
      </c>
      <c r="F56" s="27">
        <f>+F57+F59</f>
        <v>2554649342.48</v>
      </c>
      <c r="G56" s="28">
        <f>+G57+G59</f>
        <v>0</v>
      </c>
      <c r="H56" s="70"/>
      <c r="I56" s="61"/>
      <c r="J56" s="7"/>
      <c r="K56" s="42"/>
    </row>
    <row r="57" spans="1:92" x14ac:dyDescent="0.25">
      <c r="A57" s="37" t="s">
        <v>58</v>
      </c>
      <c r="B57" s="43">
        <f t="shared" si="1"/>
        <v>0</v>
      </c>
      <c r="C57" s="30">
        <f>SUM(C58:C58)</f>
        <v>0</v>
      </c>
      <c r="D57" s="30">
        <f>SUM(D58:D58)</f>
        <v>0</v>
      </c>
      <c r="E57" s="30">
        <v>0</v>
      </c>
      <c r="F57" s="44">
        <f>+F58</f>
        <v>2553110922.48</v>
      </c>
      <c r="G57" s="32">
        <v>0</v>
      </c>
      <c r="H57" s="59"/>
      <c r="I57" s="61"/>
      <c r="J57" s="7"/>
      <c r="K57" s="42"/>
    </row>
    <row r="58" spans="1:92" x14ac:dyDescent="0.25">
      <c r="A58" s="38" t="s">
        <v>59</v>
      </c>
      <c r="B58" s="30">
        <f t="shared" si="1"/>
        <v>0</v>
      </c>
      <c r="C58" s="30">
        <v>0</v>
      </c>
      <c r="D58" s="30">
        <v>0</v>
      </c>
      <c r="E58" s="30">
        <v>0</v>
      </c>
      <c r="F58" s="34">
        <v>2553110922.48</v>
      </c>
      <c r="G58" s="32">
        <v>0</v>
      </c>
      <c r="H58" s="59"/>
      <c r="I58" s="61"/>
      <c r="J58" s="7"/>
      <c r="K58" s="42"/>
    </row>
    <row r="59" spans="1:92" x14ac:dyDescent="0.25">
      <c r="A59" s="37" t="s">
        <v>60</v>
      </c>
      <c r="B59" s="30">
        <f t="shared" si="1"/>
        <v>0</v>
      </c>
      <c r="C59" s="30">
        <f>SUM(C60:C60)</f>
        <v>0</v>
      </c>
      <c r="D59" s="30">
        <f>SUM(D60:D60)</f>
        <v>0</v>
      </c>
      <c r="E59" s="30">
        <f>+B59+C59+D59</f>
        <v>0</v>
      </c>
      <c r="F59" s="31">
        <f>+F60</f>
        <v>1538420</v>
      </c>
      <c r="G59" s="32">
        <v>0</v>
      </c>
      <c r="H59" s="59"/>
      <c r="I59" s="61"/>
      <c r="J59" s="7"/>
      <c r="K59" s="42"/>
    </row>
    <row r="60" spans="1:92" x14ac:dyDescent="0.25">
      <c r="A60" s="33" t="s">
        <v>61</v>
      </c>
      <c r="B60" s="30">
        <f t="shared" si="1"/>
        <v>0</v>
      </c>
      <c r="C60" s="30">
        <v>0</v>
      </c>
      <c r="D60" s="30">
        <v>0</v>
      </c>
      <c r="E60" s="30">
        <f>+B60+C60+D60</f>
        <v>0</v>
      </c>
      <c r="F60" s="34">
        <v>1538420</v>
      </c>
      <c r="G60" s="32">
        <v>0</v>
      </c>
      <c r="H60" s="59"/>
      <c r="I60" s="61"/>
      <c r="J60" s="7"/>
      <c r="K60" s="42"/>
    </row>
    <row r="61" spans="1:92" x14ac:dyDescent="0.25">
      <c r="A61" s="25" t="s">
        <v>62</v>
      </c>
      <c r="B61" s="26">
        <f t="shared" si="1"/>
        <v>0</v>
      </c>
      <c r="C61" s="26">
        <f t="shared" ref="C61:G61" si="6">SUM(C62:C62)</f>
        <v>0</v>
      </c>
      <c r="D61" s="26">
        <f t="shared" si="6"/>
        <v>0</v>
      </c>
      <c r="E61" s="26">
        <f t="shared" si="6"/>
        <v>0</v>
      </c>
      <c r="F61" s="27">
        <f>SUM(F62:F63)</f>
        <v>5791.4699999999993</v>
      </c>
      <c r="G61" s="28">
        <f t="shared" si="6"/>
        <v>0</v>
      </c>
      <c r="H61" s="59"/>
      <c r="I61" s="61"/>
      <c r="J61" s="7"/>
      <c r="K61" s="7"/>
    </row>
    <row r="62" spans="1:92" x14ac:dyDescent="0.25">
      <c r="A62" s="38" t="s">
        <v>63</v>
      </c>
      <c r="B62" s="30">
        <f t="shared" si="1"/>
        <v>0</v>
      </c>
      <c r="C62" s="30">
        <v>0</v>
      </c>
      <c r="D62" s="30">
        <v>0</v>
      </c>
      <c r="E62" s="30">
        <f>B62+C62-D62</f>
        <v>0</v>
      </c>
      <c r="F62" s="34">
        <v>1499.54</v>
      </c>
      <c r="G62" s="32">
        <v>0</v>
      </c>
      <c r="H62" s="61"/>
      <c r="I62" s="60"/>
      <c r="K62" s="6"/>
    </row>
    <row r="63" spans="1:92" ht="15.75" thickBot="1" x14ac:dyDescent="0.3">
      <c r="A63" s="45" t="s">
        <v>64</v>
      </c>
      <c r="B63" s="71">
        <f t="shared" si="1"/>
        <v>0</v>
      </c>
      <c r="C63" s="71">
        <v>0</v>
      </c>
      <c r="D63" s="71">
        <v>0</v>
      </c>
      <c r="E63" s="71">
        <v>0</v>
      </c>
      <c r="F63" s="46">
        <v>4291.9299999999994</v>
      </c>
      <c r="G63" s="72">
        <v>0</v>
      </c>
      <c r="H63" s="61"/>
      <c r="I63" s="60"/>
      <c r="K63" s="6"/>
    </row>
    <row r="64" spans="1:92" s="51" customFormat="1" ht="15.75" thickBot="1" x14ac:dyDescent="0.3">
      <c r="A64" s="47" t="s">
        <v>65</v>
      </c>
      <c r="B64" s="48">
        <f t="shared" si="1"/>
        <v>0</v>
      </c>
      <c r="C64" s="48">
        <f>+C61+C9</f>
        <v>0</v>
      </c>
      <c r="D64" s="48">
        <v>0</v>
      </c>
      <c r="E64" s="48">
        <v>0</v>
      </c>
      <c r="F64" s="49">
        <f>+F61+F9</f>
        <v>5759627742</v>
      </c>
      <c r="G64" s="50">
        <f>+G61+G9</f>
        <v>0</v>
      </c>
      <c r="H64" s="60"/>
      <c r="I64" s="60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</row>
    <row r="65" spans="1:92" s="51" customFormat="1" ht="15.75" thickBot="1" x14ac:dyDescent="0.3">
      <c r="A65" s="52"/>
      <c r="B65" s="7"/>
      <c r="C65" s="7"/>
      <c r="D65" s="7"/>
      <c r="E65" s="7"/>
      <c r="F65" s="7"/>
      <c r="G65" s="7"/>
      <c r="H65" s="60"/>
      <c r="I65" s="60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</row>
    <row r="66" spans="1:92" s="51" customFormat="1" ht="15.75" thickBot="1" x14ac:dyDescent="0.3">
      <c r="A66" s="53" t="s">
        <v>66</v>
      </c>
      <c r="B66" s="41">
        <v>0</v>
      </c>
      <c r="C66" s="48">
        <v>0</v>
      </c>
      <c r="D66" s="48">
        <v>0</v>
      </c>
      <c r="E66" s="54">
        <v>0</v>
      </c>
      <c r="F66" s="55">
        <f>+F67</f>
        <v>1187016.25</v>
      </c>
      <c r="G66" s="41">
        <v>0</v>
      </c>
      <c r="H66" s="59"/>
      <c r="I66" s="60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</row>
    <row r="67" spans="1:92" s="51" customFormat="1" ht="15.75" thickBot="1" x14ac:dyDescent="0.3">
      <c r="A67" s="56" t="s">
        <v>67</v>
      </c>
      <c r="B67" s="30">
        <v>0</v>
      </c>
      <c r="C67" s="30">
        <v>0</v>
      </c>
      <c r="D67" s="30">
        <v>0</v>
      </c>
      <c r="E67" s="30">
        <v>0</v>
      </c>
      <c r="F67" s="57">
        <v>1187016.25</v>
      </c>
      <c r="G67" s="35">
        <v>0</v>
      </c>
      <c r="H67" s="60"/>
      <c r="I67" s="60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</row>
    <row r="68" spans="1:92" ht="14.25" customHeight="1" thickBot="1" x14ac:dyDescent="0.3">
      <c r="A68" s="53" t="s">
        <v>68</v>
      </c>
      <c r="B68" s="41">
        <f t="shared" ref="B68:G68" si="7">SUM(B70:B70)</f>
        <v>0</v>
      </c>
      <c r="C68" s="48">
        <f t="shared" si="7"/>
        <v>0</v>
      </c>
      <c r="D68" s="48">
        <f t="shared" si="7"/>
        <v>0</v>
      </c>
      <c r="E68" s="54">
        <f t="shared" si="7"/>
        <v>0</v>
      </c>
      <c r="F68" s="55">
        <f>+F66+F64</f>
        <v>5760814758.25</v>
      </c>
      <c r="G68" s="41">
        <f t="shared" si="7"/>
        <v>0</v>
      </c>
      <c r="H68" s="60"/>
      <c r="I68" s="60"/>
    </row>
    <row r="69" spans="1:92" ht="14.25" customHeight="1" x14ac:dyDescent="0.25">
      <c r="A69" s="58"/>
      <c r="B69" s="59"/>
      <c r="C69" s="59"/>
      <c r="D69" s="59"/>
      <c r="E69" s="59"/>
      <c r="F69" s="59"/>
      <c r="G69" s="59"/>
      <c r="H69" s="60"/>
      <c r="I69" s="60"/>
      <c r="J69" s="60"/>
    </row>
    <row r="70" spans="1:92" x14ac:dyDescent="0.25">
      <c r="A70" s="60"/>
      <c r="B70" s="59"/>
      <c r="C70" s="59"/>
      <c r="D70" s="61"/>
      <c r="E70" s="59"/>
      <c r="F70" s="59"/>
      <c r="G70" s="59"/>
      <c r="H70" s="59"/>
      <c r="I70" s="60"/>
      <c r="J70" s="60"/>
    </row>
    <row r="71" spans="1:92" ht="18.75" x14ac:dyDescent="0.3">
      <c r="A71" s="60"/>
      <c r="B71" s="60"/>
      <c r="C71" s="61"/>
      <c r="D71" s="60"/>
      <c r="E71" s="62"/>
      <c r="F71" s="61"/>
      <c r="G71" s="60"/>
      <c r="H71" s="60"/>
      <c r="I71" s="63"/>
      <c r="J71" s="60"/>
    </row>
    <row r="72" spans="1:92" x14ac:dyDescent="0.25">
      <c r="A72" s="60"/>
      <c r="B72" s="60"/>
      <c r="C72" s="61"/>
      <c r="D72" s="60"/>
      <c r="E72" s="60"/>
      <c r="F72" s="60"/>
      <c r="G72" s="60"/>
      <c r="H72" s="60"/>
      <c r="I72" s="63"/>
      <c r="J72" s="60"/>
    </row>
    <row r="73" spans="1:92" x14ac:dyDescent="0.25">
      <c r="A73" s="60"/>
      <c r="B73" s="60"/>
      <c r="C73" s="60"/>
      <c r="D73" s="60"/>
      <c r="E73" s="60"/>
      <c r="F73" s="60"/>
      <c r="G73" s="60"/>
      <c r="H73" s="60"/>
      <c r="I73" s="63"/>
      <c r="J73" s="60"/>
    </row>
    <row r="74" spans="1:92" x14ac:dyDescent="0.25">
      <c r="A74" s="60"/>
      <c r="B74" s="60"/>
      <c r="C74" s="60"/>
      <c r="D74" s="60"/>
      <c r="E74" s="60"/>
      <c r="F74" s="60"/>
      <c r="G74" s="60"/>
      <c r="H74" s="60"/>
      <c r="I74" s="60"/>
      <c r="J74" s="60"/>
    </row>
    <row r="75" spans="1:92" x14ac:dyDescent="0.25">
      <c r="A75" s="60"/>
      <c r="B75" s="60"/>
      <c r="C75" s="60"/>
      <c r="D75" s="60"/>
      <c r="E75" s="60"/>
      <c r="F75" s="60"/>
      <c r="G75" s="60"/>
      <c r="H75" s="60"/>
      <c r="I75" s="60"/>
      <c r="J75" s="60"/>
    </row>
  </sheetData>
  <mergeCells count="8">
    <mergeCell ref="I71:I73"/>
    <mergeCell ref="A4:G4"/>
    <mergeCell ref="A6:A8"/>
    <mergeCell ref="B6:B8"/>
    <mergeCell ref="C6:D7"/>
    <mergeCell ref="E6:E8"/>
    <mergeCell ref="F6:F8"/>
    <mergeCell ref="G6:G8"/>
  </mergeCells>
  <printOptions horizontalCentered="1"/>
  <pageMargins left="0.70866141732283472" right="0.70866141732283472" top="0.35433070866141736" bottom="0.35433070866141736" header="0.31496062992125984" footer="0.31496062992125984"/>
  <pageSetup paperSize="9" scale="75" fitToHeight="0" orientation="landscape" r:id="rId1"/>
  <ignoredErrors>
    <ignoredError sqref="C50 D21" formulaRange="1"/>
    <ignoredError sqref="F61 F49 F6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 TRIBUNAL </vt:lpstr>
      <vt:lpstr>'MENSUAL TRIBUNAL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Ruiz</dc:creator>
  <cp:lastModifiedBy>Jimena Ruiz</cp:lastModifiedBy>
  <dcterms:created xsi:type="dcterms:W3CDTF">2024-08-30T11:59:26Z</dcterms:created>
  <dcterms:modified xsi:type="dcterms:W3CDTF">2024-08-30T12:01:26Z</dcterms:modified>
</cp:coreProperties>
</file>