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DepartamentoContable\Auditoria de Documentos\PRESUPUESTO 2024\05-2024\"/>
    </mc:Choice>
  </mc:AlternateContent>
  <xr:revisionPtr revIDLastSave="0" documentId="8_{96D3107D-52B9-4BC8-89D0-4C49BBC5E4EF}" xr6:coauthVersionLast="47" xr6:coauthVersionMax="47" xr10:uidLastSave="{00000000-0000-0000-0000-000000000000}"/>
  <bookViews>
    <workbookView xWindow="-120" yWindow="-120" windowWidth="24240" windowHeight="13140" xr2:uid="{E6F668C5-A40C-4A9F-B593-4596D7EF8BCA}"/>
  </bookViews>
  <sheets>
    <sheet name="MENSUAL TRIBUNAL " sheetId="1" r:id="rId1"/>
  </sheets>
  <definedNames>
    <definedName name="_xlnm.Print_Area" localSheetId="0">'MENSUAL TRIBUNAL '!$A$1:$G$77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1" l="1"/>
  <c r="E77" i="1"/>
  <c r="D77" i="1"/>
  <c r="C77" i="1"/>
  <c r="B77" i="1"/>
  <c r="D75" i="1"/>
  <c r="C75" i="1"/>
  <c r="F74" i="1"/>
  <c r="E70" i="1"/>
  <c r="E69" i="1" s="1"/>
  <c r="E72" i="1" s="1"/>
  <c r="G69" i="1"/>
  <c r="F69" i="1"/>
  <c r="D69" i="1"/>
  <c r="C69" i="1"/>
  <c r="B69" i="1"/>
  <c r="E68" i="1"/>
  <c r="F67" i="1"/>
  <c r="E67" i="1"/>
  <c r="E63" i="1" s="1"/>
  <c r="D67" i="1"/>
  <c r="C67" i="1"/>
  <c r="B67" i="1"/>
  <c r="B63" i="1" s="1"/>
  <c r="F64" i="1"/>
  <c r="F63" i="1" s="1"/>
  <c r="D64" i="1"/>
  <c r="D63" i="1" s="1"/>
  <c r="C64" i="1"/>
  <c r="G63" i="1"/>
  <c r="C63" i="1"/>
  <c r="E61" i="1"/>
  <c r="E60" i="1"/>
  <c r="E59" i="1"/>
  <c r="E58" i="1"/>
  <c r="E57" i="1"/>
  <c r="E56" i="1"/>
  <c r="E55" i="1"/>
  <c r="E54" i="1"/>
  <c r="E53" i="1"/>
  <c r="E52" i="1"/>
  <c r="F51" i="1"/>
  <c r="F50" i="1" s="1"/>
  <c r="F9" i="1" s="1"/>
  <c r="E51" i="1"/>
  <c r="E50" i="1" s="1"/>
  <c r="C51" i="1"/>
  <c r="B51" i="1"/>
  <c r="B50" i="1" s="1"/>
  <c r="G50" i="1"/>
  <c r="G9" i="1" s="1"/>
  <c r="G72" i="1" s="1"/>
  <c r="D50" i="1"/>
  <c r="C50" i="1"/>
  <c r="C9" i="1" s="1"/>
  <c r="G31" i="1"/>
  <c r="F31" i="1"/>
  <c r="E31" i="1"/>
  <c r="D31" i="1"/>
  <c r="C31" i="1"/>
  <c r="B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1" i="1" s="1"/>
  <c r="E10" i="1" s="1"/>
  <c r="E9" i="1" s="1"/>
  <c r="E13" i="1"/>
  <c r="E12" i="1"/>
  <c r="F11" i="1"/>
  <c r="D11" i="1"/>
  <c r="D10" i="1" s="1"/>
  <c r="D9" i="1" s="1"/>
  <c r="D72" i="1" s="1"/>
  <c r="B11" i="1"/>
  <c r="F10" i="1"/>
  <c r="F72" i="1" l="1"/>
  <c r="F77" i="1" s="1"/>
  <c r="B9" i="1"/>
  <c r="B72" i="1"/>
  <c r="C72" i="1"/>
</calcChain>
</file>

<file path=xl/sharedStrings.xml><?xml version="1.0" encoding="utf-8"?>
<sst xmlns="http://schemas.openxmlformats.org/spreadsheetml/2006/main" count="78" uniqueCount="78">
  <si>
    <t xml:space="preserve">MAYO </t>
  </si>
  <si>
    <t>ANEXO IV: DE LA EJECUCION DEL PRESUPUESTO CON RELACION AL CALCULO DE RECURSOS Y FINANCIAMIENTO (Acuerdo Nº2988, texto ordenado según Nº6222)(*)</t>
  </si>
  <si>
    <t>PARTIDAS</t>
  </si>
  <si>
    <t>CALCULO ORIGINAL</t>
  </si>
  <si>
    <t xml:space="preserve">MODIFICACIONES </t>
  </si>
  <si>
    <t>CALCULO DEFINITIVO</t>
  </si>
  <si>
    <t>INGRESADO</t>
  </si>
  <si>
    <t>DIFERENCIA</t>
  </si>
  <si>
    <t>AUMENTOS</t>
  </si>
  <si>
    <t>DISMINUCIONES</t>
  </si>
  <si>
    <t>RECURSOS CORRIENTES</t>
  </si>
  <si>
    <t>·DE JURISDICCIÓN MUNICIPAL</t>
  </si>
  <si>
    <t>TASAS Y DERECHOS MUNICIPALES</t>
  </si>
  <si>
    <t xml:space="preserve">1.3.2.01.01 - DCHOS POR SERVICIOS A LA PROPIEDAD RAÍZ            </t>
  </si>
  <si>
    <t xml:space="preserve">1.3.2.01.02 - DCHOS POR SERVICIOS A LA PROPIEDAD RAÍZ            </t>
  </si>
  <si>
    <t xml:space="preserve">1.3.2.01.03 - ECOTASA                                            </t>
  </si>
  <si>
    <t xml:space="preserve">1.3.2.01.04 - CANASTOS PARA RESIDUOS                             </t>
  </si>
  <si>
    <t xml:space="preserve">1.3.2.01.06 - SPAC COLOCACION (EJERCICIO CORRIENTE)              </t>
  </si>
  <si>
    <t xml:space="preserve">1.3.2.01.08 - SPAC MANTENIMIENTO-REPARACION-ACTUALIZAC           </t>
  </si>
  <si>
    <t xml:space="preserve">1.3.2.02.01 - DERECHOS DE INSPECCIÓN COMERCIO IND Y SE           </t>
  </si>
  <si>
    <t xml:space="preserve">1.3.2.02.02 - DERECHOS DE INSPECCIÓN COMERCIO IND Y SE           </t>
  </si>
  <si>
    <t xml:space="preserve">1.3.2.02.03 - DERECHOS DE RECOLECCIÓN ESPECIAL (E.CTE.           </t>
  </si>
  <si>
    <t xml:space="preserve">1.3.2.02.04 - DERECHOS DE RECOLECCIÓN ESPECIAL (E. ANT           </t>
  </si>
  <si>
    <t xml:space="preserve">1.3.2.03.01 - DERECHOS DE CEMENTERIO                             </t>
  </si>
  <si>
    <t xml:space="preserve">1.3.2.04.00 - DERECHOS DE ACTUACIÓN ADMINISTRATIVA               </t>
  </si>
  <si>
    <t xml:space="preserve">1.3.2.05.00 - DERECHOS DE EDIFICACIÓN                            </t>
  </si>
  <si>
    <t xml:space="preserve">1.3.2.09.00 - DERECHOS DE PUBLICIDAD Y PROPAGANDA                </t>
  </si>
  <si>
    <t xml:space="preserve">1.3.2.11.01 - UNIDAD DE CALIDAD AMBIENTAL                        </t>
  </si>
  <si>
    <t xml:space="preserve">1.3.2.15.00 - COMISION ADMINISTRATIVA                            </t>
  </si>
  <si>
    <t xml:space="preserve">1.3.2.16.00 - COMISIÓN ADMINISTRATIVA RETENCIONES SUEL           </t>
  </si>
  <si>
    <t xml:space="preserve">1.3.2.21.01 - LICENCIA DE CONDUCIR NACIONAL PARTICULAR           </t>
  </si>
  <si>
    <t xml:space="preserve">1.3.2.21.02 - LICENCIA DE CONDUCIR NACIONAL PROFESIONA           </t>
  </si>
  <si>
    <t xml:space="preserve">OTROS INGRESOS DE ORIGEN MUNICIPAL                                                                                      
</t>
  </si>
  <si>
    <t xml:space="preserve">1.3.3.01.01 - MULTAS GENERALES (E. CTE.)                         </t>
  </si>
  <si>
    <t xml:space="preserve">1.3.3.01.02 - MULTAS GENERALES (E. ANTERIORES)                   </t>
  </si>
  <si>
    <t xml:space="preserve">1.3.3.02.01 - INTERESES Y RECARGOS (EJERCICIO CORRIENT           </t>
  </si>
  <si>
    <t xml:space="preserve">1.3.3.02.02 - INTERESES Y RECARGOS (EJERCICIOS VENCIDO           </t>
  </si>
  <si>
    <t xml:space="preserve">1.3.3.04.00 - PRODUCIDO DE ACTIVIDADES CULTURALES                </t>
  </si>
  <si>
    <t xml:space="preserve">1.3.3.07.02 - CONTROL DE ANIMALES                                </t>
  </si>
  <si>
    <t xml:space="preserve">1.3.3.07.05 - SERVICIOS ESPECIALES VARIOS                        </t>
  </si>
  <si>
    <t xml:space="preserve">1.3.3.08.01 - MULTAS POR ACCIDENTES VIALES                       </t>
  </si>
  <si>
    <t xml:space="preserve">1.3.3.08.02 - MULTAS POR INFRACCIONES DE TRÁNSITO                </t>
  </si>
  <si>
    <t xml:space="preserve">1.3.3.08.03 - COMISIÓN ADMINISTRATIVA POR INFRACCIÓN D           </t>
  </si>
  <si>
    <t xml:space="preserve">1.3.3.09.01 - PRODUCIDO DE ESTACIONAMIENTO MEDIDO                </t>
  </si>
  <si>
    <t xml:space="preserve">1.3.3.09.02 - MULTAS POR ESTACIONAMIENTO MEDIDO                  </t>
  </si>
  <si>
    <t xml:space="preserve">1.3.3.10.07 - CAP - CARGO ALUMBRADO PÚBLICO                      </t>
  </si>
  <si>
    <t xml:space="preserve">1.3.3.12.01 - RENTAS FINANCIERAS                                 </t>
  </si>
  <si>
    <t xml:space="preserve">1.3.3.12.05 - GASTOS RECUPERADOS                                 </t>
  </si>
  <si>
    <t xml:space="preserve">1.3.3.12.06 - REINTEGRO A.R.T.                                   </t>
  </si>
  <si>
    <t xml:space="preserve">1.3.3.12.12 - RECUPERO SINIESTRO                                 </t>
  </si>
  <si>
    <t xml:space="preserve">1.3.3.12.14 - CONVENIO BANCO SUPERVIELLE                         </t>
  </si>
  <si>
    <t>·DE ORIGEN PROVINCIAL</t>
  </si>
  <si>
    <t>REGIMEN DE COPARTICIPACION PROVINCIAL</t>
  </si>
  <si>
    <t xml:space="preserve">1.1.1.01.01 - IMPUESTO SOBRE INGRESOS BRUTOS                     </t>
  </si>
  <si>
    <t xml:space="preserve">1.1.1.01.02 - IMPUESTO INMOBILIARIO                              </t>
  </si>
  <si>
    <t xml:space="preserve">1.1.1.01.03 - IMPUESTO A LOS AUTOMOTORES                         </t>
  </si>
  <si>
    <t xml:space="preserve">1.1.1.01.04 - IMPUESTO A LOS SELLOS                              </t>
  </si>
  <si>
    <t xml:space="preserve">1.1.1.01.06.001 - IMPUESTO SOBRE LOS INGRESOS BRUTOS VENCI       </t>
  </si>
  <si>
    <t xml:space="preserve">1.1.1.01.06.002 - IMPUESTO INMOBILIARIO VENCIDOS                 </t>
  </si>
  <si>
    <t xml:space="preserve">1.1.1.01.06.003 - IMPUESTO A LOS AUTOMOTORES VENCIDOS            </t>
  </si>
  <si>
    <t xml:space="preserve">1.1.1.01.06.004 - IMPUESTO A LOS SELLOS VENCIDOS                 </t>
  </si>
  <si>
    <t xml:space="preserve">1.1.1.01.07 - FINANCIAMIENTO EDUCATIVO                           </t>
  </si>
  <si>
    <t xml:space="preserve">1.1.1.01.08 - FONDO DE PROMOCIÓN TURÍSTICA                       </t>
  </si>
  <si>
    <t xml:space="preserve">1.1.1.01.13 - CANON EXTRAORDINARIO PRODUCCIÓN HIDROCAR           </t>
  </si>
  <si>
    <t xml:space="preserve"> -DE ORIGEN NACIONAL                                                                                                      </t>
  </si>
  <si>
    <t xml:space="preserve">RÉGIMEN DE COPARTICIPACIÓN NACIONAL                                                                                     </t>
  </si>
  <si>
    <t xml:space="preserve">1.2.1.01 - DISTRIBUCIÓN SECUNDARIA                               </t>
  </si>
  <si>
    <t xml:space="preserve">1.2.1.03 - DISTRIBUCIÓN SECUNDARIA VENCIDA                       </t>
  </si>
  <si>
    <t xml:space="preserve">OTROS INGRESOS DE JURISDICCIÓN NACIONAL                                                                                 </t>
  </si>
  <si>
    <t xml:space="preserve">1.2.4.01.17.001 - M. SALUD NACIÓN PLAN SUMAR         </t>
  </si>
  <si>
    <t xml:space="preserve">RECURSOS DE CAPITAL                                                                                                     </t>
  </si>
  <si>
    <t xml:space="preserve">2.2.1               -OBRAS DE PAVIMENTACIÓN                                                                                                  </t>
  </si>
  <si>
    <t xml:space="preserve">2.5                 -TRANSF. DE FONDOS PARA INVERSIÓN PÚBLICA                                                                                </t>
  </si>
  <si>
    <t>TOTAL DE RECURSOS</t>
  </si>
  <si>
    <t xml:space="preserve">FINANCIAMIENTO                                                                                                </t>
  </si>
  <si>
    <t xml:space="preserve">7.1    -USO DEL CRÉDITO   </t>
  </si>
  <si>
    <t xml:space="preserve">7.4   -REMANENTES DE EJERCICIOS ANTERIORES                </t>
  </si>
  <si>
    <t xml:space="preserve">TOTAL DE RECURSOS Y  FINANCIAMIENTO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</si>
</sst>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Agency FB"/>
      <family val="2"/>
    </font>
    <font>
      <b/>
      <i/>
      <sz val="9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3" fontId="1" fillId="0" borderId="0" xfId="0" applyNumberFormat="1" applyFont="1"/>
    <xf numFmtId="0" fontId="1" fillId="0" borderId="0" xfId="0" applyFont="1" applyAlignment="1">
      <alignment horizontal="right"/>
    </xf>
    <xf numFmtId="12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0" fillId="0" borderId="0" xfId="0" applyNumberFormat="1"/>
    <xf numFmtId="4" fontId="1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4" fontId="1" fillId="2" borderId="5" xfId="0" applyNumberFormat="1" applyFont="1" applyFill="1" applyBorder="1"/>
    <xf numFmtId="4" fontId="1" fillId="2" borderId="6" xfId="0" applyNumberFormat="1" applyFont="1" applyFill="1" applyBorder="1"/>
    <xf numFmtId="0" fontId="5" fillId="0" borderId="4" xfId="0" applyFont="1" applyBorder="1" applyAlignment="1">
      <alignment vertical="center"/>
    </xf>
    <xf numFmtId="4" fontId="6" fillId="0" borderId="5" xfId="0" applyNumberFormat="1" applyFont="1" applyBorder="1"/>
    <xf numFmtId="4" fontId="6" fillId="0" borderId="6" xfId="0" applyNumberFormat="1" applyFont="1" applyBorder="1"/>
    <xf numFmtId="0" fontId="8" fillId="0" borderId="4" xfId="1" applyFont="1" applyBorder="1"/>
    <xf numFmtId="4" fontId="0" fillId="0" borderId="5" xfId="0" applyNumberFormat="1" applyBorder="1"/>
    <xf numFmtId="4" fontId="0" fillId="0" borderId="6" xfId="0" applyNumberFormat="1" applyBorder="1"/>
    <xf numFmtId="4" fontId="1" fillId="0" borderId="5" xfId="0" applyNumberFormat="1" applyFont="1" applyBorder="1"/>
    <xf numFmtId="4" fontId="1" fillId="0" borderId="6" xfId="0" applyNumberFormat="1" applyFont="1" applyBorder="1"/>
    <xf numFmtId="0" fontId="2" fillId="0" borderId="4" xfId="0" applyFont="1" applyBorder="1" applyAlignment="1">
      <alignment vertical="center"/>
    </xf>
    <xf numFmtId="0" fontId="8" fillId="0" borderId="4" xfId="1" applyFont="1" applyBorder="1" applyAlignment="1">
      <alignment wrapText="1"/>
    </xf>
    <xf numFmtId="4" fontId="6" fillId="0" borderId="5" xfId="0" applyNumberFormat="1" applyFont="1" applyBorder="1" applyAlignment="1">
      <alignment horizontal="right"/>
    </xf>
    <xf numFmtId="4" fontId="0" fillId="0" borderId="8" xfId="0" applyNumberFormat="1" applyBorder="1"/>
    <xf numFmtId="0" fontId="8" fillId="0" borderId="9" xfId="1" applyFont="1" applyBorder="1" applyAlignment="1">
      <alignment wrapText="1"/>
    </xf>
    <xf numFmtId="4" fontId="0" fillId="0" borderId="10" xfId="0" applyNumberFormat="1" applyBorder="1"/>
    <xf numFmtId="4" fontId="0" fillId="0" borderId="11" xfId="0" applyNumberFormat="1" applyBorder="1"/>
    <xf numFmtId="0" fontId="2" fillId="2" borderId="12" xfId="0" applyFont="1" applyFill="1" applyBorder="1" applyAlignment="1">
      <alignment vertical="center"/>
    </xf>
    <xf numFmtId="4" fontId="1" fillId="2" borderId="13" xfId="0" applyNumberFormat="1" applyFont="1" applyFill="1" applyBorder="1"/>
    <xf numFmtId="4" fontId="1" fillId="2" borderId="14" xfId="0" applyNumberFormat="1" applyFont="1" applyFill="1" applyBorder="1"/>
    <xf numFmtId="0" fontId="0" fillId="2" borderId="0" xfId="0" applyFill="1"/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4" fontId="1" fillId="2" borderId="2" xfId="0" applyNumberFormat="1" applyFont="1" applyFill="1" applyBorder="1"/>
    <xf numFmtId="4" fontId="1" fillId="2" borderId="3" xfId="0" applyNumberFormat="1" applyFont="1" applyFill="1" applyBorder="1"/>
    <xf numFmtId="0" fontId="2" fillId="2" borderId="9" xfId="0" applyFont="1" applyFill="1" applyBorder="1" applyAlignment="1">
      <alignment vertical="center"/>
    </xf>
    <xf numFmtId="4" fontId="1" fillId="2" borderId="15" xfId="0" applyNumberFormat="1" applyFont="1" applyFill="1" applyBorder="1"/>
    <xf numFmtId="4" fontId="1" fillId="2" borderId="16" xfId="0" applyNumberFormat="1" applyFont="1" applyFill="1" applyBorder="1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Fill="1"/>
    <xf numFmtId="4" fontId="1" fillId="0" borderId="0" xfId="0" applyNumberFormat="1" applyFont="1" applyFill="1"/>
    <xf numFmtId="4" fontId="0" fillId="0" borderId="0" xfId="0" applyNumberFormat="1" applyFill="1"/>
    <xf numFmtId="0" fontId="4" fillId="0" borderId="0" xfId="0" applyFont="1" applyFill="1" applyAlignment="1">
      <alignment horizontal="center"/>
    </xf>
    <xf numFmtId="0" fontId="7" fillId="0" borderId="0" xfId="1" applyFill="1"/>
    <xf numFmtId="0" fontId="9" fillId="0" borderId="0" xfId="1" applyFont="1" applyFill="1"/>
    <xf numFmtId="4" fontId="0" fillId="0" borderId="7" xfId="0" applyNumberFormat="1" applyFill="1" applyBorder="1"/>
    <xf numFmtId="4" fontId="10" fillId="0" borderId="0" xfId="0" applyNumberFormat="1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 applyAlignment="1">
      <alignment vertical="center"/>
    </xf>
  </cellXfs>
  <cellStyles count="2">
    <cellStyle name="Normal" xfId="0" builtinId="0"/>
    <cellStyle name="Normal 2" xfId="1" xr:uid="{AA2B0EF2-34DD-4A15-8A2D-E3DFF36935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0</xdr:col>
      <xdr:colOff>1628507</xdr:colOff>
      <xdr:row>2</xdr:row>
      <xdr:rowOff>54135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E23F6EB-98C3-4653-8074-BDBA86EF2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57150"/>
          <a:ext cx="1304657" cy="377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3B872-7C51-4733-B113-240C89382449}">
  <sheetPr>
    <tabColor rgb="FF92D050"/>
    <pageSetUpPr fitToPage="1"/>
  </sheetPr>
  <dimension ref="A1:CN85"/>
  <sheetViews>
    <sheetView tabSelected="1" zoomScaleNormal="100" workbookViewId="0">
      <selection activeCell="H80" sqref="A1:H80"/>
    </sheetView>
  </sheetViews>
  <sheetFormatPr baseColWidth="10" defaultRowHeight="15" x14ac:dyDescent="0.25"/>
  <cols>
    <col min="1" max="1" width="54.5703125" customWidth="1"/>
    <col min="2" max="2" width="22.42578125" customWidth="1"/>
    <col min="3" max="4" width="18.140625" customWidth="1"/>
    <col min="5" max="5" width="21.140625" customWidth="1"/>
    <col min="6" max="6" width="19.140625" customWidth="1"/>
    <col min="7" max="8" width="20.42578125" customWidth="1"/>
    <col min="9" max="9" width="15.5703125" customWidth="1"/>
    <col min="10" max="10" width="16.42578125" bestFit="1" customWidth="1"/>
    <col min="11" max="11" width="14.28515625" customWidth="1"/>
  </cols>
  <sheetData>
    <row r="1" spans="1:13" x14ac:dyDescent="0.25">
      <c r="F1" s="1"/>
    </row>
    <row r="2" spans="1:13" x14ac:dyDescent="0.25">
      <c r="F2" s="2" t="s">
        <v>0</v>
      </c>
      <c r="G2" s="3">
        <v>2024</v>
      </c>
      <c r="H2" s="4"/>
    </row>
    <row r="3" spans="1:13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3" x14ac:dyDescent="0.25">
      <c r="A4" s="5" t="s">
        <v>1</v>
      </c>
      <c r="B4" s="5"/>
      <c r="C4" s="5"/>
      <c r="D4" s="5"/>
      <c r="E4" s="5"/>
      <c r="F4" s="5"/>
      <c r="G4" s="5"/>
      <c r="H4" s="6"/>
    </row>
    <row r="5" spans="1:13" ht="15.75" thickBot="1" x14ac:dyDescent="0.3">
      <c r="A5" s="4"/>
      <c r="C5" s="7"/>
      <c r="D5" s="7"/>
      <c r="E5" s="7"/>
      <c r="F5" s="8"/>
    </row>
    <row r="6" spans="1:13" ht="54" customHeight="1" x14ac:dyDescent="0.25">
      <c r="A6" s="9" t="s">
        <v>2</v>
      </c>
      <c r="B6" s="10" t="s">
        <v>3</v>
      </c>
      <c r="C6" s="10" t="s">
        <v>4</v>
      </c>
      <c r="D6" s="10"/>
      <c r="E6" s="10" t="s">
        <v>5</v>
      </c>
      <c r="F6" s="11" t="s">
        <v>6</v>
      </c>
      <c r="G6" s="12" t="s">
        <v>7</v>
      </c>
      <c r="H6" s="47"/>
      <c r="I6" s="48"/>
      <c r="J6" s="49"/>
      <c r="K6" s="49"/>
      <c r="L6" s="49"/>
      <c r="M6" s="49"/>
    </row>
    <row r="7" spans="1:13" ht="3.75" customHeight="1" x14ac:dyDescent="0.25">
      <c r="A7" s="13"/>
      <c r="B7" s="14"/>
      <c r="C7" s="14"/>
      <c r="D7" s="14"/>
      <c r="E7" s="14"/>
      <c r="F7" s="15"/>
      <c r="G7" s="16"/>
      <c r="H7" s="47"/>
      <c r="I7" s="48"/>
      <c r="J7" s="49"/>
      <c r="K7" s="49"/>
      <c r="L7" s="49"/>
      <c r="M7" s="49"/>
    </row>
    <row r="8" spans="1:13" ht="21" customHeight="1" x14ac:dyDescent="0.25">
      <c r="A8" s="13"/>
      <c r="B8" s="14"/>
      <c r="C8" s="17" t="s">
        <v>8</v>
      </c>
      <c r="D8" s="17" t="s">
        <v>9</v>
      </c>
      <c r="E8" s="14"/>
      <c r="F8" s="15"/>
      <c r="G8" s="16"/>
      <c r="H8" s="47"/>
      <c r="I8" s="49"/>
      <c r="J8" s="49"/>
      <c r="K8" s="49"/>
      <c r="L8" s="49"/>
      <c r="M8" s="49"/>
    </row>
    <row r="9" spans="1:13" ht="15" customHeight="1" x14ac:dyDescent="0.25">
      <c r="A9" s="18" t="s">
        <v>10</v>
      </c>
      <c r="B9" s="19">
        <f t="shared" ref="B9:G9" si="0">+B10+B50+B63</f>
        <v>0</v>
      </c>
      <c r="C9" s="19">
        <f t="shared" si="0"/>
        <v>0</v>
      </c>
      <c r="D9" s="19">
        <f t="shared" si="0"/>
        <v>0</v>
      </c>
      <c r="E9" s="19">
        <f t="shared" si="0"/>
        <v>0</v>
      </c>
      <c r="F9" s="19">
        <f t="shared" si="0"/>
        <v>4899574119.8400011</v>
      </c>
      <c r="G9" s="20">
        <f t="shared" si="0"/>
        <v>0</v>
      </c>
      <c r="H9" s="50"/>
      <c r="I9" s="51"/>
      <c r="J9" s="50"/>
      <c r="K9" s="52"/>
      <c r="L9" s="49"/>
      <c r="M9" s="49"/>
    </row>
    <row r="10" spans="1:13" x14ac:dyDescent="0.25">
      <c r="A10" s="18" t="s">
        <v>11</v>
      </c>
      <c r="B10" s="19">
        <v>0</v>
      </c>
      <c r="C10" s="19">
        <v>0</v>
      </c>
      <c r="D10" s="19">
        <f>+D11+D31</f>
        <v>0</v>
      </c>
      <c r="E10" s="19">
        <f>+E11+E31</f>
        <v>0</v>
      </c>
      <c r="F10" s="19">
        <f>+F11+F31</f>
        <v>930317350.8900001</v>
      </c>
      <c r="G10" s="20">
        <v>0</v>
      </c>
      <c r="H10" s="50"/>
      <c r="I10" s="51"/>
      <c r="J10" s="50"/>
      <c r="K10" s="49"/>
      <c r="L10" s="49"/>
      <c r="M10" s="49"/>
    </row>
    <row r="11" spans="1:13" x14ac:dyDescent="0.25">
      <c r="A11" s="21" t="s">
        <v>12</v>
      </c>
      <c r="B11" s="22">
        <f>SUM(B12:B22)</f>
        <v>0</v>
      </c>
      <c r="C11" s="22">
        <v>0</v>
      </c>
      <c r="D11" s="22">
        <f>SUM(D12:D22)</f>
        <v>0</v>
      </c>
      <c r="E11" s="22">
        <f>SUM(E12:E22)</f>
        <v>0</v>
      </c>
      <c r="F11" s="22">
        <f>SUM(F12:F30)</f>
        <v>380372794.8900001</v>
      </c>
      <c r="G11" s="23">
        <v>0</v>
      </c>
      <c r="H11" s="50"/>
      <c r="I11" s="49"/>
      <c r="J11" s="49"/>
      <c r="K11" s="49"/>
      <c r="L11" s="49"/>
      <c r="M11" s="49"/>
    </row>
    <row r="12" spans="1:13" x14ac:dyDescent="0.25">
      <c r="A12" s="24" t="s">
        <v>13</v>
      </c>
      <c r="B12" s="25">
        <v>0</v>
      </c>
      <c r="C12" s="25">
        <v>0</v>
      </c>
      <c r="D12" s="25">
        <v>0</v>
      </c>
      <c r="E12" s="25">
        <f>+B12+C12+D12</f>
        <v>0</v>
      </c>
      <c r="F12" s="25">
        <v>86513405.90000008</v>
      </c>
      <c r="G12" s="26">
        <v>0</v>
      </c>
      <c r="H12" s="53"/>
      <c r="I12" s="53"/>
      <c r="J12" s="53"/>
      <c r="K12" s="49"/>
      <c r="L12" s="49"/>
      <c r="M12" s="49"/>
    </row>
    <row r="13" spans="1:13" x14ac:dyDescent="0.25">
      <c r="A13" s="24" t="s">
        <v>14</v>
      </c>
      <c r="B13" s="25">
        <v>0</v>
      </c>
      <c r="C13" s="25">
        <v>0</v>
      </c>
      <c r="D13" s="25">
        <v>0</v>
      </c>
      <c r="E13" s="25">
        <f t="shared" ref="E13:E30" si="1">+B13+C13+D13</f>
        <v>0</v>
      </c>
      <c r="F13" s="25">
        <v>18399678.320000008</v>
      </c>
      <c r="G13" s="26">
        <v>0</v>
      </c>
      <c r="H13" s="51"/>
      <c r="I13" s="49"/>
      <c r="J13" s="49"/>
      <c r="K13" s="49"/>
      <c r="L13" s="49"/>
      <c r="M13" s="49"/>
    </row>
    <row r="14" spans="1:13" x14ac:dyDescent="0.25">
      <c r="A14" s="24" t="s">
        <v>15</v>
      </c>
      <c r="B14" s="25">
        <v>0</v>
      </c>
      <c r="C14" s="25">
        <v>0</v>
      </c>
      <c r="D14" s="25">
        <v>0</v>
      </c>
      <c r="E14" s="25">
        <f t="shared" si="1"/>
        <v>0</v>
      </c>
      <c r="F14" s="25">
        <v>11559535.48000001</v>
      </c>
      <c r="G14" s="26">
        <v>0</v>
      </c>
      <c r="H14" s="49"/>
      <c r="I14" s="49"/>
      <c r="J14" s="49"/>
      <c r="K14" s="49"/>
      <c r="L14" s="49"/>
      <c r="M14" s="49"/>
    </row>
    <row r="15" spans="1:13" x14ac:dyDescent="0.25">
      <c r="A15" s="24" t="s">
        <v>16</v>
      </c>
      <c r="B15" s="25">
        <v>0</v>
      </c>
      <c r="C15" s="25">
        <v>0</v>
      </c>
      <c r="D15" s="25">
        <v>0</v>
      </c>
      <c r="E15" s="25">
        <f t="shared" si="1"/>
        <v>0</v>
      </c>
      <c r="F15" s="25">
        <v>369905.33</v>
      </c>
      <c r="G15" s="26">
        <v>0</v>
      </c>
      <c r="H15" s="49"/>
      <c r="I15" s="49"/>
      <c r="J15" s="49"/>
      <c r="K15" s="49"/>
      <c r="L15" s="49"/>
      <c r="M15" s="49"/>
    </row>
    <row r="16" spans="1:13" x14ac:dyDescent="0.25">
      <c r="A16" s="24" t="s">
        <v>17</v>
      </c>
      <c r="B16" s="25">
        <v>0</v>
      </c>
      <c r="C16" s="25">
        <v>0</v>
      </c>
      <c r="D16" s="25">
        <v>0</v>
      </c>
      <c r="E16" s="25">
        <f t="shared" si="1"/>
        <v>0</v>
      </c>
      <c r="F16" s="25">
        <v>310858.03000000003</v>
      </c>
      <c r="G16" s="26">
        <v>0</v>
      </c>
      <c r="H16" s="49"/>
      <c r="I16" s="49"/>
      <c r="J16" s="49"/>
      <c r="K16" s="49"/>
      <c r="L16" s="49"/>
      <c r="M16" s="49"/>
    </row>
    <row r="17" spans="1:13" x14ac:dyDescent="0.25">
      <c r="A17" s="24" t="s">
        <v>18</v>
      </c>
      <c r="B17" s="25">
        <v>0</v>
      </c>
      <c r="C17" s="25">
        <v>0</v>
      </c>
      <c r="D17" s="25">
        <v>0</v>
      </c>
      <c r="E17" s="25">
        <f t="shared" si="1"/>
        <v>0</v>
      </c>
      <c r="F17" s="25">
        <v>27926.11</v>
      </c>
      <c r="G17" s="26">
        <v>0</v>
      </c>
      <c r="H17" s="49"/>
      <c r="I17" s="49"/>
      <c r="J17" s="49"/>
      <c r="K17" s="49"/>
      <c r="L17" s="49"/>
      <c r="M17" s="49"/>
    </row>
    <row r="18" spans="1:13" x14ac:dyDescent="0.25">
      <c r="A18" s="24" t="s">
        <v>19</v>
      </c>
      <c r="B18" s="25">
        <v>0</v>
      </c>
      <c r="C18" s="25">
        <v>0</v>
      </c>
      <c r="D18" s="25">
        <v>0</v>
      </c>
      <c r="E18" s="25">
        <f t="shared" si="1"/>
        <v>0</v>
      </c>
      <c r="F18" s="25">
        <v>154623066.47000006</v>
      </c>
      <c r="G18" s="26">
        <v>0</v>
      </c>
      <c r="H18" s="49"/>
      <c r="I18" s="49"/>
      <c r="J18" s="49"/>
      <c r="K18" s="49"/>
      <c r="L18" s="49"/>
      <c r="M18" s="49"/>
    </row>
    <row r="19" spans="1:13" x14ac:dyDescent="0.25">
      <c r="A19" s="24" t="s">
        <v>20</v>
      </c>
      <c r="B19" s="25">
        <v>0</v>
      </c>
      <c r="C19" s="25">
        <v>0</v>
      </c>
      <c r="D19" s="25">
        <v>0</v>
      </c>
      <c r="E19" s="25">
        <f t="shared" si="1"/>
        <v>0</v>
      </c>
      <c r="F19" s="25">
        <v>11404173.540000003</v>
      </c>
      <c r="G19" s="26">
        <v>0</v>
      </c>
      <c r="H19" s="49"/>
      <c r="I19" s="49"/>
      <c r="J19" s="49"/>
      <c r="K19" s="49"/>
      <c r="L19" s="49"/>
      <c r="M19" s="49"/>
    </row>
    <row r="20" spans="1:13" x14ac:dyDescent="0.25">
      <c r="A20" s="24" t="s">
        <v>21</v>
      </c>
      <c r="B20" s="25">
        <v>0</v>
      </c>
      <c r="C20" s="25">
        <v>0</v>
      </c>
      <c r="D20" s="25">
        <v>0</v>
      </c>
      <c r="E20" s="25">
        <f t="shared" si="1"/>
        <v>0</v>
      </c>
      <c r="F20" s="25">
        <v>5765133.5200000023</v>
      </c>
      <c r="G20" s="26">
        <v>0</v>
      </c>
      <c r="H20" s="49"/>
      <c r="I20" s="49"/>
      <c r="J20" s="49"/>
      <c r="K20" s="49"/>
      <c r="L20" s="49"/>
      <c r="M20" s="49"/>
    </row>
    <row r="21" spans="1:13" x14ac:dyDescent="0.25">
      <c r="A21" s="24" t="s">
        <v>22</v>
      </c>
      <c r="B21" s="25">
        <v>0</v>
      </c>
      <c r="C21" s="25">
        <v>0</v>
      </c>
      <c r="D21" s="25">
        <v>0</v>
      </c>
      <c r="E21" s="25">
        <f t="shared" si="1"/>
        <v>0</v>
      </c>
      <c r="F21" s="25">
        <v>290441.06000000006</v>
      </c>
      <c r="G21" s="26">
        <v>0</v>
      </c>
      <c r="H21" s="49"/>
      <c r="I21" s="49"/>
      <c r="J21" s="49"/>
      <c r="K21" s="49"/>
      <c r="L21" s="49"/>
      <c r="M21" s="49"/>
    </row>
    <row r="22" spans="1:13" x14ac:dyDescent="0.25">
      <c r="A22" s="24" t="s">
        <v>23</v>
      </c>
      <c r="B22" s="25">
        <v>0</v>
      </c>
      <c r="C22" s="25">
        <v>0</v>
      </c>
      <c r="D22" s="25">
        <v>0</v>
      </c>
      <c r="E22" s="25">
        <f t="shared" si="1"/>
        <v>0</v>
      </c>
      <c r="F22" s="25">
        <v>2977306.4199999976</v>
      </c>
      <c r="G22" s="26">
        <v>0</v>
      </c>
      <c r="H22" s="49"/>
      <c r="I22" s="49"/>
      <c r="J22" s="49"/>
      <c r="K22" s="49"/>
      <c r="L22" s="49"/>
      <c r="M22" s="49"/>
    </row>
    <row r="23" spans="1:13" x14ac:dyDescent="0.25">
      <c r="A23" s="24" t="s">
        <v>24</v>
      </c>
      <c r="B23" s="25">
        <v>0</v>
      </c>
      <c r="C23" s="25">
        <v>0</v>
      </c>
      <c r="D23" s="25">
        <v>0</v>
      </c>
      <c r="E23" s="25">
        <f t="shared" si="1"/>
        <v>0</v>
      </c>
      <c r="F23" s="25">
        <v>39761281.050000004</v>
      </c>
      <c r="G23" s="26">
        <v>0</v>
      </c>
      <c r="H23" s="49"/>
      <c r="I23" s="49"/>
      <c r="J23" s="49"/>
      <c r="K23" s="49"/>
      <c r="L23" s="49"/>
      <c r="M23" s="49"/>
    </row>
    <row r="24" spans="1:13" x14ac:dyDescent="0.25">
      <c r="A24" s="24" t="s">
        <v>25</v>
      </c>
      <c r="B24" s="25">
        <v>0</v>
      </c>
      <c r="C24" s="25">
        <v>0</v>
      </c>
      <c r="D24" s="25">
        <v>0</v>
      </c>
      <c r="E24" s="25">
        <f t="shared" si="1"/>
        <v>0</v>
      </c>
      <c r="F24" s="25">
        <v>17036434.870000001</v>
      </c>
      <c r="G24" s="26">
        <v>0</v>
      </c>
      <c r="H24" s="49"/>
      <c r="I24" s="49"/>
      <c r="J24" s="49"/>
      <c r="K24" s="49"/>
      <c r="L24" s="49"/>
      <c r="M24" s="49"/>
    </row>
    <row r="25" spans="1:13" x14ac:dyDescent="0.25">
      <c r="A25" s="24" t="s">
        <v>26</v>
      </c>
      <c r="B25" s="25">
        <v>0</v>
      </c>
      <c r="C25" s="25">
        <v>0</v>
      </c>
      <c r="D25" s="25">
        <v>0</v>
      </c>
      <c r="E25" s="25">
        <f t="shared" si="1"/>
        <v>0</v>
      </c>
      <c r="F25" s="25">
        <v>3227460.65</v>
      </c>
      <c r="G25" s="26">
        <v>0</v>
      </c>
      <c r="H25" s="49"/>
      <c r="I25" s="49"/>
      <c r="J25" s="49"/>
      <c r="K25" s="49"/>
      <c r="L25" s="49"/>
      <c r="M25" s="49"/>
    </row>
    <row r="26" spans="1:13" x14ac:dyDescent="0.25">
      <c r="A26" s="24" t="s">
        <v>27</v>
      </c>
      <c r="B26" s="25">
        <v>0</v>
      </c>
      <c r="C26" s="25">
        <v>0</v>
      </c>
      <c r="D26" s="25">
        <v>0</v>
      </c>
      <c r="E26" s="25">
        <f t="shared" si="1"/>
        <v>0</v>
      </c>
      <c r="F26" s="25">
        <v>2131469.59</v>
      </c>
      <c r="G26" s="26">
        <v>0</v>
      </c>
      <c r="H26" s="49"/>
      <c r="I26" s="49"/>
      <c r="J26" s="49"/>
      <c r="K26" s="49"/>
      <c r="L26" s="49"/>
      <c r="M26" s="49"/>
    </row>
    <row r="27" spans="1:13" x14ac:dyDescent="0.25">
      <c r="A27" s="24" t="s">
        <v>28</v>
      </c>
      <c r="B27" s="25">
        <v>0</v>
      </c>
      <c r="C27" s="25">
        <v>0</v>
      </c>
      <c r="D27" s="25">
        <v>0</v>
      </c>
      <c r="E27" s="25">
        <f t="shared" si="1"/>
        <v>0</v>
      </c>
      <c r="F27" s="25">
        <v>7704658.5499999803</v>
      </c>
      <c r="G27" s="26">
        <v>0</v>
      </c>
      <c r="H27" s="49"/>
      <c r="I27" s="49"/>
      <c r="J27" s="49"/>
      <c r="K27" s="49"/>
      <c r="L27" s="49"/>
      <c r="M27" s="49"/>
    </row>
    <row r="28" spans="1:13" x14ac:dyDescent="0.25">
      <c r="A28" s="24" t="s">
        <v>29</v>
      </c>
      <c r="B28" s="25">
        <v>0</v>
      </c>
      <c r="C28" s="25">
        <v>0</v>
      </c>
      <c r="D28" s="25">
        <v>0</v>
      </c>
      <c r="E28" s="25">
        <f t="shared" si="1"/>
        <v>0</v>
      </c>
      <c r="F28" s="25">
        <v>188760</v>
      </c>
      <c r="G28" s="26">
        <v>0</v>
      </c>
      <c r="H28" s="49"/>
      <c r="I28" s="49"/>
      <c r="J28" s="49"/>
      <c r="K28" s="49"/>
      <c r="L28" s="49"/>
      <c r="M28" s="49"/>
    </row>
    <row r="29" spans="1:13" x14ac:dyDescent="0.25">
      <c r="A29" s="24" t="s">
        <v>30</v>
      </c>
      <c r="B29" s="25">
        <v>0</v>
      </c>
      <c r="C29" s="25">
        <v>0</v>
      </c>
      <c r="D29" s="25">
        <v>0</v>
      </c>
      <c r="E29" s="25">
        <f t="shared" si="1"/>
        <v>0</v>
      </c>
      <c r="F29" s="25">
        <v>15035700</v>
      </c>
      <c r="G29" s="26">
        <v>0</v>
      </c>
      <c r="H29" s="49"/>
      <c r="I29" s="49"/>
      <c r="J29" s="49"/>
      <c r="K29" s="49"/>
      <c r="L29" s="49"/>
      <c r="M29" s="49"/>
    </row>
    <row r="30" spans="1:13" x14ac:dyDescent="0.25">
      <c r="A30" s="24" t="s">
        <v>31</v>
      </c>
      <c r="B30" s="25">
        <v>0</v>
      </c>
      <c r="C30" s="25">
        <v>0</v>
      </c>
      <c r="D30" s="25">
        <v>0</v>
      </c>
      <c r="E30" s="25">
        <f t="shared" si="1"/>
        <v>0</v>
      </c>
      <c r="F30" s="25">
        <v>3045600</v>
      </c>
      <c r="G30" s="26">
        <v>0</v>
      </c>
      <c r="H30" s="49"/>
      <c r="I30" s="49"/>
      <c r="J30" s="49"/>
      <c r="K30" s="49"/>
      <c r="L30" s="49"/>
      <c r="M30" s="49"/>
    </row>
    <row r="31" spans="1:13" x14ac:dyDescent="0.25">
      <c r="A31" s="21" t="s">
        <v>32</v>
      </c>
      <c r="B31" s="27">
        <f t="shared" ref="B31:G31" si="2">SUM(B32:B40)</f>
        <v>0</v>
      </c>
      <c r="C31" s="27">
        <f t="shared" si="2"/>
        <v>0</v>
      </c>
      <c r="D31" s="27">
        <f t="shared" si="2"/>
        <v>0</v>
      </c>
      <c r="E31" s="27">
        <f t="shared" si="2"/>
        <v>0</v>
      </c>
      <c r="F31" s="27">
        <f>SUM(F32:F49)</f>
        <v>549944556</v>
      </c>
      <c r="G31" s="28">
        <f t="shared" si="2"/>
        <v>0</v>
      </c>
      <c r="H31" s="51"/>
      <c r="I31" s="49"/>
      <c r="J31" s="49"/>
      <c r="K31" s="49"/>
      <c r="L31" s="49"/>
      <c r="M31" s="49"/>
    </row>
    <row r="32" spans="1:13" x14ac:dyDescent="0.25">
      <c r="A32" s="24" t="s">
        <v>33</v>
      </c>
      <c r="B32" s="25">
        <v>0</v>
      </c>
      <c r="C32" s="25">
        <v>0</v>
      </c>
      <c r="D32" s="25">
        <v>0</v>
      </c>
      <c r="E32" s="25">
        <v>0</v>
      </c>
      <c r="F32" s="25">
        <v>5497677.959999999</v>
      </c>
      <c r="G32" s="26">
        <v>0</v>
      </c>
      <c r="H32" s="51"/>
      <c r="I32" s="49"/>
      <c r="J32" s="49"/>
      <c r="K32" s="49"/>
      <c r="L32" s="49"/>
      <c r="M32" s="49"/>
    </row>
    <row r="33" spans="1:13" x14ac:dyDescent="0.25">
      <c r="A33" s="24" t="s">
        <v>34</v>
      </c>
      <c r="B33" s="25">
        <v>0</v>
      </c>
      <c r="C33" s="25">
        <v>0</v>
      </c>
      <c r="D33" s="25">
        <v>0</v>
      </c>
      <c r="E33" s="25">
        <v>0</v>
      </c>
      <c r="F33" s="25">
        <v>2387809.06</v>
      </c>
      <c r="G33" s="26">
        <v>0</v>
      </c>
      <c r="H33" s="51"/>
      <c r="I33" s="49"/>
      <c r="J33" s="49"/>
      <c r="K33" s="49"/>
      <c r="L33" s="49"/>
      <c r="M33" s="49"/>
    </row>
    <row r="34" spans="1:13" x14ac:dyDescent="0.25">
      <c r="A34" s="24" t="s">
        <v>35</v>
      </c>
      <c r="B34" s="25">
        <v>0</v>
      </c>
      <c r="C34" s="25">
        <v>0</v>
      </c>
      <c r="D34" s="25">
        <v>0</v>
      </c>
      <c r="E34" s="25">
        <v>0</v>
      </c>
      <c r="F34" s="25">
        <v>13889236.280000005</v>
      </c>
      <c r="G34" s="26">
        <v>0</v>
      </c>
      <c r="H34" s="51"/>
      <c r="I34" s="49"/>
      <c r="J34" s="49"/>
      <c r="K34" s="49"/>
      <c r="L34" s="49"/>
      <c r="M34" s="49"/>
    </row>
    <row r="35" spans="1:13" x14ac:dyDescent="0.25">
      <c r="A35" s="24" t="s">
        <v>36</v>
      </c>
      <c r="B35" s="25">
        <v>0</v>
      </c>
      <c r="C35" s="25">
        <v>0</v>
      </c>
      <c r="D35" s="25">
        <v>0</v>
      </c>
      <c r="E35" s="25">
        <v>0</v>
      </c>
      <c r="F35" s="25">
        <v>22846913.919999994</v>
      </c>
      <c r="G35" s="26">
        <v>0</v>
      </c>
      <c r="H35" s="51"/>
      <c r="I35" s="49"/>
      <c r="J35" s="49"/>
      <c r="K35" s="49"/>
      <c r="L35" s="49"/>
      <c r="M35" s="49"/>
    </row>
    <row r="36" spans="1:13" x14ac:dyDescent="0.25">
      <c r="A36" s="24" t="s">
        <v>37</v>
      </c>
      <c r="B36" s="25">
        <v>0</v>
      </c>
      <c r="C36" s="25">
        <v>0</v>
      </c>
      <c r="D36" s="25">
        <v>0</v>
      </c>
      <c r="E36" s="25">
        <v>0</v>
      </c>
      <c r="F36" s="25">
        <v>3059186.2</v>
      </c>
      <c r="G36" s="26">
        <v>0</v>
      </c>
      <c r="H36" s="51"/>
      <c r="I36" s="49"/>
      <c r="J36" s="49"/>
      <c r="K36" s="49"/>
      <c r="L36" s="49"/>
      <c r="M36" s="49"/>
    </row>
    <row r="37" spans="1:13" x14ac:dyDescent="0.25">
      <c r="A37" s="24" t="s">
        <v>38</v>
      </c>
      <c r="B37" s="25">
        <v>0</v>
      </c>
      <c r="C37" s="25">
        <v>0</v>
      </c>
      <c r="D37" s="25">
        <v>0</v>
      </c>
      <c r="E37" s="25">
        <v>0</v>
      </c>
      <c r="F37" s="25">
        <v>5800</v>
      </c>
      <c r="G37" s="26">
        <v>0</v>
      </c>
      <c r="H37" s="51"/>
      <c r="I37" s="54"/>
      <c r="J37" s="49"/>
      <c r="K37" s="49"/>
      <c r="L37" s="49"/>
      <c r="M37" s="49"/>
    </row>
    <row r="38" spans="1:13" x14ac:dyDescent="0.25">
      <c r="A38" s="24" t="s">
        <v>39</v>
      </c>
      <c r="B38" s="25">
        <v>0</v>
      </c>
      <c r="C38" s="25">
        <v>0</v>
      </c>
      <c r="D38" s="25">
        <v>0</v>
      </c>
      <c r="E38" s="25">
        <v>0</v>
      </c>
      <c r="F38" s="25">
        <v>1202376.07</v>
      </c>
      <c r="G38" s="26">
        <v>0</v>
      </c>
      <c r="H38" s="51"/>
      <c r="I38" s="54"/>
      <c r="J38" s="49"/>
      <c r="K38" s="49"/>
      <c r="L38" s="49"/>
      <c r="M38" s="49"/>
    </row>
    <row r="39" spans="1:13" x14ac:dyDescent="0.25">
      <c r="A39" s="24" t="s">
        <v>40</v>
      </c>
      <c r="B39" s="25">
        <v>0</v>
      </c>
      <c r="C39" s="25">
        <v>0</v>
      </c>
      <c r="D39" s="25">
        <v>0</v>
      </c>
      <c r="E39" s="25">
        <v>0</v>
      </c>
      <c r="F39" s="25">
        <v>6555135.7100000009</v>
      </c>
      <c r="G39" s="26">
        <v>0</v>
      </c>
      <c r="H39" s="51"/>
      <c r="I39" s="54"/>
      <c r="J39" s="49"/>
      <c r="K39" s="49"/>
      <c r="L39" s="49"/>
      <c r="M39" s="49"/>
    </row>
    <row r="40" spans="1:13" x14ac:dyDescent="0.25">
      <c r="A40" s="24" t="s">
        <v>41</v>
      </c>
      <c r="B40" s="25">
        <v>0</v>
      </c>
      <c r="C40" s="25">
        <v>0</v>
      </c>
      <c r="D40" s="25">
        <v>0</v>
      </c>
      <c r="E40" s="25">
        <v>0</v>
      </c>
      <c r="F40" s="25">
        <v>5716536.8100000015</v>
      </c>
      <c r="G40" s="26">
        <v>0</v>
      </c>
      <c r="H40" s="55"/>
      <c r="I40" s="54"/>
      <c r="J40" s="49"/>
      <c r="K40" s="49"/>
      <c r="L40" s="49"/>
      <c r="M40" s="49"/>
    </row>
    <row r="41" spans="1:13" x14ac:dyDescent="0.25">
      <c r="A41" s="24" t="s">
        <v>42</v>
      </c>
      <c r="B41" s="25">
        <v>0</v>
      </c>
      <c r="C41" s="25">
        <v>0</v>
      </c>
      <c r="D41" s="25">
        <v>0</v>
      </c>
      <c r="E41" s="25">
        <v>0</v>
      </c>
      <c r="F41" s="25">
        <v>316005.00999999995</v>
      </c>
      <c r="G41" s="26">
        <v>0</v>
      </c>
      <c r="H41" s="51"/>
      <c r="I41" s="54"/>
      <c r="J41" s="49"/>
      <c r="K41" s="49"/>
      <c r="L41" s="49"/>
      <c r="M41" s="49"/>
    </row>
    <row r="42" spans="1:13" x14ac:dyDescent="0.25">
      <c r="A42" s="24" t="s">
        <v>43</v>
      </c>
      <c r="B42" s="25">
        <v>0</v>
      </c>
      <c r="C42" s="25">
        <v>0</v>
      </c>
      <c r="D42" s="25">
        <v>0</v>
      </c>
      <c r="E42" s="25">
        <v>0</v>
      </c>
      <c r="F42" s="25">
        <v>6144250</v>
      </c>
      <c r="G42" s="26">
        <v>0</v>
      </c>
      <c r="H42" s="51"/>
      <c r="I42" s="54"/>
      <c r="J42" s="49"/>
      <c r="K42" s="49"/>
      <c r="L42" s="49"/>
      <c r="M42" s="49"/>
    </row>
    <row r="43" spans="1:13" x14ac:dyDescent="0.25">
      <c r="A43" s="24" t="s">
        <v>44</v>
      </c>
      <c r="B43" s="25">
        <v>0</v>
      </c>
      <c r="C43" s="25">
        <v>0</v>
      </c>
      <c r="D43" s="25">
        <v>0</v>
      </c>
      <c r="E43" s="25">
        <v>0</v>
      </c>
      <c r="F43" s="25">
        <v>16040</v>
      </c>
      <c r="G43" s="26">
        <v>0</v>
      </c>
      <c r="H43" s="51"/>
      <c r="I43" s="54"/>
      <c r="J43" s="49"/>
      <c r="K43" s="49"/>
      <c r="L43" s="49"/>
      <c r="M43" s="49"/>
    </row>
    <row r="44" spans="1:13" x14ac:dyDescent="0.25">
      <c r="A44" s="24" t="s">
        <v>45</v>
      </c>
      <c r="B44" s="25">
        <v>0</v>
      </c>
      <c r="C44" s="25">
        <v>0</v>
      </c>
      <c r="D44" s="25">
        <v>0</v>
      </c>
      <c r="E44" s="25">
        <v>0</v>
      </c>
      <c r="F44" s="25">
        <v>812552.64999999967</v>
      </c>
      <c r="G44" s="26">
        <v>0</v>
      </c>
      <c r="H44" s="51"/>
      <c r="I44" s="54"/>
      <c r="J44" s="49"/>
      <c r="K44" s="49"/>
      <c r="L44" s="49"/>
      <c r="M44" s="49"/>
    </row>
    <row r="45" spans="1:13" x14ac:dyDescent="0.25">
      <c r="A45" s="24" t="s">
        <v>46</v>
      </c>
      <c r="B45" s="25">
        <v>0</v>
      </c>
      <c r="C45" s="25">
        <v>0</v>
      </c>
      <c r="D45" s="25">
        <v>0</v>
      </c>
      <c r="E45" s="25">
        <v>0</v>
      </c>
      <c r="F45" s="25">
        <v>478898910.12</v>
      </c>
      <c r="G45" s="26">
        <v>0</v>
      </c>
      <c r="H45" s="51"/>
      <c r="I45" s="54"/>
      <c r="J45" s="49"/>
      <c r="K45" s="49"/>
      <c r="L45" s="49"/>
      <c r="M45" s="49"/>
    </row>
    <row r="46" spans="1:13" x14ac:dyDescent="0.25">
      <c r="A46" s="24" t="s">
        <v>47</v>
      </c>
      <c r="B46" s="25">
        <v>0</v>
      </c>
      <c r="C46" s="25">
        <v>0</v>
      </c>
      <c r="D46" s="25">
        <v>0</v>
      </c>
      <c r="E46" s="25">
        <v>0</v>
      </c>
      <c r="F46" s="25">
        <v>2100000</v>
      </c>
      <c r="G46" s="26">
        <v>0</v>
      </c>
      <c r="H46" s="51"/>
      <c r="I46" s="54"/>
      <c r="J46" s="49"/>
      <c r="K46" s="49"/>
      <c r="L46" s="49"/>
      <c r="M46" s="49"/>
    </row>
    <row r="47" spans="1:13" x14ac:dyDescent="0.25">
      <c r="A47" s="24" t="s">
        <v>48</v>
      </c>
      <c r="B47" s="25">
        <v>0</v>
      </c>
      <c r="C47" s="25">
        <v>0</v>
      </c>
      <c r="D47" s="25">
        <v>0</v>
      </c>
      <c r="E47" s="25">
        <v>0</v>
      </c>
      <c r="F47" s="25">
        <v>375031.23</v>
      </c>
      <c r="G47" s="26">
        <v>0</v>
      </c>
      <c r="H47" s="51"/>
      <c r="I47" s="54"/>
      <c r="J47" s="49"/>
      <c r="K47" s="49"/>
      <c r="L47" s="49"/>
      <c r="M47" s="49"/>
    </row>
    <row r="48" spans="1:13" x14ac:dyDescent="0.25">
      <c r="A48" s="24" t="s">
        <v>49</v>
      </c>
      <c r="B48" s="25">
        <v>0</v>
      </c>
      <c r="C48" s="25">
        <v>0</v>
      </c>
      <c r="D48" s="25">
        <v>0</v>
      </c>
      <c r="E48" s="25">
        <v>0</v>
      </c>
      <c r="F48" s="25">
        <v>121094.98</v>
      </c>
      <c r="G48" s="26">
        <v>0</v>
      </c>
      <c r="H48" s="51"/>
      <c r="I48" s="54"/>
      <c r="J48" s="49"/>
      <c r="K48" s="49"/>
      <c r="L48" s="49"/>
      <c r="M48" s="49"/>
    </row>
    <row r="49" spans="1:13" x14ac:dyDescent="0.25">
      <c r="A49" s="24" t="s">
        <v>50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6">
        <v>0</v>
      </c>
      <c r="H49" s="51"/>
      <c r="I49" s="54"/>
      <c r="J49" s="49"/>
      <c r="K49" s="49"/>
      <c r="L49" s="49"/>
      <c r="M49" s="49"/>
    </row>
    <row r="50" spans="1:13" x14ac:dyDescent="0.25">
      <c r="A50" s="18" t="s">
        <v>51</v>
      </c>
      <c r="B50" s="19">
        <f t="shared" ref="B50:G50" si="3">SUM(B51)</f>
        <v>0</v>
      </c>
      <c r="C50" s="19">
        <f t="shared" si="3"/>
        <v>0</v>
      </c>
      <c r="D50" s="19">
        <f t="shared" si="3"/>
        <v>0</v>
      </c>
      <c r="E50" s="19">
        <f t="shared" si="3"/>
        <v>0</v>
      </c>
      <c r="F50" s="19">
        <f>+F51</f>
        <v>2509170758.0600004</v>
      </c>
      <c r="G50" s="20">
        <f t="shared" si="3"/>
        <v>0</v>
      </c>
      <c r="H50" s="50"/>
      <c r="I50" s="54"/>
      <c r="J50" s="49"/>
      <c r="K50" s="49"/>
      <c r="L50" s="49"/>
      <c r="M50" s="49"/>
    </row>
    <row r="51" spans="1:13" x14ac:dyDescent="0.25">
      <c r="A51" s="29" t="s">
        <v>52</v>
      </c>
      <c r="B51" s="22">
        <f>SUM(B52:B55)</f>
        <v>0</v>
      </c>
      <c r="C51" s="22">
        <f>SUM(C52:C55)</f>
        <v>0</v>
      </c>
      <c r="D51" s="22">
        <v>0</v>
      </c>
      <c r="E51" s="22">
        <f>+B51+C51+D51</f>
        <v>0</v>
      </c>
      <c r="F51" s="22">
        <f>SUM(F52:F62)</f>
        <v>2509170758.0600004</v>
      </c>
      <c r="G51" s="23">
        <v>0</v>
      </c>
      <c r="H51" s="51"/>
      <c r="I51" s="54"/>
      <c r="J51" s="49"/>
      <c r="K51" s="51"/>
      <c r="L51" s="49"/>
      <c r="M51" s="49"/>
    </row>
    <row r="52" spans="1:13" x14ac:dyDescent="0.25">
      <c r="A52" s="30" t="s">
        <v>53</v>
      </c>
      <c r="B52" s="25">
        <v>0</v>
      </c>
      <c r="C52" s="25">
        <v>0</v>
      </c>
      <c r="D52" s="25">
        <v>0</v>
      </c>
      <c r="E52" s="25">
        <f>+B52+C52+D52</f>
        <v>0</v>
      </c>
      <c r="F52" s="25">
        <v>1167113944.0300002</v>
      </c>
      <c r="G52" s="26">
        <v>0</v>
      </c>
      <c r="H52" s="51"/>
      <c r="I52" s="54"/>
      <c r="J52" s="49"/>
      <c r="K52" s="51"/>
      <c r="L52" s="49"/>
      <c r="M52" s="49"/>
    </row>
    <row r="53" spans="1:13" x14ac:dyDescent="0.25">
      <c r="A53" s="30" t="s">
        <v>54</v>
      </c>
      <c r="B53" s="25">
        <v>0</v>
      </c>
      <c r="C53" s="25">
        <v>0</v>
      </c>
      <c r="D53" s="25">
        <v>0</v>
      </c>
      <c r="E53" s="25">
        <f t="shared" ref="E53:E61" si="4">+B53+C53+D53</f>
        <v>0</v>
      </c>
      <c r="F53" s="25">
        <v>26968298.150000002</v>
      </c>
      <c r="G53" s="26">
        <v>0</v>
      </c>
      <c r="H53" s="51"/>
      <c r="I53" s="54"/>
      <c r="J53" s="49"/>
      <c r="K53" s="51"/>
      <c r="L53" s="49"/>
      <c r="M53" s="49"/>
    </row>
    <row r="54" spans="1:13" x14ac:dyDescent="0.25">
      <c r="A54" s="30" t="s">
        <v>55</v>
      </c>
      <c r="B54" s="25">
        <v>0</v>
      </c>
      <c r="C54" s="25">
        <v>0</v>
      </c>
      <c r="D54" s="25">
        <v>0</v>
      </c>
      <c r="E54" s="25">
        <f t="shared" si="4"/>
        <v>0</v>
      </c>
      <c r="F54" s="25">
        <v>771074793.21999991</v>
      </c>
      <c r="G54" s="26">
        <v>0</v>
      </c>
      <c r="H54" s="51"/>
      <c r="I54" s="51"/>
      <c r="J54" s="49"/>
      <c r="K54" s="51"/>
      <c r="L54" s="49"/>
      <c r="M54" s="49"/>
    </row>
    <row r="55" spans="1:13" x14ac:dyDescent="0.25">
      <c r="A55" s="30" t="s">
        <v>56</v>
      </c>
      <c r="B55" s="25">
        <v>0</v>
      </c>
      <c r="C55" s="25">
        <v>0</v>
      </c>
      <c r="D55" s="25">
        <v>0</v>
      </c>
      <c r="E55" s="25">
        <f t="shared" si="4"/>
        <v>0</v>
      </c>
      <c r="F55" s="25">
        <v>74212850.319999993</v>
      </c>
      <c r="G55" s="26">
        <v>0</v>
      </c>
      <c r="H55" s="51"/>
      <c r="I55" s="51"/>
      <c r="J55" s="49"/>
      <c r="K55" s="51"/>
      <c r="L55" s="49"/>
      <c r="M55" s="49"/>
    </row>
    <row r="56" spans="1:13" x14ac:dyDescent="0.25">
      <c r="A56" s="30" t="s">
        <v>57</v>
      </c>
      <c r="B56" s="25">
        <v>0</v>
      </c>
      <c r="C56" s="25">
        <v>0</v>
      </c>
      <c r="D56" s="25">
        <v>0</v>
      </c>
      <c r="E56" s="25">
        <f t="shared" si="4"/>
        <v>0</v>
      </c>
      <c r="F56" s="25">
        <v>0</v>
      </c>
      <c r="G56" s="26">
        <v>0</v>
      </c>
      <c r="H56" s="51"/>
      <c r="I56" s="51"/>
      <c r="J56" s="49"/>
      <c r="K56" s="51"/>
      <c r="L56" s="49"/>
      <c r="M56" s="49"/>
    </row>
    <row r="57" spans="1:13" x14ac:dyDescent="0.25">
      <c r="A57" s="30" t="s">
        <v>58</v>
      </c>
      <c r="B57" s="25">
        <v>0</v>
      </c>
      <c r="C57" s="25">
        <v>0</v>
      </c>
      <c r="D57" s="25">
        <v>0</v>
      </c>
      <c r="E57" s="25">
        <f t="shared" si="4"/>
        <v>0</v>
      </c>
      <c r="F57" s="25">
        <v>0</v>
      </c>
      <c r="G57" s="26">
        <v>0</v>
      </c>
      <c r="H57" s="51"/>
      <c r="I57" s="51"/>
      <c r="J57" s="49"/>
      <c r="K57" s="51"/>
      <c r="L57" s="49"/>
      <c r="M57" s="49"/>
    </row>
    <row r="58" spans="1:13" x14ac:dyDescent="0.25">
      <c r="A58" s="30" t="s">
        <v>59</v>
      </c>
      <c r="B58" s="25">
        <v>0</v>
      </c>
      <c r="C58" s="25">
        <v>0</v>
      </c>
      <c r="D58" s="25">
        <v>0</v>
      </c>
      <c r="E58" s="25">
        <f t="shared" si="4"/>
        <v>0</v>
      </c>
      <c r="F58" s="25">
        <v>0</v>
      </c>
      <c r="G58" s="26">
        <v>0</v>
      </c>
      <c r="H58" s="51"/>
      <c r="I58" s="51"/>
      <c r="J58" s="49"/>
      <c r="K58" s="51"/>
      <c r="L58" s="49"/>
      <c r="M58" s="49"/>
    </row>
    <row r="59" spans="1:13" x14ac:dyDescent="0.25">
      <c r="A59" s="30" t="s">
        <v>60</v>
      </c>
      <c r="B59" s="25">
        <v>0</v>
      </c>
      <c r="C59" s="25">
        <v>0</v>
      </c>
      <c r="D59" s="25">
        <v>0</v>
      </c>
      <c r="E59" s="25">
        <f t="shared" si="4"/>
        <v>0</v>
      </c>
      <c r="F59" s="25">
        <v>0</v>
      </c>
      <c r="G59" s="26">
        <v>0</v>
      </c>
      <c r="H59" s="51"/>
      <c r="I59" s="51"/>
      <c r="J59" s="49"/>
      <c r="K59" s="51"/>
      <c r="L59" s="49"/>
      <c r="M59" s="49"/>
    </row>
    <row r="60" spans="1:13" x14ac:dyDescent="0.25">
      <c r="A60" s="30" t="s">
        <v>61</v>
      </c>
      <c r="B60" s="25">
        <v>0</v>
      </c>
      <c r="C60" s="25">
        <v>0</v>
      </c>
      <c r="D60" s="25">
        <v>0</v>
      </c>
      <c r="E60" s="25">
        <f t="shared" si="4"/>
        <v>0</v>
      </c>
      <c r="F60" s="25">
        <v>447901827</v>
      </c>
      <c r="G60" s="26">
        <v>0</v>
      </c>
      <c r="H60" s="51"/>
      <c r="I60" s="51"/>
      <c r="J60" s="49"/>
      <c r="K60" s="51"/>
      <c r="L60" s="49"/>
      <c r="M60" s="49"/>
    </row>
    <row r="61" spans="1:13" x14ac:dyDescent="0.25">
      <c r="A61" s="30" t="s">
        <v>62</v>
      </c>
      <c r="B61" s="25">
        <v>0</v>
      </c>
      <c r="C61" s="25">
        <v>0</v>
      </c>
      <c r="D61" s="25">
        <v>0</v>
      </c>
      <c r="E61" s="25">
        <f t="shared" si="4"/>
        <v>0</v>
      </c>
      <c r="F61" s="25">
        <v>7617464.8200000003</v>
      </c>
      <c r="G61" s="26">
        <v>0</v>
      </c>
      <c r="H61" s="51"/>
      <c r="I61" s="51"/>
      <c r="J61" s="49"/>
      <c r="K61" s="51"/>
      <c r="L61" s="49"/>
      <c r="M61" s="49"/>
    </row>
    <row r="62" spans="1:13" x14ac:dyDescent="0.25">
      <c r="A62" s="30" t="s">
        <v>63</v>
      </c>
      <c r="B62" s="25">
        <v>0</v>
      </c>
      <c r="C62" s="25">
        <v>0</v>
      </c>
      <c r="D62" s="25">
        <v>0</v>
      </c>
      <c r="E62" s="25">
        <v>0</v>
      </c>
      <c r="F62" s="25">
        <v>14281580.52</v>
      </c>
      <c r="G62" s="26">
        <v>0</v>
      </c>
      <c r="H62" s="51"/>
      <c r="I62" s="51"/>
      <c r="J62" s="49"/>
      <c r="K62" s="51"/>
      <c r="L62" s="49"/>
      <c r="M62" s="49"/>
    </row>
    <row r="63" spans="1:13" ht="15.75" customHeight="1" x14ac:dyDescent="0.25">
      <c r="A63" s="18" t="s">
        <v>64</v>
      </c>
      <c r="B63" s="19">
        <f t="shared" ref="B63:G63" si="5">+B64+B67</f>
        <v>0</v>
      </c>
      <c r="C63" s="19">
        <f t="shared" si="5"/>
        <v>0</v>
      </c>
      <c r="D63" s="19">
        <f t="shared" si="5"/>
        <v>0</v>
      </c>
      <c r="E63" s="19">
        <f t="shared" si="5"/>
        <v>0</v>
      </c>
      <c r="F63" s="19">
        <f t="shared" si="5"/>
        <v>1460086010.8900001</v>
      </c>
      <c r="G63" s="20">
        <f t="shared" si="5"/>
        <v>0</v>
      </c>
      <c r="H63" s="50"/>
      <c r="I63" s="51"/>
      <c r="J63" s="50"/>
      <c r="K63" s="52"/>
      <c r="L63" s="49"/>
      <c r="M63" s="49"/>
    </row>
    <row r="64" spans="1:13" x14ac:dyDescent="0.25">
      <c r="A64" s="29" t="s">
        <v>65</v>
      </c>
      <c r="B64" s="31">
        <v>0</v>
      </c>
      <c r="C64" s="31">
        <f>SUM(C65:C65)</f>
        <v>0</v>
      </c>
      <c r="D64" s="31">
        <f>SUM(D65:D65)</f>
        <v>0</v>
      </c>
      <c r="E64" s="31">
        <v>0</v>
      </c>
      <c r="F64" s="22">
        <f>+F65+F66</f>
        <v>1459511730.8900001</v>
      </c>
      <c r="G64" s="23">
        <v>0</v>
      </c>
      <c r="H64" s="50"/>
      <c r="I64" s="51"/>
      <c r="J64" s="50"/>
      <c r="K64" s="52"/>
      <c r="L64" s="49"/>
      <c r="M64" s="49"/>
    </row>
    <row r="65" spans="1:92" x14ac:dyDescent="0.25">
      <c r="A65" s="30" t="s">
        <v>66</v>
      </c>
      <c r="B65" s="25">
        <v>0</v>
      </c>
      <c r="C65" s="25">
        <v>0</v>
      </c>
      <c r="D65" s="25">
        <v>0</v>
      </c>
      <c r="E65" s="25">
        <v>0</v>
      </c>
      <c r="F65" s="25">
        <v>1459511730.8900001</v>
      </c>
      <c r="G65" s="32">
        <v>0</v>
      </c>
      <c r="H65" s="50"/>
      <c r="I65" s="51"/>
      <c r="J65" s="50"/>
      <c r="K65" s="52"/>
      <c r="L65" s="49"/>
      <c r="M65" s="49"/>
    </row>
    <row r="66" spans="1:92" x14ac:dyDescent="0.25">
      <c r="A66" s="30" t="s">
        <v>67</v>
      </c>
      <c r="B66" s="25">
        <v>0</v>
      </c>
      <c r="C66" s="25">
        <v>0</v>
      </c>
      <c r="D66" s="25">
        <v>0</v>
      </c>
      <c r="E66" s="25">
        <v>0</v>
      </c>
      <c r="F66" s="7">
        <v>0</v>
      </c>
      <c r="G66" s="26">
        <v>0</v>
      </c>
      <c r="H66" s="50"/>
      <c r="I66" s="51"/>
      <c r="J66" s="50"/>
      <c r="K66" s="52"/>
      <c r="L66" s="49"/>
      <c r="M66" s="49"/>
    </row>
    <row r="67" spans="1:92" x14ac:dyDescent="0.25">
      <c r="A67" s="29" t="s">
        <v>68</v>
      </c>
      <c r="B67" s="25">
        <f>SUM(B68:B68)</f>
        <v>0</v>
      </c>
      <c r="C67" s="22">
        <f>SUM(C68:C68)</f>
        <v>0</v>
      </c>
      <c r="D67" s="22">
        <f>SUM(D68:D68)</f>
        <v>0</v>
      </c>
      <c r="E67" s="22">
        <f>+B67+C67+D67</f>
        <v>0</v>
      </c>
      <c r="F67" s="22">
        <f>+F68</f>
        <v>574280</v>
      </c>
      <c r="G67" s="23">
        <v>0</v>
      </c>
      <c r="H67" s="50"/>
      <c r="I67" s="51"/>
      <c r="J67" s="50"/>
      <c r="K67" s="52"/>
      <c r="L67" s="49"/>
      <c r="M67" s="49"/>
    </row>
    <row r="68" spans="1:92" x14ac:dyDescent="0.25">
      <c r="A68" s="24" t="s">
        <v>69</v>
      </c>
      <c r="B68" s="25">
        <v>0</v>
      </c>
      <c r="C68" s="25">
        <v>0</v>
      </c>
      <c r="D68" s="25">
        <v>0</v>
      </c>
      <c r="E68" s="25">
        <f>+B68+C68+D68</f>
        <v>0</v>
      </c>
      <c r="F68" s="25">
        <v>574280</v>
      </c>
      <c r="G68" s="26">
        <v>0</v>
      </c>
      <c r="H68" s="50"/>
      <c r="I68" s="51"/>
      <c r="J68" s="50"/>
      <c r="K68" s="52"/>
      <c r="L68" s="49"/>
      <c r="M68" s="49"/>
    </row>
    <row r="69" spans="1:92" x14ac:dyDescent="0.25">
      <c r="A69" s="18" t="s">
        <v>70</v>
      </c>
      <c r="B69" s="19">
        <f t="shared" ref="B69:G69" si="6">SUM(B70:B70)</f>
        <v>0</v>
      </c>
      <c r="C69" s="19">
        <f t="shared" si="6"/>
        <v>0</v>
      </c>
      <c r="D69" s="19">
        <f t="shared" si="6"/>
        <v>0</v>
      </c>
      <c r="E69" s="19">
        <f t="shared" si="6"/>
        <v>0</v>
      </c>
      <c r="F69" s="19">
        <f>SUM(F70:F71)</f>
        <v>44663475.960000001</v>
      </c>
      <c r="G69" s="20">
        <f t="shared" si="6"/>
        <v>0</v>
      </c>
      <c r="H69" s="50"/>
      <c r="I69" s="51"/>
      <c r="J69" s="50"/>
      <c r="K69" s="50"/>
      <c r="L69" s="49"/>
      <c r="M69" s="49"/>
    </row>
    <row r="70" spans="1:92" x14ac:dyDescent="0.25">
      <c r="A70" s="30" t="s">
        <v>71</v>
      </c>
      <c r="B70" s="25">
        <v>0</v>
      </c>
      <c r="C70" s="25">
        <v>0</v>
      </c>
      <c r="D70" s="25">
        <v>0</v>
      </c>
      <c r="E70" s="25">
        <f>B70+C70-D70</f>
        <v>0</v>
      </c>
      <c r="F70" s="25">
        <v>4476.1100000000006</v>
      </c>
      <c r="G70" s="26">
        <v>0</v>
      </c>
      <c r="H70" s="51"/>
      <c r="I70" s="49"/>
      <c r="J70" s="49"/>
      <c r="K70" s="51"/>
      <c r="L70" s="49"/>
      <c r="M70" s="49"/>
    </row>
    <row r="71" spans="1:92" ht="15.75" thickBot="1" x14ac:dyDescent="0.3">
      <c r="A71" s="33" t="s">
        <v>72</v>
      </c>
      <c r="B71" s="34">
        <v>0</v>
      </c>
      <c r="C71" s="34">
        <v>0</v>
      </c>
      <c r="D71" s="34">
        <v>0</v>
      </c>
      <c r="E71" s="34">
        <v>0</v>
      </c>
      <c r="F71" s="34">
        <v>44658999.850000001</v>
      </c>
      <c r="G71" s="35"/>
      <c r="H71" s="51"/>
      <c r="I71" s="49"/>
      <c r="J71" s="49"/>
      <c r="K71" s="51"/>
      <c r="L71" s="49"/>
      <c r="M71" s="49"/>
    </row>
    <row r="72" spans="1:92" s="39" customFormat="1" ht="15.75" thickBot="1" x14ac:dyDescent="0.3">
      <c r="A72" s="36" t="s">
        <v>73</v>
      </c>
      <c r="B72" s="37">
        <f t="shared" ref="B72:G72" si="7">+B69+B9</f>
        <v>0</v>
      </c>
      <c r="C72" s="37">
        <f t="shared" si="7"/>
        <v>0</v>
      </c>
      <c r="D72" s="37">
        <f t="shared" si="7"/>
        <v>0</v>
      </c>
      <c r="E72" s="37">
        <f t="shared" si="7"/>
        <v>0</v>
      </c>
      <c r="F72" s="37">
        <f t="shared" si="7"/>
        <v>4944237595.8000011</v>
      </c>
      <c r="G72" s="38">
        <f t="shared" si="7"/>
        <v>0</v>
      </c>
      <c r="H72" s="49"/>
      <c r="I72" s="49"/>
      <c r="J72" s="49"/>
      <c r="K72" s="49"/>
      <c r="L72" s="49"/>
      <c r="M72" s="49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</row>
    <row r="73" spans="1:92" s="39" customFormat="1" ht="15.75" thickBot="1" x14ac:dyDescent="0.3">
      <c r="A73" s="40"/>
      <c r="B73" s="8"/>
      <c r="C73" s="8"/>
      <c r="D73" s="8"/>
      <c r="E73" s="8"/>
      <c r="F73" s="8"/>
      <c r="G73" s="8"/>
      <c r="H73" s="49"/>
      <c r="I73" s="49"/>
      <c r="J73" s="49"/>
      <c r="K73" s="49"/>
      <c r="L73" s="49"/>
      <c r="M73" s="49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</row>
    <row r="74" spans="1:92" s="39" customFormat="1" x14ac:dyDescent="0.25">
      <c r="A74" s="41" t="s">
        <v>74</v>
      </c>
      <c r="B74" s="42">
        <v>0</v>
      </c>
      <c r="C74" s="42">
        <v>0</v>
      </c>
      <c r="D74" s="42">
        <v>0</v>
      </c>
      <c r="E74" s="42">
        <v>0</v>
      </c>
      <c r="F74" s="42">
        <f>+F75+F76</f>
        <v>1729828239.79</v>
      </c>
      <c r="G74" s="43">
        <v>0</v>
      </c>
      <c r="H74" s="50"/>
      <c r="I74" s="49"/>
      <c r="J74" s="49"/>
      <c r="K74" s="49"/>
      <c r="L74" s="49"/>
      <c r="M74" s="49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</row>
    <row r="75" spans="1:92" s="39" customFormat="1" x14ac:dyDescent="0.25">
      <c r="A75" s="30" t="s">
        <v>75</v>
      </c>
      <c r="B75" s="31">
        <v>0</v>
      </c>
      <c r="C75" s="31">
        <f>SUM(C76:C76)</f>
        <v>0</v>
      </c>
      <c r="D75" s="31">
        <f>SUM(D76:D76)</f>
        <v>0</v>
      </c>
      <c r="E75" s="31">
        <v>0</v>
      </c>
      <c r="F75" s="22">
        <v>19828239.789999999</v>
      </c>
      <c r="G75" s="23">
        <v>0</v>
      </c>
      <c r="H75" s="49"/>
      <c r="I75" s="49"/>
      <c r="J75" s="49"/>
      <c r="K75" s="49"/>
      <c r="L75" s="49"/>
      <c r="M75" s="49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</row>
    <row r="76" spans="1:92" x14ac:dyDescent="0.25">
      <c r="A76" s="30" t="s">
        <v>76</v>
      </c>
      <c r="B76" s="25">
        <v>0</v>
      </c>
      <c r="C76" s="25">
        <v>0</v>
      </c>
      <c r="D76" s="25">
        <v>0</v>
      </c>
      <c r="E76" s="25">
        <v>0</v>
      </c>
      <c r="F76" s="7">
        <v>1710000000</v>
      </c>
      <c r="G76" s="26">
        <v>0</v>
      </c>
      <c r="H76" s="56"/>
      <c r="I76" s="49"/>
      <c r="J76" s="49"/>
      <c r="K76" s="49"/>
      <c r="L76" s="49"/>
      <c r="M76" s="49"/>
    </row>
    <row r="77" spans="1:92" ht="14.25" customHeight="1" thickBot="1" x14ac:dyDescent="0.3">
      <c r="A77" s="44" t="s">
        <v>77</v>
      </c>
      <c r="B77" s="45">
        <f t="shared" ref="B77:G77" si="8">SUM(B79:B79)</f>
        <v>0</v>
      </c>
      <c r="C77" s="45">
        <f t="shared" si="8"/>
        <v>0</v>
      </c>
      <c r="D77" s="45">
        <f t="shared" si="8"/>
        <v>0</v>
      </c>
      <c r="E77" s="45">
        <f t="shared" si="8"/>
        <v>0</v>
      </c>
      <c r="F77" s="45">
        <f>+F74+F72</f>
        <v>6674065835.5900011</v>
      </c>
      <c r="G77" s="46">
        <f t="shared" si="8"/>
        <v>0</v>
      </c>
      <c r="H77" s="49"/>
      <c r="I77" s="49"/>
      <c r="J77" s="49"/>
      <c r="K77" s="49"/>
      <c r="L77" s="49"/>
      <c r="M77" s="49"/>
    </row>
    <row r="78" spans="1:92" ht="14.25" customHeight="1" x14ac:dyDescent="0.25">
      <c r="A78" s="40"/>
      <c r="B78" s="8"/>
      <c r="C78" s="8"/>
      <c r="D78" s="8"/>
      <c r="E78" s="8"/>
      <c r="F78" s="8"/>
      <c r="G78" s="8"/>
      <c r="H78" s="49"/>
      <c r="I78" s="49"/>
      <c r="J78" s="49"/>
      <c r="K78" s="49"/>
      <c r="L78" s="49"/>
      <c r="M78" s="49"/>
    </row>
    <row r="79" spans="1:92" x14ac:dyDescent="0.25">
      <c r="B79" s="50"/>
      <c r="C79" s="50"/>
      <c r="D79" s="51"/>
      <c r="E79" s="50"/>
      <c r="F79" s="50"/>
      <c r="G79" s="50"/>
      <c r="H79" s="50"/>
      <c r="I79" s="49"/>
      <c r="J79" s="49"/>
      <c r="K79" s="49"/>
      <c r="L79" s="49"/>
      <c r="M79" s="49"/>
    </row>
    <row r="80" spans="1:92" ht="18.75" customHeight="1" x14ac:dyDescent="0.3">
      <c r="B80" s="49"/>
      <c r="C80" s="51"/>
      <c r="D80" s="49"/>
      <c r="E80" s="57"/>
      <c r="F80" s="51"/>
      <c r="G80" s="49"/>
      <c r="H80" s="49"/>
      <c r="I80" s="58"/>
      <c r="J80" s="49"/>
      <c r="K80" s="49"/>
      <c r="L80" s="49"/>
      <c r="M80" s="49"/>
    </row>
    <row r="81" spans="2:13" ht="15" customHeight="1" x14ac:dyDescent="0.25">
      <c r="B81" s="49"/>
      <c r="C81" s="51"/>
      <c r="D81" s="49"/>
      <c r="E81" s="49"/>
      <c r="F81" s="49"/>
      <c r="G81" s="49"/>
      <c r="H81" s="49"/>
      <c r="I81" s="58"/>
      <c r="J81" s="49"/>
      <c r="K81" s="49"/>
      <c r="L81" s="49"/>
      <c r="M81" s="49"/>
    </row>
    <row r="82" spans="2:13" ht="15" customHeight="1" x14ac:dyDescent="0.25">
      <c r="B82" s="49"/>
      <c r="C82" s="49"/>
      <c r="D82" s="49"/>
      <c r="E82" s="49"/>
      <c r="F82" s="49"/>
      <c r="G82" s="49"/>
      <c r="H82" s="49"/>
      <c r="I82" s="58"/>
      <c r="J82" s="49"/>
      <c r="K82" s="49"/>
      <c r="L82" s="49"/>
      <c r="M82" s="49"/>
    </row>
    <row r="83" spans="2:13" x14ac:dyDescent="0.25"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</row>
    <row r="84" spans="2:13" x14ac:dyDescent="0.25"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</row>
    <row r="85" spans="2:13" x14ac:dyDescent="0.25">
      <c r="H85" s="49"/>
      <c r="I85" s="49"/>
      <c r="J85" s="49"/>
      <c r="K85" s="49"/>
      <c r="L85" s="49"/>
      <c r="M85" s="49"/>
    </row>
  </sheetData>
  <mergeCells count="7">
    <mergeCell ref="A4:G4"/>
    <mergeCell ref="A6:A8"/>
    <mergeCell ref="B6:B8"/>
    <mergeCell ref="C6:D7"/>
    <mergeCell ref="E6:E8"/>
    <mergeCell ref="F6:F8"/>
    <mergeCell ref="G6:G8"/>
  </mergeCells>
  <printOptions horizontalCentered="1"/>
  <pageMargins left="0.70866141732283472" right="0.70866141732283472" top="0.35433070866141736" bottom="0.35433070866141736" header="0.31496062992125984" footer="0.31496062992125984"/>
  <pageSetup paperSize="9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MENSUAL TRIBUNAL </vt:lpstr>
      <vt:lpstr>'MENSUAL TRIBUNAL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Ruiz</dc:creator>
  <cp:lastModifiedBy>Jimena Ruiz</cp:lastModifiedBy>
  <dcterms:created xsi:type="dcterms:W3CDTF">2024-08-29T11:28:06Z</dcterms:created>
  <dcterms:modified xsi:type="dcterms:W3CDTF">2024-08-29T11:29:08Z</dcterms:modified>
</cp:coreProperties>
</file>