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9-2024\"/>
    </mc:Choice>
  </mc:AlternateContent>
  <xr:revisionPtr revIDLastSave="0" documentId="8_{7F857484-67C1-47C1-974A-BFB1D566E5AE}" xr6:coauthVersionLast="47" xr6:coauthVersionMax="47" xr10:uidLastSave="{00000000-0000-0000-0000-000000000000}"/>
  <bookViews>
    <workbookView xWindow="-28920" yWindow="-120" windowWidth="29040" windowHeight="15840" xr2:uid="{7D49D314-C8C6-4402-8F20-8C1CBF64A3CF}"/>
  </bookViews>
  <sheets>
    <sheet name="anexo III acum" sheetId="1" r:id="rId1"/>
  </sheets>
  <definedNames>
    <definedName name="_xlnm.Print_Area" localSheetId="0">'anexo III acum'!$A$1:$L$27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J25" i="1"/>
  <c r="J23" i="1" s="1"/>
  <c r="J22" i="1" s="1"/>
  <c r="E25" i="1"/>
  <c r="K25" i="1" s="1"/>
  <c r="K23" i="1" s="1"/>
  <c r="K22" i="1" s="1"/>
  <c r="L24" i="1"/>
  <c r="L23" i="1" s="1"/>
  <c r="L22" i="1" s="1"/>
  <c r="J24" i="1"/>
  <c r="E24" i="1"/>
  <c r="K24" i="1" s="1"/>
  <c r="I23" i="1"/>
  <c r="I22" i="1" s="1"/>
  <c r="H23" i="1"/>
  <c r="H22" i="1" s="1"/>
  <c r="G23" i="1"/>
  <c r="G22" i="1" s="1"/>
  <c r="F23" i="1"/>
  <c r="F22" i="1" s="1"/>
  <c r="D23" i="1"/>
  <c r="D22" i="1" s="1"/>
  <c r="C23" i="1"/>
  <c r="B23" i="1"/>
  <c r="C22" i="1"/>
  <c r="B22" i="1"/>
  <c r="L21" i="1"/>
  <c r="J21" i="1"/>
  <c r="E21" i="1"/>
  <c r="K21" i="1" s="1"/>
  <c r="L20" i="1"/>
  <c r="J20" i="1"/>
  <c r="E20" i="1"/>
  <c r="K20" i="1" s="1"/>
  <c r="L19" i="1"/>
  <c r="K19" i="1"/>
  <c r="J19" i="1"/>
  <c r="I19" i="1"/>
  <c r="H19" i="1"/>
  <c r="G19" i="1"/>
  <c r="F19" i="1"/>
  <c r="E19" i="1"/>
  <c r="C19" i="1"/>
  <c r="B19" i="1"/>
  <c r="L18" i="1"/>
  <c r="J18" i="1"/>
  <c r="E18" i="1"/>
  <c r="K18" i="1" s="1"/>
  <c r="L17" i="1"/>
  <c r="L16" i="1" s="1"/>
  <c r="J17" i="1"/>
  <c r="J16" i="1" s="1"/>
  <c r="E17" i="1"/>
  <c r="K17" i="1" s="1"/>
  <c r="K16" i="1" s="1"/>
  <c r="I16" i="1"/>
  <c r="H16" i="1"/>
  <c r="G16" i="1"/>
  <c r="F16" i="1"/>
  <c r="F14" i="1" s="1"/>
  <c r="D16" i="1"/>
  <c r="D14" i="1" s="1"/>
  <c r="C16" i="1"/>
  <c r="B16" i="1"/>
  <c r="L15" i="1"/>
  <c r="L14" i="1" s="1"/>
  <c r="K15" i="1"/>
  <c r="J15" i="1"/>
  <c r="E15" i="1"/>
  <c r="I14" i="1"/>
  <c r="H14" i="1"/>
  <c r="G14" i="1"/>
  <c r="C14" i="1"/>
  <c r="B14" i="1"/>
  <c r="L13" i="1"/>
  <c r="J13" i="1"/>
  <c r="E13" i="1"/>
  <c r="K13" i="1" s="1"/>
  <c r="L12" i="1"/>
  <c r="K12" i="1"/>
  <c r="J12" i="1"/>
  <c r="E12" i="1"/>
  <c r="L11" i="1"/>
  <c r="J11" i="1"/>
  <c r="E11" i="1"/>
  <c r="K11" i="1" s="1"/>
  <c r="L10" i="1"/>
  <c r="J10" i="1"/>
  <c r="E10" i="1"/>
  <c r="K10" i="1" s="1"/>
  <c r="L9" i="1"/>
  <c r="L7" i="1" s="1"/>
  <c r="L6" i="1" s="1"/>
  <c r="L5" i="1" s="1"/>
  <c r="K9" i="1"/>
  <c r="J9" i="1"/>
  <c r="E9" i="1"/>
  <c r="L8" i="1"/>
  <c r="J8" i="1"/>
  <c r="J7" i="1" s="1"/>
  <c r="J6" i="1" s="1"/>
  <c r="J5" i="1" s="1"/>
  <c r="E8" i="1"/>
  <c r="E7" i="1" s="1"/>
  <c r="E6" i="1" s="1"/>
  <c r="E5" i="1" s="1"/>
  <c r="I7" i="1"/>
  <c r="I6" i="1" s="1"/>
  <c r="I5" i="1" s="1"/>
  <c r="I26" i="1" s="1"/>
  <c r="H7" i="1"/>
  <c r="H6" i="1" s="1"/>
  <c r="H5" i="1" s="1"/>
  <c r="H26" i="1" s="1"/>
  <c r="G7" i="1"/>
  <c r="G6" i="1" s="1"/>
  <c r="G5" i="1" s="1"/>
  <c r="F7" i="1"/>
  <c r="F6" i="1" s="1"/>
  <c r="F5" i="1" s="1"/>
  <c r="F26" i="1" s="1"/>
  <c r="D7" i="1"/>
  <c r="C7" i="1"/>
  <c r="C6" i="1" s="1"/>
  <c r="C5" i="1" s="1"/>
  <c r="C26" i="1" s="1"/>
  <c r="B7" i="1"/>
  <c r="B6" i="1" s="1"/>
  <c r="B5" i="1" s="1"/>
  <c r="B26" i="1" s="1"/>
  <c r="D6" i="1"/>
  <c r="D5" i="1"/>
  <c r="J14" i="1" l="1"/>
  <c r="J26" i="1" s="1"/>
  <c r="D26" i="1"/>
  <c r="K14" i="1"/>
  <c r="L26" i="1"/>
  <c r="G26" i="1"/>
  <c r="E23" i="1"/>
  <c r="E22" i="1" s="1"/>
  <c r="K8" i="1"/>
  <c r="K7" i="1" s="1"/>
  <c r="K6" i="1" s="1"/>
  <c r="K5" i="1" s="1"/>
  <c r="K26" i="1" s="1"/>
  <c r="E16" i="1"/>
  <c r="E14" i="1" s="1"/>
  <c r="E26" i="1" s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<sst xmlns="http://schemas.openxmlformats.org/spreadsheetml/2006/main" count="36" uniqueCount="36">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</sst>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" fontId="8" fillId="0" borderId="0" xfId="1" applyNumberFormat="1" applyFont="1" applyFill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0" borderId="0" xfId="1" applyFont="1" applyFill="1" applyAlignment="1">
      <alignment horizontal="right"/>
    </xf>
    <xf numFmtId="164" fontId="8" fillId="2" borderId="0" xfId="1" applyFont="1" applyFill="1"/>
    <xf numFmtId="0" fontId="9" fillId="0" borderId="0" xfId="0" applyFont="1"/>
    <xf numFmtId="164" fontId="0" fillId="0" borderId="0" xfId="0" applyNumberFormat="1"/>
    <xf numFmtId="4" fontId="1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4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43" fontId="0" fillId="0" borderId="0" xfId="0" applyNumberFormat="1" applyFill="1" applyBorder="1"/>
    <xf numFmtId="2" fontId="11" fillId="0" borderId="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EBB765-BEA9-43F8-8B1D-376E2B60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201F-5022-48CA-8B9D-B4E9C72C1DCE}">
  <sheetPr>
    <pageSetUpPr fitToPage="1"/>
  </sheetPr>
  <dimension ref="A1:M49"/>
  <sheetViews>
    <sheetView tabSelected="1" zoomScale="90" zoomScaleNormal="90" workbookViewId="0">
      <selection activeCell="B29" sqref="B29:M49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21.285156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21.285156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21.285156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21.285156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21.285156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21.285156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21.285156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21.285156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21.285156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21.285156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21.285156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21.285156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21.285156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21.285156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21.285156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21.285156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21.285156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21.285156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21.285156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21.285156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21.285156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21.285156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21.285156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21.285156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21.285156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21.285156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21.285156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21.285156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21.285156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21.285156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21.285156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21.285156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21.285156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21.285156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21.285156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21.285156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21.285156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21.285156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21.285156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21.285156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21.285156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21.285156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21.285156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21.285156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21.285156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21.285156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21.285156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21.285156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21.285156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21.285156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21.285156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21.285156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21.285156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21.285156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21.285156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21.285156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21.285156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21.285156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21.285156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21.285156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21.285156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21.285156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21.285156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21.285156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15043172522.07</v>
      </c>
      <c r="D5" s="12">
        <f>+D6+D12+D13</f>
        <v>-567911806.75</v>
      </c>
      <c r="E5" s="12">
        <f>+E6+E12+E13</f>
        <v>41255341824.319992</v>
      </c>
      <c r="F5" s="12">
        <f t="shared" ref="F5:L5" si="0">+F6+F12+F13</f>
        <v>34595517959.649994</v>
      </c>
      <c r="G5" s="12">
        <f t="shared" si="0"/>
        <v>27082741899.56002</v>
      </c>
      <c r="H5" s="12">
        <f t="shared" si="0"/>
        <v>26154536577.73</v>
      </c>
      <c r="I5" s="12">
        <f t="shared" si="0"/>
        <v>24580541248.989979</v>
      </c>
      <c r="J5" s="12">
        <f>+J6+J12+J13</f>
        <v>928205321.83001995</v>
      </c>
      <c r="K5" s="12">
        <f t="shared" si="0"/>
        <v>6659823864.6700048</v>
      </c>
      <c r="L5" s="12">
        <f t="shared" si="0"/>
        <v>1573995328.74002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15043172522.07</v>
      </c>
      <c r="D6" s="12">
        <f>+D7+D10+D11</f>
        <v>0</v>
      </c>
      <c r="E6" s="12">
        <f t="shared" ref="E6:L6" si="1">+E7+E10+E11</f>
        <v>38840799504.069992</v>
      </c>
      <c r="F6" s="12">
        <f t="shared" si="1"/>
        <v>32614468789.48999</v>
      </c>
      <c r="G6" s="12">
        <f t="shared" si="1"/>
        <v>25741803485.590019</v>
      </c>
      <c r="H6" s="12">
        <f>+H7+H10+H11</f>
        <v>24897408057.309998</v>
      </c>
      <c r="I6" s="12">
        <f>+I7+I10+I11</f>
        <v>23324885814.169979</v>
      </c>
      <c r="J6" s="12">
        <f t="shared" si="1"/>
        <v>844395428.28002</v>
      </c>
      <c r="K6" s="12">
        <f>+K7+K10+K11</f>
        <v>6226330714.5800056</v>
      </c>
      <c r="L6" s="12">
        <f t="shared" si="1"/>
        <v>1572522243.1400201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2570054173.9599996</v>
      </c>
      <c r="D7" s="12">
        <f>+D8+D9</f>
        <v>0</v>
      </c>
      <c r="E7" s="12">
        <f>+E8+E9</f>
        <v>11450876898.959999</v>
      </c>
      <c r="F7" s="12">
        <f>+F8+F9</f>
        <v>7916873137.9599915</v>
      </c>
      <c r="G7" s="12">
        <f t="shared" ref="G7:L7" si="2">SUM(G8:G9)</f>
        <v>7916873137.9599915</v>
      </c>
      <c r="H7" s="12">
        <f t="shared" si="2"/>
        <v>7916873137.96</v>
      </c>
      <c r="I7" s="12">
        <f>SUM(I8:I9)</f>
        <v>7916873137.9599743</v>
      </c>
      <c r="J7" s="22">
        <f>SUM(J8:J9)</f>
        <v>-9.2983245849609375E-6</v>
      </c>
      <c r="K7" s="12">
        <f t="shared" si="2"/>
        <v>3534003761.0000081</v>
      </c>
      <c r="L7" s="12">
        <f t="shared" si="2"/>
        <v>2.5510787963867188E-5</v>
      </c>
      <c r="M7" s="19"/>
    </row>
    <row r="8" spans="1:13" x14ac:dyDescent="0.2">
      <c r="A8" s="9" t="s">
        <v>17</v>
      </c>
      <c r="B8" s="12">
        <v>7073975167</v>
      </c>
      <c r="C8" s="12">
        <v>2246571876.4599996</v>
      </c>
      <c r="D8" s="12">
        <v>0</v>
      </c>
      <c r="E8" s="12">
        <f t="shared" ref="E8:E13" si="3">+B8+C8+D8</f>
        <v>9320547043.4599991</v>
      </c>
      <c r="F8" s="12">
        <v>6419268991.9699869</v>
      </c>
      <c r="G8" s="12">
        <v>6419268991.9699869</v>
      </c>
      <c r="H8" s="12">
        <v>6419268991.9700003</v>
      </c>
      <c r="I8" s="12">
        <v>6419268991.9699783</v>
      </c>
      <c r="J8" s="22">
        <f t="shared" ref="J8:J13" si="4">+G8-H8</f>
        <v>-1.33514404296875E-5</v>
      </c>
      <c r="K8" s="12">
        <f t="shared" ref="K8:K13" si="5">+E8-F8</f>
        <v>2901278051.4900122</v>
      </c>
      <c r="L8" s="12">
        <f t="shared" ref="L8:L13" si="6">+H8-I8</f>
        <v>2.193450927734375E-5</v>
      </c>
      <c r="M8" s="19"/>
    </row>
    <row r="9" spans="1:13" x14ac:dyDescent="0.2">
      <c r="A9" s="9" t="s">
        <v>18</v>
      </c>
      <c r="B9" s="12">
        <v>1806847558</v>
      </c>
      <c r="C9" s="12">
        <v>323482297.50000006</v>
      </c>
      <c r="D9" s="12">
        <v>0</v>
      </c>
      <c r="E9" s="12">
        <f t="shared" si="3"/>
        <v>2130329855.5</v>
      </c>
      <c r="F9" s="12">
        <v>1497604145.9900041</v>
      </c>
      <c r="G9" s="12">
        <v>1497604145.9900041</v>
      </c>
      <c r="H9" s="12">
        <v>1497604145.99</v>
      </c>
      <c r="I9" s="12">
        <v>1497604145.9899964</v>
      </c>
      <c r="J9" s="22">
        <f t="shared" si="4"/>
        <v>4.0531158447265625E-6</v>
      </c>
      <c r="K9" s="12">
        <f t="shared" si="5"/>
        <v>632725709.50999594</v>
      </c>
      <c r="L9" s="12">
        <f t="shared" si="6"/>
        <v>3.5762786865234375E-6</v>
      </c>
      <c r="M9" s="19"/>
    </row>
    <row r="10" spans="1:13" x14ac:dyDescent="0.2">
      <c r="A10" s="9" t="s">
        <v>19</v>
      </c>
      <c r="B10" s="12">
        <v>2751155635</v>
      </c>
      <c r="C10" s="12">
        <v>383309535.12</v>
      </c>
      <c r="D10" s="12">
        <v>0</v>
      </c>
      <c r="E10" s="12">
        <f t="shared" si="3"/>
        <v>3134465170.1199999</v>
      </c>
      <c r="F10" s="12">
        <v>2186192458.6900043</v>
      </c>
      <c r="G10" s="12">
        <v>1794697125.5200021</v>
      </c>
      <c r="H10" s="12">
        <v>1517637997.6800001</v>
      </c>
      <c r="I10" s="12">
        <v>1371992675.7000034</v>
      </c>
      <c r="J10" s="12">
        <f>+G10-H10</f>
        <v>277059127.84000206</v>
      </c>
      <c r="K10" s="12">
        <f t="shared" si="5"/>
        <v>948272711.42999554</v>
      </c>
      <c r="L10" s="12">
        <f>+H10-I10</f>
        <v>145645321.97999668</v>
      </c>
      <c r="M10" s="19"/>
    </row>
    <row r="11" spans="1:13" x14ac:dyDescent="0.2">
      <c r="A11" s="9" t="s">
        <v>20</v>
      </c>
      <c r="B11" s="12">
        <v>12165648622</v>
      </c>
      <c r="C11" s="12">
        <v>12089808812.99</v>
      </c>
      <c r="D11" s="12">
        <v>0</v>
      </c>
      <c r="E11" s="12">
        <f t="shared" si="3"/>
        <v>24255457434.989998</v>
      </c>
      <c r="F11" s="12">
        <v>22511403192.839996</v>
      </c>
      <c r="G11" s="12">
        <v>16030233222.110027</v>
      </c>
      <c r="H11" s="12">
        <v>15462896921.67</v>
      </c>
      <c r="I11" s="12">
        <v>14036020000.510002</v>
      </c>
      <c r="J11" s="12">
        <f t="shared" si="4"/>
        <v>567336300.44002724</v>
      </c>
      <c r="K11" s="12">
        <f t="shared" si="5"/>
        <v>1744054242.1500015</v>
      </c>
      <c r="L11" s="12">
        <f t="shared" si="6"/>
        <v>1426876921.1599979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4434392.72</v>
      </c>
      <c r="G12" s="12">
        <v>4434392.72</v>
      </c>
      <c r="H12" s="12">
        <v>4434392.72</v>
      </c>
      <c r="I12" s="12">
        <v>4434392.72</v>
      </c>
      <c r="J12" s="12">
        <f t="shared" si="4"/>
        <v>0</v>
      </c>
      <c r="K12" s="12">
        <f t="shared" si="5"/>
        <v>4065607.2800000003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/>
      <c r="D13" s="12">
        <v>-567911806.75</v>
      </c>
      <c r="E13" s="12">
        <f t="shared" si="3"/>
        <v>2406042320.25</v>
      </c>
      <c r="F13" s="12">
        <v>1976614777.4400008</v>
      </c>
      <c r="G13" s="12">
        <v>1336504021.25</v>
      </c>
      <c r="H13" s="12">
        <v>1252694127.7</v>
      </c>
      <c r="I13" s="12">
        <v>1251221042.1000001</v>
      </c>
      <c r="J13" s="12">
        <f t="shared" si="4"/>
        <v>83809893.549999952</v>
      </c>
      <c r="K13" s="12">
        <f t="shared" si="5"/>
        <v>429427542.80999923</v>
      </c>
      <c r="L13" s="12">
        <f t="shared" si="6"/>
        <v>1473085.5999999046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6351767273.4599991</v>
      </c>
      <c r="D14" s="12">
        <f>+D15+D16+D19+D21</f>
        <v>-1182158148.4400001</v>
      </c>
      <c r="E14" s="12">
        <f t="shared" ref="E14:K14" si="7">+E15+E16+E19+E21</f>
        <v>17871895170.02</v>
      </c>
      <c r="F14" s="12">
        <f t="shared" si="7"/>
        <v>14870096874.490002</v>
      </c>
      <c r="G14" s="12">
        <f>+G15+G16+G19+G21</f>
        <v>11902734349.209993</v>
      </c>
      <c r="H14" s="12">
        <f>+H15+H16+H19+H21</f>
        <v>11642850826.949999</v>
      </c>
      <c r="I14" s="12">
        <f t="shared" si="7"/>
        <v>11495980637.229992</v>
      </c>
      <c r="J14" s="12">
        <f t="shared" si="7"/>
        <v>259883522.25999451</v>
      </c>
      <c r="K14" s="12">
        <f t="shared" si="7"/>
        <v>3001798295.5299954</v>
      </c>
      <c r="L14" s="12">
        <f>+L15+L16+L19+L21</f>
        <v>146870189.72000694</v>
      </c>
      <c r="M14" s="19"/>
    </row>
    <row r="15" spans="1:13" x14ac:dyDescent="0.2">
      <c r="A15" s="9" t="s">
        <v>24</v>
      </c>
      <c r="B15" s="12">
        <v>1969556521</v>
      </c>
      <c r="C15" s="12">
        <v>0</v>
      </c>
      <c r="D15" s="12">
        <v>-1182158148.4400001</v>
      </c>
      <c r="E15" s="12">
        <f>+B15+C15+D15</f>
        <v>787398372.55999994</v>
      </c>
      <c r="F15" s="12">
        <v>386871602.80000001</v>
      </c>
      <c r="G15" s="12">
        <v>329021684.67000002</v>
      </c>
      <c r="H15" s="12">
        <v>316609484.67000002</v>
      </c>
      <c r="I15" s="12">
        <v>311309484.67000002</v>
      </c>
      <c r="J15" s="12">
        <f>+G15-H15</f>
        <v>12412200</v>
      </c>
      <c r="K15" s="12">
        <f>+E15-F15</f>
        <v>400526769.75999993</v>
      </c>
      <c r="L15" s="12">
        <f>+H15-I15</f>
        <v>5300000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6336727273.4599991</v>
      </c>
      <c r="D16" s="12">
        <f t="shared" si="8"/>
        <v>0</v>
      </c>
      <c r="E16" s="12">
        <f t="shared" si="8"/>
        <v>17035056797.459999</v>
      </c>
      <c r="F16" s="12">
        <f t="shared" si="8"/>
        <v>14479285271.690002</v>
      </c>
      <c r="G16" s="12">
        <f t="shared" si="8"/>
        <v>11571772664.539993</v>
      </c>
      <c r="H16" s="12">
        <f t="shared" si="8"/>
        <v>11324301342.279999</v>
      </c>
      <c r="I16" s="12">
        <f>+I17+I18</f>
        <v>11182731152.559992</v>
      </c>
      <c r="J16" s="12">
        <f>+J17+J18</f>
        <v>247471322.25999451</v>
      </c>
      <c r="K16" s="12">
        <f>+K17+K18</f>
        <v>2555771525.7699957</v>
      </c>
      <c r="L16" s="12">
        <f>+L17+L18</f>
        <v>141570189.72000694</v>
      </c>
      <c r="M16" s="19"/>
    </row>
    <row r="17" spans="1:13" x14ac:dyDescent="0.2">
      <c r="A17" s="9" t="s">
        <v>26</v>
      </c>
      <c r="B17" s="12">
        <v>0</v>
      </c>
      <c r="C17" s="12">
        <v>5452299908.579999</v>
      </c>
      <c r="D17" s="12">
        <v>0</v>
      </c>
      <c r="E17" s="12">
        <f>+B17+C17+D17</f>
        <v>5452299908.579999</v>
      </c>
      <c r="F17" s="12">
        <v>884427364.8799994</v>
      </c>
      <c r="G17" s="12">
        <v>884427364.8799994</v>
      </c>
      <c r="H17" s="12">
        <v>884427364.88</v>
      </c>
      <c r="I17" s="12">
        <v>884427364.8799994</v>
      </c>
      <c r="J17" s="12">
        <f>+G17-H17</f>
        <v>0</v>
      </c>
      <c r="K17" s="12">
        <f t="shared" ref="K17:K24" si="9">+E17-F17</f>
        <v>4567872543.6999998</v>
      </c>
      <c r="L17" s="12">
        <f>+H17-I17</f>
        <v>0</v>
      </c>
      <c r="M17" s="19"/>
    </row>
    <row r="18" spans="1:13" x14ac:dyDescent="0.2">
      <c r="A18" s="9" t="s">
        <v>27</v>
      </c>
      <c r="B18" s="12">
        <v>10698329524</v>
      </c>
      <c r="C18" s="12">
        <v>884427364.88</v>
      </c>
      <c r="D18" s="12">
        <v>0</v>
      </c>
      <c r="E18" s="12">
        <f>+B18+C18+D18</f>
        <v>11582756888.879999</v>
      </c>
      <c r="F18" s="12">
        <v>13594857906.810003</v>
      </c>
      <c r="G18" s="12">
        <v>10687345299.659994</v>
      </c>
      <c r="H18" s="12">
        <v>10439873977.4</v>
      </c>
      <c r="I18" s="12">
        <v>10298303787.679993</v>
      </c>
      <c r="J18" s="12">
        <f>+G18-H18</f>
        <v>247471322.25999451</v>
      </c>
      <c r="K18" s="12">
        <f>+E18-F18</f>
        <v>-2012101017.9300041</v>
      </c>
      <c r="L18" s="12">
        <f>+H18-I18</f>
        <v>141570189.72000694</v>
      </c>
      <c r="M18" s="19"/>
    </row>
    <row r="19" spans="1:13" s="24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3"/>
    </row>
    <row r="20" spans="1:13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3" x14ac:dyDescent="0.2">
      <c r="A21" s="9" t="s">
        <v>30</v>
      </c>
      <c r="B21" s="12">
        <v>33000000</v>
      </c>
      <c r="C21" s="12">
        <v>15040000</v>
      </c>
      <c r="D21" s="12">
        <v>0</v>
      </c>
      <c r="E21" s="12">
        <f>+B21+C21+D21</f>
        <v>48040000</v>
      </c>
      <c r="F21" s="12">
        <v>3940000</v>
      </c>
      <c r="G21" s="12">
        <v>1940000</v>
      </c>
      <c r="H21" s="12">
        <v>1940000</v>
      </c>
      <c r="I21" s="12">
        <v>1940000</v>
      </c>
      <c r="J21" s="12">
        <f>+G21-H21</f>
        <v>0</v>
      </c>
      <c r="K21" s="12">
        <f>+E21-F21</f>
        <v>44100000</v>
      </c>
      <c r="L21" s="12">
        <f>+H21-I21</f>
        <v>0</v>
      </c>
      <c r="M21" s="19"/>
    </row>
    <row r="22" spans="1:13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3706524702.7399998</v>
      </c>
      <c r="G22" s="12">
        <f t="shared" si="10"/>
        <v>3706524702.7399998</v>
      </c>
      <c r="H22" s="12">
        <f t="shared" si="10"/>
        <v>3706524702.7399998</v>
      </c>
      <c r="I22" s="12">
        <f t="shared" si="10"/>
        <v>3706524702.7399998</v>
      </c>
      <c r="J22" s="12">
        <f t="shared" si="10"/>
        <v>0</v>
      </c>
      <c r="K22" s="12">
        <f t="shared" si="10"/>
        <v>31178241.619999655</v>
      </c>
      <c r="L22" s="12">
        <f t="shared" si="10"/>
        <v>0</v>
      </c>
      <c r="M22" s="19"/>
    </row>
    <row r="23" spans="1:13" x14ac:dyDescent="0.2">
      <c r="A23" s="25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3706524702.7399998</v>
      </c>
      <c r="G23" s="12">
        <f>+G24+G25</f>
        <v>3706524702.7399998</v>
      </c>
      <c r="H23" s="12">
        <f>+H24+H25</f>
        <v>3706524702.7399998</v>
      </c>
      <c r="I23" s="12">
        <f t="shared" si="11"/>
        <v>3706524702.7399998</v>
      </c>
      <c r="J23" s="12">
        <f t="shared" si="11"/>
        <v>0</v>
      </c>
      <c r="K23" s="12">
        <f t="shared" si="11"/>
        <v>31178241.619999655</v>
      </c>
      <c r="L23" s="12">
        <f t="shared" si="11"/>
        <v>0</v>
      </c>
      <c r="M23" s="19"/>
    </row>
    <row r="24" spans="1:13" x14ac:dyDescent="0.2">
      <c r="A24" s="9" t="s">
        <v>33</v>
      </c>
      <c r="B24" s="26">
        <v>14000000</v>
      </c>
      <c r="C24" s="26">
        <v>0</v>
      </c>
      <c r="D24" s="26">
        <v>0</v>
      </c>
      <c r="E24" s="26">
        <f>+B24+C24+D24</f>
        <v>14000000</v>
      </c>
      <c r="F24" s="26">
        <v>6226365.9900000002</v>
      </c>
      <c r="G24" s="26">
        <v>6226365.9900000002</v>
      </c>
      <c r="H24" s="26">
        <v>6226365.9900000002</v>
      </c>
      <c r="I24" s="26">
        <v>6226365.9900000002</v>
      </c>
      <c r="J24" s="26">
        <f>+G24-H24</f>
        <v>0</v>
      </c>
      <c r="K24" s="26">
        <f t="shared" si="9"/>
        <v>7773634.0099999998</v>
      </c>
      <c r="L24" s="26">
        <f>+H24-I24</f>
        <v>0</v>
      </c>
      <c r="M24" s="19"/>
    </row>
    <row r="25" spans="1:13" x14ac:dyDescent="0.2">
      <c r="A25" s="9" t="s">
        <v>34</v>
      </c>
      <c r="B25" s="26">
        <v>2021000000</v>
      </c>
      <c r="C25" s="12">
        <v>1702702944.3599999</v>
      </c>
      <c r="D25" s="26">
        <v>0</v>
      </c>
      <c r="E25" s="26">
        <f>+B25+C25+D25</f>
        <v>3723702944.3599997</v>
      </c>
      <c r="F25" s="26">
        <v>3700298336.75</v>
      </c>
      <c r="G25" s="26">
        <v>3700298336.75</v>
      </c>
      <c r="H25" s="26">
        <v>3700298336.75</v>
      </c>
      <c r="I25" s="26">
        <v>3700298336.75</v>
      </c>
      <c r="J25" s="26">
        <f>+G25-H25</f>
        <v>0</v>
      </c>
      <c r="K25" s="26">
        <f>+E25-F25</f>
        <v>23404607.609999657</v>
      </c>
      <c r="L25" s="26">
        <f>+H25-I25</f>
        <v>0</v>
      </c>
      <c r="M25" s="19"/>
    </row>
    <row r="26" spans="1:13" x14ac:dyDescent="0.2">
      <c r="A26" s="18" t="s">
        <v>35</v>
      </c>
      <c r="B26" s="27">
        <f t="shared" ref="B26:K26" si="12">+B5+B14+B22</f>
        <v>41517367154</v>
      </c>
      <c r="C26" s="27">
        <f t="shared" si="12"/>
        <v>23097642739.889999</v>
      </c>
      <c r="D26" s="27">
        <f t="shared" si="12"/>
        <v>-1750069955.1900001</v>
      </c>
      <c r="E26" s="27">
        <f t="shared" si="12"/>
        <v>62864939938.699997</v>
      </c>
      <c r="F26" s="27">
        <f t="shared" si="12"/>
        <v>53172139536.879997</v>
      </c>
      <c r="G26" s="27">
        <f t="shared" si="12"/>
        <v>42692000951.51001</v>
      </c>
      <c r="H26" s="27">
        <f t="shared" si="12"/>
        <v>41503912107.419998</v>
      </c>
      <c r="I26" s="27">
        <f t="shared" si="12"/>
        <v>39783046588.959969</v>
      </c>
      <c r="J26" s="27">
        <f t="shared" si="12"/>
        <v>1188088844.0900145</v>
      </c>
      <c r="K26" s="27">
        <f t="shared" si="12"/>
        <v>9692800401.8199997</v>
      </c>
      <c r="L26" s="27">
        <f>+L5+L14+L22</f>
        <v>1720865518.460027</v>
      </c>
      <c r="M26" s="19"/>
    </row>
    <row r="27" spans="1:13" x14ac:dyDescent="0.2">
      <c r="A27" s="28"/>
      <c r="B27" s="9"/>
      <c r="C27" s="29"/>
      <c r="D27" s="29"/>
      <c r="K27" s="29"/>
    </row>
    <row r="28" spans="1:13" x14ac:dyDescent="0.2">
      <c r="A28" s="28"/>
      <c r="B28" s="9"/>
      <c r="D28" s="29"/>
      <c r="H28" s="19"/>
      <c r="K28" s="29"/>
    </row>
    <row r="29" spans="1:13" x14ac:dyDescent="0.2">
      <c r="B29" s="30"/>
      <c r="C29" s="30"/>
      <c r="D29" s="31"/>
      <c r="E29" s="30"/>
      <c r="F29" s="30"/>
      <c r="G29" s="30"/>
      <c r="H29" s="30"/>
      <c r="I29" s="30"/>
      <c r="J29" s="30"/>
      <c r="K29" s="30"/>
      <c r="L29" s="30"/>
      <c r="M29" s="31"/>
    </row>
    <row r="30" spans="1:13" x14ac:dyDescent="0.2">
      <c r="B30" s="31"/>
      <c r="C30" s="32"/>
      <c r="D30" s="33"/>
      <c r="E30" s="34"/>
      <c r="F30" s="34"/>
      <c r="G30" s="34"/>
      <c r="H30" s="35"/>
      <c r="I30" s="34"/>
      <c r="J30" s="34"/>
      <c r="K30" s="34"/>
      <c r="L30" s="34"/>
      <c r="M30" s="31"/>
    </row>
    <row r="31" spans="1:13" x14ac:dyDescent="0.2">
      <c r="B31" s="31"/>
      <c r="C31" s="32"/>
      <c r="D31" s="36"/>
      <c r="E31" s="37"/>
      <c r="F31" s="31"/>
      <c r="G31" s="36"/>
      <c r="H31" s="36"/>
      <c r="I31" s="32"/>
      <c r="J31" s="38"/>
      <c r="K31" s="30"/>
      <c r="L31" s="31"/>
      <c r="M31" s="31"/>
    </row>
    <row r="32" spans="1:13" x14ac:dyDescent="0.2">
      <c r="B32" s="32"/>
      <c r="C32" s="32"/>
      <c r="D32" s="32"/>
      <c r="E32" s="32"/>
      <c r="F32" s="39"/>
      <c r="G32" s="40"/>
      <c r="H32" s="41"/>
      <c r="I32" s="41"/>
      <c r="J32" s="41"/>
      <c r="K32" s="30"/>
      <c r="L32" s="31"/>
      <c r="M32" s="31"/>
    </row>
    <row r="33" spans="2:13" x14ac:dyDescent="0.2">
      <c r="B33" s="31"/>
      <c r="C33" s="31"/>
      <c r="D33" s="31"/>
      <c r="E33" s="31"/>
      <c r="F33" s="37"/>
      <c r="G33" s="42"/>
      <c r="H33" s="32"/>
      <c r="I33" s="32"/>
      <c r="J33" s="31"/>
      <c r="K33" s="40"/>
      <c r="L33" s="31"/>
      <c r="M33" s="31"/>
    </row>
    <row r="34" spans="2:13" x14ac:dyDescent="0.2">
      <c r="B34" s="31"/>
      <c r="C34" s="31"/>
      <c r="D34" s="31"/>
      <c r="E34" s="38"/>
      <c r="F34" s="39"/>
      <c r="G34" s="31"/>
      <c r="H34" s="43"/>
      <c r="I34" s="41"/>
      <c r="J34" s="43"/>
      <c r="K34" s="43"/>
      <c r="L34" s="31"/>
      <c r="M34" s="31"/>
    </row>
    <row r="35" spans="2:13" ht="12.75" customHeight="1" x14ac:dyDescent="0.2">
      <c r="B35" s="31"/>
      <c r="C35" s="31"/>
      <c r="D35" s="31"/>
      <c r="E35" s="31"/>
      <c r="F35" s="31"/>
      <c r="G35" s="31"/>
      <c r="H35" s="44"/>
      <c r="I35" s="34"/>
      <c r="J35" s="31"/>
      <c r="K35" s="43"/>
      <c r="L35" s="31"/>
      <c r="M35" s="31"/>
    </row>
    <row r="36" spans="2:13" ht="12.75" customHeight="1" x14ac:dyDescent="0.2">
      <c r="B36" s="31"/>
      <c r="C36" s="41"/>
      <c r="D36" s="31"/>
      <c r="E36" s="31"/>
      <c r="F36" s="31"/>
      <c r="G36" s="31"/>
      <c r="H36" s="44"/>
      <c r="I36" s="32"/>
      <c r="J36" s="31"/>
      <c r="K36" s="31"/>
      <c r="L36" s="31"/>
      <c r="M36" s="31"/>
    </row>
    <row r="37" spans="2:13" ht="12.75" customHeight="1" x14ac:dyDescent="0.2">
      <c r="B37" s="31"/>
      <c r="C37" s="31"/>
      <c r="D37" s="31"/>
      <c r="E37" s="31"/>
      <c r="F37" s="31"/>
      <c r="G37" s="31"/>
      <c r="H37" s="44"/>
      <c r="I37" s="31"/>
      <c r="J37" s="31"/>
      <c r="K37" s="31"/>
      <c r="L37" s="31"/>
      <c r="M37" s="31"/>
    </row>
    <row r="38" spans="2:13" ht="12.75" customHeight="1" x14ac:dyDescent="0.2">
      <c r="B38" s="31"/>
      <c r="C38" s="31"/>
      <c r="D38" s="31"/>
      <c r="E38" s="31"/>
      <c r="F38" s="31"/>
      <c r="G38" s="31"/>
      <c r="H38" s="44"/>
      <c r="I38" s="31"/>
      <c r="J38" s="43"/>
      <c r="K38" s="31"/>
      <c r="L38" s="31"/>
      <c r="M38" s="31"/>
    </row>
    <row r="39" spans="2:13" x14ac:dyDescent="0.2">
      <c r="B39" s="31"/>
      <c r="C39" s="31"/>
      <c r="D39" s="31"/>
      <c r="E39" s="45"/>
      <c r="F39" s="45"/>
      <c r="G39" s="45"/>
      <c r="H39" s="31"/>
      <c r="I39" s="31"/>
      <c r="J39" s="43"/>
      <c r="K39" s="31"/>
      <c r="L39" s="31"/>
      <c r="M39" s="31"/>
    </row>
    <row r="40" spans="2:13" x14ac:dyDescent="0.2">
      <c r="B40" s="31"/>
      <c r="C40" s="31"/>
      <c r="D40" s="31"/>
      <c r="E40" s="31"/>
      <c r="F40" s="31"/>
      <c r="G40" s="31"/>
      <c r="H40" s="31"/>
      <c r="I40" s="31"/>
      <c r="J40" s="43"/>
      <c r="K40" s="31"/>
      <c r="L40" s="31"/>
      <c r="M40" s="31"/>
    </row>
    <row r="41" spans="2:13" x14ac:dyDescent="0.2">
      <c r="B41" s="31"/>
      <c r="C41" s="31"/>
      <c r="D41" s="31"/>
      <c r="E41" s="31"/>
      <c r="F41" s="31"/>
      <c r="G41" s="31"/>
      <c r="H41" s="30"/>
      <c r="I41" s="31"/>
      <c r="J41" s="31"/>
      <c r="K41" s="31"/>
      <c r="L41" s="31"/>
      <c r="M41" s="31"/>
    </row>
    <row r="42" spans="2:13" x14ac:dyDescent="0.2">
      <c r="B42" s="31"/>
      <c r="C42" s="31"/>
      <c r="D42" s="31"/>
      <c r="E42" s="31"/>
      <c r="F42" s="31"/>
      <c r="G42" s="31"/>
      <c r="H42" s="46"/>
      <c r="I42" s="43"/>
      <c r="J42" s="31"/>
      <c r="K42" s="31"/>
      <c r="L42" s="31"/>
      <c r="M42" s="31"/>
    </row>
    <row r="43" spans="2:13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2:13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2:13" x14ac:dyDescent="0.2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2:13" x14ac:dyDescent="0.2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2:13" x14ac:dyDescent="0.2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2:13" x14ac:dyDescent="0.2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2:13" x14ac:dyDescent="0.2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</row>
  </sheetData>
  <mergeCells count="11">
    <mergeCell ref="H3:H4"/>
    <mergeCell ref="I3:I4"/>
    <mergeCell ref="J3:J4"/>
    <mergeCell ref="K3:K4"/>
    <mergeCell ref="L3:L4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2025-02-26T12:46:09Z</dcterms:created>
  <dcterms:modified xsi:type="dcterms:W3CDTF">2025-02-26T12:47:02Z</dcterms:modified>
</cp:coreProperties>
</file>