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8-2024\"/>
    </mc:Choice>
  </mc:AlternateContent>
  <xr:revisionPtr revIDLastSave="0" documentId="8_{1CB019BC-DD82-481B-9B16-E95D25268CEE}" xr6:coauthVersionLast="47" xr6:coauthVersionMax="47" xr10:uidLastSave="{00000000-0000-0000-0000-000000000000}"/>
  <bookViews>
    <workbookView xWindow="-28920" yWindow="-120" windowWidth="29040" windowHeight="15840" xr2:uid="{9F9F11A0-0B73-432F-A630-D9CF5AA71C91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 s="1"/>
  <c r="L22" i="1" s="1"/>
  <c r="J25" i="1"/>
  <c r="J23" i="1" s="1"/>
  <c r="J22" i="1" s="1"/>
  <c r="E25" i="1"/>
  <c r="K25" i="1" s="1"/>
  <c r="K23" i="1" s="1"/>
  <c r="K22" i="1" s="1"/>
  <c r="L24" i="1"/>
  <c r="J24" i="1"/>
  <c r="E24" i="1"/>
  <c r="K24" i="1" s="1"/>
  <c r="I23" i="1"/>
  <c r="I22" i="1" s="1"/>
  <c r="H23" i="1"/>
  <c r="H22" i="1" s="1"/>
  <c r="G23" i="1"/>
  <c r="G22" i="1" s="1"/>
  <c r="F23" i="1"/>
  <c r="F22" i="1" s="1"/>
  <c r="E23" i="1"/>
  <c r="E22" i="1" s="1"/>
  <c r="D23" i="1"/>
  <c r="D22" i="1" s="1"/>
  <c r="C23" i="1"/>
  <c r="B23" i="1"/>
  <c r="C22" i="1"/>
  <c r="B22" i="1"/>
  <c r="L21" i="1"/>
  <c r="J21" i="1"/>
  <c r="E21" i="1"/>
  <c r="K21" i="1" s="1"/>
  <c r="L20" i="1"/>
  <c r="J20" i="1"/>
  <c r="E20" i="1"/>
  <c r="K20" i="1" s="1"/>
  <c r="L19" i="1"/>
  <c r="K19" i="1"/>
  <c r="J19" i="1"/>
  <c r="I19" i="1"/>
  <c r="H19" i="1"/>
  <c r="G19" i="1"/>
  <c r="F19" i="1"/>
  <c r="E19" i="1"/>
  <c r="C19" i="1"/>
  <c r="B19" i="1"/>
  <c r="L18" i="1"/>
  <c r="J18" i="1"/>
  <c r="E18" i="1"/>
  <c r="K18" i="1" s="1"/>
  <c r="K16" i="1" s="1"/>
  <c r="L17" i="1"/>
  <c r="L16" i="1" s="1"/>
  <c r="K17" i="1"/>
  <c r="J17" i="1"/>
  <c r="J16" i="1" s="1"/>
  <c r="E17" i="1"/>
  <c r="I16" i="1"/>
  <c r="H16" i="1"/>
  <c r="G16" i="1"/>
  <c r="F16" i="1"/>
  <c r="F14" i="1" s="1"/>
  <c r="E16" i="1"/>
  <c r="E14" i="1" s="1"/>
  <c r="D16" i="1"/>
  <c r="D14" i="1" s="1"/>
  <c r="C16" i="1"/>
  <c r="B16" i="1"/>
  <c r="L15" i="1"/>
  <c r="L14" i="1" s="1"/>
  <c r="K15" i="1"/>
  <c r="J15" i="1"/>
  <c r="J14" i="1" s="1"/>
  <c r="E15" i="1"/>
  <c r="I14" i="1"/>
  <c r="H14" i="1"/>
  <c r="G14" i="1"/>
  <c r="C14" i="1"/>
  <c r="B14" i="1"/>
  <c r="L13" i="1"/>
  <c r="J13" i="1"/>
  <c r="E13" i="1"/>
  <c r="K13" i="1" s="1"/>
  <c r="L12" i="1"/>
  <c r="K12" i="1"/>
  <c r="J12" i="1"/>
  <c r="E12" i="1"/>
  <c r="L11" i="1"/>
  <c r="J11" i="1"/>
  <c r="E11" i="1"/>
  <c r="K11" i="1" s="1"/>
  <c r="L10" i="1"/>
  <c r="J10" i="1"/>
  <c r="E10" i="1"/>
  <c r="K10" i="1" s="1"/>
  <c r="L9" i="1"/>
  <c r="L7" i="1" s="1"/>
  <c r="L6" i="1" s="1"/>
  <c r="L5" i="1" s="1"/>
  <c r="K9" i="1"/>
  <c r="J9" i="1"/>
  <c r="J7" i="1" s="1"/>
  <c r="J6" i="1" s="1"/>
  <c r="J5" i="1" s="1"/>
  <c r="E9" i="1"/>
  <c r="L8" i="1"/>
  <c r="J8" i="1"/>
  <c r="E8" i="1"/>
  <c r="E7" i="1" s="1"/>
  <c r="E6" i="1" s="1"/>
  <c r="E5" i="1" s="1"/>
  <c r="I7" i="1"/>
  <c r="I6" i="1" s="1"/>
  <c r="I5" i="1" s="1"/>
  <c r="H7" i="1"/>
  <c r="H6" i="1" s="1"/>
  <c r="H5" i="1" s="1"/>
  <c r="G7" i="1"/>
  <c r="G6" i="1" s="1"/>
  <c r="G5" i="1" s="1"/>
  <c r="F7" i="1"/>
  <c r="F6" i="1" s="1"/>
  <c r="F5" i="1" s="1"/>
  <c r="F26" i="1" s="1"/>
  <c r="D7" i="1"/>
  <c r="C7" i="1"/>
  <c r="C6" i="1" s="1"/>
  <c r="C5" i="1" s="1"/>
  <c r="C26" i="1" s="1"/>
  <c r="B7" i="1"/>
  <c r="B6" i="1" s="1"/>
  <c r="B5" i="1" s="1"/>
  <c r="B26" i="1" s="1"/>
  <c r="D6" i="1"/>
  <c r="D5" i="1"/>
  <c r="D26" i="1" l="1"/>
  <c r="J26" i="1"/>
  <c r="K14" i="1"/>
  <c r="L26" i="1"/>
  <c r="G26" i="1"/>
  <c r="H26" i="1"/>
  <c r="I26" i="1"/>
  <c r="E26" i="1"/>
  <c r="K8" i="1"/>
  <c r="K7" i="1" s="1"/>
  <c r="K6" i="1" s="1"/>
  <c r="K5" i="1" s="1"/>
  <c r="K26" i="1" s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<sst xmlns="http://schemas.openxmlformats.org/spreadsheetml/2006/main" count="36" uniqueCount="36">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</sst>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4" fontId="0" fillId="0" borderId="0" xfId="0" applyNumberFormat="1"/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0" fontId="5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4" fontId="12" fillId="0" borderId="0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80BF1-0E43-4F0D-808D-CBBB920E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8B15-94C9-49B6-98A2-964469B031AC}">
  <sheetPr>
    <pageSetUpPr fitToPage="1"/>
  </sheetPr>
  <dimension ref="A1:M44"/>
  <sheetViews>
    <sheetView tabSelected="1" zoomScale="90" zoomScaleNormal="90" workbookViewId="0">
      <selection activeCell="G43" sqref="G43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21.285156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21.285156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21.285156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21.285156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21.285156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21.285156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21.285156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21.285156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21.285156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21.285156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21.285156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21.285156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21.285156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21.285156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21.285156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21.285156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21.285156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21.285156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21.285156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21.285156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21.285156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21.285156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21.285156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21.285156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21.285156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21.285156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21.285156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21.285156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21.285156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21.285156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21.285156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21.285156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21.285156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21.285156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21.285156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21.285156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21.285156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21.285156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21.285156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21.285156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21.285156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21.285156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21.285156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21.285156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21.285156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21.285156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21.285156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21.285156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21.285156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21.285156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21.285156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21.285156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21.285156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21.285156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21.285156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21.285156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21.285156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21.285156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21.285156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21.285156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21.285156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21.285156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21.285156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21.285156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13046678981.559998</v>
      </c>
      <c r="D5" s="12">
        <f>+D6+D12+D13</f>
        <v>-689452271.63</v>
      </c>
      <c r="E5" s="12">
        <f>+E6+E12+E13</f>
        <v>39137307818.929993</v>
      </c>
      <c r="F5" s="12">
        <f t="shared" ref="F5:L5" si="0">+F6+F12+F13</f>
        <v>31798775307.219944</v>
      </c>
      <c r="G5" s="12">
        <f t="shared" si="0"/>
        <v>23285760088.39996</v>
      </c>
      <c r="H5" s="12">
        <f t="shared" si="0"/>
        <v>20530416668.489998</v>
      </c>
      <c r="I5" s="12">
        <f t="shared" si="0"/>
        <v>20308890920.669979</v>
      </c>
      <c r="J5" s="12">
        <f>+J6+J12+J13</f>
        <v>2755343419.9099655</v>
      </c>
      <c r="K5" s="12">
        <f t="shared" si="0"/>
        <v>7338532511.7100525</v>
      </c>
      <c r="L5" s="12">
        <f t="shared" si="0"/>
        <v>221525747.82002175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13046678981.559998</v>
      </c>
      <c r="D6" s="12">
        <f>+D7+D10+D11</f>
        <v>-94090464.879999995</v>
      </c>
      <c r="E6" s="12">
        <f t="shared" ref="E6:L6" si="1">+E7+E10+E11</f>
        <v>36750215498.679993</v>
      </c>
      <c r="F6" s="12">
        <f t="shared" si="1"/>
        <v>29921931040.929943</v>
      </c>
      <c r="G6" s="12">
        <f t="shared" si="1"/>
        <v>22080596200.999958</v>
      </c>
      <c r="H6" s="12">
        <f>+H7+H10+H11</f>
        <v>19399832896.459999</v>
      </c>
      <c r="I6" s="12">
        <f>+I7+I10+I11</f>
        <v>19188058970.18998</v>
      </c>
      <c r="J6" s="12">
        <f t="shared" si="1"/>
        <v>2680763304.5399652</v>
      </c>
      <c r="K6" s="12">
        <f>+K7+K10+K11</f>
        <v>6828284457.7500534</v>
      </c>
      <c r="L6" s="12">
        <f t="shared" si="1"/>
        <v>211773926.2700218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2190754173.96</v>
      </c>
      <c r="D7" s="12">
        <f>+D8+D9</f>
        <v>0</v>
      </c>
      <c r="E7" s="12">
        <f>+E8+E9</f>
        <v>11071576898.959999</v>
      </c>
      <c r="F7" s="12">
        <f>+F8+F9</f>
        <v>6798835864.6700039</v>
      </c>
      <c r="G7" s="12">
        <f t="shared" ref="G7:L7" si="2">SUM(G8:G9)</f>
        <v>6798835864.670002</v>
      </c>
      <c r="H7" s="12">
        <f t="shared" si="2"/>
        <v>6798835864.6700001</v>
      </c>
      <c r="I7" s="12">
        <f>SUM(I8:I9)</f>
        <v>6798835864.6699848</v>
      </c>
      <c r="J7" s="22">
        <f>SUM(J8:J9)</f>
        <v>8.58306884765625E-6</v>
      </c>
      <c r="K7" s="12">
        <f t="shared" si="2"/>
        <v>4272741034.2899947</v>
      </c>
      <c r="L7" s="12">
        <f t="shared" si="2"/>
        <v>1.430511474609375E-5</v>
      </c>
      <c r="M7" s="19"/>
    </row>
    <row r="8" spans="1:13" x14ac:dyDescent="0.2">
      <c r="A8" s="9" t="s">
        <v>17</v>
      </c>
      <c r="B8" s="12">
        <v>7073975167</v>
      </c>
      <c r="C8" s="12">
        <v>1893071876.4599998</v>
      </c>
      <c r="D8" s="12">
        <v>0</v>
      </c>
      <c r="E8" s="12">
        <f t="shared" ref="E8:E13" si="3">+B8+C8+D8</f>
        <v>8967047043.4599991</v>
      </c>
      <c r="F8" s="12">
        <v>5522479585.4799957</v>
      </c>
      <c r="G8" s="12">
        <v>5522479585.4799938</v>
      </c>
      <c r="H8" s="12">
        <v>5522479585.4799995</v>
      </c>
      <c r="I8" s="12">
        <v>5522479585.4799871</v>
      </c>
      <c r="J8" s="22">
        <f t="shared" ref="J8:J13" si="4">+G8-H8</f>
        <v>0</v>
      </c>
      <c r="K8" s="12">
        <f t="shared" ref="K8:K13" si="5">+E8-F8</f>
        <v>3444567457.9800034</v>
      </c>
      <c r="L8" s="12">
        <f t="shared" ref="L8:L13" si="6">+H8-I8</f>
        <v>1.239776611328125E-5</v>
      </c>
      <c r="M8" s="19"/>
    </row>
    <row r="9" spans="1:13" x14ac:dyDescent="0.2">
      <c r="A9" s="9" t="s">
        <v>18</v>
      </c>
      <c r="B9" s="12">
        <v>1806847558</v>
      </c>
      <c r="C9" s="12">
        <v>297682297.5</v>
      </c>
      <c r="D9" s="12">
        <v>0</v>
      </c>
      <c r="E9" s="12">
        <f t="shared" si="3"/>
        <v>2104529855.5</v>
      </c>
      <c r="F9" s="12">
        <v>1276356279.1900086</v>
      </c>
      <c r="G9" s="12">
        <v>1276356279.1900086</v>
      </c>
      <c r="H9" s="12">
        <v>1276356279.1900001</v>
      </c>
      <c r="I9" s="12">
        <v>1276356279.1899981</v>
      </c>
      <c r="J9" s="22">
        <f t="shared" si="4"/>
        <v>8.58306884765625E-6</v>
      </c>
      <c r="K9" s="12">
        <f t="shared" si="5"/>
        <v>828173576.30999136</v>
      </c>
      <c r="L9" s="12">
        <f t="shared" si="6"/>
        <v>1.9073486328125E-6</v>
      </c>
      <c r="M9" s="19"/>
    </row>
    <row r="10" spans="1:13" x14ac:dyDescent="0.2">
      <c r="A10" s="9" t="s">
        <v>19</v>
      </c>
      <c r="B10" s="12">
        <v>2751155635</v>
      </c>
      <c r="C10" s="12">
        <v>0</v>
      </c>
      <c r="D10" s="12">
        <v>-94090464.879999995</v>
      </c>
      <c r="E10" s="12">
        <f t="shared" si="3"/>
        <v>2657065170.1199999</v>
      </c>
      <c r="F10" s="12">
        <v>2140779529.0499747</v>
      </c>
      <c r="G10" s="12">
        <v>1554159047.3199856</v>
      </c>
      <c r="H10" s="12">
        <v>993386649.59000003</v>
      </c>
      <c r="I10" s="12">
        <v>991276699.17998934</v>
      </c>
      <c r="J10" s="12">
        <f>+G10-H10</f>
        <v>560772397.72998559</v>
      </c>
      <c r="K10" s="12">
        <f t="shared" si="5"/>
        <v>516285641.07002521</v>
      </c>
      <c r="L10" s="12">
        <f>+H10-I10</f>
        <v>2109950.4100106955</v>
      </c>
      <c r="M10" s="19"/>
    </row>
    <row r="11" spans="1:13" x14ac:dyDescent="0.2">
      <c r="A11" s="9" t="s">
        <v>20</v>
      </c>
      <c r="B11" s="12">
        <v>12165648622</v>
      </c>
      <c r="C11" s="12">
        <v>10855924807.599998</v>
      </c>
      <c r="D11" s="12">
        <v>0</v>
      </c>
      <c r="E11" s="12">
        <f t="shared" si="3"/>
        <v>23021573429.599998</v>
      </c>
      <c r="F11" s="12">
        <v>20982315647.209965</v>
      </c>
      <c r="G11" s="12">
        <v>13727601289.009972</v>
      </c>
      <c r="H11" s="12">
        <v>11607610382.200001</v>
      </c>
      <c r="I11" s="12">
        <v>11397946406.340004</v>
      </c>
      <c r="J11" s="12">
        <f t="shared" si="4"/>
        <v>2119990906.8099709</v>
      </c>
      <c r="K11" s="12">
        <f t="shared" si="5"/>
        <v>2039257782.3900337</v>
      </c>
      <c r="L11" s="12">
        <f t="shared" si="6"/>
        <v>209663975.8599968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4413265.68</v>
      </c>
      <c r="G12" s="12">
        <v>4413265.68</v>
      </c>
      <c r="H12" s="12">
        <v>4413265.68</v>
      </c>
      <c r="I12" s="12">
        <v>4413265.68</v>
      </c>
      <c r="J12" s="12">
        <f t="shared" si="4"/>
        <v>0</v>
      </c>
      <c r="K12" s="12">
        <f t="shared" si="5"/>
        <v>4086734.3200000003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-595361806.75</v>
      </c>
      <c r="E13" s="12">
        <f t="shared" si="3"/>
        <v>2378592320.25</v>
      </c>
      <c r="F13" s="12">
        <v>1872431000.6100006</v>
      </c>
      <c r="G13" s="12">
        <v>1200750621.7200003</v>
      </c>
      <c r="H13" s="12">
        <v>1126170506.3499999</v>
      </c>
      <c r="I13" s="12">
        <v>1116418684.8</v>
      </c>
      <c r="J13" s="12">
        <f t="shared" si="4"/>
        <v>74580115.370000362</v>
      </c>
      <c r="K13" s="12">
        <f t="shared" si="5"/>
        <v>506161319.63999939</v>
      </c>
      <c r="L13" s="12">
        <f t="shared" si="6"/>
        <v>9751821.5499999523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5470927273.4599991</v>
      </c>
      <c r="D14" s="12">
        <f>+D15+D16+D19+D21</f>
        <v>-1349668148.4400001</v>
      </c>
      <c r="E14" s="12">
        <f t="shared" ref="E14:K14" si="7">+E15+E16+E19+E21</f>
        <v>16823545170.019997</v>
      </c>
      <c r="F14" s="12">
        <f t="shared" si="7"/>
        <v>14386709698.149998</v>
      </c>
      <c r="G14" s="12">
        <f>+G15+G16+G19+G21</f>
        <v>10242013586.23</v>
      </c>
      <c r="H14" s="12">
        <f>+H15+H16+H19+H21</f>
        <v>10130288045.379999</v>
      </c>
      <c r="I14" s="12">
        <f t="shared" si="7"/>
        <v>9997067960.279995</v>
      </c>
      <c r="J14" s="12">
        <f t="shared" si="7"/>
        <v>111725540.85000038</v>
      </c>
      <c r="K14" s="12">
        <f t="shared" si="7"/>
        <v>2436835471.8699999</v>
      </c>
      <c r="L14" s="12">
        <f>+L15+L16+L19+L21</f>
        <v>133220085.1000042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-1364708148.4400001</v>
      </c>
      <c r="E15" s="12">
        <f>+B15+C15+D15</f>
        <v>604848372.55999994</v>
      </c>
      <c r="F15" s="12">
        <v>353478884.66999984</v>
      </c>
      <c r="G15" s="12">
        <v>310609874.67000002</v>
      </c>
      <c r="H15" s="12">
        <v>273966294.67000002</v>
      </c>
      <c r="I15" s="12">
        <v>273316294.67000002</v>
      </c>
      <c r="J15" s="12">
        <f>+G15-H15</f>
        <v>36643580</v>
      </c>
      <c r="K15" s="12">
        <f>+E15-F15</f>
        <v>251369487.8900001</v>
      </c>
      <c r="L15" s="12">
        <f>+H15-I15</f>
        <v>650000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5470927273.4599991</v>
      </c>
      <c r="D16" s="12">
        <f t="shared" si="8"/>
        <v>0</v>
      </c>
      <c r="E16" s="12">
        <f t="shared" si="8"/>
        <v>16169256797.459997</v>
      </c>
      <c r="F16" s="12">
        <f t="shared" si="8"/>
        <v>14029290813.479998</v>
      </c>
      <c r="G16" s="12">
        <f t="shared" si="8"/>
        <v>9929463711.5599995</v>
      </c>
      <c r="H16" s="12">
        <f t="shared" si="8"/>
        <v>9854381750.7099991</v>
      </c>
      <c r="I16" s="12">
        <f>+I17+I18</f>
        <v>9721811665.6099949</v>
      </c>
      <c r="J16" s="12">
        <f>+J17+J18</f>
        <v>75081960.850000381</v>
      </c>
      <c r="K16" s="12">
        <f>+K17+K18</f>
        <v>2139965983.9799995</v>
      </c>
      <c r="L16" s="12">
        <f>+L17+L18</f>
        <v>132570085.1000042</v>
      </c>
      <c r="M16" s="19"/>
    </row>
    <row r="17" spans="1:13" x14ac:dyDescent="0.2">
      <c r="A17" s="9" t="s">
        <v>26</v>
      </c>
      <c r="B17" s="12">
        <v>0</v>
      </c>
      <c r="C17" s="12">
        <v>884427364.87999988</v>
      </c>
      <c r="D17" s="12">
        <v>0</v>
      </c>
      <c r="E17" s="12">
        <f>+B17+C17+D17</f>
        <v>884427364.87999988</v>
      </c>
      <c r="F17" s="12">
        <v>884427364.88</v>
      </c>
      <c r="G17" s="12">
        <v>884427364.88</v>
      </c>
      <c r="H17" s="12">
        <v>884427364.88</v>
      </c>
      <c r="I17" s="12">
        <v>884427364.88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3" x14ac:dyDescent="0.2">
      <c r="A18" s="9" t="s">
        <v>27</v>
      </c>
      <c r="B18" s="12">
        <v>10698329524</v>
      </c>
      <c r="C18" s="12">
        <v>4586499908.579999</v>
      </c>
      <c r="D18" s="12">
        <v>0</v>
      </c>
      <c r="E18" s="12">
        <f>+B18+C18+D18</f>
        <v>15284829432.579998</v>
      </c>
      <c r="F18" s="12">
        <v>13144863448.599998</v>
      </c>
      <c r="G18" s="12">
        <v>9045036346.6800003</v>
      </c>
      <c r="H18" s="12">
        <v>8969954385.8299999</v>
      </c>
      <c r="I18" s="12">
        <v>8837384300.7299957</v>
      </c>
      <c r="J18" s="12">
        <f>+G18-H18</f>
        <v>75081960.850000381</v>
      </c>
      <c r="K18" s="12">
        <f>+E18-F18</f>
        <v>2139965983.9799995</v>
      </c>
      <c r="L18" s="12">
        <f>+H18-I18</f>
        <v>132570085.1000042</v>
      </c>
      <c r="M18" s="19"/>
    </row>
    <row r="19" spans="1:13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3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3" x14ac:dyDescent="0.2">
      <c r="A21" s="9" t="s">
        <v>30</v>
      </c>
      <c r="B21" s="12">
        <v>33000000</v>
      </c>
      <c r="C21" s="12">
        <v>0</v>
      </c>
      <c r="D21" s="12">
        <v>15040000</v>
      </c>
      <c r="E21" s="12">
        <f>+B21+C21+D21</f>
        <v>48040000</v>
      </c>
      <c r="F21" s="12">
        <v>3940000</v>
      </c>
      <c r="G21" s="12">
        <v>1940000</v>
      </c>
      <c r="H21" s="12">
        <v>1940000</v>
      </c>
      <c r="I21" s="12">
        <v>1940000</v>
      </c>
      <c r="J21" s="12">
        <f>+G21-H21</f>
        <v>0</v>
      </c>
      <c r="K21" s="12">
        <f>+E21-F21</f>
        <v>44100000</v>
      </c>
      <c r="L21" s="12">
        <f>+H21-I21</f>
        <v>0</v>
      </c>
      <c r="M21" s="19"/>
    </row>
    <row r="22" spans="1:13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3706468393.5700002</v>
      </c>
      <c r="G22" s="12">
        <f t="shared" si="10"/>
        <v>3706468393.5700002</v>
      </c>
      <c r="H22" s="12">
        <f t="shared" si="10"/>
        <v>3706468393.5700002</v>
      </c>
      <c r="I22" s="12">
        <f t="shared" si="10"/>
        <v>3706468393.5700002</v>
      </c>
      <c r="J22" s="12">
        <f t="shared" si="10"/>
        <v>0</v>
      </c>
      <c r="K22" s="12">
        <f t="shared" si="10"/>
        <v>31234550.789999656</v>
      </c>
      <c r="L22" s="12">
        <f t="shared" si="10"/>
        <v>0</v>
      </c>
      <c r="M22" s="19"/>
    </row>
    <row r="23" spans="1:13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3706468393.5700002</v>
      </c>
      <c r="G23" s="12">
        <f>+G24+G25</f>
        <v>3706468393.5700002</v>
      </c>
      <c r="H23" s="12">
        <f>+H24+H25</f>
        <v>3706468393.5700002</v>
      </c>
      <c r="I23" s="12">
        <f t="shared" si="11"/>
        <v>3706468393.5700002</v>
      </c>
      <c r="J23" s="12">
        <f t="shared" si="11"/>
        <v>0</v>
      </c>
      <c r="K23" s="12">
        <f t="shared" si="11"/>
        <v>31234550.789999656</v>
      </c>
      <c r="L23" s="12">
        <f t="shared" si="11"/>
        <v>0</v>
      </c>
      <c r="M23" s="19"/>
    </row>
    <row r="24" spans="1:13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6170056.8199999994</v>
      </c>
      <c r="G24" s="26">
        <v>6170056.8199999994</v>
      </c>
      <c r="H24" s="26">
        <v>6170056.8199999994</v>
      </c>
      <c r="I24" s="26">
        <v>6170056.8199999994</v>
      </c>
      <c r="J24" s="26">
        <f>+G24-H24</f>
        <v>0</v>
      </c>
      <c r="K24" s="26">
        <f t="shared" si="9"/>
        <v>7829943.1800000006</v>
      </c>
      <c r="L24" s="26">
        <f>+H24-I24</f>
        <v>0</v>
      </c>
      <c r="M24" s="19"/>
    </row>
    <row r="25" spans="1:13" x14ac:dyDescent="0.2">
      <c r="A25" s="9" t="s">
        <v>34</v>
      </c>
      <c r="B25" s="26">
        <v>2021000000</v>
      </c>
      <c r="C25" s="27">
        <v>1702702944.3599999</v>
      </c>
      <c r="D25" s="26">
        <v>0</v>
      </c>
      <c r="E25" s="26">
        <f>+B25+C25+D25</f>
        <v>3723702944.3599997</v>
      </c>
      <c r="F25" s="26">
        <v>3700298336.75</v>
      </c>
      <c r="G25" s="26">
        <v>3700298336.75</v>
      </c>
      <c r="H25" s="26">
        <v>3700298336.75</v>
      </c>
      <c r="I25" s="26">
        <v>3700298336.75</v>
      </c>
      <c r="J25" s="26">
        <f>+G25-H25</f>
        <v>0</v>
      </c>
      <c r="K25" s="26">
        <f>+E25-F25</f>
        <v>23404607.609999657</v>
      </c>
      <c r="L25" s="26">
        <f>+H25-I25</f>
        <v>0</v>
      </c>
      <c r="M25" s="19"/>
    </row>
    <row r="26" spans="1:13" x14ac:dyDescent="0.2">
      <c r="A26" s="18" t="s">
        <v>35</v>
      </c>
      <c r="B26" s="28">
        <f t="shared" ref="B26:K26" si="12">+B5+B14+B22</f>
        <v>41517367154</v>
      </c>
      <c r="C26" s="28">
        <f t="shared" si="12"/>
        <v>20220309199.379997</v>
      </c>
      <c r="D26" s="28">
        <f t="shared" si="12"/>
        <v>-2039120420.0700002</v>
      </c>
      <c r="E26" s="28">
        <f t="shared" si="12"/>
        <v>59698555933.30999</v>
      </c>
      <c r="F26" s="28">
        <f t="shared" si="12"/>
        <v>49891953398.939941</v>
      </c>
      <c r="G26" s="28">
        <f t="shared" si="12"/>
        <v>37234242068.199959</v>
      </c>
      <c r="H26" s="28">
        <f t="shared" si="12"/>
        <v>34367173107.439995</v>
      </c>
      <c r="I26" s="28">
        <f t="shared" si="12"/>
        <v>34012427274.519974</v>
      </c>
      <c r="J26" s="28">
        <f t="shared" si="12"/>
        <v>2867068960.7599659</v>
      </c>
      <c r="K26" s="28">
        <f t="shared" si="12"/>
        <v>9806602534.3700504</v>
      </c>
      <c r="L26" s="28">
        <f>+L5+L14+L22</f>
        <v>354745832.92002594</v>
      </c>
      <c r="M26" s="19"/>
    </row>
    <row r="27" spans="1:13" x14ac:dyDescent="0.2">
      <c r="A27" s="29"/>
      <c r="B27" s="9"/>
      <c r="C27" s="30"/>
      <c r="D27" s="30"/>
      <c r="K27" s="30"/>
    </row>
    <row r="28" spans="1:13" x14ac:dyDescent="0.2">
      <c r="A28" s="29"/>
      <c r="B28" s="31"/>
      <c r="C28" s="32"/>
      <c r="D28" s="33"/>
      <c r="E28" s="32"/>
      <c r="F28" s="32"/>
      <c r="G28" s="32"/>
      <c r="H28" s="34"/>
      <c r="I28" s="32"/>
      <c r="J28" s="32"/>
      <c r="K28" s="33"/>
      <c r="L28" s="32"/>
      <c r="M28" s="32"/>
    </row>
    <row r="29" spans="1:13" x14ac:dyDescent="0.2">
      <c r="B29" s="35"/>
      <c r="C29" s="35"/>
      <c r="D29" s="32"/>
      <c r="E29" s="35"/>
      <c r="F29" s="35"/>
      <c r="G29" s="35"/>
      <c r="H29" s="35"/>
      <c r="I29" s="35"/>
      <c r="J29" s="35"/>
      <c r="K29" s="35"/>
      <c r="L29" s="35"/>
      <c r="M29" s="32"/>
    </row>
    <row r="30" spans="1:13" x14ac:dyDescent="0.2">
      <c r="B30" s="32"/>
      <c r="C30" s="33"/>
      <c r="D30" s="36"/>
      <c r="E30" s="37"/>
      <c r="F30" s="37"/>
      <c r="G30" s="37"/>
      <c r="H30" s="38"/>
      <c r="I30" s="37"/>
      <c r="J30" s="37"/>
      <c r="K30" s="37"/>
      <c r="L30" s="37"/>
      <c r="M30" s="32"/>
    </row>
    <row r="31" spans="1:13" x14ac:dyDescent="0.2">
      <c r="B31" s="32"/>
      <c r="C31" s="33"/>
      <c r="D31" s="39"/>
      <c r="E31" s="40"/>
      <c r="F31" s="32"/>
      <c r="G31" s="39"/>
      <c r="H31" s="39"/>
      <c r="I31" s="33"/>
      <c r="J31" s="41"/>
      <c r="K31" s="35"/>
      <c r="L31" s="32"/>
      <c r="M31" s="32"/>
    </row>
    <row r="32" spans="1:13" x14ac:dyDescent="0.2">
      <c r="B32" s="33"/>
      <c r="C32" s="33"/>
      <c r="D32" s="33"/>
      <c r="E32" s="33"/>
      <c r="F32" s="42"/>
      <c r="G32" s="43"/>
      <c r="H32" s="34"/>
      <c r="I32" s="34"/>
      <c r="J32" s="34"/>
      <c r="K32" s="35"/>
      <c r="L32" s="32"/>
      <c r="M32" s="32"/>
    </row>
    <row r="33" spans="2:13" x14ac:dyDescent="0.2">
      <c r="B33" s="32"/>
      <c r="C33" s="32"/>
      <c r="D33" s="32"/>
      <c r="E33" s="32"/>
      <c r="F33" s="40"/>
      <c r="G33" s="44"/>
      <c r="H33" s="33"/>
      <c r="I33" s="33"/>
      <c r="J33" s="32"/>
      <c r="K33" s="43"/>
      <c r="L33" s="32"/>
      <c r="M33" s="32"/>
    </row>
    <row r="34" spans="2:13" x14ac:dyDescent="0.2">
      <c r="B34" s="32"/>
      <c r="C34" s="32"/>
      <c r="D34" s="32"/>
      <c r="E34" s="41"/>
      <c r="F34" s="42"/>
      <c r="G34" s="32"/>
      <c r="H34" s="45"/>
      <c r="I34" s="34"/>
      <c r="J34" s="45"/>
      <c r="K34" s="45"/>
      <c r="L34" s="32"/>
      <c r="M34" s="32"/>
    </row>
    <row r="35" spans="2:13" ht="12.75" customHeight="1" x14ac:dyDescent="0.2">
      <c r="B35" s="32"/>
      <c r="C35" s="32"/>
      <c r="D35" s="32"/>
      <c r="E35" s="32"/>
      <c r="F35" s="32"/>
      <c r="G35" s="32"/>
      <c r="H35" s="46"/>
      <c r="I35" s="37"/>
      <c r="J35" s="32"/>
      <c r="K35" s="45"/>
      <c r="L35" s="32"/>
      <c r="M35" s="32"/>
    </row>
    <row r="36" spans="2:13" ht="12.75" customHeight="1" x14ac:dyDescent="0.2">
      <c r="B36" s="32"/>
      <c r="C36" s="34"/>
      <c r="D36" s="32"/>
      <c r="E36" s="32"/>
      <c r="F36" s="32"/>
      <c r="G36" s="32"/>
      <c r="H36" s="46"/>
      <c r="I36" s="33"/>
      <c r="J36" s="32"/>
      <c r="K36" s="32"/>
      <c r="L36" s="32"/>
      <c r="M36" s="32"/>
    </row>
    <row r="37" spans="2:13" ht="12.75" customHeight="1" x14ac:dyDescent="0.2">
      <c r="B37" s="32"/>
      <c r="C37" s="32"/>
      <c r="D37" s="32"/>
      <c r="E37" s="32"/>
      <c r="F37" s="32"/>
      <c r="G37" s="32"/>
      <c r="H37" s="46"/>
      <c r="I37" s="32"/>
      <c r="J37" s="32"/>
      <c r="K37" s="32"/>
      <c r="L37" s="32"/>
      <c r="M37" s="32"/>
    </row>
    <row r="38" spans="2:13" ht="12.75" customHeight="1" x14ac:dyDescent="0.2">
      <c r="B38" s="32"/>
      <c r="C38" s="32"/>
      <c r="D38" s="32"/>
      <c r="E38" s="32"/>
      <c r="F38" s="32"/>
      <c r="G38" s="32"/>
      <c r="H38" s="46"/>
      <c r="I38" s="32"/>
      <c r="J38" s="45"/>
      <c r="K38" s="32"/>
      <c r="L38" s="32"/>
      <c r="M38" s="32"/>
    </row>
    <row r="39" spans="2:13" x14ac:dyDescent="0.2">
      <c r="B39" s="32"/>
      <c r="C39" s="32"/>
      <c r="D39" s="32"/>
      <c r="E39" s="47"/>
      <c r="F39" s="47"/>
      <c r="G39" s="47"/>
      <c r="H39" s="32"/>
      <c r="I39" s="32"/>
      <c r="J39" s="45"/>
      <c r="K39" s="32"/>
      <c r="L39" s="32"/>
      <c r="M39" s="32"/>
    </row>
    <row r="40" spans="2:13" x14ac:dyDescent="0.2">
      <c r="B40" s="32"/>
      <c r="C40" s="32"/>
      <c r="D40" s="32"/>
      <c r="E40" s="32"/>
      <c r="F40" s="32"/>
      <c r="G40" s="32"/>
      <c r="H40" s="32"/>
      <c r="I40" s="32"/>
      <c r="J40" s="45"/>
      <c r="K40" s="32"/>
      <c r="L40" s="32"/>
      <c r="M40" s="32"/>
    </row>
    <row r="41" spans="2:13" x14ac:dyDescent="0.2">
      <c r="B41" s="32"/>
      <c r="C41" s="32"/>
      <c r="D41" s="32"/>
      <c r="E41" s="32"/>
      <c r="F41" s="32"/>
      <c r="G41" s="32"/>
      <c r="H41" s="35"/>
      <c r="I41" s="32"/>
      <c r="J41" s="32"/>
      <c r="K41" s="32"/>
      <c r="L41" s="32"/>
      <c r="M41" s="32"/>
    </row>
    <row r="42" spans="2:13" x14ac:dyDescent="0.2">
      <c r="B42" s="32"/>
      <c r="C42" s="32"/>
      <c r="D42" s="32"/>
      <c r="E42" s="32"/>
      <c r="F42" s="32"/>
      <c r="G42" s="32"/>
      <c r="H42" s="48"/>
      <c r="I42" s="45"/>
      <c r="J42" s="32"/>
      <c r="K42" s="32"/>
      <c r="L42" s="32"/>
      <c r="M42" s="32"/>
    </row>
    <row r="43" spans="2:13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2:13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</sheetData>
  <mergeCells count="11">
    <mergeCell ref="H3:H4"/>
    <mergeCell ref="I3:I4"/>
    <mergeCell ref="J3:J4"/>
    <mergeCell ref="K3:K4"/>
    <mergeCell ref="L3:L4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2025-02-26T12:42:15Z</dcterms:created>
  <dcterms:modified xsi:type="dcterms:W3CDTF">2025-02-26T12:42:49Z</dcterms:modified>
</cp:coreProperties>
</file>