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6-2024\"/>
    </mc:Choice>
  </mc:AlternateContent>
  <xr:revisionPtr revIDLastSave="0" documentId="8_{684B5BF7-4849-473D-ACC9-BB3CF9287EB6}" xr6:coauthVersionLast="47" xr6:coauthVersionMax="47" xr10:uidLastSave="{00000000-0000-0000-0000-000000000000}"/>
  <bookViews>
    <workbookView xWindow="-120" yWindow="-120" windowWidth="24240" windowHeight="13140" xr2:uid="{BC91DD2B-8B7E-4E5A-AF20-42A710D5BD23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 s="1"/>
  <c r="L22" i="1" s="1"/>
  <c r="J25" i="1"/>
  <c r="E25" i="1"/>
  <c r="K25" i="1" s="1"/>
  <c r="L24" i="1"/>
  <c r="J24" i="1"/>
  <c r="J23" i="1" s="1"/>
  <c r="J22" i="1" s="1"/>
  <c r="E24" i="1"/>
  <c r="K24" i="1" s="1"/>
  <c r="I23" i="1"/>
  <c r="I22" i="1" s="1"/>
  <c r="H23" i="1"/>
  <c r="H22" i="1" s="1"/>
  <c r="G23" i="1"/>
  <c r="F23" i="1"/>
  <c r="D23" i="1"/>
  <c r="C23" i="1"/>
  <c r="B23" i="1"/>
  <c r="B22" i="1" s="1"/>
  <c r="G22" i="1"/>
  <c r="F22" i="1"/>
  <c r="D22" i="1"/>
  <c r="C22" i="1"/>
  <c r="L21" i="1"/>
  <c r="J21" i="1"/>
  <c r="E21" i="1"/>
  <c r="K21" i="1" s="1"/>
  <c r="L20" i="1"/>
  <c r="L19" i="1" s="1"/>
  <c r="J20" i="1"/>
  <c r="E20" i="1"/>
  <c r="K20" i="1" s="1"/>
  <c r="I19" i="1"/>
  <c r="H19" i="1"/>
  <c r="G19" i="1"/>
  <c r="J19" i="1" s="1"/>
  <c r="F19" i="1"/>
  <c r="F14" i="1" s="1"/>
  <c r="E19" i="1"/>
  <c r="K19" i="1" s="1"/>
  <c r="C19" i="1"/>
  <c r="B19" i="1"/>
  <c r="L18" i="1"/>
  <c r="K18" i="1"/>
  <c r="J18" i="1"/>
  <c r="E18" i="1"/>
  <c r="L17" i="1"/>
  <c r="J17" i="1"/>
  <c r="J16" i="1" s="1"/>
  <c r="E17" i="1"/>
  <c r="E16" i="1" s="1"/>
  <c r="E14" i="1" s="1"/>
  <c r="L16" i="1"/>
  <c r="I16" i="1"/>
  <c r="I14" i="1" s="1"/>
  <c r="H16" i="1"/>
  <c r="H14" i="1" s="1"/>
  <c r="G16" i="1"/>
  <c r="G14" i="1" s="1"/>
  <c r="F16" i="1"/>
  <c r="D16" i="1"/>
  <c r="C16" i="1"/>
  <c r="B16" i="1"/>
  <c r="L15" i="1"/>
  <c r="K15" i="1"/>
  <c r="J15" i="1"/>
  <c r="J14" i="1" s="1"/>
  <c r="E15" i="1"/>
  <c r="D14" i="1"/>
  <c r="C14" i="1"/>
  <c r="B14" i="1"/>
  <c r="L13" i="1"/>
  <c r="J13" i="1"/>
  <c r="E13" i="1"/>
  <c r="K13" i="1" s="1"/>
  <c r="L12" i="1"/>
  <c r="K12" i="1"/>
  <c r="J12" i="1"/>
  <c r="E12" i="1"/>
  <c r="L11" i="1"/>
  <c r="J11" i="1"/>
  <c r="E11" i="1"/>
  <c r="K11" i="1" s="1"/>
  <c r="L10" i="1"/>
  <c r="J10" i="1"/>
  <c r="E10" i="1"/>
  <c r="K10" i="1" s="1"/>
  <c r="L9" i="1"/>
  <c r="K9" i="1"/>
  <c r="J9" i="1"/>
  <c r="E9" i="1"/>
  <c r="L8" i="1"/>
  <c r="L7" i="1" s="1"/>
  <c r="L6" i="1" s="1"/>
  <c r="L5" i="1" s="1"/>
  <c r="J8" i="1"/>
  <c r="E8" i="1"/>
  <c r="E7" i="1" s="1"/>
  <c r="E6" i="1" s="1"/>
  <c r="E5" i="1" s="1"/>
  <c r="J7" i="1"/>
  <c r="J6" i="1" s="1"/>
  <c r="J5" i="1" s="1"/>
  <c r="I7" i="1"/>
  <c r="I6" i="1" s="1"/>
  <c r="I5" i="1" s="1"/>
  <c r="H7" i="1"/>
  <c r="G7" i="1"/>
  <c r="G6" i="1" s="1"/>
  <c r="G5" i="1" s="1"/>
  <c r="F7" i="1"/>
  <c r="D7" i="1"/>
  <c r="D6" i="1" s="1"/>
  <c r="D5" i="1" s="1"/>
  <c r="D26" i="1" s="1"/>
  <c r="C7" i="1"/>
  <c r="C6" i="1" s="1"/>
  <c r="C5" i="1" s="1"/>
  <c r="C26" i="1" s="1"/>
  <c r="B7" i="1"/>
  <c r="B6" i="1" s="1"/>
  <c r="B5" i="1" s="1"/>
  <c r="B26" i="1" s="1"/>
  <c r="H6" i="1"/>
  <c r="H5" i="1" s="1"/>
  <c r="H26" i="1" s="1"/>
  <c r="F6" i="1"/>
  <c r="F5" i="1" s="1"/>
  <c r="F26" i="1" s="1"/>
  <c r="L26" i="1" l="1"/>
  <c r="L14" i="1"/>
  <c r="G26" i="1"/>
  <c r="K23" i="1"/>
  <c r="K22" i="1" s="1"/>
  <c r="I26" i="1"/>
  <c r="J26" i="1"/>
  <c r="K8" i="1"/>
  <c r="K7" i="1" s="1"/>
  <c r="K6" i="1" s="1"/>
  <c r="K5" i="1" s="1"/>
  <c r="K17" i="1"/>
  <c r="K16" i="1" s="1"/>
  <c r="K14" i="1" s="1"/>
  <c r="E23" i="1"/>
  <c r="E22" i="1" s="1"/>
  <c r="E26" i="1" s="1"/>
  <c r="K26" i="1" l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<sst xmlns="http://schemas.openxmlformats.org/spreadsheetml/2006/main" count="36" uniqueCount="36">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</sst>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0" fontId="5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4" fontId="12" fillId="0" borderId="0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F03C5-81F5-4DAC-9BEB-10D8315F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4803-7826-4FFC-B006-3439AC5F4C82}">
  <sheetPr>
    <pageSetUpPr fitToPage="1"/>
  </sheetPr>
  <dimension ref="A1:N43"/>
  <sheetViews>
    <sheetView tabSelected="1" zoomScale="90" zoomScaleNormal="90" workbookViewId="0">
      <selection activeCell="I36" sqref="I36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17.57031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17.57031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17.57031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17.57031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17.57031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17.57031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17.57031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17.57031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17.57031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17.57031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17.57031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17.57031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17.57031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17.57031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17.57031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17.57031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17.57031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17.57031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17.57031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17.57031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17.57031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17.57031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17.57031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17.57031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17.57031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17.57031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17.57031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17.57031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17.57031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17.57031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17.57031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17.57031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17.57031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17.57031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17.57031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17.57031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17.57031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17.57031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17.57031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17.57031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17.57031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17.57031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17.57031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17.57031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17.57031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17.57031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17.57031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17.57031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17.57031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17.57031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17.57031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17.57031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17.57031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17.57031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17.57031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17.57031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17.57031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17.57031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17.57031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17.57031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17.57031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17.57031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17.57031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17.57031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7748334212.829999</v>
      </c>
      <c r="D5" s="12">
        <f>+D6+D12+D13</f>
        <v>-826091806.75</v>
      </c>
      <c r="E5" s="12">
        <f>+E6+E12+E13</f>
        <v>33702323515.079998</v>
      </c>
      <c r="F5" s="12">
        <f t="shared" ref="F5:L5" si="0">+F6+F12+F13</f>
        <v>21523223298.77998</v>
      </c>
      <c r="G5" s="12">
        <f t="shared" si="0"/>
        <v>14095451225.170002</v>
      </c>
      <c r="H5" s="12">
        <f t="shared" si="0"/>
        <v>13644086014.169998</v>
      </c>
      <c r="I5" s="12">
        <f t="shared" si="0"/>
        <v>13502152091.459986</v>
      </c>
      <c r="J5" s="12">
        <f>+J6+J12+J13</f>
        <v>451365211.0000025</v>
      </c>
      <c r="K5" s="12">
        <f t="shared" si="0"/>
        <v>12179100216.300018</v>
      </c>
      <c r="L5" s="12">
        <f t="shared" si="0"/>
        <v>141933922.71001446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7748334212.829999</v>
      </c>
      <c r="D6" s="12">
        <f>+D7+D10+D11</f>
        <v>0</v>
      </c>
      <c r="E6" s="12">
        <f t="shared" ref="E6:L6" si="1">+E7+E10+E11</f>
        <v>31545961194.829998</v>
      </c>
      <c r="F6" s="12">
        <f t="shared" si="1"/>
        <v>19898851482.419979</v>
      </c>
      <c r="G6" s="12">
        <f t="shared" si="1"/>
        <v>13388572382.540003</v>
      </c>
      <c r="H6" s="12">
        <f t="shared" si="1"/>
        <v>12992975408.91</v>
      </c>
      <c r="I6" s="12">
        <f>+I7+I10+I11</f>
        <v>12914820278.819986</v>
      </c>
      <c r="J6" s="12">
        <f t="shared" si="1"/>
        <v>395596973.6300025</v>
      </c>
      <c r="K6" s="12">
        <f>+K7+K10+K11</f>
        <v>11647109712.410019</v>
      </c>
      <c r="L6" s="12">
        <f t="shared" si="1"/>
        <v>78155130.090014458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1167654173.96</v>
      </c>
      <c r="D7" s="12">
        <f>+D8+D9</f>
        <v>0</v>
      </c>
      <c r="E7" s="12">
        <f>+E8+E9</f>
        <v>10048476898.959999</v>
      </c>
      <c r="F7" s="12">
        <f>+F8+F9</f>
        <v>4728995491.0900106</v>
      </c>
      <c r="G7" s="12">
        <f t="shared" ref="G7:L7" si="2">SUM(G8:G9)</f>
        <v>4728995491.0900106</v>
      </c>
      <c r="H7" s="12">
        <f t="shared" si="2"/>
        <v>4692995491.0900002</v>
      </c>
      <c r="I7" s="12">
        <f>SUM(I8:I9)</f>
        <v>4692995491.0899925</v>
      </c>
      <c r="J7" s="22">
        <f>SUM(J8:J9)</f>
        <v>36000000.00001049</v>
      </c>
      <c r="K7" s="12">
        <f t="shared" si="2"/>
        <v>5319481407.8699894</v>
      </c>
      <c r="L7" s="12">
        <f t="shared" si="2"/>
        <v>7.8678131103515625E-6</v>
      </c>
      <c r="M7" s="19"/>
    </row>
    <row r="8" spans="1:13" x14ac:dyDescent="0.2">
      <c r="A8" s="9" t="s">
        <v>17</v>
      </c>
      <c r="B8" s="12">
        <v>7073975167</v>
      </c>
      <c r="C8" s="12">
        <v>988291876.46000004</v>
      </c>
      <c r="D8" s="12">
        <v>0</v>
      </c>
      <c r="E8" s="12">
        <f t="shared" ref="E8:E13" si="3">+B8+C8+D8</f>
        <v>8062267043.46</v>
      </c>
      <c r="F8" s="12">
        <v>3843801105.2900105</v>
      </c>
      <c r="G8" s="12">
        <v>3843801105.2900105</v>
      </c>
      <c r="H8" s="12">
        <v>3807801105.29</v>
      </c>
      <c r="I8" s="12">
        <v>3807801105.2899904</v>
      </c>
      <c r="J8" s="22">
        <f t="shared" ref="J8:J13" si="4">+G8-H8</f>
        <v>36000000.00001049</v>
      </c>
      <c r="K8" s="12">
        <f t="shared" ref="K8:K13" si="5">+E8-F8</f>
        <v>4218465938.1699896</v>
      </c>
      <c r="L8" s="12">
        <f t="shared" ref="L8:L13" si="6">+H8-I8</f>
        <v>9.5367431640625E-6</v>
      </c>
      <c r="M8" s="19"/>
    </row>
    <row r="9" spans="1:13" x14ac:dyDescent="0.2">
      <c r="A9" s="9" t="s">
        <v>18</v>
      </c>
      <c r="B9" s="12">
        <v>1806847558</v>
      </c>
      <c r="C9" s="12">
        <v>179362297.5</v>
      </c>
      <c r="D9" s="12">
        <v>0</v>
      </c>
      <c r="E9" s="12">
        <f t="shared" si="3"/>
        <v>1986209855.5</v>
      </c>
      <c r="F9" s="12">
        <v>885194385.80000007</v>
      </c>
      <c r="G9" s="12">
        <v>885194385.80000007</v>
      </c>
      <c r="H9" s="12">
        <v>885194385.79999995</v>
      </c>
      <c r="I9" s="12">
        <v>885194385.80000162</v>
      </c>
      <c r="J9" s="22">
        <f t="shared" si="4"/>
        <v>0</v>
      </c>
      <c r="K9" s="12">
        <f t="shared" si="5"/>
        <v>1101015469.6999998</v>
      </c>
      <c r="L9" s="12">
        <f t="shared" si="6"/>
        <v>-1.6689300537109375E-6</v>
      </c>
      <c r="M9" s="19"/>
    </row>
    <row r="10" spans="1:13" x14ac:dyDescent="0.2">
      <c r="A10" s="9" t="s">
        <v>19</v>
      </c>
      <c r="B10" s="12">
        <v>2751155635</v>
      </c>
      <c r="C10" s="12">
        <v>283671917.16000009</v>
      </c>
      <c r="D10" s="12">
        <v>0</v>
      </c>
      <c r="E10" s="12">
        <f t="shared" si="3"/>
        <v>3034827552.1599998</v>
      </c>
      <c r="F10" s="12">
        <v>1678301332.6899617</v>
      </c>
      <c r="G10" s="12">
        <v>1289588041.959985</v>
      </c>
      <c r="H10" s="12">
        <v>1183155503.47</v>
      </c>
      <c r="I10" s="12">
        <v>1147687011.7699947</v>
      </c>
      <c r="J10" s="12">
        <f t="shared" si="4"/>
        <v>106432538.48998499</v>
      </c>
      <c r="K10" s="12">
        <f t="shared" si="5"/>
        <v>1356526219.4700382</v>
      </c>
      <c r="L10" s="12">
        <f t="shared" si="6"/>
        <v>35468491.700005293</v>
      </c>
      <c r="M10" s="19"/>
    </row>
    <row r="11" spans="1:13" x14ac:dyDescent="0.2">
      <c r="A11" s="9" t="s">
        <v>20</v>
      </c>
      <c r="B11" s="12">
        <v>12165648622</v>
      </c>
      <c r="C11" s="12">
        <v>6297008121.7099991</v>
      </c>
      <c r="D11" s="12">
        <v>0</v>
      </c>
      <c r="E11" s="12">
        <f t="shared" si="3"/>
        <v>18462656743.709999</v>
      </c>
      <c r="F11" s="12">
        <v>13491554658.640007</v>
      </c>
      <c r="G11" s="12">
        <v>7369988849.4900074</v>
      </c>
      <c r="H11" s="12">
        <v>7116824414.3500004</v>
      </c>
      <c r="I11" s="12">
        <v>7074137775.9599991</v>
      </c>
      <c r="J11" s="12">
        <f t="shared" si="4"/>
        <v>253164435.14000702</v>
      </c>
      <c r="K11" s="12">
        <f t="shared" si="5"/>
        <v>4971102085.0699921</v>
      </c>
      <c r="L11" s="12">
        <f t="shared" si="6"/>
        <v>42686638.390001297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4368742.3</v>
      </c>
      <c r="G12" s="12">
        <v>4368742.3</v>
      </c>
      <c r="H12" s="12">
        <v>4368742.3</v>
      </c>
      <c r="I12" s="12">
        <v>4368742.3</v>
      </c>
      <c r="J12" s="12">
        <f t="shared" si="4"/>
        <v>0</v>
      </c>
      <c r="K12" s="12">
        <f t="shared" si="5"/>
        <v>4131257.7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-826091806.75</v>
      </c>
      <c r="E13" s="12">
        <f t="shared" si="3"/>
        <v>2147862320.25</v>
      </c>
      <c r="F13" s="12">
        <v>1620003074.0600004</v>
      </c>
      <c r="G13" s="12">
        <v>702510100.33000004</v>
      </c>
      <c r="H13" s="12">
        <v>646741862.96000004</v>
      </c>
      <c r="I13" s="12">
        <v>582963070.34000003</v>
      </c>
      <c r="J13" s="12">
        <f t="shared" si="4"/>
        <v>55768237.370000005</v>
      </c>
      <c r="K13" s="12">
        <f t="shared" si="5"/>
        <v>527859246.18999958</v>
      </c>
      <c r="L13" s="12">
        <f t="shared" si="6"/>
        <v>63778792.620000005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2852463757</v>
      </c>
      <c r="D14" s="12">
        <f>+D15+D16+D19+D21</f>
        <v>-1098058148.4400001</v>
      </c>
      <c r="E14" s="12">
        <f t="shared" ref="E14:K14" si="7">+E15+E16+E19+E21</f>
        <v>14456691653.559999</v>
      </c>
      <c r="F14" s="12">
        <f t="shared" si="7"/>
        <v>10610204699.84</v>
      </c>
      <c r="G14" s="12">
        <f>+G15+G16+G19+G21</f>
        <v>6085807289.3200006</v>
      </c>
      <c r="H14" s="12">
        <f>+H15+H16+H19+H21</f>
        <v>5755731717.7200003</v>
      </c>
      <c r="I14" s="12">
        <f t="shared" si="7"/>
        <v>5586061496.3199997</v>
      </c>
      <c r="J14" s="12">
        <f t="shared" si="7"/>
        <v>330075571.60000038</v>
      </c>
      <c r="K14" s="12">
        <f t="shared" si="7"/>
        <v>3846486953.7200007</v>
      </c>
      <c r="L14" s="12">
        <f>+L15+L16+L19+L21</f>
        <v>169670221.40000057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-1098058148.4400001</v>
      </c>
      <c r="E15" s="12">
        <f>+B15+C15+D15</f>
        <v>871498372.55999994</v>
      </c>
      <c r="F15" s="12">
        <v>221019181.71000004</v>
      </c>
      <c r="G15" s="12">
        <v>187932104.83000004</v>
      </c>
      <c r="H15" s="12">
        <v>172922273.83000001</v>
      </c>
      <c r="I15" s="12">
        <v>168570773.83000001</v>
      </c>
      <c r="J15" s="12">
        <f>+G15-H15</f>
        <v>15009831.00000003</v>
      </c>
      <c r="K15" s="12">
        <f>+E15-F15</f>
        <v>650479190.8499999</v>
      </c>
      <c r="L15" s="12">
        <f>+H15-I15</f>
        <v>4351500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2852463757</v>
      </c>
      <c r="D16" s="12">
        <f t="shared" si="8"/>
        <v>0</v>
      </c>
      <c r="E16" s="12">
        <f t="shared" si="8"/>
        <v>13550793281</v>
      </c>
      <c r="F16" s="12">
        <f t="shared" si="8"/>
        <v>10387185518.129999</v>
      </c>
      <c r="G16" s="12">
        <f t="shared" si="8"/>
        <v>5897875184.4900007</v>
      </c>
      <c r="H16" s="12">
        <f t="shared" si="8"/>
        <v>5582809443.8900003</v>
      </c>
      <c r="I16" s="12">
        <f>+I17+I18</f>
        <v>5417490722.4899998</v>
      </c>
      <c r="J16" s="12">
        <f>+J17+J18</f>
        <v>315065740.60000038</v>
      </c>
      <c r="K16" s="12">
        <f>+K17+K18</f>
        <v>3163607762.8700008</v>
      </c>
      <c r="L16" s="12">
        <f>+L17+L18</f>
        <v>165318721.40000057</v>
      </c>
      <c r="M16" s="19"/>
    </row>
    <row r="17" spans="1:14" x14ac:dyDescent="0.2">
      <c r="A17" s="9" t="s">
        <v>26</v>
      </c>
      <c r="B17" s="12">
        <v>0</v>
      </c>
      <c r="C17" s="12">
        <v>375305482.83999997</v>
      </c>
      <c r="D17" s="12">
        <v>0</v>
      </c>
      <c r="E17" s="12">
        <f>+B17+C17+D17</f>
        <v>375305482.83999997</v>
      </c>
      <c r="F17" s="12">
        <v>375305482.84000003</v>
      </c>
      <c r="G17" s="12">
        <v>375305482.84000003</v>
      </c>
      <c r="H17" s="12">
        <v>375305482.84000003</v>
      </c>
      <c r="I17" s="12">
        <v>375305482.84000003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4" x14ac:dyDescent="0.2">
      <c r="A18" s="9" t="s">
        <v>27</v>
      </c>
      <c r="B18" s="12">
        <v>10698329524</v>
      </c>
      <c r="C18" s="12">
        <v>2477158274.1599998</v>
      </c>
      <c r="D18" s="12">
        <v>0</v>
      </c>
      <c r="E18" s="12">
        <f>+B18+C18+D18</f>
        <v>13175487798.16</v>
      </c>
      <c r="F18" s="12">
        <v>10011880035.289999</v>
      </c>
      <c r="G18" s="12">
        <v>5522569701.6500006</v>
      </c>
      <c r="H18" s="12">
        <v>5207503961.0500002</v>
      </c>
      <c r="I18" s="12">
        <v>5042185239.6499996</v>
      </c>
      <c r="J18" s="12">
        <f>+G18-H18</f>
        <v>315065740.60000038</v>
      </c>
      <c r="K18" s="12">
        <f>+E18-F18</f>
        <v>3163607762.8700008</v>
      </c>
      <c r="L18" s="12">
        <f>+H18-I18</f>
        <v>165318721.40000057</v>
      </c>
      <c r="M18" s="19"/>
    </row>
    <row r="19" spans="1:14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4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4" x14ac:dyDescent="0.2">
      <c r="A21" s="9" t="s">
        <v>30</v>
      </c>
      <c r="B21" s="12">
        <v>33000000</v>
      </c>
      <c r="C21" s="12">
        <v>0</v>
      </c>
      <c r="D21" s="12">
        <v>0</v>
      </c>
      <c r="E21" s="12">
        <f>+B21+C21+D21</f>
        <v>33000000</v>
      </c>
      <c r="F21" s="12">
        <v>2000000</v>
      </c>
      <c r="G21" s="12">
        <v>0</v>
      </c>
      <c r="H21" s="12">
        <v>0</v>
      </c>
      <c r="I21" s="12">
        <v>0</v>
      </c>
      <c r="J21" s="12">
        <f>+G21-H21</f>
        <v>0</v>
      </c>
      <c r="K21" s="12">
        <f>+E21-F21</f>
        <v>31000000</v>
      </c>
      <c r="L21" s="12">
        <f>+H21-I21</f>
        <v>0</v>
      </c>
      <c r="M21" s="19"/>
    </row>
    <row r="22" spans="1:14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3706355775.23</v>
      </c>
      <c r="G22" s="12">
        <f t="shared" si="10"/>
        <v>3706355775.23</v>
      </c>
      <c r="H22" s="12">
        <f t="shared" si="10"/>
        <v>3706355775.23</v>
      </c>
      <c r="I22" s="12">
        <f t="shared" si="10"/>
        <v>3706355775.23</v>
      </c>
      <c r="J22" s="12">
        <f t="shared" si="10"/>
        <v>0</v>
      </c>
      <c r="K22" s="12">
        <f t="shared" si="10"/>
        <v>31347169.129999656</v>
      </c>
      <c r="L22" s="12">
        <f t="shared" si="10"/>
        <v>0</v>
      </c>
      <c r="M22" s="19"/>
    </row>
    <row r="23" spans="1:14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3706355775.23</v>
      </c>
      <c r="G23" s="12">
        <f>+G24+G25</f>
        <v>3706355775.23</v>
      </c>
      <c r="H23" s="12">
        <f>+H24+H25</f>
        <v>3706355775.23</v>
      </c>
      <c r="I23" s="12">
        <f t="shared" si="11"/>
        <v>3706355775.23</v>
      </c>
      <c r="J23" s="12">
        <f t="shared" si="11"/>
        <v>0</v>
      </c>
      <c r="K23" s="12">
        <f t="shared" si="11"/>
        <v>31347169.129999656</v>
      </c>
      <c r="L23" s="12">
        <f t="shared" si="11"/>
        <v>0</v>
      </c>
      <c r="M23" s="19"/>
    </row>
    <row r="24" spans="1:14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6057438.4799999995</v>
      </c>
      <c r="G24" s="26">
        <v>6057438.4799999995</v>
      </c>
      <c r="H24" s="26">
        <v>6057438.4799999995</v>
      </c>
      <c r="I24" s="26">
        <v>6057438.4799999995</v>
      </c>
      <c r="J24" s="26">
        <f>+G24-H24</f>
        <v>0</v>
      </c>
      <c r="K24" s="26">
        <f t="shared" si="9"/>
        <v>7942561.5200000005</v>
      </c>
      <c r="L24" s="26">
        <f>+H24-I24</f>
        <v>0</v>
      </c>
      <c r="M24" s="19"/>
    </row>
    <row r="25" spans="1:14" x14ac:dyDescent="0.2">
      <c r="A25" s="9" t="s">
        <v>34</v>
      </c>
      <c r="B25" s="26">
        <v>2021000000</v>
      </c>
      <c r="C25" s="26">
        <v>1702702944.3599999</v>
      </c>
      <c r="D25" s="26">
        <v>0</v>
      </c>
      <c r="E25" s="26">
        <f>+B25+C25+D25</f>
        <v>3723702944.3599997</v>
      </c>
      <c r="F25" s="26">
        <v>3700298336.75</v>
      </c>
      <c r="G25" s="26">
        <v>3700298336.75</v>
      </c>
      <c r="H25" s="26">
        <v>3700298336.75</v>
      </c>
      <c r="I25" s="26">
        <v>3700298336.75</v>
      </c>
      <c r="J25" s="26">
        <f>+G25-H25</f>
        <v>0</v>
      </c>
      <c r="K25" s="26">
        <f>+E25-F25</f>
        <v>23404607.609999657</v>
      </c>
      <c r="L25" s="26">
        <f>+H25-I25</f>
        <v>0</v>
      </c>
      <c r="M25" s="19"/>
    </row>
    <row r="26" spans="1:14" x14ac:dyDescent="0.2">
      <c r="A26" s="18" t="s">
        <v>35</v>
      </c>
      <c r="B26" s="27">
        <f t="shared" ref="B26:K26" si="12">+B5+B14+B22</f>
        <v>41517367154</v>
      </c>
      <c r="C26" s="27">
        <f t="shared" si="12"/>
        <v>12303500914.189999</v>
      </c>
      <c r="D26" s="27">
        <f t="shared" si="12"/>
        <v>-1924149955.1900001</v>
      </c>
      <c r="E26" s="27">
        <f t="shared" si="12"/>
        <v>51896718113</v>
      </c>
      <c r="F26" s="27">
        <f t="shared" si="12"/>
        <v>35839783773.849983</v>
      </c>
      <c r="G26" s="27">
        <f t="shared" si="12"/>
        <v>23887614289.720001</v>
      </c>
      <c r="H26" s="27">
        <f t="shared" si="12"/>
        <v>23106173507.119999</v>
      </c>
      <c r="I26" s="27">
        <f t="shared" si="12"/>
        <v>22794569363.009983</v>
      </c>
      <c r="J26" s="27">
        <f t="shared" si="12"/>
        <v>781440782.60000288</v>
      </c>
      <c r="K26" s="27">
        <f t="shared" si="12"/>
        <v>16056934339.150019</v>
      </c>
      <c r="L26" s="27">
        <f>+L5+L14+L22</f>
        <v>311604144.11001503</v>
      </c>
      <c r="M26" s="19"/>
    </row>
    <row r="27" spans="1:14" x14ac:dyDescent="0.2">
      <c r="A27" s="28"/>
      <c r="B27" s="9"/>
      <c r="C27" s="29"/>
      <c r="D27" s="29"/>
      <c r="K27" s="29"/>
    </row>
    <row r="28" spans="1:14" x14ac:dyDescent="0.2">
      <c r="A28" s="28"/>
      <c r="B28" s="30"/>
      <c r="C28" s="31"/>
      <c r="D28" s="32"/>
      <c r="E28" s="31"/>
      <c r="F28" s="31"/>
      <c r="G28" s="31"/>
      <c r="H28" s="33"/>
      <c r="I28" s="31"/>
      <c r="J28" s="31"/>
      <c r="K28" s="32"/>
      <c r="L28" s="31"/>
      <c r="M28" s="31"/>
      <c r="N28" s="31"/>
    </row>
    <row r="29" spans="1:14" x14ac:dyDescent="0.2">
      <c r="B29" s="34"/>
      <c r="C29" s="34"/>
      <c r="D29" s="31"/>
      <c r="E29" s="34"/>
      <c r="F29" s="34"/>
      <c r="G29" s="34"/>
      <c r="H29" s="34"/>
      <c r="I29" s="34"/>
      <c r="J29" s="34"/>
      <c r="K29" s="34"/>
      <c r="L29" s="34"/>
      <c r="M29" s="31"/>
      <c r="N29" s="31"/>
    </row>
    <row r="30" spans="1:14" x14ac:dyDescent="0.2">
      <c r="B30" s="31"/>
      <c r="C30" s="32"/>
      <c r="D30" s="35"/>
      <c r="E30" s="36"/>
      <c r="F30" s="36"/>
      <c r="G30" s="36"/>
      <c r="H30" s="37"/>
      <c r="I30" s="36"/>
      <c r="J30" s="36"/>
      <c r="K30" s="36"/>
      <c r="L30" s="36"/>
      <c r="M30" s="31"/>
      <c r="N30" s="31"/>
    </row>
    <row r="31" spans="1:14" x14ac:dyDescent="0.2">
      <c r="B31" s="31"/>
      <c r="C31" s="32"/>
      <c r="D31" s="38"/>
      <c r="E31" s="39"/>
      <c r="F31" s="31"/>
      <c r="G31" s="38"/>
      <c r="H31" s="38"/>
      <c r="I31" s="32"/>
      <c r="J31" s="40"/>
      <c r="K31" s="34"/>
      <c r="L31" s="31"/>
      <c r="M31" s="31"/>
      <c r="N31" s="31"/>
    </row>
    <row r="32" spans="1:14" x14ac:dyDescent="0.2">
      <c r="B32" s="32"/>
      <c r="C32" s="32"/>
      <c r="D32" s="32"/>
      <c r="E32" s="32"/>
      <c r="F32" s="41"/>
      <c r="G32" s="42"/>
      <c r="H32" s="33"/>
      <c r="I32" s="33"/>
      <c r="J32" s="33"/>
      <c r="K32" s="34"/>
      <c r="L32" s="31"/>
      <c r="M32" s="31"/>
      <c r="N32" s="31"/>
    </row>
    <row r="33" spans="2:14" x14ac:dyDescent="0.2">
      <c r="B33" s="31"/>
      <c r="C33" s="31"/>
      <c r="D33" s="31"/>
      <c r="E33" s="31"/>
      <c r="F33" s="39"/>
      <c r="G33" s="43"/>
      <c r="H33" s="32"/>
      <c r="I33" s="32"/>
      <c r="J33" s="31"/>
      <c r="K33" s="42"/>
      <c r="L33" s="31"/>
      <c r="M33" s="31"/>
      <c r="N33" s="31"/>
    </row>
    <row r="34" spans="2:14" x14ac:dyDescent="0.2">
      <c r="B34" s="31"/>
      <c r="C34" s="31"/>
      <c r="D34" s="31"/>
      <c r="E34" s="40"/>
      <c r="F34" s="41"/>
      <c r="G34" s="31"/>
      <c r="H34" s="44"/>
      <c r="I34" s="33"/>
      <c r="J34" s="44"/>
      <c r="K34" s="44"/>
      <c r="L34" s="31"/>
      <c r="M34" s="31"/>
      <c r="N34" s="31"/>
    </row>
    <row r="35" spans="2:14" ht="12.75" customHeight="1" x14ac:dyDescent="0.2">
      <c r="B35" s="31"/>
      <c r="C35" s="31"/>
      <c r="D35" s="31"/>
      <c r="E35" s="31"/>
      <c r="F35" s="31"/>
      <c r="G35" s="31"/>
      <c r="H35" s="45"/>
      <c r="I35" s="36"/>
      <c r="J35" s="31"/>
      <c r="K35" s="44"/>
      <c r="L35" s="31"/>
      <c r="M35" s="31"/>
      <c r="N35" s="31"/>
    </row>
    <row r="36" spans="2:14" ht="12.75" customHeight="1" x14ac:dyDescent="0.2">
      <c r="B36" s="31"/>
      <c r="C36" s="33"/>
      <c r="D36" s="31"/>
      <c r="E36" s="31"/>
      <c r="F36" s="31"/>
      <c r="G36" s="31"/>
      <c r="H36" s="45"/>
      <c r="I36" s="32"/>
      <c r="J36" s="31"/>
      <c r="K36" s="31"/>
      <c r="L36" s="31"/>
      <c r="M36" s="31"/>
      <c r="N36" s="31"/>
    </row>
    <row r="37" spans="2:14" ht="12.75" customHeight="1" x14ac:dyDescent="0.2">
      <c r="B37" s="31"/>
      <c r="C37" s="31"/>
      <c r="D37" s="31"/>
      <c r="E37" s="31"/>
      <c r="F37" s="31"/>
      <c r="G37" s="31"/>
      <c r="H37" s="45"/>
      <c r="I37" s="31"/>
      <c r="J37" s="31"/>
      <c r="K37" s="31"/>
      <c r="L37" s="31"/>
      <c r="M37" s="31"/>
      <c r="N37" s="31"/>
    </row>
    <row r="38" spans="2:14" ht="12.75" customHeight="1" x14ac:dyDescent="0.2">
      <c r="B38" s="31"/>
      <c r="C38" s="31"/>
      <c r="D38" s="31"/>
      <c r="E38" s="31"/>
      <c r="F38" s="31"/>
      <c r="G38" s="31"/>
      <c r="H38" s="45"/>
      <c r="I38" s="31"/>
      <c r="J38" s="44"/>
      <c r="K38" s="31"/>
      <c r="L38" s="31"/>
      <c r="M38" s="31"/>
      <c r="N38" s="31"/>
    </row>
    <row r="39" spans="2:14" x14ac:dyDescent="0.2">
      <c r="B39" s="31"/>
      <c r="C39" s="31"/>
      <c r="D39" s="31"/>
      <c r="E39" s="46"/>
      <c r="F39" s="46"/>
      <c r="G39" s="46"/>
      <c r="H39" s="31"/>
      <c r="I39" s="31"/>
      <c r="J39" s="44"/>
      <c r="K39" s="31"/>
      <c r="L39" s="31"/>
      <c r="M39" s="31"/>
      <c r="N39" s="31"/>
    </row>
    <row r="40" spans="2:14" x14ac:dyDescent="0.2">
      <c r="B40" s="31"/>
      <c r="C40" s="31"/>
      <c r="D40" s="31"/>
      <c r="E40" s="31"/>
      <c r="F40" s="31"/>
      <c r="G40" s="31"/>
      <c r="H40" s="31"/>
      <c r="I40" s="31"/>
      <c r="J40" s="44"/>
      <c r="K40" s="31"/>
      <c r="L40" s="31"/>
      <c r="M40" s="31"/>
      <c r="N40" s="31"/>
    </row>
    <row r="41" spans="2:14" x14ac:dyDescent="0.2">
      <c r="B41" s="31"/>
      <c r="C41" s="31"/>
      <c r="D41" s="31"/>
      <c r="E41" s="31"/>
      <c r="F41" s="31"/>
      <c r="G41" s="31"/>
      <c r="H41" s="34"/>
      <c r="I41" s="31"/>
      <c r="J41" s="31"/>
      <c r="K41" s="31"/>
      <c r="L41" s="31"/>
      <c r="M41" s="31"/>
      <c r="N41" s="31"/>
    </row>
    <row r="42" spans="2:14" x14ac:dyDescent="0.2">
      <c r="B42" s="31"/>
      <c r="C42" s="31"/>
      <c r="D42" s="31"/>
      <c r="E42" s="31"/>
      <c r="F42" s="31"/>
      <c r="G42" s="31"/>
      <c r="H42" s="47"/>
      <c r="I42" s="44"/>
      <c r="J42" s="31"/>
      <c r="K42" s="31"/>
      <c r="L42" s="31"/>
      <c r="M42" s="31"/>
      <c r="N42" s="31"/>
    </row>
    <row r="43" spans="2:14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</sheetData>
  <mergeCells count="11">
    <mergeCell ref="H3:H4"/>
    <mergeCell ref="I3:I4"/>
    <mergeCell ref="J3:J4"/>
    <mergeCell ref="K3:K4"/>
    <mergeCell ref="L3:L4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2024-08-30T11:58:00Z</dcterms:created>
  <dcterms:modified xsi:type="dcterms:W3CDTF">2024-08-30T11:58:36Z</dcterms:modified>
</cp:coreProperties>
</file>