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3\05-2023\"/>
    </mc:Choice>
  </mc:AlternateContent>
  <xr:revisionPtr revIDLastSave="0" documentId="8_{43763EDE-3336-4C79-9A0F-AE8138BC2C52}" xr6:coauthVersionLast="47" xr6:coauthVersionMax="47" xr10:uidLastSave="{00000000-0000-0000-0000-000000000000}"/>
  <bookViews>
    <workbookView xWindow="-28920" yWindow="-120" windowWidth="29040" windowHeight="15840" xr2:uid="{6CC5F1D2-72B5-4AB0-ABA8-33BDC6106FA8}"/>
  </bookViews>
  <sheets>
    <sheet name="MENSUAL TRIBUNAL " sheetId="1" r:id="rId1"/>
  </sheets>
  <definedNames>
    <definedName name="_xlnm.Print_Area" localSheetId="0">'MENSUAL TRIBUNAL '!$A$1:$G$87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  <c r="E77" i="1"/>
  <c r="E76" i="1"/>
  <c r="E75" i="1"/>
  <c r="E74" i="1"/>
  <c r="E73" i="1"/>
  <c r="G72" i="1"/>
  <c r="F72" i="1"/>
  <c r="E72" i="1"/>
  <c r="D72" i="1"/>
  <c r="C72" i="1"/>
  <c r="B72" i="1"/>
  <c r="E71" i="1"/>
  <c r="F70" i="1"/>
  <c r="D70" i="1"/>
  <c r="C70" i="1"/>
  <c r="B70" i="1"/>
  <c r="E70" i="1" s="1"/>
  <c r="E67" i="1" s="1"/>
  <c r="F68" i="1"/>
  <c r="F67" i="1" s="1"/>
  <c r="D68" i="1"/>
  <c r="D67" i="1" s="1"/>
  <c r="C68" i="1"/>
  <c r="C67" i="1" s="1"/>
  <c r="G67" i="1"/>
  <c r="F65" i="1"/>
  <c r="F56" i="1" s="1"/>
  <c r="E64" i="1"/>
  <c r="E63" i="1"/>
  <c r="E62" i="1"/>
  <c r="E61" i="1"/>
  <c r="E60" i="1"/>
  <c r="E59" i="1"/>
  <c r="E58" i="1"/>
  <c r="F57" i="1"/>
  <c r="C57" i="1"/>
  <c r="B57" i="1"/>
  <c r="E57" i="1" s="1"/>
  <c r="E56" i="1" s="1"/>
  <c r="G56" i="1"/>
  <c r="D56" i="1"/>
  <c r="C56" i="1"/>
  <c r="G33" i="1"/>
  <c r="F33" i="1"/>
  <c r="E33" i="1"/>
  <c r="D33" i="1"/>
  <c r="C33" i="1"/>
  <c r="B33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F11" i="1"/>
  <c r="F10" i="1" s="1"/>
  <c r="D11" i="1"/>
  <c r="B11" i="1"/>
  <c r="D10" i="1"/>
  <c r="G9" i="1" l="1"/>
  <c r="G78" i="1" s="1"/>
  <c r="C9" i="1"/>
  <c r="D9" i="1"/>
  <c r="D78" i="1" s="1"/>
  <c r="C78" i="1"/>
  <c r="E11" i="1"/>
  <c r="E10" i="1" s="1"/>
  <c r="E9" i="1" s="1"/>
  <c r="E78" i="1" s="1"/>
  <c r="B56" i="1"/>
  <c r="F9" i="1"/>
  <c r="B67" i="1"/>
  <c r="B9" i="1" s="1"/>
  <c r="B78" i="1" s="1"/>
  <c r="F78" i="1" l="1"/>
  <c r="F86" i="1" s="1"/>
</calcChain>
</file>

<file path=xl/sharedStrings.xml><?xml version="1.0" encoding="utf-8"?>
<sst xmlns="http://schemas.openxmlformats.org/spreadsheetml/2006/main" count="87" uniqueCount="87">
  <si>
    <t>MAYO</t>
  </si>
  <si>
    <t>ANEXO IV: DE LA EJECUCION DEL PRESUPUESTO CON RELACION AL CALCULO DE RECURSOS Y FINANCIAMIENTO (Acuerdo Nº2988, texto ordenado según Nº6222)(*)</t>
  </si>
  <si>
    <t>PARTIDAS</t>
  </si>
  <si>
    <t>CALCULO ORIGINAL</t>
  </si>
  <si>
    <t xml:space="preserve">MODIFICACIONES 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</si>
  <si>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</si>
  <si>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</si>
  <si>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</si>
  <si>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</si>
  <si>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</si>
  <si>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</si>
  <si>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</si>
  <si>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</si>
  <si>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 xml:space="preserve">1.3.2.01.01 - DCHOS POR SERVICIOS A LA PROPIEDAD RAÍZ            </t>
  </si>
  <si>
    <t xml:space="preserve">1.3.2.01.02 - DCHOS POR SERVICIOS A LA PROPIEDAD RAÍZ            </t>
  </si>
  <si>
    <t xml:space="preserve">1.3.2.01.03 - ECOTASA                                            </t>
  </si>
  <si>
    <t xml:space="preserve">1.3.2.01.04 - CANASTOS PARA RESIDUOS                             </t>
  </si>
  <si>
    <t xml:space="preserve">1.3.2.01.06 - SPAC COLOCACION (EJERCICIO CORRIENTE)              </t>
  </si>
  <si>
    <t xml:space="preserve">1.3.2.01.08 - SPAC MANTENIMIENTO-REPARACION-ACTUALIZAC           </t>
  </si>
  <si>
    <t xml:space="preserve">1.3.2.02.01 - DERECHOS DE INSPECCIÓN COMERCIO IND Y SE           </t>
  </si>
  <si>
    <t xml:space="preserve">1.3.2.02.02 - DERECHOS DE INSPECCIÓN COMERCIO IND Y SE           </t>
  </si>
  <si>
    <t xml:space="preserve">1.3.2.02.03 - DERECHOS DE RECOLECCIÓN ESPECIAL (E.CTE.           </t>
  </si>
  <si>
    <t xml:space="preserve">1.3.2.02.04 - DERECHOS DE RECOLECCIÓN ESPECIAL (E. ANT           </t>
  </si>
  <si>
    <t xml:space="preserve">1.3.2.03.01 - DERECHOS DE CEMENTERIO                             </t>
  </si>
  <si>
    <t xml:space="preserve">1.3.2.04.00 - DERECHOS DE ACTUACIÓN ADMINISTRATIVA               </t>
  </si>
  <si>
    <t xml:space="preserve">1.3.2.05.00 - DERECHOS DE EDIFICACIÓN                            </t>
  </si>
  <si>
    <t xml:space="preserve">1.3.2.09.00 - DERECHOS DE PUBLICIDAD Y PROPAGANDA                </t>
  </si>
  <si>
    <t xml:space="preserve">1.3.2.11.01 - UNIDAD DE CALIDAD AMBIENTAL                        </t>
  </si>
  <si>
    <t xml:space="preserve">1.3.2.15.00 - COMISION ADMINISTRATIVA                            </t>
  </si>
  <si>
    <t xml:space="preserve">1.3.2.20.03 - DERECHOS INSPECCION ANTENAS (EJERCICIO C           </t>
  </si>
  <si>
    <t xml:space="preserve">1.3.2.21.01 - LICENCIA DE CONDUCIR NACIONAL PARTICULAR           </t>
  </si>
  <si>
    <t xml:space="preserve">1.3.2.21.02 - LICENCIA DE CONDUCIR NACIONAL PROFESIONA           </t>
  </si>
  <si>
    <t xml:space="preserve">1.3.2.22.01 - RECUPERO SALUD EJERCICIO CORRIENTE                 </t>
  </si>
  <si>
    <t xml:space="preserve">1.3.2.22.02 - RECUPERO SALUD EJERCICIO NO CORRIENTE.             </t>
  </si>
  <si>
    <t xml:space="preserve">OTROS INGRESOS DE ORIGEN MUNICIPAL                                                                                      
</t>
  </si>
  <si>
    <t xml:space="preserve">1.3.3.01.01 - MULTAS GENERALES (E. CTE.)                         </t>
  </si>
  <si>
    <t xml:space="preserve">1.3.3.01.02 - MULTAS GENERALES (E. ANTERIORES)                   </t>
  </si>
  <si>
    <t xml:space="preserve">1.3.3.02.01 - INTERESES Y RECARGOS (EJERCICIO CORRIENT           </t>
  </si>
  <si>
    <t xml:space="preserve">1.3.3.02.02 - INTERESES Y RECARGOS (EJERCICIOS VENCIDO           </t>
  </si>
  <si>
    <t xml:space="preserve">1.3.3.04.00 - PRODUCIDO DE ACTIVIDADES CULTURALES                </t>
  </si>
  <si>
    <t xml:space="preserve">1.3.3.07.02 - CONTROL DE ANIMALES                                </t>
  </si>
  <si>
    <t xml:space="preserve">1.3.3.07.05 - SERVICIOS ESPECIALES VARIOS                        </t>
  </si>
  <si>
    <t xml:space="preserve">1.3.3.08.01 - MULTAS POR ACCIDENTES VIALES                       </t>
  </si>
  <si>
    <t xml:space="preserve">1.3.3.08.02 - MULTAS POR INFRACCIONES DE TRÁNSITO                </t>
  </si>
  <si>
    <t xml:space="preserve">1.3.3.08.03 - COMISIÓN ADMINISTRATIVA POR INFRACCIÓN D           </t>
  </si>
  <si>
    <t xml:space="preserve">1.3.3.09.01 - PRODUCIDO DE ESTACIONAMIENTO MEDIDO                </t>
  </si>
  <si>
    <t xml:space="preserve">1.3.3.09.02 - MULTAS POR ESTACIONAMIENTO MEDIDO                  </t>
  </si>
  <si>
    <t xml:space="preserve">1.3.3.10.07 - CAP - CARGO ALUMBRADO PÚBLICO                      </t>
  </si>
  <si>
    <t xml:space="preserve">1.3.3.11.01 - INGRESOS OPERATIVOS I.P.V.                         </t>
  </si>
  <si>
    <t xml:space="preserve">1.3.3.12.01 - RENTAS FINANCIERAS                                 </t>
  </si>
  <si>
    <t xml:space="preserve">1.3.3.12.05 - GASTOS RECUPERADOS                                 </t>
  </si>
  <si>
    <t xml:space="preserve">1.3.3.12.06 - REINTEGRO A.R.T.                                   </t>
  </si>
  <si>
    <t xml:space="preserve">1.3.3.12.12 - RECUPERO SINIESTRO                                 </t>
  </si>
  <si>
    <t xml:space="preserve">1.3.3.12.14 - CONVENIO BANCO SUPERVIELLE                         </t>
  </si>
  <si>
    <t xml:space="preserve">1.3.3.12.25 - RECUPERO POR JUICIOS                               </t>
  </si>
  <si>
    <t xml:space="preserve"> -     DE OTRA JURISDICCIONES</t>
  </si>
  <si>
    <t xml:space="preserve">1.4.1.04 - GRUPO DE FUNDACIONES DE EMPRESAS EDUTEC               </t>
  </si>
  <si>
    <t>·DE ORIGEN PROVINCIAL</t>
  </si>
  <si>
    <t>REGIMEN DE COPARTICIPACION PROVINCIAL</t>
  </si>
  <si>
    <t xml:space="preserve">1.1.1.01.01 - IMPUESTO SOBRE INGRESOS BRUTOS                     </t>
  </si>
  <si>
    <t xml:space="preserve">1.1.1.01.02 - IMPUESTO INMOBILIARIO                              </t>
  </si>
  <si>
    <t xml:space="preserve">1.1.1.01.03 - IMPUESTO A LOS AUTOMOTORES                         </t>
  </si>
  <si>
    <t xml:space="preserve">1.1.1.01.04 - IMPUESTO A LOS SELLOS                              </t>
  </si>
  <si>
    <t xml:space="preserve">1.1.1.01.07 - FINANCIAMIENTO EDUCATIVO                           </t>
  </si>
  <si>
    <t xml:space="preserve">1.1.1.01.08 - FONDO DE PROMOCIÓN TURÍSTICA                       </t>
  </si>
  <si>
    <t xml:space="preserve">1.1.1.01.13 - CANON EXTRAORDINARIO PRODUCCIÓN HIDROCAR           </t>
  </si>
  <si>
    <t xml:space="preserve">OTROS INGRESOS DE JURISDICCIÓN PROVINCIAL               </t>
  </si>
  <si>
    <t xml:space="preserve">1.1.3.01.01.003 - PROGRAMA NUEVAS REDES    </t>
  </si>
  <si>
    <t xml:space="preserve"> -DE ORIGEN NACIONAL                                                                                                      </t>
  </si>
  <si>
    <t xml:space="preserve">RÉGIMEN DE COPARTICIPACIÓN NACIONAL                                                                                     </t>
  </si>
  <si>
    <t xml:space="preserve">1.2.1.01 - DISTRIBUCIÓN SECUNDARIA                               </t>
  </si>
  <si>
    <t xml:space="preserve">OTROS INGRESOS DE JURISDICCIÓN NACIONAL                                                                                 </t>
  </si>
  <si>
    <t xml:space="preserve">1.2.4.01.17.001 - M. SALUD NACIÓN PLAN SUMAR         </t>
  </si>
  <si>
    <t xml:space="preserve">RECURSOS DE CAPITAL                                                                                                     </t>
  </si>
  <si>
    <t xml:space="preserve">2.2.1.01 - OBRAS DE PAVIMENTACION (EJERCICIO CORRIE              </t>
  </si>
  <si>
    <t xml:space="preserve">2.2.1.03 - APORTE VECINAL PARA OBRAS REEMBOLSABLES               </t>
  </si>
  <si>
    <t xml:space="preserve">2.5.1.18.01 - INFRAESTRUC. CALLE JOAQUIN V. GONZALEZ             </t>
  </si>
  <si>
    <t xml:space="preserve">2.5.1.18.09 - PARQUE LINEAL JACARANDA                            </t>
  </si>
  <si>
    <t xml:space="preserve">2.5.1.24.05 - ESPACIO EQUIP DEPORTIVO REP DEL LIBANO             </t>
  </si>
  <si>
    <t>TOTAL DE RECURSOS</t>
  </si>
  <si>
    <t>FINANCIAMIENTO</t>
  </si>
  <si>
    <t xml:space="preserve">7.1.2.02.01 - BONOS VERDES GODOY CRUZ                            </t>
  </si>
  <si>
    <t xml:space="preserve">7.1.2.03 - PROVEEDORES Y CONTRATISTAS                            </t>
  </si>
  <si>
    <t xml:space="preserve">7.2.1.01 - ATN-APORTE TESORO NACIONAL                            </t>
  </si>
  <si>
    <t xml:space="preserve">7.2.2.01 - CONVENIO RECONSTRUCCIÓN AVENIDA PERÓN                 </t>
  </si>
  <si>
    <t xml:space="preserve">7.4.0.00.00 - REMANENTES DE EJERCICIOS ANTERIORES                </t>
  </si>
  <si>
    <t>TOTAL RECURSOS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</si>
</sst>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Tahoma"/>
      <family val="2"/>
    </font>
    <font>
      <sz val="10"/>
      <name val="Arial"/>
      <family val="2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3" fontId="1" fillId="0" borderId="0" xfId="0" applyNumberFormat="1" applyFont="1"/>
    <xf numFmtId="0" fontId="1" fillId="0" borderId="0" xfId="0" applyFont="1" applyAlignment="1">
      <alignment horizontal="right"/>
    </xf>
    <xf numFmtId="12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4" fontId="0" fillId="0" borderId="0" xfId="0" applyNumberFormat="1"/>
    <xf numFmtId="4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2" borderId="4" xfId="0" applyFont="1" applyFill="1" applyBorder="1" applyAlignment="1">
      <alignment vertical="center"/>
    </xf>
    <xf numFmtId="4" fontId="1" fillId="2" borderId="5" xfId="0" applyNumberFormat="1" applyFont="1" applyFill="1" applyBorder="1"/>
    <xf numFmtId="4" fontId="1" fillId="2" borderId="6" xfId="0" applyNumberFormat="1" applyFont="1" applyFill="1" applyBorder="1"/>
    <xf numFmtId="0" fontId="4" fillId="0" borderId="4" xfId="0" applyFont="1" applyBorder="1" applyAlignment="1">
      <alignment vertical="center"/>
    </xf>
    <xf numFmtId="4" fontId="5" fillId="0" borderId="5" xfId="0" applyNumberFormat="1" applyFont="1" applyBorder="1"/>
    <xf numFmtId="4" fontId="5" fillId="0" borderId="6" xfId="0" applyNumberFormat="1" applyFont="1" applyBorder="1"/>
    <xf numFmtId="0" fontId="7" fillId="0" borderId="4" xfId="1" applyFont="1" applyBorder="1"/>
    <xf numFmtId="4" fontId="0" fillId="0" borderId="5" xfId="0" applyNumberFormat="1" applyBorder="1"/>
    <xf numFmtId="4" fontId="0" fillId="0" borderId="6" xfId="0" applyNumberFormat="1" applyBorder="1"/>
    <xf numFmtId="4" fontId="1" fillId="0" borderId="5" xfId="0" applyNumberFormat="1" applyFont="1" applyBorder="1"/>
    <xf numFmtId="4" fontId="1" fillId="0" borderId="6" xfId="0" applyNumberFormat="1" applyFont="1" applyBorder="1"/>
    <xf numFmtId="4" fontId="0" fillId="2" borderId="5" xfId="0" applyNumberFormat="1" applyFill="1" applyBorder="1"/>
    <xf numFmtId="4" fontId="8" fillId="2" borderId="5" xfId="0" applyNumberFormat="1" applyFont="1" applyFill="1" applyBorder="1"/>
    <xf numFmtId="4" fontId="0" fillId="2" borderId="6" xfId="0" applyNumberFormat="1" applyFill="1" applyBorder="1"/>
    <xf numFmtId="0" fontId="2" fillId="0" borderId="4" xfId="0" applyFont="1" applyBorder="1" applyAlignment="1">
      <alignment vertical="center"/>
    </xf>
    <xf numFmtId="0" fontId="7" fillId="0" borderId="4" xfId="1" applyFont="1" applyBorder="1" applyAlignment="1">
      <alignment wrapText="1"/>
    </xf>
    <xf numFmtId="4" fontId="5" fillId="0" borderId="5" xfId="0" applyNumberFormat="1" applyFont="1" applyBorder="1" applyAlignment="1">
      <alignment horizontal="right"/>
    </xf>
    <xf numFmtId="4" fontId="10" fillId="0" borderId="5" xfId="0" applyNumberFormat="1" applyFont="1" applyBorder="1"/>
    <xf numFmtId="0" fontId="0" fillId="2" borderId="0" xfId="0" applyFill="1"/>
    <xf numFmtId="0" fontId="2" fillId="0" borderId="7" xfId="0" applyFont="1" applyBorder="1" applyAlignment="1">
      <alignment vertical="center"/>
    </xf>
    <xf numFmtId="4" fontId="1" fillId="0" borderId="8" xfId="0" applyNumberFormat="1" applyFont="1" applyBorder="1"/>
    <xf numFmtId="4" fontId="1" fillId="0" borderId="9" xfId="0" applyNumberFormat="1" applyFont="1" applyBorder="1"/>
    <xf numFmtId="0" fontId="2" fillId="2" borderId="5" xfId="0" applyFont="1" applyFill="1" applyBorder="1" applyAlignment="1">
      <alignment vertical="center"/>
    </xf>
    <xf numFmtId="4" fontId="1" fillId="2" borderId="10" xfId="0" applyNumberFormat="1" applyFont="1" applyFill="1" applyBorder="1"/>
    <xf numFmtId="4" fontId="1" fillId="2" borderId="11" xfId="0" applyNumberFormat="1" applyFont="1" applyFill="1" applyBorder="1"/>
    <xf numFmtId="4" fontId="0" fillId="0" borderId="10" xfId="0" applyNumberFormat="1" applyBorder="1"/>
    <xf numFmtId="4" fontId="0" fillId="0" borderId="12" xfId="0" applyNumberFormat="1" applyBorder="1"/>
    <xf numFmtId="0" fontId="2" fillId="2" borderId="13" xfId="0" applyFont="1" applyFill="1" applyBorder="1" applyAlignment="1">
      <alignment vertical="center"/>
    </xf>
    <xf numFmtId="4" fontId="0" fillId="2" borderId="14" xfId="0" applyNumberFormat="1" applyFill="1" applyBorder="1"/>
    <xf numFmtId="4" fontId="0" fillId="2" borderId="15" xfId="0" applyNumberFormat="1" applyFill="1" applyBorder="1"/>
    <xf numFmtId="4" fontId="1" fillId="2" borderId="14" xfId="0" applyNumberFormat="1" applyFont="1" applyFill="1" applyBorder="1"/>
    <xf numFmtId="4" fontId="0" fillId="2" borderId="16" xfId="0" applyNumberFormat="1" applyFill="1" applyBorder="1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4" fontId="1" fillId="0" borderId="0" xfId="0" applyNumberFormat="1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vertical="center"/>
    </xf>
    <xf numFmtId="4" fontId="11" fillId="0" borderId="0" xfId="0" applyNumberFormat="1" applyFont="1" applyFill="1" applyBorder="1"/>
    <xf numFmtId="4" fontId="9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4" fontId="0" fillId="0" borderId="0" xfId="0" applyNumberFormat="1" applyFill="1" applyBorder="1"/>
    <xf numFmtId="0" fontId="12" fillId="0" borderId="0" xfId="0" applyFont="1" applyFill="1" applyBorder="1"/>
  </cellXfs>
  <cellStyles count="2">
    <cellStyle name="Normal" xfId="0" builtinId="0"/>
    <cellStyle name="Normal 2" xfId="1" xr:uid="{30B24756-97DA-4A2B-864D-B23CC08AD4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0</xdr:col>
      <xdr:colOff>1628507</xdr:colOff>
      <xdr:row>2</xdr:row>
      <xdr:rowOff>54135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A35DD89E-9AB9-4120-8E9D-643F51AD9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57150"/>
          <a:ext cx="1304657" cy="37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FCDA6-D164-4853-9993-D20DBEDD6457}">
  <sheetPr>
    <pageSetUpPr fitToPage="1"/>
  </sheetPr>
  <dimension ref="A1:CJ100"/>
  <sheetViews>
    <sheetView tabSelected="1" topLeftCell="A70" zoomScaleNormal="100" workbookViewId="0">
      <selection activeCell="J94" sqref="J94"/>
    </sheetView>
  </sheetViews>
  <sheetFormatPr baseColWidth="10" defaultRowHeight="15" x14ac:dyDescent="0.25"/>
  <cols>
    <col min="1" max="1" width="54.5703125" customWidth="1"/>
    <col min="2" max="2" width="22.42578125" customWidth="1"/>
    <col min="3" max="4" width="18.140625" customWidth="1"/>
    <col min="5" max="5" width="21.140625" customWidth="1"/>
    <col min="6" max="6" width="19.140625" customWidth="1"/>
    <col min="7" max="7" width="20.42578125" customWidth="1"/>
  </cols>
  <sheetData>
    <row r="1" spans="1:7" x14ac:dyDescent="0.25">
      <c r="F1" s="1"/>
    </row>
    <row r="2" spans="1:7" x14ac:dyDescent="0.25">
      <c r="F2" s="2" t="s">
        <v>0</v>
      </c>
      <c r="G2" s="3">
        <v>2023</v>
      </c>
    </row>
    <row r="3" spans="1:7" x14ac:dyDescent="0.25">
      <c r="A3" s="4"/>
      <c r="B3" s="4"/>
      <c r="C3" s="4"/>
      <c r="D3" s="4"/>
      <c r="E3" s="4"/>
      <c r="F3" s="4"/>
      <c r="G3" s="4"/>
    </row>
    <row r="4" spans="1:7" x14ac:dyDescent="0.25">
      <c r="A4" s="5" t="s">
        <v>1</v>
      </c>
      <c r="B4" s="5"/>
      <c r="C4" s="5"/>
      <c r="D4" s="5"/>
      <c r="E4" s="5"/>
      <c r="F4" s="5"/>
      <c r="G4" s="5"/>
    </row>
    <row r="5" spans="1:7" ht="15.75" thickBot="1" x14ac:dyDescent="0.3">
      <c r="A5" s="4"/>
      <c r="C5" s="6"/>
      <c r="D5" s="6"/>
      <c r="E5" s="6"/>
      <c r="F5" s="7"/>
    </row>
    <row r="6" spans="1:7" ht="54" customHeight="1" x14ac:dyDescent="0.25">
      <c r="A6" s="8" t="s">
        <v>2</v>
      </c>
      <c r="B6" s="9" t="s">
        <v>3</v>
      </c>
      <c r="C6" s="9" t="s">
        <v>4</v>
      </c>
      <c r="D6" s="9"/>
      <c r="E6" s="9" t="s">
        <v>5</v>
      </c>
      <c r="F6" s="10" t="s">
        <v>6</v>
      </c>
      <c r="G6" s="11" t="s">
        <v>7</v>
      </c>
    </row>
    <row r="7" spans="1:7" ht="3.75" customHeight="1" x14ac:dyDescent="0.25">
      <c r="A7" s="12"/>
      <c r="B7" s="13"/>
      <c r="C7" s="13"/>
      <c r="D7" s="13"/>
      <c r="E7" s="13"/>
      <c r="F7" s="14"/>
      <c r="G7" s="15"/>
    </row>
    <row r="8" spans="1:7" ht="21" customHeight="1" x14ac:dyDescent="0.25">
      <c r="A8" s="12"/>
      <c r="B8" s="13"/>
      <c r="C8" s="16" t="s">
        <v>8</v>
      </c>
      <c r="D8" s="16" t="s">
        <v>9</v>
      </c>
      <c r="E8" s="13"/>
      <c r="F8" s="14"/>
      <c r="G8" s="15"/>
    </row>
    <row r="9" spans="1:7" ht="15" customHeight="1" x14ac:dyDescent="0.25">
      <c r="A9" s="17" t="s">
        <v>10</v>
      </c>
      <c r="B9" s="18">
        <f>+B10+B56+B67</f>
        <v>0</v>
      </c>
      <c r="C9" s="18">
        <f>+C10+C56+C67</f>
        <v>0</v>
      </c>
      <c r="D9" s="18">
        <f>+D10+D56+D67</f>
        <v>0</v>
      </c>
      <c r="E9" s="18">
        <f>+E10+E56+E67</f>
        <v>0</v>
      </c>
      <c r="F9" s="18">
        <f>+F10+F56+F67+F54</f>
        <v>1898954753.1099999</v>
      </c>
      <c r="G9" s="19">
        <f>+G10+G56+G67</f>
        <v>0</v>
      </c>
    </row>
    <row r="10" spans="1:7" x14ac:dyDescent="0.25">
      <c r="A10" s="17" t="s">
        <v>11</v>
      </c>
      <c r="B10" s="18">
        <v>0</v>
      </c>
      <c r="C10" s="18">
        <v>0</v>
      </c>
      <c r="D10" s="18">
        <f>+D11+D33</f>
        <v>0</v>
      </c>
      <c r="E10" s="18">
        <f>+E11+E33</f>
        <v>0</v>
      </c>
      <c r="F10" s="18">
        <f>+F11+F33</f>
        <v>766690808.65999985</v>
      </c>
      <c r="G10" s="19">
        <v>0</v>
      </c>
    </row>
    <row r="11" spans="1:7" x14ac:dyDescent="0.25">
      <c r="A11" s="20" t="s">
        <v>12</v>
      </c>
      <c r="B11" s="21">
        <f>SUM(B12:B29)</f>
        <v>0</v>
      </c>
      <c r="C11" s="21">
        <v>0</v>
      </c>
      <c r="D11" s="21">
        <f>SUM(D12:D29)</f>
        <v>0</v>
      </c>
      <c r="E11" s="21">
        <f>SUM(E12:E29)</f>
        <v>0</v>
      </c>
      <c r="F11" s="21">
        <f>SUM(F12:F32)</f>
        <v>135634904.47</v>
      </c>
      <c r="G11" s="22">
        <v>0</v>
      </c>
    </row>
    <row r="12" spans="1:7" x14ac:dyDescent="0.25">
      <c r="A12" s="23" t="s">
        <v>13</v>
      </c>
      <c r="B12" s="24">
        <v>0</v>
      </c>
      <c r="C12" s="24">
        <v>0</v>
      </c>
      <c r="D12" s="24">
        <v>0</v>
      </c>
      <c r="E12" s="24">
        <f>+B12+C12+D12</f>
        <v>0</v>
      </c>
      <c r="F12" s="24">
        <v>34160445.000000015</v>
      </c>
      <c r="G12" s="25">
        <v>0</v>
      </c>
    </row>
    <row r="13" spans="1:7" x14ac:dyDescent="0.25">
      <c r="A13" s="23" t="s">
        <v>14</v>
      </c>
      <c r="B13" s="24">
        <v>0</v>
      </c>
      <c r="C13" s="24">
        <v>0</v>
      </c>
      <c r="D13" s="24">
        <v>0</v>
      </c>
      <c r="E13" s="24">
        <f t="shared" ref="E13:E29" si="0">+B13+C13+D13</f>
        <v>0</v>
      </c>
      <c r="F13" s="24">
        <v>10121018.430000003</v>
      </c>
      <c r="G13" s="25">
        <v>0</v>
      </c>
    </row>
    <row r="14" spans="1:7" x14ac:dyDescent="0.25">
      <c r="A14" s="23" t="s">
        <v>15</v>
      </c>
      <c r="B14" s="24">
        <v>0</v>
      </c>
      <c r="C14" s="24">
        <v>0</v>
      </c>
      <c r="D14" s="24">
        <v>0</v>
      </c>
      <c r="E14" s="24">
        <f t="shared" si="0"/>
        <v>0</v>
      </c>
      <c r="F14" s="24">
        <v>4754162.16</v>
      </c>
      <c r="G14" s="25">
        <v>0</v>
      </c>
    </row>
    <row r="15" spans="1:7" x14ac:dyDescent="0.25">
      <c r="A15" s="23" t="s">
        <v>16</v>
      </c>
      <c r="B15" s="24">
        <v>0</v>
      </c>
      <c r="C15" s="24">
        <v>0</v>
      </c>
      <c r="D15" s="24">
        <v>0</v>
      </c>
      <c r="E15" s="24">
        <f t="shared" si="0"/>
        <v>0</v>
      </c>
      <c r="F15" s="24">
        <v>53282.050000000017</v>
      </c>
      <c r="G15" s="25">
        <v>0</v>
      </c>
    </row>
    <row r="16" spans="1:7" x14ac:dyDescent="0.25">
      <c r="A16" s="23" t="s">
        <v>17</v>
      </c>
      <c r="B16" s="24">
        <v>0</v>
      </c>
      <c r="C16" s="24">
        <v>0</v>
      </c>
      <c r="D16" s="24">
        <v>0</v>
      </c>
      <c r="E16" s="24">
        <f t="shared" si="0"/>
        <v>0</v>
      </c>
      <c r="F16" s="24">
        <v>48465.350000000006</v>
      </c>
      <c r="G16" s="25">
        <v>0</v>
      </c>
    </row>
    <row r="17" spans="1:7" x14ac:dyDescent="0.25">
      <c r="A17" s="23" t="s">
        <v>18</v>
      </c>
      <c r="B17" s="24">
        <v>0</v>
      </c>
      <c r="C17" s="24">
        <v>0</v>
      </c>
      <c r="D17" s="24">
        <v>0</v>
      </c>
      <c r="E17" s="24">
        <f t="shared" si="0"/>
        <v>0</v>
      </c>
      <c r="F17" s="24">
        <v>7569.1699999999992</v>
      </c>
      <c r="G17" s="25">
        <v>0</v>
      </c>
    </row>
    <row r="18" spans="1:7" x14ac:dyDescent="0.25">
      <c r="A18" s="23" t="s">
        <v>19</v>
      </c>
      <c r="B18" s="24">
        <v>0</v>
      </c>
      <c r="C18" s="24">
        <v>0</v>
      </c>
      <c r="D18" s="24">
        <v>0</v>
      </c>
      <c r="E18" s="24">
        <f t="shared" si="0"/>
        <v>0</v>
      </c>
      <c r="F18" s="24">
        <v>42616119.539999992</v>
      </c>
      <c r="G18" s="25">
        <v>0</v>
      </c>
    </row>
    <row r="19" spans="1:7" x14ac:dyDescent="0.25">
      <c r="A19" s="23" t="s">
        <v>20</v>
      </c>
      <c r="B19" s="24">
        <v>0</v>
      </c>
      <c r="C19" s="24">
        <v>0</v>
      </c>
      <c r="D19" s="24">
        <v>0</v>
      </c>
      <c r="E19" s="24">
        <f t="shared" si="0"/>
        <v>0</v>
      </c>
      <c r="F19" s="24">
        <v>7332492.1300000008</v>
      </c>
      <c r="G19" s="25">
        <v>0</v>
      </c>
    </row>
    <row r="20" spans="1:7" x14ac:dyDescent="0.25">
      <c r="A20" s="23" t="s">
        <v>21</v>
      </c>
      <c r="B20" s="24">
        <v>0</v>
      </c>
      <c r="C20" s="24">
        <v>0</v>
      </c>
      <c r="D20" s="24">
        <v>0</v>
      </c>
      <c r="E20" s="24">
        <f t="shared" si="0"/>
        <v>0</v>
      </c>
      <c r="F20" s="24">
        <v>1553226.5300000003</v>
      </c>
      <c r="G20" s="25">
        <v>0</v>
      </c>
    </row>
    <row r="21" spans="1:7" x14ac:dyDescent="0.25">
      <c r="A21" s="23" t="s">
        <v>22</v>
      </c>
      <c r="B21" s="24">
        <v>0</v>
      </c>
      <c r="C21" s="24">
        <v>0</v>
      </c>
      <c r="D21" s="24">
        <v>0</v>
      </c>
      <c r="E21" s="24">
        <f t="shared" si="0"/>
        <v>0</v>
      </c>
      <c r="F21" s="24">
        <v>228111.47999999998</v>
      </c>
      <c r="G21" s="25">
        <v>0</v>
      </c>
    </row>
    <row r="22" spans="1:7" x14ac:dyDescent="0.25">
      <c r="A22" s="23" t="s">
        <v>23</v>
      </c>
      <c r="B22" s="24">
        <v>0</v>
      </c>
      <c r="C22" s="24">
        <v>0</v>
      </c>
      <c r="D22" s="24">
        <v>0</v>
      </c>
      <c r="E22" s="24">
        <f t="shared" si="0"/>
        <v>0</v>
      </c>
      <c r="F22" s="24">
        <v>1706286.3099999998</v>
      </c>
      <c r="G22" s="25">
        <v>0</v>
      </c>
    </row>
    <row r="23" spans="1:7" x14ac:dyDescent="0.25">
      <c r="A23" s="23" t="s">
        <v>24</v>
      </c>
      <c r="B23" s="24">
        <v>0</v>
      </c>
      <c r="C23" s="24">
        <v>0</v>
      </c>
      <c r="D23" s="24">
        <v>0</v>
      </c>
      <c r="E23" s="24">
        <f t="shared" si="0"/>
        <v>0</v>
      </c>
      <c r="F23" s="24">
        <v>10935146.819999998</v>
      </c>
      <c r="G23" s="25">
        <v>0</v>
      </c>
    </row>
    <row r="24" spans="1:7" x14ac:dyDescent="0.25">
      <c r="A24" s="23" t="s">
        <v>25</v>
      </c>
      <c r="B24" s="24">
        <v>0</v>
      </c>
      <c r="C24" s="24">
        <v>0</v>
      </c>
      <c r="D24" s="24">
        <v>0</v>
      </c>
      <c r="E24" s="24">
        <f t="shared" si="0"/>
        <v>0</v>
      </c>
      <c r="F24" s="24">
        <v>8124783.7100000018</v>
      </c>
      <c r="G24" s="25">
        <v>0</v>
      </c>
    </row>
    <row r="25" spans="1:7" x14ac:dyDescent="0.25">
      <c r="A25" s="23" t="s">
        <v>26</v>
      </c>
      <c r="B25" s="24">
        <v>0</v>
      </c>
      <c r="C25" s="24">
        <v>0</v>
      </c>
      <c r="D25" s="24">
        <v>0</v>
      </c>
      <c r="E25" s="24">
        <f t="shared" si="0"/>
        <v>0</v>
      </c>
      <c r="F25" s="24">
        <v>912488.82000000007</v>
      </c>
      <c r="G25" s="25">
        <v>0</v>
      </c>
    </row>
    <row r="26" spans="1:7" x14ac:dyDescent="0.25">
      <c r="A26" s="23" t="s">
        <v>27</v>
      </c>
      <c r="B26" s="24">
        <v>0</v>
      </c>
      <c r="C26" s="24">
        <v>0</v>
      </c>
      <c r="D26" s="24">
        <v>0</v>
      </c>
      <c r="E26" s="24">
        <f t="shared" si="0"/>
        <v>0</v>
      </c>
      <c r="F26" s="24">
        <v>255567.1</v>
      </c>
      <c r="G26" s="25">
        <v>0</v>
      </c>
    </row>
    <row r="27" spans="1:7" x14ac:dyDescent="0.25">
      <c r="A27" s="23" t="s">
        <v>28</v>
      </c>
      <c r="B27" s="24">
        <v>0</v>
      </c>
      <c r="C27" s="24">
        <v>0</v>
      </c>
      <c r="D27" s="24">
        <v>0</v>
      </c>
      <c r="E27" s="24">
        <f t="shared" si="0"/>
        <v>0</v>
      </c>
      <c r="F27" s="24">
        <v>2518408.6399999983</v>
      </c>
      <c r="G27" s="25">
        <v>0</v>
      </c>
    </row>
    <row r="28" spans="1:7" x14ac:dyDescent="0.25">
      <c r="A28" s="23" t="s">
        <v>29</v>
      </c>
      <c r="B28" s="24">
        <v>0</v>
      </c>
      <c r="C28" s="24">
        <v>0</v>
      </c>
      <c r="D28" s="24">
        <v>0</v>
      </c>
      <c r="E28" s="24">
        <f t="shared" si="0"/>
        <v>0</v>
      </c>
      <c r="F28" s="24">
        <v>4255027.2000000002</v>
      </c>
      <c r="G28" s="25">
        <v>0</v>
      </c>
    </row>
    <row r="29" spans="1:7" x14ac:dyDescent="0.25">
      <c r="A29" s="23" t="s">
        <v>30</v>
      </c>
      <c r="B29" s="24">
        <v>0</v>
      </c>
      <c r="C29" s="24">
        <v>0</v>
      </c>
      <c r="D29" s="24">
        <v>0</v>
      </c>
      <c r="E29" s="24">
        <f t="shared" si="0"/>
        <v>0</v>
      </c>
      <c r="F29" s="24">
        <v>4807800.03</v>
      </c>
      <c r="G29" s="25">
        <v>0</v>
      </c>
    </row>
    <row r="30" spans="1:7" x14ac:dyDescent="0.25">
      <c r="A30" s="23" t="s">
        <v>31</v>
      </c>
      <c r="B30" s="24">
        <v>0</v>
      </c>
      <c r="C30" s="24">
        <v>0</v>
      </c>
      <c r="D30" s="24">
        <v>0</v>
      </c>
      <c r="E30" s="24">
        <v>0</v>
      </c>
      <c r="F30" s="24">
        <v>1091200</v>
      </c>
      <c r="G30" s="25">
        <v>0</v>
      </c>
    </row>
    <row r="31" spans="1:7" x14ac:dyDescent="0.25">
      <c r="A31" s="23" t="s">
        <v>32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5">
        <v>0</v>
      </c>
    </row>
    <row r="32" spans="1:7" x14ac:dyDescent="0.25">
      <c r="A32" s="23" t="s">
        <v>33</v>
      </c>
      <c r="B32" s="24">
        <v>0</v>
      </c>
      <c r="C32" s="24">
        <v>0</v>
      </c>
      <c r="D32" s="24">
        <v>0</v>
      </c>
      <c r="E32" s="24">
        <v>0</v>
      </c>
      <c r="F32" s="24">
        <v>153304</v>
      </c>
      <c r="G32" s="25">
        <v>0</v>
      </c>
    </row>
    <row r="33" spans="1:7" x14ac:dyDescent="0.25">
      <c r="A33" s="20" t="s">
        <v>34</v>
      </c>
      <c r="B33" s="26">
        <f>SUM(B34:B50)</f>
        <v>0</v>
      </c>
      <c r="C33" s="26">
        <f>SUM(C34:C50)</f>
        <v>0</v>
      </c>
      <c r="D33" s="26">
        <f>SUM(D34:D50)</f>
        <v>0</v>
      </c>
      <c r="E33" s="26">
        <f>SUM(E34:E50)</f>
        <v>0</v>
      </c>
      <c r="F33" s="26">
        <f>SUM(F34:F53)</f>
        <v>631055904.18999982</v>
      </c>
      <c r="G33" s="27">
        <f>SUM(G34:G50)</f>
        <v>0</v>
      </c>
    </row>
    <row r="34" spans="1:7" x14ac:dyDescent="0.25">
      <c r="A34" s="23" t="s">
        <v>35</v>
      </c>
      <c r="B34" s="24">
        <v>0</v>
      </c>
      <c r="C34" s="24">
        <v>0</v>
      </c>
      <c r="D34" s="24">
        <v>0</v>
      </c>
      <c r="E34" s="24">
        <v>0</v>
      </c>
      <c r="F34" s="24">
        <v>2443825.8600000003</v>
      </c>
      <c r="G34" s="25">
        <v>0</v>
      </c>
    </row>
    <row r="35" spans="1:7" x14ac:dyDescent="0.25">
      <c r="A35" s="23" t="s">
        <v>36</v>
      </c>
      <c r="B35" s="24">
        <v>0</v>
      </c>
      <c r="C35" s="24">
        <v>0</v>
      </c>
      <c r="D35" s="24">
        <v>0</v>
      </c>
      <c r="E35" s="24">
        <v>0</v>
      </c>
      <c r="F35" s="24">
        <v>988018.5199999999</v>
      </c>
      <c r="G35" s="25">
        <v>0</v>
      </c>
    </row>
    <row r="36" spans="1:7" x14ac:dyDescent="0.25">
      <c r="A36" s="23" t="s">
        <v>37</v>
      </c>
      <c r="B36" s="24">
        <v>0</v>
      </c>
      <c r="C36" s="24">
        <v>0</v>
      </c>
      <c r="D36" s="24">
        <v>0</v>
      </c>
      <c r="E36" s="24">
        <v>0</v>
      </c>
      <c r="F36" s="24">
        <v>8787624.1999999937</v>
      </c>
      <c r="G36" s="25">
        <v>0</v>
      </c>
    </row>
    <row r="37" spans="1:7" x14ac:dyDescent="0.25">
      <c r="A37" s="23" t="s">
        <v>38</v>
      </c>
      <c r="B37" s="24">
        <v>0</v>
      </c>
      <c r="C37" s="24">
        <v>0</v>
      </c>
      <c r="D37" s="24">
        <v>0</v>
      </c>
      <c r="E37" s="24">
        <v>0</v>
      </c>
      <c r="F37" s="24">
        <v>7230308.8799999999</v>
      </c>
      <c r="G37" s="25">
        <v>0</v>
      </c>
    </row>
    <row r="38" spans="1:7" x14ac:dyDescent="0.25">
      <c r="A38" s="23" t="s">
        <v>39</v>
      </c>
      <c r="B38" s="24">
        <v>0</v>
      </c>
      <c r="C38" s="24">
        <v>0</v>
      </c>
      <c r="D38" s="24">
        <v>0</v>
      </c>
      <c r="E38" s="24">
        <v>0</v>
      </c>
      <c r="F38" s="24">
        <v>1572058</v>
      </c>
      <c r="G38" s="25">
        <v>0</v>
      </c>
    </row>
    <row r="39" spans="1:7" x14ac:dyDescent="0.25">
      <c r="A39" s="23" t="s">
        <v>40</v>
      </c>
      <c r="B39" s="24">
        <v>0</v>
      </c>
      <c r="C39" s="24">
        <v>0</v>
      </c>
      <c r="D39" s="24">
        <v>0</v>
      </c>
      <c r="E39" s="24">
        <v>0</v>
      </c>
      <c r="F39" s="24">
        <v>3692</v>
      </c>
      <c r="G39" s="25">
        <v>0</v>
      </c>
    </row>
    <row r="40" spans="1:7" x14ac:dyDescent="0.25">
      <c r="A40" s="23" t="s">
        <v>41</v>
      </c>
      <c r="B40" s="24">
        <v>0</v>
      </c>
      <c r="C40" s="24">
        <v>0</v>
      </c>
      <c r="D40" s="24">
        <v>0</v>
      </c>
      <c r="E40" s="24">
        <v>0</v>
      </c>
      <c r="F40" s="24">
        <v>836972.6</v>
      </c>
      <c r="G40" s="25">
        <v>0</v>
      </c>
    </row>
    <row r="41" spans="1:7" x14ac:dyDescent="0.25">
      <c r="A41" s="23" t="s">
        <v>42</v>
      </c>
      <c r="B41" s="24">
        <v>0</v>
      </c>
      <c r="C41" s="24">
        <v>0</v>
      </c>
      <c r="D41" s="24">
        <v>0</v>
      </c>
      <c r="E41" s="24">
        <v>0</v>
      </c>
      <c r="F41" s="24">
        <v>2987741.7600000012</v>
      </c>
      <c r="G41" s="25">
        <v>0</v>
      </c>
    </row>
    <row r="42" spans="1:7" x14ac:dyDescent="0.25">
      <c r="A42" s="23" t="s">
        <v>43</v>
      </c>
      <c r="B42" s="24">
        <v>0</v>
      </c>
      <c r="C42" s="24">
        <v>0</v>
      </c>
      <c r="D42" s="24">
        <v>0</v>
      </c>
      <c r="E42" s="24">
        <v>0</v>
      </c>
      <c r="F42" s="24">
        <v>9376042.5999999959</v>
      </c>
      <c r="G42" s="25">
        <v>0</v>
      </c>
    </row>
    <row r="43" spans="1:7" x14ac:dyDescent="0.25">
      <c r="A43" s="23" t="s">
        <v>44</v>
      </c>
      <c r="B43" s="24">
        <v>0</v>
      </c>
      <c r="C43" s="24">
        <v>0</v>
      </c>
      <c r="D43" s="24">
        <v>0</v>
      </c>
      <c r="E43" s="24">
        <v>0</v>
      </c>
      <c r="F43" s="24">
        <v>193231.78999999992</v>
      </c>
      <c r="G43" s="25">
        <v>0</v>
      </c>
    </row>
    <row r="44" spans="1:7" x14ac:dyDescent="0.25">
      <c r="A44" s="23" t="s">
        <v>45</v>
      </c>
      <c r="B44" s="24">
        <v>0</v>
      </c>
      <c r="C44" s="24">
        <v>0</v>
      </c>
      <c r="D44" s="24">
        <v>0</v>
      </c>
      <c r="E44" s="24">
        <v>0</v>
      </c>
      <c r="F44" s="24">
        <v>2406250</v>
      </c>
      <c r="G44" s="25">
        <v>0</v>
      </c>
    </row>
    <row r="45" spans="1:7" x14ac:dyDescent="0.25">
      <c r="A45" s="23" t="s">
        <v>46</v>
      </c>
      <c r="B45" s="24">
        <v>0</v>
      </c>
      <c r="C45" s="24">
        <v>0</v>
      </c>
      <c r="D45" s="24">
        <v>0</v>
      </c>
      <c r="E45" s="24">
        <v>0</v>
      </c>
      <c r="F45" s="24">
        <v>7880</v>
      </c>
      <c r="G45" s="25">
        <v>0</v>
      </c>
    </row>
    <row r="46" spans="1:7" x14ac:dyDescent="0.25">
      <c r="A46" s="23" t="s">
        <v>47</v>
      </c>
      <c r="B46" s="24">
        <v>0</v>
      </c>
      <c r="C46" s="24">
        <v>0</v>
      </c>
      <c r="D46" s="24">
        <v>0</v>
      </c>
      <c r="E46" s="24">
        <v>0</v>
      </c>
      <c r="F46" s="24">
        <v>64821860.619999997</v>
      </c>
      <c r="G46" s="25">
        <v>0</v>
      </c>
    </row>
    <row r="47" spans="1:7" x14ac:dyDescent="0.25">
      <c r="A47" s="23" t="s">
        <v>48</v>
      </c>
      <c r="B47" s="24">
        <v>0</v>
      </c>
      <c r="C47" s="24">
        <v>0</v>
      </c>
      <c r="D47" s="24">
        <v>0</v>
      </c>
      <c r="E47" s="24">
        <v>0</v>
      </c>
      <c r="F47" s="24">
        <v>22500</v>
      </c>
      <c r="G47" s="25">
        <v>0</v>
      </c>
    </row>
    <row r="48" spans="1:7" x14ac:dyDescent="0.25">
      <c r="A48" s="23" t="s">
        <v>49</v>
      </c>
      <c r="B48" s="24">
        <v>0</v>
      </c>
      <c r="C48" s="24">
        <v>0</v>
      </c>
      <c r="D48" s="24">
        <v>0</v>
      </c>
      <c r="E48" s="24">
        <v>0</v>
      </c>
      <c r="F48" s="24">
        <v>528002473.06999993</v>
      </c>
      <c r="G48" s="25">
        <v>0</v>
      </c>
    </row>
    <row r="49" spans="1:7" x14ac:dyDescent="0.25">
      <c r="A49" s="23" t="s">
        <v>50</v>
      </c>
      <c r="B49" s="24">
        <v>0</v>
      </c>
      <c r="C49" s="24">
        <v>0</v>
      </c>
      <c r="D49" s="24">
        <v>0</v>
      </c>
      <c r="E49" s="24">
        <v>0</v>
      </c>
      <c r="F49" s="24">
        <v>-23613.360000000001</v>
      </c>
      <c r="G49" s="25">
        <v>0</v>
      </c>
    </row>
    <row r="50" spans="1:7" x14ac:dyDescent="0.25">
      <c r="A50" s="23" t="s">
        <v>51</v>
      </c>
      <c r="B50" s="24">
        <v>0</v>
      </c>
      <c r="C50" s="24">
        <v>0</v>
      </c>
      <c r="D50" s="24">
        <v>0</v>
      </c>
      <c r="E50" s="24">
        <v>0</v>
      </c>
      <c r="F50" s="24">
        <v>712923.89</v>
      </c>
      <c r="G50" s="25">
        <v>0</v>
      </c>
    </row>
    <row r="51" spans="1:7" x14ac:dyDescent="0.25">
      <c r="A51" s="23" t="s">
        <v>52</v>
      </c>
      <c r="B51" s="24">
        <v>0</v>
      </c>
      <c r="C51" s="24">
        <v>0</v>
      </c>
      <c r="D51" s="24">
        <v>0</v>
      </c>
      <c r="E51" s="24">
        <v>0</v>
      </c>
      <c r="F51" s="24">
        <v>160110</v>
      </c>
      <c r="G51" s="25">
        <v>0</v>
      </c>
    </row>
    <row r="52" spans="1:7" x14ac:dyDescent="0.25">
      <c r="A52" s="23" t="s">
        <v>53</v>
      </c>
      <c r="B52" s="24">
        <v>0</v>
      </c>
      <c r="C52" s="24">
        <v>0</v>
      </c>
      <c r="D52" s="24">
        <v>0</v>
      </c>
      <c r="E52" s="24">
        <v>0</v>
      </c>
      <c r="F52" s="24">
        <v>400000</v>
      </c>
      <c r="G52" s="25">
        <v>0</v>
      </c>
    </row>
    <row r="53" spans="1:7" x14ac:dyDescent="0.25">
      <c r="A53" s="23" t="s">
        <v>54</v>
      </c>
      <c r="B53" s="24">
        <v>0</v>
      </c>
      <c r="C53" s="24">
        <v>0</v>
      </c>
      <c r="D53" s="24">
        <v>0</v>
      </c>
      <c r="E53" s="24">
        <v>0</v>
      </c>
      <c r="F53" s="24">
        <v>126003.75999999998</v>
      </c>
      <c r="G53" s="25">
        <v>0</v>
      </c>
    </row>
    <row r="54" spans="1:7" x14ac:dyDescent="0.25">
      <c r="A54" s="17" t="s">
        <v>55</v>
      </c>
      <c r="B54" s="28">
        <v>0</v>
      </c>
      <c r="C54" s="28">
        <v>0</v>
      </c>
      <c r="D54" s="28">
        <v>0</v>
      </c>
      <c r="E54" s="28">
        <v>0</v>
      </c>
      <c r="F54" s="29">
        <v>7384455.8499999996</v>
      </c>
      <c r="G54" s="30">
        <v>0</v>
      </c>
    </row>
    <row r="55" spans="1:7" x14ac:dyDescent="0.25">
      <c r="A55" s="23" t="s">
        <v>56</v>
      </c>
      <c r="B55" s="24">
        <v>0</v>
      </c>
      <c r="C55" s="24">
        <v>0</v>
      </c>
      <c r="D55" s="24">
        <v>0</v>
      </c>
      <c r="E55" s="24">
        <v>0</v>
      </c>
      <c r="F55" s="24">
        <v>7384455.8499999996</v>
      </c>
      <c r="G55" s="25">
        <v>0</v>
      </c>
    </row>
    <row r="56" spans="1:7" x14ac:dyDescent="0.25">
      <c r="A56" s="17" t="s">
        <v>57</v>
      </c>
      <c r="B56" s="18">
        <f t="shared" ref="B56:G56" si="1">SUM(B57)</f>
        <v>0</v>
      </c>
      <c r="C56" s="18">
        <f t="shared" si="1"/>
        <v>0</v>
      </c>
      <c r="D56" s="18">
        <f t="shared" si="1"/>
        <v>0</v>
      </c>
      <c r="E56" s="18">
        <f t="shared" si="1"/>
        <v>0</v>
      </c>
      <c r="F56" s="18">
        <f>SUM(F57+F65)</f>
        <v>709637207.05000007</v>
      </c>
      <c r="G56" s="19">
        <f t="shared" si="1"/>
        <v>0</v>
      </c>
    </row>
    <row r="57" spans="1:7" x14ac:dyDescent="0.25">
      <c r="A57" s="31" t="s">
        <v>58</v>
      </c>
      <c r="B57" s="21">
        <f>SUM(B58:B62)</f>
        <v>0</v>
      </c>
      <c r="C57" s="21">
        <f>SUM(C58:C62)</f>
        <v>0</v>
      </c>
      <c r="D57" s="21">
        <v>0</v>
      </c>
      <c r="E57" s="21">
        <f>+B57+C57+D57</f>
        <v>0</v>
      </c>
      <c r="F57" s="21">
        <f>SUM(F58:F64)</f>
        <v>708137207.05000007</v>
      </c>
      <c r="G57" s="22">
        <v>0</v>
      </c>
    </row>
    <row r="58" spans="1:7" x14ac:dyDescent="0.25">
      <c r="A58" s="32" t="s">
        <v>59</v>
      </c>
      <c r="B58" s="24">
        <v>0</v>
      </c>
      <c r="C58" s="24">
        <v>0</v>
      </c>
      <c r="D58" s="24">
        <v>0</v>
      </c>
      <c r="E58" s="24">
        <f>+B58+C58+D58</f>
        <v>0</v>
      </c>
      <c r="F58" s="24">
        <v>334375023.85000002</v>
      </c>
      <c r="G58" s="25">
        <v>0</v>
      </c>
    </row>
    <row r="59" spans="1:7" x14ac:dyDescent="0.25">
      <c r="A59" s="32" t="s">
        <v>60</v>
      </c>
      <c r="B59" s="24">
        <v>0</v>
      </c>
      <c r="C59" s="24">
        <v>0</v>
      </c>
      <c r="D59" s="24">
        <v>0</v>
      </c>
      <c r="E59" s="24">
        <f t="shared" ref="E59:E64" si="2">+B59+C59+D59</f>
        <v>0</v>
      </c>
      <c r="F59" s="24">
        <v>12331069.630000003</v>
      </c>
      <c r="G59" s="25">
        <v>0</v>
      </c>
    </row>
    <row r="60" spans="1:7" x14ac:dyDescent="0.25">
      <c r="A60" s="32" t="s">
        <v>61</v>
      </c>
      <c r="B60" s="24">
        <v>0</v>
      </c>
      <c r="C60" s="24">
        <v>0</v>
      </c>
      <c r="D60" s="24">
        <v>0</v>
      </c>
      <c r="E60" s="24">
        <f t="shared" si="2"/>
        <v>0</v>
      </c>
      <c r="F60" s="24">
        <v>219259468.72</v>
      </c>
      <c r="G60" s="25">
        <v>0</v>
      </c>
    </row>
    <row r="61" spans="1:7" x14ac:dyDescent="0.25">
      <c r="A61" s="32" t="s">
        <v>62</v>
      </c>
      <c r="B61" s="24">
        <v>0</v>
      </c>
      <c r="C61" s="24">
        <v>0</v>
      </c>
      <c r="D61" s="24">
        <v>0</v>
      </c>
      <c r="E61" s="24">
        <f t="shared" si="2"/>
        <v>0</v>
      </c>
      <c r="F61" s="24">
        <v>27160170.880000003</v>
      </c>
      <c r="G61" s="25">
        <v>0</v>
      </c>
    </row>
    <row r="62" spans="1:7" x14ac:dyDescent="0.25">
      <c r="A62" s="32" t="s">
        <v>63</v>
      </c>
      <c r="B62" s="24">
        <v>0</v>
      </c>
      <c r="C62" s="24">
        <v>0</v>
      </c>
      <c r="D62" s="24">
        <v>0</v>
      </c>
      <c r="E62" s="24">
        <f t="shared" si="2"/>
        <v>0</v>
      </c>
      <c r="F62" s="24">
        <v>110000702</v>
      </c>
      <c r="G62" s="25">
        <v>0</v>
      </c>
    </row>
    <row r="63" spans="1:7" x14ac:dyDescent="0.25">
      <c r="A63" s="32" t="s">
        <v>64</v>
      </c>
      <c r="B63" s="24">
        <v>0</v>
      </c>
      <c r="C63" s="24">
        <v>0</v>
      </c>
      <c r="D63" s="24">
        <v>0</v>
      </c>
      <c r="E63" s="24">
        <f t="shared" si="2"/>
        <v>0</v>
      </c>
      <c r="F63" s="24">
        <v>1256310.52</v>
      </c>
      <c r="G63" s="25">
        <v>0</v>
      </c>
    </row>
    <row r="64" spans="1:7" x14ac:dyDescent="0.25">
      <c r="A64" s="32" t="s">
        <v>65</v>
      </c>
      <c r="B64" s="24">
        <v>0</v>
      </c>
      <c r="C64" s="24">
        <v>0</v>
      </c>
      <c r="D64" s="24">
        <v>0</v>
      </c>
      <c r="E64" s="24">
        <f t="shared" si="2"/>
        <v>0</v>
      </c>
      <c r="F64" s="24">
        <v>3754461.4499999997</v>
      </c>
      <c r="G64" s="25">
        <v>0</v>
      </c>
    </row>
    <row r="65" spans="1:88" x14ac:dyDescent="0.25">
      <c r="A65" s="31" t="s">
        <v>66</v>
      </c>
      <c r="B65" s="21">
        <v>0</v>
      </c>
      <c r="C65" s="21">
        <v>0</v>
      </c>
      <c r="D65" s="21">
        <v>0</v>
      </c>
      <c r="E65" s="21">
        <v>0</v>
      </c>
      <c r="F65" s="21">
        <f>+F66</f>
        <v>1500000</v>
      </c>
      <c r="G65" s="22">
        <v>0</v>
      </c>
    </row>
    <row r="66" spans="1:88" x14ac:dyDescent="0.25">
      <c r="A66" s="32" t="s">
        <v>67</v>
      </c>
      <c r="B66" s="24">
        <v>0</v>
      </c>
      <c r="C66" s="24">
        <v>0</v>
      </c>
      <c r="D66" s="24">
        <v>0</v>
      </c>
      <c r="E66" s="24">
        <v>0</v>
      </c>
      <c r="F66" s="24">
        <v>1500000</v>
      </c>
      <c r="G66" s="25">
        <v>0</v>
      </c>
    </row>
    <row r="67" spans="1:88" ht="15.75" customHeight="1" x14ac:dyDescent="0.25">
      <c r="A67" s="17" t="s">
        <v>68</v>
      </c>
      <c r="B67" s="18">
        <f t="shared" ref="B67:G67" si="3">+B68+B70</f>
        <v>0</v>
      </c>
      <c r="C67" s="18">
        <f t="shared" si="3"/>
        <v>0</v>
      </c>
      <c r="D67" s="18">
        <f t="shared" si="3"/>
        <v>0</v>
      </c>
      <c r="E67" s="18">
        <f t="shared" si="3"/>
        <v>0</v>
      </c>
      <c r="F67" s="18">
        <f t="shared" si="3"/>
        <v>415242281.55000001</v>
      </c>
      <c r="G67" s="19">
        <f t="shared" si="3"/>
        <v>0</v>
      </c>
    </row>
    <row r="68" spans="1:88" x14ac:dyDescent="0.25">
      <c r="A68" s="31" t="s">
        <v>69</v>
      </c>
      <c r="B68" s="33">
        <v>0</v>
      </c>
      <c r="C68" s="33">
        <f>SUM(C69:C69)</f>
        <v>0</v>
      </c>
      <c r="D68" s="33">
        <f>SUM(D69:D69)</f>
        <v>0</v>
      </c>
      <c r="E68" s="33">
        <v>0</v>
      </c>
      <c r="F68" s="21">
        <f>+F69</f>
        <v>414840881.55000001</v>
      </c>
      <c r="G68" s="22">
        <v>0</v>
      </c>
    </row>
    <row r="69" spans="1:88" x14ac:dyDescent="0.25">
      <c r="A69" s="32" t="s">
        <v>70</v>
      </c>
      <c r="B69" s="24">
        <v>0</v>
      </c>
      <c r="C69" s="24">
        <v>0</v>
      </c>
      <c r="D69" s="24">
        <v>0</v>
      </c>
      <c r="E69" s="24">
        <v>0</v>
      </c>
      <c r="F69" s="24">
        <v>414840881.55000001</v>
      </c>
      <c r="G69" s="25">
        <v>0</v>
      </c>
    </row>
    <row r="70" spans="1:88" x14ac:dyDescent="0.25">
      <c r="A70" s="31" t="s">
        <v>71</v>
      </c>
      <c r="B70" s="24">
        <f>SUM(B71:B71)</f>
        <v>0</v>
      </c>
      <c r="C70" s="21">
        <f>SUM(C71:C71)</f>
        <v>0</v>
      </c>
      <c r="D70" s="21">
        <f>SUM(D71:D71)</f>
        <v>0</v>
      </c>
      <c r="E70" s="21">
        <f>+B70+C70+D70</f>
        <v>0</v>
      </c>
      <c r="F70" s="21">
        <f>+F71</f>
        <v>401400</v>
      </c>
      <c r="G70" s="22">
        <v>0</v>
      </c>
    </row>
    <row r="71" spans="1:88" x14ac:dyDescent="0.25">
      <c r="A71" s="23" t="s">
        <v>72</v>
      </c>
      <c r="B71" s="24">
        <v>0</v>
      </c>
      <c r="C71" s="24">
        <v>0</v>
      </c>
      <c r="D71" s="24">
        <v>0</v>
      </c>
      <c r="E71" s="24">
        <f>+B71+C71+D71</f>
        <v>0</v>
      </c>
      <c r="F71" s="24">
        <v>401400</v>
      </c>
      <c r="G71" s="25">
        <v>0</v>
      </c>
    </row>
    <row r="72" spans="1:88" x14ac:dyDescent="0.25">
      <c r="A72" s="17" t="s">
        <v>73</v>
      </c>
      <c r="B72" s="18">
        <f t="shared" ref="B72:G72" si="4">SUM(B73:B74)</f>
        <v>0</v>
      </c>
      <c r="C72" s="18">
        <f t="shared" si="4"/>
        <v>0</v>
      </c>
      <c r="D72" s="18">
        <f t="shared" si="4"/>
        <v>0</v>
      </c>
      <c r="E72" s="18">
        <f t="shared" si="4"/>
        <v>0</v>
      </c>
      <c r="F72" s="18">
        <f>SUM(F73:F77)</f>
        <v>48317935.07</v>
      </c>
      <c r="G72" s="19">
        <f t="shared" si="4"/>
        <v>0</v>
      </c>
    </row>
    <row r="73" spans="1:88" x14ac:dyDescent="0.25">
      <c r="A73" s="32" t="s">
        <v>74</v>
      </c>
      <c r="B73" s="24">
        <v>0</v>
      </c>
      <c r="C73" s="24">
        <v>0</v>
      </c>
      <c r="D73" s="24">
        <v>0</v>
      </c>
      <c r="E73" s="24">
        <f>B73+C73-D73</f>
        <v>0</v>
      </c>
      <c r="F73" s="24">
        <v>2032.34</v>
      </c>
      <c r="G73" s="25">
        <v>0</v>
      </c>
    </row>
    <row r="74" spans="1:88" x14ac:dyDescent="0.25">
      <c r="A74" s="32" t="s">
        <v>75</v>
      </c>
      <c r="B74" s="24">
        <v>0</v>
      </c>
      <c r="C74" s="24">
        <v>0</v>
      </c>
      <c r="D74" s="24">
        <v>0</v>
      </c>
      <c r="E74" s="24">
        <f t="shared" ref="E74:E77" si="5">B74+C74-D74</f>
        <v>0</v>
      </c>
      <c r="F74" s="34">
        <v>4779.9399999999996</v>
      </c>
      <c r="G74" s="25">
        <v>0</v>
      </c>
    </row>
    <row r="75" spans="1:88" x14ac:dyDescent="0.25">
      <c r="A75" s="32" t="s">
        <v>76</v>
      </c>
      <c r="B75" s="24">
        <v>0</v>
      </c>
      <c r="C75" s="24">
        <v>0</v>
      </c>
      <c r="D75" s="24">
        <v>0</v>
      </c>
      <c r="E75" s="24">
        <f t="shared" si="5"/>
        <v>0</v>
      </c>
      <c r="F75" s="34">
        <v>29883782.23</v>
      </c>
      <c r="G75" s="25">
        <v>0</v>
      </c>
    </row>
    <row r="76" spans="1:88" x14ac:dyDescent="0.25">
      <c r="A76" s="32" t="s">
        <v>77</v>
      </c>
      <c r="B76" s="24">
        <v>0</v>
      </c>
      <c r="C76" s="24">
        <v>0</v>
      </c>
      <c r="D76" s="24">
        <v>0</v>
      </c>
      <c r="E76" s="24">
        <f t="shared" si="5"/>
        <v>0</v>
      </c>
      <c r="F76" s="34">
        <v>14235306.91</v>
      </c>
      <c r="G76" s="25">
        <v>0</v>
      </c>
    </row>
    <row r="77" spans="1:88" x14ac:dyDescent="0.25">
      <c r="A77" s="32" t="s">
        <v>78</v>
      </c>
      <c r="B77" s="24">
        <v>0</v>
      </c>
      <c r="C77" s="24">
        <v>0</v>
      </c>
      <c r="D77" s="24">
        <v>0</v>
      </c>
      <c r="E77" s="24">
        <f t="shared" si="5"/>
        <v>0</v>
      </c>
      <c r="F77" s="34">
        <v>4192033.65</v>
      </c>
      <c r="G77" s="25">
        <v>0</v>
      </c>
    </row>
    <row r="78" spans="1:88" s="35" customFormat="1" x14ac:dyDescent="0.25">
      <c r="A78" s="17" t="s">
        <v>79</v>
      </c>
      <c r="B78" s="18">
        <f t="shared" ref="B78:G78" si="6">+B72+B9</f>
        <v>0</v>
      </c>
      <c r="C78" s="18">
        <f t="shared" si="6"/>
        <v>0</v>
      </c>
      <c r="D78" s="18">
        <f t="shared" si="6"/>
        <v>0</v>
      </c>
      <c r="E78" s="18">
        <f t="shared" si="6"/>
        <v>0</v>
      </c>
      <c r="F78" s="18">
        <f t="shared" si="6"/>
        <v>1947272688.1799998</v>
      </c>
      <c r="G78" s="19">
        <f t="shared" si="6"/>
        <v>0</v>
      </c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</row>
    <row r="79" spans="1:88" s="35" customFormat="1" x14ac:dyDescent="0.25">
      <c r="A79" s="36"/>
      <c r="B79" s="7"/>
      <c r="C79" s="7"/>
      <c r="D79" s="7"/>
      <c r="E79" s="7"/>
      <c r="F79" s="37"/>
      <c r="G79" s="38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</row>
    <row r="80" spans="1:88" s="35" customFormat="1" x14ac:dyDescent="0.25">
      <c r="A80" s="39" t="s">
        <v>80</v>
      </c>
      <c r="B80" s="18">
        <v>0</v>
      </c>
      <c r="C80" s="40">
        <v>0</v>
      </c>
      <c r="D80" s="40">
        <v>0</v>
      </c>
      <c r="E80" s="18">
        <v>0</v>
      </c>
      <c r="F80" s="41">
        <f>SUM(F81:F85)</f>
        <v>1866614022.3400002</v>
      </c>
      <c r="G80" s="18">
        <v>0</v>
      </c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</row>
    <row r="81" spans="1:88" s="35" customFormat="1" x14ac:dyDescent="0.25">
      <c r="A81" s="32" t="s">
        <v>81</v>
      </c>
      <c r="B81" s="24">
        <v>0</v>
      </c>
      <c r="C81" s="24">
        <v>0</v>
      </c>
      <c r="D81" s="24">
        <v>0</v>
      </c>
      <c r="E81" s="24">
        <v>0</v>
      </c>
      <c r="F81" s="24">
        <v>300000000</v>
      </c>
      <c r="G81" s="25">
        <v>0</v>
      </c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</row>
    <row r="82" spans="1:88" s="35" customFormat="1" x14ac:dyDescent="0.25">
      <c r="A82" s="32" t="s">
        <v>82</v>
      </c>
      <c r="B82" s="42">
        <v>0</v>
      </c>
      <c r="C82" s="42">
        <v>0</v>
      </c>
      <c r="D82" s="42">
        <v>0</v>
      </c>
      <c r="E82" s="42">
        <v>0</v>
      </c>
      <c r="F82" s="42">
        <v>84834642.109999999</v>
      </c>
      <c r="G82" s="43">
        <v>0</v>
      </c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</row>
    <row r="83" spans="1:88" s="35" customFormat="1" x14ac:dyDescent="0.25">
      <c r="A83" s="32" t="s">
        <v>83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3">
        <v>0</v>
      </c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</row>
    <row r="84" spans="1:88" s="35" customFormat="1" x14ac:dyDescent="0.25">
      <c r="A84" s="32" t="s">
        <v>84</v>
      </c>
      <c r="B84" s="42">
        <v>0</v>
      </c>
      <c r="C84" s="42">
        <v>0</v>
      </c>
      <c r="D84" s="42">
        <v>0</v>
      </c>
      <c r="E84" s="42">
        <v>0</v>
      </c>
      <c r="F84" s="42">
        <v>33379380.23</v>
      </c>
      <c r="G84" s="43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</row>
    <row r="85" spans="1:88" s="35" customFormat="1" ht="15.75" thickBot="1" x14ac:dyDescent="0.3">
      <c r="A85" s="32" t="s">
        <v>85</v>
      </c>
      <c r="B85" s="42">
        <v>0</v>
      </c>
      <c r="C85" s="42">
        <v>0</v>
      </c>
      <c r="D85" s="42">
        <v>0</v>
      </c>
      <c r="E85" s="42">
        <v>0</v>
      </c>
      <c r="F85" s="42">
        <v>1448400000</v>
      </c>
      <c r="G85" s="43">
        <v>0</v>
      </c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</row>
    <row r="86" spans="1:88" s="35" customFormat="1" ht="15.75" thickBot="1" x14ac:dyDescent="0.3">
      <c r="A86" s="44" t="s">
        <v>86</v>
      </c>
      <c r="B86" s="45">
        <v>0</v>
      </c>
      <c r="C86" s="45">
        <v>0</v>
      </c>
      <c r="D86" s="46">
        <v>0</v>
      </c>
      <c r="E86" s="45">
        <v>0</v>
      </c>
      <c r="F86" s="47">
        <f>+F80+F78</f>
        <v>3813886710.52</v>
      </c>
      <c r="G86" s="48">
        <v>0</v>
      </c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</row>
    <row r="87" spans="1:88" s="35" customFormat="1" x14ac:dyDescent="0.25">
      <c r="A87" s="49"/>
      <c r="B87" s="6"/>
      <c r="C87" s="6"/>
      <c r="D87" s="6"/>
      <c r="E87" s="6"/>
      <c r="F87" s="6"/>
      <c r="G87" s="6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</row>
    <row r="88" spans="1:88" s="35" customFormat="1" x14ac:dyDescent="0.25">
      <c r="A88" s="50"/>
      <c r="B88" s="51"/>
      <c r="C88" s="52"/>
      <c r="D88" s="52"/>
      <c r="E88" s="51"/>
      <c r="F88" s="51"/>
      <c r="G88" s="51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</row>
    <row r="89" spans="1:88" s="35" customFormat="1" x14ac:dyDescent="0.25">
      <c r="A89" s="50"/>
      <c r="B89" s="51"/>
      <c r="C89" s="52"/>
      <c r="D89" s="52"/>
      <c r="E89" s="51"/>
      <c r="F89" s="51"/>
      <c r="G89" s="51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</row>
    <row r="90" spans="1:88" x14ac:dyDescent="0.25">
      <c r="A90" s="53"/>
      <c r="B90" s="54"/>
      <c r="C90" s="55"/>
      <c r="D90" s="55"/>
      <c r="E90" s="56"/>
      <c r="F90" s="55"/>
      <c r="G90" s="55"/>
    </row>
    <row r="91" spans="1:88" x14ac:dyDescent="0.25">
      <c r="A91" s="52"/>
      <c r="B91" s="52"/>
      <c r="C91" s="52"/>
      <c r="D91" s="52"/>
      <c r="E91" s="52"/>
      <c r="F91" s="52"/>
      <c r="G91" s="52"/>
    </row>
    <row r="92" spans="1:88" x14ac:dyDescent="0.25">
      <c r="A92" s="57"/>
      <c r="B92" s="51"/>
      <c r="C92" s="51"/>
      <c r="D92" s="51"/>
      <c r="E92" s="51"/>
      <c r="F92" s="51"/>
      <c r="G92" s="51"/>
    </row>
    <row r="93" spans="1:88" ht="14.25" customHeight="1" x14ac:dyDescent="0.25">
      <c r="A93" s="52"/>
      <c r="B93" s="52"/>
      <c r="C93" s="52"/>
      <c r="D93" s="58"/>
      <c r="E93" s="51"/>
      <c r="F93" s="52"/>
      <c r="G93" s="52"/>
    </row>
    <row r="94" spans="1:88" x14ac:dyDescent="0.25">
      <c r="A94" s="52"/>
      <c r="B94" s="51"/>
      <c r="C94" s="51"/>
      <c r="D94" s="58"/>
      <c r="E94" s="51"/>
      <c r="F94" s="51"/>
      <c r="G94" s="51"/>
    </row>
    <row r="95" spans="1:88" ht="18.75" x14ac:dyDescent="0.3">
      <c r="A95" s="52"/>
      <c r="B95" s="52"/>
      <c r="C95" s="58"/>
      <c r="D95" s="52"/>
      <c r="E95" s="59"/>
      <c r="F95" s="52"/>
      <c r="G95" s="52"/>
    </row>
    <row r="96" spans="1:88" x14ac:dyDescent="0.25">
      <c r="A96" s="52"/>
      <c r="B96" s="52"/>
      <c r="C96" s="58"/>
      <c r="D96" s="52"/>
      <c r="E96" s="52"/>
      <c r="F96" s="52"/>
      <c r="G96" s="52"/>
    </row>
    <row r="97" spans="1:7" x14ac:dyDescent="0.25">
      <c r="A97" s="52"/>
      <c r="B97" s="52"/>
      <c r="C97" s="52"/>
      <c r="D97" s="52"/>
      <c r="E97" s="52"/>
      <c r="F97" s="52"/>
      <c r="G97" s="52"/>
    </row>
    <row r="98" spans="1:7" x14ac:dyDescent="0.25">
      <c r="A98" s="52"/>
      <c r="B98" s="52"/>
      <c r="C98" s="52"/>
      <c r="D98" s="52"/>
      <c r="E98" s="52"/>
      <c r="F98" s="52"/>
      <c r="G98" s="52"/>
    </row>
    <row r="99" spans="1:7" x14ac:dyDescent="0.25">
      <c r="A99" s="52"/>
      <c r="B99" s="52"/>
      <c r="C99" s="52"/>
      <c r="D99" s="52"/>
      <c r="E99" s="52"/>
      <c r="F99" s="52"/>
      <c r="G99" s="52"/>
    </row>
    <row r="100" spans="1:7" x14ac:dyDescent="0.25">
      <c r="A100" s="52"/>
      <c r="B100" s="52"/>
      <c r="C100" s="52"/>
      <c r="D100" s="52"/>
      <c r="E100" s="52"/>
      <c r="F100" s="52"/>
      <c r="G100" s="52"/>
    </row>
  </sheetData>
  <mergeCells count="7">
    <mergeCell ref="A4:G4"/>
    <mergeCell ref="A6:A8"/>
    <mergeCell ref="B6:B8"/>
    <mergeCell ref="C6:D7"/>
    <mergeCell ref="E6:E8"/>
    <mergeCell ref="F6:F8"/>
    <mergeCell ref="G6:G8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 TRIBUNAL </vt:lpstr>
      <vt:lpstr>'MENSUAL TRIBUNAL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2023-07-27T16:45:36Z</dcterms:created>
  <dcterms:modified xsi:type="dcterms:W3CDTF">2023-07-27T16:48:14Z</dcterms:modified>
</cp:coreProperties>
</file>