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2-2023\"/>
    </mc:Choice>
  </mc:AlternateContent>
  <xr:revisionPtr revIDLastSave="0" documentId="8_{268AE288-A715-46E2-8FAB-F4FB4369AFD3}" xr6:coauthVersionLast="47" xr6:coauthVersionMax="47" xr10:uidLastSave="{00000000-0000-0000-0000-000000000000}"/>
  <bookViews>
    <workbookView xWindow="-28920" yWindow="-120" windowWidth="29040" windowHeight="15840" xr2:uid="{D37D762A-2BE8-4CC7-AA2B-8B8EAFBD0E18}"/>
  </bookViews>
  <sheets>
    <sheet name="MENSUAL TRIBUNAL " sheetId="1" r:id="rId1"/>
  </sheets>
  <definedNames>
    <definedName name="_xlnm.Print_Area" localSheetId="0">'MENSUAL TRIBUNAL '!$A$1:$G$76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72" i="1"/>
  <c r="E69" i="1" s="1"/>
  <c r="E71" i="1"/>
  <c r="G69" i="1"/>
  <c r="F69" i="1"/>
  <c r="D69" i="1"/>
  <c r="C69" i="1"/>
  <c r="B69" i="1"/>
  <c r="E68" i="1"/>
  <c r="F67" i="1"/>
  <c r="D67" i="1"/>
  <c r="D64" i="1" s="1"/>
  <c r="D9" i="1" s="1"/>
  <c r="C67" i="1"/>
  <c r="B67" i="1"/>
  <c r="E67" i="1" s="1"/>
  <c r="E64" i="1" s="1"/>
  <c r="F65" i="1"/>
  <c r="D65" i="1"/>
  <c r="C65" i="1"/>
  <c r="C64" i="1" s="1"/>
  <c r="C9" i="1" s="1"/>
  <c r="G64" i="1"/>
  <c r="G9" i="1" s="1"/>
  <c r="G74" i="1" s="1"/>
  <c r="F64" i="1"/>
  <c r="F62" i="1"/>
  <c r="E61" i="1"/>
  <c r="E60" i="1"/>
  <c r="E59" i="1"/>
  <c r="E58" i="1"/>
  <c r="E57" i="1"/>
  <c r="E56" i="1"/>
  <c r="F55" i="1"/>
  <c r="F54" i="1" s="1"/>
  <c r="C55" i="1"/>
  <c r="E55" i="1" s="1"/>
  <c r="E54" i="1" s="1"/>
  <c r="B55" i="1"/>
  <c r="G54" i="1"/>
  <c r="D54" i="1"/>
  <c r="C54" i="1"/>
  <c r="B54" i="1"/>
  <c r="G32" i="1"/>
  <c r="F32" i="1"/>
  <c r="E32" i="1"/>
  <c r="D32" i="1"/>
  <c r="C32" i="1"/>
  <c r="B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 s="1"/>
  <c r="E10" i="1" s="1"/>
  <c r="E9" i="1" s="1"/>
  <c r="F11" i="1"/>
  <c r="F10" i="1" s="1"/>
  <c r="F9" i="1" s="1"/>
  <c r="D11" i="1"/>
  <c r="B11" i="1"/>
  <c r="D10" i="1"/>
  <c r="F74" i="1" l="1"/>
  <c r="F76" i="1" s="1"/>
  <c r="C74" i="1"/>
  <c r="B74" i="1"/>
  <c r="D74" i="1"/>
  <c r="E74" i="1"/>
  <c r="B64" i="1"/>
  <c r="B9" i="1" s="1"/>
</calcChain>
</file>

<file path=xl/sharedStrings.xml><?xml version="1.0" encoding="utf-8"?>
<sst xmlns="http://schemas.openxmlformats.org/spreadsheetml/2006/main" count="78" uniqueCount="78">
  <si>
    <t>DICIEMBRE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</si>
  <si>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</si>
  <si>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</si>
  <si>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</si>
  <si>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</si>
  <si>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</si>
  <si>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</si>
  <si>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</si>
  <si>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</si>
  <si>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</si>
  <si>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</si>
  <si>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</si>
  <si>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</si>
  <si>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</si>
  <si>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</si>
  <si>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</si>
  <si>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</si>
  <si>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</si>
  <si>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</si>
  <si>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</si>
  <si>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</si>
  <si>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</si>
  <si>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</si>
  <si>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</si>
  <si>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</si>
  <si>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</si>
  <si>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</si>
  <si>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</si>
  <si>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1.3.2.15.00 - COMISION ADMINISTRATIVA                 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</si>
  <si>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</si>
  <si>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</si>
  <si>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</si>
  <si>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</si>
  <si>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</si>
  <si>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</si>
  <si>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</si>
  <si>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</si>
  <si>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</si>
  <si>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</si>
  <si>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</si>
  <si>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</si>
  <si>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</si>
  <si>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</si>
  <si>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</si>
  <si>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</si>
  <si>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</si>
  <si>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</si>
  <si>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</si>
  <si>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</si>
  <si>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</si>
  <si>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</si>
  <si>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</si>
  <si>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</si>
  <si>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1.3.3.12.21 - AUSPICIOS                                          </t>
  </si>
  <si>
    <t xml:space="preserve">1.3.3.12.25 - RECUPERO POR JUICIOS                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</si>
  <si>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</si>
  <si>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</si>
  <si>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</si>
  <si>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</si>
  <si>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</si>
  <si>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</si>
  <si>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1.1.1.01.07 - FINANCIAMIENTO EDUCATIVO                           </t>
  </si>
  <si>
    <t xml:space="preserve">1.1.1.01.13 - CANON EXTRAORDINARIO PRODUCCIÓN HIDROCAR           </t>
  </si>
  <si>
    <t xml:space="preserve">OTROS INGRESOS DE JURISDICCIÓN PROVINCIAL               </t>
  </si>
  <si>
    <t xml:space="preserve">1.1.3.01.05.001 - FONDO DEPORTE COMUNITARIO            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</si>
  <si>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</si>
  <si>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</si>
  <si>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</si>
  <si>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</si>
  <si>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</si>
  <si>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</si>
  <si>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2.2.1.01 - OBRAS DE PAVIMENTACION (EJERCICIO CORRIE              </t>
  </si>
  <si>
    <t xml:space="preserve">2.2.1.03 - APORTE VECINAL PARA OBRAS REEMBOLSABLES               </t>
  </si>
  <si>
    <t xml:space="preserve">2.5.1.18.08 - PUENTE JUNCAL                                      </t>
  </si>
  <si>
    <t xml:space="preserve">2.5.1.18.09 - PARQUE LINEAL JACARANDA                            </t>
  </si>
  <si>
    <t>TOTAL DE RECURSOS</t>
  </si>
  <si>
    <t xml:space="preserve">7.4.0.00.00 - REMANENTES DE EJERCICIOS ANTERIORES                </t>
  </si>
  <si>
    <t xml:space="preserve">TOTAL DE RECURSOS Y 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</si>
</sst>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8" fillId="0" borderId="5" xfId="1" applyFont="1" applyBorder="1"/>
    <xf numFmtId="0" fontId="2" fillId="0" borderId="4" xfId="0" applyFont="1" applyBorder="1" applyAlignment="1">
      <alignment vertical="center"/>
    </xf>
    <xf numFmtId="0" fontId="8" fillId="0" borderId="4" xfId="1" applyFont="1" applyBorder="1" applyAlignment="1">
      <alignment wrapText="1"/>
    </xf>
    <xf numFmtId="4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4" fontId="6" fillId="0" borderId="5" xfId="0" applyNumberFormat="1" applyFont="1" applyBorder="1" applyAlignment="1">
      <alignment horizontal="right"/>
    </xf>
    <xf numFmtId="4" fontId="11" fillId="0" borderId="5" xfId="0" applyNumberFormat="1" applyFont="1" applyBorder="1"/>
    <xf numFmtId="0" fontId="2" fillId="2" borderId="8" xfId="0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2" borderId="10" xfId="0" applyNumberFormat="1" applyFont="1" applyFill="1" applyBorder="1"/>
    <xf numFmtId="0" fontId="0" fillId="2" borderId="0" xfId="0" applyFill="1"/>
    <xf numFmtId="0" fontId="2" fillId="0" borderId="11" xfId="0" applyFont="1" applyBorder="1" applyAlignment="1">
      <alignment vertical="center"/>
    </xf>
    <xf numFmtId="4" fontId="1" fillId="0" borderId="11" xfId="0" applyNumberFormat="1" applyFont="1" applyBorder="1"/>
    <xf numFmtId="0" fontId="2" fillId="2" borderId="12" xfId="0" applyFont="1" applyFill="1" applyBorder="1" applyAlignment="1">
      <alignment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2" fillId="0" borderId="0" xfId="0" applyNumberFormat="1" applyFont="1"/>
    <xf numFmtId="4" fontId="2" fillId="0" borderId="0" xfId="0" applyNumberFormat="1" applyFont="1" applyAlignment="1">
      <alignment vertic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1" applyFill="1"/>
    <xf numFmtId="0" fontId="9" fillId="0" borderId="0" xfId="1" applyFont="1" applyFill="1"/>
    <xf numFmtId="4" fontId="0" fillId="0" borderId="7" xfId="0" applyNumberFormat="1" applyFill="1" applyBorder="1"/>
    <xf numFmtId="4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13" fillId="0" borderId="0" xfId="0" applyFont="1" applyFill="1" applyBorder="1"/>
  </cellXfs>
  <cellStyles count="2">
    <cellStyle name="Normal" xfId="0" builtinId="0"/>
    <cellStyle name="Normal 2" xfId="1" xr:uid="{DB1DFA81-B10E-40D8-9600-18ACAC774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8D5E946-F9B1-4135-9273-91FA7A565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6720-7CDC-4CD4-A6FA-095BA1920F49}">
  <sheetPr>
    <tabColor rgb="FF92D050"/>
    <pageSetUpPr fitToPage="1"/>
  </sheetPr>
  <dimension ref="A1:CN110"/>
  <sheetViews>
    <sheetView tabSelected="1" zoomScaleNormal="100" workbookViewId="0">
      <selection activeCell="H78" sqref="H78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5703125" customWidth="1"/>
    <col min="10" max="10" width="16.42578125" bestFit="1" customWidth="1"/>
    <col min="11" max="11" width="14.28515625" customWidth="1"/>
  </cols>
  <sheetData>
    <row r="1" spans="1:34" x14ac:dyDescent="0.25">
      <c r="F1" s="1"/>
    </row>
    <row r="2" spans="1:34" x14ac:dyDescent="0.25">
      <c r="F2" s="2" t="s">
        <v>0</v>
      </c>
      <c r="G2" s="3">
        <v>2023</v>
      </c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x14ac:dyDescent="0.25">
      <c r="A3" s="4"/>
      <c r="B3" s="4"/>
      <c r="C3" s="4"/>
      <c r="D3" s="4"/>
      <c r="E3" s="4"/>
      <c r="F3" s="4"/>
      <c r="G3" s="4"/>
      <c r="H3" s="49"/>
      <c r="I3" s="49"/>
      <c r="J3" s="4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x14ac:dyDescent="0.25">
      <c r="A4" s="5" t="s">
        <v>1</v>
      </c>
      <c r="B4" s="5"/>
      <c r="C4" s="5"/>
      <c r="D4" s="5"/>
      <c r="E4" s="5"/>
      <c r="F4" s="5"/>
      <c r="G4" s="5"/>
      <c r="H4" s="5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ht="15.75" thickBot="1" x14ac:dyDescent="0.3">
      <c r="A5" s="4"/>
      <c r="C5" s="6"/>
      <c r="D5" s="6"/>
      <c r="E5" s="6"/>
      <c r="F5" s="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ht="54" customHeight="1" x14ac:dyDescent="0.25">
      <c r="A6" s="8" t="s">
        <v>2</v>
      </c>
      <c r="B6" s="9" t="s">
        <v>3</v>
      </c>
      <c r="C6" s="9" t="s">
        <v>4</v>
      </c>
      <c r="D6" s="9"/>
      <c r="E6" s="9" t="s">
        <v>5</v>
      </c>
      <c r="F6" s="10" t="s">
        <v>6</v>
      </c>
      <c r="G6" s="11" t="s">
        <v>7</v>
      </c>
      <c r="H6" s="52"/>
      <c r="I6" s="53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3.75" customHeight="1" x14ac:dyDescent="0.25">
      <c r="A7" s="12"/>
      <c r="B7" s="13"/>
      <c r="C7" s="13"/>
      <c r="D7" s="13"/>
      <c r="E7" s="13"/>
      <c r="F7" s="14"/>
      <c r="G7" s="15"/>
      <c r="H7" s="52"/>
      <c r="I7" s="53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ht="21" customHeight="1" x14ac:dyDescent="0.25">
      <c r="A8" s="12"/>
      <c r="B8" s="13"/>
      <c r="C8" s="16" t="s">
        <v>8</v>
      </c>
      <c r="D8" s="16" t="s">
        <v>9</v>
      </c>
      <c r="E8" s="13"/>
      <c r="F8" s="14"/>
      <c r="G8" s="15"/>
      <c r="H8" s="52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15" customHeight="1" x14ac:dyDescent="0.25">
      <c r="A9" s="17" t="s">
        <v>10</v>
      </c>
      <c r="B9" s="18">
        <f t="shared" ref="B9:G9" si="0">+B10+B54+B64</f>
        <v>0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18">
        <f t="shared" si="0"/>
        <v>3046797820.3499999</v>
      </c>
      <c r="G9" s="19">
        <f t="shared" si="0"/>
        <v>0</v>
      </c>
      <c r="H9" s="54"/>
      <c r="I9" s="55"/>
      <c r="J9" s="54"/>
      <c r="K9" s="56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x14ac:dyDescent="0.25">
      <c r="A10" s="17" t="s">
        <v>11</v>
      </c>
      <c r="B10" s="18">
        <v>0</v>
      </c>
      <c r="C10" s="18">
        <v>0</v>
      </c>
      <c r="D10" s="18">
        <f>+D11+D32</f>
        <v>0</v>
      </c>
      <c r="E10" s="18">
        <f>+E11+E32</f>
        <v>0</v>
      </c>
      <c r="F10" s="18">
        <f>+F11+F32</f>
        <v>1069362756.5</v>
      </c>
      <c r="G10" s="19">
        <v>0</v>
      </c>
      <c r="H10" s="54"/>
      <c r="I10" s="55"/>
      <c r="J10" s="54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x14ac:dyDescent="0.25">
      <c r="A11" s="20" t="s">
        <v>12</v>
      </c>
      <c r="B11" s="21">
        <f>SUM(B12:B22)</f>
        <v>0</v>
      </c>
      <c r="C11" s="21">
        <v>0</v>
      </c>
      <c r="D11" s="21">
        <f>SUM(D12:D22)</f>
        <v>0</v>
      </c>
      <c r="E11" s="21">
        <f>SUM(E12:E22)</f>
        <v>0</v>
      </c>
      <c r="F11" s="21">
        <f>SUM(F12:F31)</f>
        <v>235293345.49999994</v>
      </c>
      <c r="G11" s="22">
        <v>0</v>
      </c>
      <c r="H11" s="5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x14ac:dyDescent="0.25">
      <c r="A12" s="23" t="s">
        <v>13</v>
      </c>
      <c r="B12" s="24">
        <v>0</v>
      </c>
      <c r="C12" s="24">
        <v>0</v>
      </c>
      <c r="D12" s="24">
        <v>0</v>
      </c>
      <c r="E12" s="24">
        <f>+B12+C12+D12</f>
        <v>0</v>
      </c>
      <c r="F12" s="24">
        <v>66114652.75</v>
      </c>
      <c r="G12" s="25">
        <v>0</v>
      </c>
      <c r="H12" s="57"/>
      <c r="I12" s="57"/>
      <c r="J12" s="57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x14ac:dyDescent="0.25">
      <c r="A13" s="23" t="s">
        <v>14</v>
      </c>
      <c r="B13" s="24">
        <v>0</v>
      </c>
      <c r="C13" s="24">
        <v>0</v>
      </c>
      <c r="D13" s="24">
        <v>0</v>
      </c>
      <c r="E13" s="24">
        <f t="shared" ref="E13:E31" si="1">+B13+C13+D13</f>
        <v>0</v>
      </c>
      <c r="F13" s="24">
        <v>11369431.429999998</v>
      </c>
      <c r="G13" s="25">
        <v>0</v>
      </c>
      <c r="H13" s="55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34" x14ac:dyDescent="0.25">
      <c r="A14" s="23" t="s">
        <v>15</v>
      </c>
      <c r="B14" s="24">
        <v>0</v>
      </c>
      <c r="C14" s="24">
        <v>0</v>
      </c>
      <c r="D14" s="24">
        <v>0</v>
      </c>
      <c r="E14" s="24">
        <f t="shared" si="1"/>
        <v>0</v>
      </c>
      <c r="F14" s="24">
        <v>9000691.4099999964</v>
      </c>
      <c r="G14" s="25">
        <v>0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x14ac:dyDescent="0.25">
      <c r="A15" s="23" t="s">
        <v>16</v>
      </c>
      <c r="B15" s="24">
        <v>0</v>
      </c>
      <c r="C15" s="24">
        <v>0</v>
      </c>
      <c r="D15" s="24">
        <v>0</v>
      </c>
      <c r="E15" s="24">
        <f t="shared" si="1"/>
        <v>0</v>
      </c>
      <c r="F15" s="24">
        <v>109479.39000000001</v>
      </c>
      <c r="G15" s="25">
        <v>0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x14ac:dyDescent="0.25">
      <c r="A16" s="23" t="s">
        <v>17</v>
      </c>
      <c r="B16" s="24">
        <v>0</v>
      </c>
      <c r="C16" s="24">
        <v>0</v>
      </c>
      <c r="D16" s="24">
        <v>0</v>
      </c>
      <c r="E16" s="24">
        <f t="shared" si="1"/>
        <v>0</v>
      </c>
      <c r="F16" s="24">
        <v>122927.23000000001</v>
      </c>
      <c r="G16" s="25">
        <v>0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34" x14ac:dyDescent="0.25">
      <c r="A17" s="23" t="s">
        <v>18</v>
      </c>
      <c r="B17" s="24">
        <v>0</v>
      </c>
      <c r="C17" s="24">
        <v>0</v>
      </c>
      <c r="D17" s="24">
        <v>0</v>
      </c>
      <c r="E17" s="24">
        <f t="shared" si="1"/>
        <v>0</v>
      </c>
      <c r="F17" s="24">
        <v>65158.37</v>
      </c>
      <c r="G17" s="25">
        <v>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34" x14ac:dyDescent="0.25">
      <c r="A18" s="23" t="s">
        <v>19</v>
      </c>
      <c r="B18" s="24">
        <v>0</v>
      </c>
      <c r="C18" s="24">
        <v>0</v>
      </c>
      <c r="D18" s="24">
        <v>0</v>
      </c>
      <c r="E18" s="24">
        <f t="shared" si="1"/>
        <v>0</v>
      </c>
      <c r="F18" s="24">
        <v>86201894.679999977</v>
      </c>
      <c r="G18" s="25">
        <v>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x14ac:dyDescent="0.25">
      <c r="A19" s="23" t="s">
        <v>20</v>
      </c>
      <c r="B19" s="24">
        <v>0</v>
      </c>
      <c r="C19" s="24">
        <v>0</v>
      </c>
      <c r="D19" s="24">
        <v>0</v>
      </c>
      <c r="E19" s="24">
        <f t="shared" si="1"/>
        <v>0</v>
      </c>
      <c r="F19" s="24">
        <v>9452648.200000003</v>
      </c>
      <c r="G19" s="25">
        <v>0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34" x14ac:dyDescent="0.25">
      <c r="A20" s="23" t="s">
        <v>21</v>
      </c>
      <c r="B20" s="24">
        <v>0</v>
      </c>
      <c r="C20" s="24">
        <v>0</v>
      </c>
      <c r="D20" s="24">
        <v>0</v>
      </c>
      <c r="E20" s="24">
        <f t="shared" si="1"/>
        <v>0</v>
      </c>
      <c r="F20" s="24">
        <v>3169100.4700000011</v>
      </c>
      <c r="G20" s="25">
        <v>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34" x14ac:dyDescent="0.25">
      <c r="A21" s="23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24">
        <v>301535.23000000016</v>
      </c>
      <c r="G21" s="25">
        <v>0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x14ac:dyDescent="0.25">
      <c r="A22" s="23" t="s">
        <v>23</v>
      </c>
      <c r="B22" s="24">
        <v>0</v>
      </c>
      <c r="C22" s="24">
        <v>0</v>
      </c>
      <c r="D22" s="24">
        <v>0</v>
      </c>
      <c r="E22" s="24">
        <f t="shared" si="1"/>
        <v>0</v>
      </c>
      <c r="F22" s="24">
        <v>1459363.44</v>
      </c>
      <c r="G22" s="25">
        <v>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x14ac:dyDescent="0.25">
      <c r="A23" s="23" t="s">
        <v>24</v>
      </c>
      <c r="B23" s="24">
        <v>0</v>
      </c>
      <c r="C23" s="24">
        <v>0</v>
      </c>
      <c r="D23" s="24">
        <v>0</v>
      </c>
      <c r="E23" s="24">
        <f t="shared" si="1"/>
        <v>0</v>
      </c>
      <c r="F23" s="24">
        <v>27329680.07</v>
      </c>
      <c r="G23" s="25">
        <v>0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34" x14ac:dyDescent="0.25">
      <c r="A24" s="23" t="s">
        <v>25</v>
      </c>
      <c r="B24" s="24">
        <v>0</v>
      </c>
      <c r="C24" s="24">
        <v>0</v>
      </c>
      <c r="D24" s="24">
        <v>0</v>
      </c>
      <c r="E24" s="24">
        <f t="shared" si="1"/>
        <v>0</v>
      </c>
      <c r="F24" s="24">
        <v>8083634.7300000014</v>
      </c>
      <c r="G24" s="25">
        <v>0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x14ac:dyDescent="0.25">
      <c r="A25" s="23" t="s">
        <v>26</v>
      </c>
      <c r="B25" s="24">
        <v>0</v>
      </c>
      <c r="C25" s="24">
        <v>0</v>
      </c>
      <c r="D25" s="24">
        <v>0</v>
      </c>
      <c r="E25" s="24">
        <f t="shared" si="1"/>
        <v>0</v>
      </c>
      <c r="F25" s="24">
        <v>472070.68</v>
      </c>
      <c r="G25" s="25">
        <v>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x14ac:dyDescent="0.25">
      <c r="A26" s="23" t="s">
        <v>27</v>
      </c>
      <c r="B26" s="24">
        <v>0</v>
      </c>
      <c r="C26" s="24">
        <v>0</v>
      </c>
      <c r="D26" s="24">
        <v>0</v>
      </c>
      <c r="E26" s="24">
        <f t="shared" si="1"/>
        <v>0</v>
      </c>
      <c r="F26" s="24">
        <v>313507.95999999996</v>
      </c>
      <c r="G26" s="25">
        <v>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34" x14ac:dyDescent="0.25">
      <c r="A27" s="23" t="s">
        <v>28</v>
      </c>
      <c r="B27" s="24">
        <v>0</v>
      </c>
      <c r="C27" s="24">
        <v>0</v>
      </c>
      <c r="D27" s="24">
        <v>0</v>
      </c>
      <c r="E27" s="24">
        <f t="shared" si="1"/>
        <v>0</v>
      </c>
      <c r="F27" s="24">
        <v>3905777.7299999967</v>
      </c>
      <c r="G27" s="25">
        <v>0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:34" x14ac:dyDescent="0.25">
      <c r="A28" s="23" t="s">
        <v>29</v>
      </c>
      <c r="B28" s="24">
        <v>0</v>
      </c>
      <c r="C28" s="24">
        <v>0</v>
      </c>
      <c r="D28" s="24">
        <v>0</v>
      </c>
      <c r="E28" s="24">
        <f t="shared" si="1"/>
        <v>0</v>
      </c>
      <c r="F28" s="24">
        <v>6158162.79</v>
      </c>
      <c r="G28" s="25">
        <v>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4" x14ac:dyDescent="0.25">
      <c r="A29" s="23" t="s">
        <v>30</v>
      </c>
      <c r="B29" s="24">
        <v>0</v>
      </c>
      <c r="C29" s="24">
        <v>0</v>
      </c>
      <c r="D29" s="24">
        <v>0</v>
      </c>
      <c r="E29" s="24">
        <f t="shared" si="1"/>
        <v>0</v>
      </c>
      <c r="F29" s="24">
        <v>1403585.94</v>
      </c>
      <c r="G29" s="25">
        <v>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1:34" x14ac:dyDescent="0.25">
      <c r="A30" s="23" t="s">
        <v>31</v>
      </c>
      <c r="B30" s="24">
        <v>0</v>
      </c>
      <c r="C30" s="24">
        <v>0</v>
      </c>
      <c r="D30" s="24">
        <v>0</v>
      </c>
      <c r="E30" s="24">
        <f t="shared" si="1"/>
        <v>0</v>
      </c>
      <c r="F30" s="24">
        <v>111752</v>
      </c>
      <c r="G30" s="25">
        <v>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1:34" x14ac:dyDescent="0.25">
      <c r="A31" s="23" t="s">
        <v>32</v>
      </c>
      <c r="B31" s="24">
        <v>0</v>
      </c>
      <c r="C31" s="24">
        <v>0</v>
      </c>
      <c r="D31" s="24">
        <v>0</v>
      </c>
      <c r="E31" s="24">
        <f t="shared" si="1"/>
        <v>0</v>
      </c>
      <c r="F31" s="24">
        <v>148291</v>
      </c>
      <c r="G31" s="25">
        <v>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1:34" x14ac:dyDescent="0.25">
      <c r="A32" s="20" t="s">
        <v>33</v>
      </c>
      <c r="B32" s="26">
        <f t="shared" ref="B32:G32" si="2">SUM(B33:B41)</f>
        <v>0</v>
      </c>
      <c r="C32" s="26">
        <f t="shared" si="2"/>
        <v>0</v>
      </c>
      <c r="D32" s="26">
        <f t="shared" si="2"/>
        <v>0</v>
      </c>
      <c r="E32" s="26">
        <f t="shared" si="2"/>
        <v>0</v>
      </c>
      <c r="F32" s="26">
        <f>SUM(F33:F53)</f>
        <v>834069411</v>
      </c>
      <c r="G32" s="27">
        <f t="shared" si="2"/>
        <v>0</v>
      </c>
      <c r="H32" s="55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1:34" x14ac:dyDescent="0.25">
      <c r="A33" s="23" t="s">
        <v>34</v>
      </c>
      <c r="B33" s="24">
        <v>0</v>
      </c>
      <c r="C33" s="24">
        <v>0</v>
      </c>
      <c r="D33" s="24">
        <v>0</v>
      </c>
      <c r="E33" s="24">
        <v>0</v>
      </c>
      <c r="F33" s="24">
        <v>3527837.54</v>
      </c>
      <c r="G33" s="25">
        <v>0</v>
      </c>
      <c r="H33" s="55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1:34" x14ac:dyDescent="0.25">
      <c r="A34" s="23" t="s">
        <v>35</v>
      </c>
      <c r="B34" s="24">
        <v>0</v>
      </c>
      <c r="C34" s="24">
        <v>0</v>
      </c>
      <c r="D34" s="24">
        <v>0</v>
      </c>
      <c r="E34" s="24">
        <v>0</v>
      </c>
      <c r="F34" s="24">
        <v>1403268.8599999999</v>
      </c>
      <c r="G34" s="25">
        <v>0</v>
      </c>
      <c r="H34" s="55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1:34" x14ac:dyDescent="0.25">
      <c r="A35" s="23" t="s">
        <v>36</v>
      </c>
      <c r="B35" s="24">
        <v>0</v>
      </c>
      <c r="C35" s="24">
        <v>0</v>
      </c>
      <c r="D35" s="24">
        <v>0</v>
      </c>
      <c r="E35" s="24">
        <v>0</v>
      </c>
      <c r="F35" s="24">
        <v>16296173.090000002</v>
      </c>
      <c r="G35" s="25">
        <v>0</v>
      </c>
      <c r="H35" s="55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x14ac:dyDescent="0.25">
      <c r="A36" s="23" t="s">
        <v>37</v>
      </c>
      <c r="B36" s="24">
        <v>0</v>
      </c>
      <c r="C36" s="24">
        <v>0</v>
      </c>
      <c r="D36" s="24">
        <v>0</v>
      </c>
      <c r="E36" s="24">
        <v>0</v>
      </c>
      <c r="F36" s="24">
        <v>12762231.319999998</v>
      </c>
      <c r="G36" s="25">
        <v>0</v>
      </c>
      <c r="H36" s="55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4" x14ac:dyDescent="0.25">
      <c r="A37" s="23" t="s">
        <v>38</v>
      </c>
      <c r="B37" s="24">
        <v>0</v>
      </c>
      <c r="C37" s="24">
        <v>0</v>
      </c>
      <c r="D37" s="24">
        <v>0</v>
      </c>
      <c r="E37" s="24">
        <v>0</v>
      </c>
      <c r="F37" s="24">
        <v>1028809</v>
      </c>
      <c r="G37" s="25">
        <v>0</v>
      </c>
      <c r="H37" s="55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x14ac:dyDescent="0.25">
      <c r="A38" s="23" t="s">
        <v>39</v>
      </c>
      <c r="B38" s="24">
        <v>0</v>
      </c>
      <c r="C38" s="24">
        <v>0</v>
      </c>
      <c r="D38" s="24">
        <v>0</v>
      </c>
      <c r="E38" s="24">
        <v>0</v>
      </c>
      <c r="F38" s="24">
        <v>10800</v>
      </c>
      <c r="G38" s="25">
        <v>0</v>
      </c>
      <c r="H38" s="55"/>
      <c r="I38" s="5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x14ac:dyDescent="0.25">
      <c r="A39" s="23" t="s">
        <v>40</v>
      </c>
      <c r="B39" s="24">
        <v>0</v>
      </c>
      <c r="C39" s="24">
        <v>0</v>
      </c>
      <c r="D39" s="24">
        <v>0</v>
      </c>
      <c r="E39" s="24">
        <v>0</v>
      </c>
      <c r="F39" s="24">
        <v>1408765.42</v>
      </c>
      <c r="G39" s="25">
        <v>0</v>
      </c>
      <c r="H39" s="55"/>
      <c r="I39" s="5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x14ac:dyDescent="0.25">
      <c r="A40" s="23" t="s">
        <v>41</v>
      </c>
      <c r="B40" s="24">
        <v>0</v>
      </c>
      <c r="C40" s="24">
        <v>0</v>
      </c>
      <c r="D40" s="24">
        <v>0</v>
      </c>
      <c r="E40" s="24">
        <v>0</v>
      </c>
      <c r="F40" s="24">
        <v>3767087.4799999995</v>
      </c>
      <c r="G40" s="25">
        <v>0</v>
      </c>
      <c r="H40" s="55"/>
      <c r="I40" s="58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34" x14ac:dyDescent="0.25">
      <c r="A41" s="23" t="s">
        <v>42</v>
      </c>
      <c r="B41" s="24">
        <v>0</v>
      </c>
      <c r="C41" s="24">
        <v>0</v>
      </c>
      <c r="D41" s="24">
        <v>0</v>
      </c>
      <c r="E41" s="24">
        <v>0</v>
      </c>
      <c r="F41" s="24">
        <v>7814148.0200000005</v>
      </c>
      <c r="G41" s="25">
        <v>0</v>
      </c>
      <c r="H41" s="59"/>
      <c r="I41" s="58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1:34" x14ac:dyDescent="0.25">
      <c r="A42" s="23" t="s">
        <v>43</v>
      </c>
      <c r="B42" s="24">
        <v>0</v>
      </c>
      <c r="C42" s="24">
        <v>0</v>
      </c>
      <c r="D42" s="24">
        <v>0</v>
      </c>
      <c r="E42" s="24">
        <v>0</v>
      </c>
      <c r="F42" s="24">
        <v>161484.12000000002</v>
      </c>
      <c r="G42" s="25">
        <v>0</v>
      </c>
      <c r="H42" s="55"/>
      <c r="I42" s="58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34" x14ac:dyDescent="0.25">
      <c r="A43" s="23" t="s">
        <v>44</v>
      </c>
      <c r="B43" s="24">
        <v>0</v>
      </c>
      <c r="C43" s="24">
        <v>0</v>
      </c>
      <c r="D43" s="24">
        <v>0</v>
      </c>
      <c r="E43" s="24">
        <v>0</v>
      </c>
      <c r="F43" s="24">
        <v>2489010.2400000002</v>
      </c>
      <c r="G43" s="25">
        <v>0</v>
      </c>
      <c r="H43" s="55"/>
      <c r="I43" s="58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1:34" x14ac:dyDescent="0.25">
      <c r="A44" s="23" t="s">
        <v>45</v>
      </c>
      <c r="B44" s="24">
        <v>0</v>
      </c>
      <c r="C44" s="24">
        <v>0</v>
      </c>
      <c r="D44" s="24">
        <v>0</v>
      </c>
      <c r="E44" s="24">
        <v>0</v>
      </c>
      <c r="F44" s="24">
        <v>5700</v>
      </c>
      <c r="G44" s="25">
        <v>0</v>
      </c>
      <c r="H44" s="55"/>
      <c r="I44" s="58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1:34" x14ac:dyDescent="0.25">
      <c r="A45" s="23" t="s">
        <v>46</v>
      </c>
      <c r="B45" s="24">
        <v>0</v>
      </c>
      <c r="C45" s="24">
        <v>0</v>
      </c>
      <c r="D45" s="24">
        <v>0</v>
      </c>
      <c r="E45" s="24">
        <v>0</v>
      </c>
      <c r="F45" s="24">
        <v>584556.51000000013</v>
      </c>
      <c r="G45" s="25">
        <v>0</v>
      </c>
      <c r="H45" s="55"/>
      <c r="I45" s="58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1:34" x14ac:dyDescent="0.25">
      <c r="A46" s="23" t="s">
        <v>47</v>
      </c>
      <c r="B46" s="24">
        <v>0</v>
      </c>
      <c r="C46" s="24">
        <v>0</v>
      </c>
      <c r="D46" s="24">
        <v>0</v>
      </c>
      <c r="E46" s="24">
        <v>0</v>
      </c>
      <c r="F46" s="24">
        <v>758967787.63</v>
      </c>
      <c r="G46" s="25">
        <v>0</v>
      </c>
      <c r="H46" s="55"/>
      <c r="I46" s="58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1:34" x14ac:dyDescent="0.25">
      <c r="A47" s="28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1594232.34</v>
      </c>
      <c r="G47" s="24">
        <v>0</v>
      </c>
      <c r="H47" s="55"/>
      <c r="I47" s="58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x14ac:dyDescent="0.25">
      <c r="A48" s="23" t="s">
        <v>49</v>
      </c>
      <c r="B48" s="24">
        <v>0</v>
      </c>
      <c r="C48" s="24">
        <v>0</v>
      </c>
      <c r="D48" s="24">
        <v>0</v>
      </c>
      <c r="E48" s="24">
        <v>0</v>
      </c>
      <c r="F48" s="24">
        <v>638767.27</v>
      </c>
      <c r="G48" s="25">
        <v>0</v>
      </c>
      <c r="H48" s="55"/>
      <c r="I48" s="5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x14ac:dyDescent="0.25">
      <c r="A49" s="23" t="s">
        <v>50</v>
      </c>
      <c r="B49" s="24">
        <v>0</v>
      </c>
      <c r="C49" s="24">
        <v>0</v>
      </c>
      <c r="D49" s="24">
        <v>0</v>
      </c>
      <c r="E49" s="24">
        <v>0</v>
      </c>
      <c r="F49" s="24">
        <v>769990</v>
      </c>
      <c r="G49" s="25">
        <v>0</v>
      </c>
      <c r="H49" s="55"/>
      <c r="I49" s="58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x14ac:dyDescent="0.25">
      <c r="A50" s="23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698620</v>
      </c>
      <c r="G50" s="25">
        <v>0</v>
      </c>
      <c r="H50" s="55"/>
      <c r="I50" s="58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</row>
    <row r="51" spans="1:34" x14ac:dyDescent="0.25">
      <c r="A51" s="23" t="s">
        <v>52</v>
      </c>
      <c r="B51" s="24">
        <v>0</v>
      </c>
      <c r="C51" s="24">
        <v>0</v>
      </c>
      <c r="D51" s="24">
        <v>0</v>
      </c>
      <c r="E51" s="24">
        <v>0</v>
      </c>
      <c r="F51" s="24">
        <v>13016000</v>
      </c>
      <c r="G51" s="25">
        <v>0</v>
      </c>
      <c r="H51" s="55"/>
      <c r="I51" s="58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x14ac:dyDescent="0.25">
      <c r="A52" s="23" t="s">
        <v>53</v>
      </c>
      <c r="B52" s="24">
        <v>0</v>
      </c>
      <c r="C52" s="24">
        <v>0</v>
      </c>
      <c r="D52" s="24">
        <v>0</v>
      </c>
      <c r="E52" s="24">
        <v>0</v>
      </c>
      <c r="F52" s="24">
        <v>7000000</v>
      </c>
      <c r="G52" s="25">
        <v>0</v>
      </c>
      <c r="H52" s="55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34" x14ac:dyDescent="0.25">
      <c r="A53" s="23" t="s">
        <v>54</v>
      </c>
      <c r="B53" s="24">
        <v>0</v>
      </c>
      <c r="C53" s="24">
        <v>0</v>
      </c>
      <c r="D53" s="24">
        <v>0</v>
      </c>
      <c r="E53" s="24">
        <v>0</v>
      </c>
      <c r="F53" s="24">
        <v>124142.16</v>
      </c>
      <c r="G53" s="25">
        <v>0</v>
      </c>
      <c r="H53" s="55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:34" x14ac:dyDescent="0.25">
      <c r="A54" s="17" t="s">
        <v>55</v>
      </c>
      <c r="B54" s="18">
        <f t="shared" ref="B54:G54" si="3">SUM(B55)</f>
        <v>0</v>
      </c>
      <c r="C54" s="18">
        <f t="shared" si="3"/>
        <v>0</v>
      </c>
      <c r="D54" s="18">
        <f t="shared" si="3"/>
        <v>0</v>
      </c>
      <c r="E54" s="18">
        <f t="shared" si="3"/>
        <v>0</v>
      </c>
      <c r="F54" s="18">
        <f>SUM(F55+F62)</f>
        <v>1021912246.9299999</v>
      </c>
      <c r="G54" s="19">
        <f t="shared" si="3"/>
        <v>0</v>
      </c>
      <c r="H54" s="54"/>
      <c r="I54" s="58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34" x14ac:dyDescent="0.25">
      <c r="A55" s="29" t="s">
        <v>56</v>
      </c>
      <c r="B55" s="21">
        <f>SUM(B56:B61)</f>
        <v>0</v>
      </c>
      <c r="C55" s="21">
        <f>SUM(C56:C60)</f>
        <v>0</v>
      </c>
      <c r="D55" s="21">
        <v>0</v>
      </c>
      <c r="E55" s="21">
        <f>+B55+C55+D55</f>
        <v>0</v>
      </c>
      <c r="F55" s="21">
        <f>SUM(F56:F61)</f>
        <v>1018685246.9299999</v>
      </c>
      <c r="G55" s="22">
        <v>0</v>
      </c>
      <c r="H55" s="55"/>
      <c r="I55" s="58"/>
      <c r="J55" s="50"/>
      <c r="K55" s="55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34" x14ac:dyDescent="0.25">
      <c r="A56" s="30" t="s">
        <v>57</v>
      </c>
      <c r="B56" s="24">
        <v>0</v>
      </c>
      <c r="C56" s="24">
        <v>0</v>
      </c>
      <c r="D56" s="24">
        <v>0</v>
      </c>
      <c r="E56" s="24">
        <f>+B56+C56+D56</f>
        <v>0</v>
      </c>
      <c r="F56" s="24">
        <v>663242991.75</v>
      </c>
      <c r="G56" s="25">
        <v>0</v>
      </c>
      <c r="H56" s="55"/>
      <c r="I56" s="58"/>
      <c r="J56" s="50"/>
      <c r="K56" s="55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:34" x14ac:dyDescent="0.25">
      <c r="A57" s="30" t="s">
        <v>58</v>
      </c>
      <c r="B57" s="24">
        <v>0</v>
      </c>
      <c r="C57" s="24">
        <v>0</v>
      </c>
      <c r="D57" s="24">
        <v>0</v>
      </c>
      <c r="E57" s="24">
        <f t="shared" ref="E57:E61" si="4">+B57+C57+D57</f>
        <v>0</v>
      </c>
      <c r="F57" s="24">
        <v>11805694.019999998</v>
      </c>
      <c r="G57" s="25">
        <v>0</v>
      </c>
      <c r="H57" s="55"/>
      <c r="I57" s="58"/>
      <c r="J57" s="50"/>
      <c r="K57" s="55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34" x14ac:dyDescent="0.25">
      <c r="A58" s="30" t="s">
        <v>59</v>
      </c>
      <c r="B58" s="24">
        <v>0</v>
      </c>
      <c r="C58" s="24">
        <v>0</v>
      </c>
      <c r="D58" s="24">
        <v>0</v>
      </c>
      <c r="E58" s="24">
        <f t="shared" si="4"/>
        <v>0</v>
      </c>
      <c r="F58" s="24">
        <v>165584492.16</v>
      </c>
      <c r="G58" s="25">
        <v>0</v>
      </c>
      <c r="H58" s="55"/>
      <c r="I58" s="55"/>
      <c r="J58" s="50"/>
      <c r="K58" s="55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x14ac:dyDescent="0.25">
      <c r="A59" s="30" t="s">
        <v>60</v>
      </c>
      <c r="B59" s="24">
        <v>0</v>
      </c>
      <c r="C59" s="24">
        <v>0</v>
      </c>
      <c r="D59" s="24">
        <v>0</v>
      </c>
      <c r="E59" s="24">
        <f t="shared" si="4"/>
        <v>0</v>
      </c>
      <c r="F59" s="24">
        <v>49961266.919999994</v>
      </c>
      <c r="G59" s="25">
        <v>0</v>
      </c>
      <c r="H59" s="55"/>
      <c r="I59" s="55"/>
      <c r="J59" s="50"/>
      <c r="K59" s="55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1:34" x14ac:dyDescent="0.25">
      <c r="A60" s="30" t="s">
        <v>61</v>
      </c>
      <c r="B60" s="24">
        <v>0</v>
      </c>
      <c r="C60" s="24">
        <v>0</v>
      </c>
      <c r="D60" s="24">
        <v>0</v>
      </c>
      <c r="E60" s="24">
        <f t="shared" si="4"/>
        <v>0</v>
      </c>
      <c r="F60" s="24">
        <v>121968154</v>
      </c>
      <c r="G60" s="25">
        <v>0</v>
      </c>
      <c r="H60" s="60"/>
      <c r="I60" s="50"/>
      <c r="J60" s="50"/>
      <c r="K60" s="55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1:34" x14ac:dyDescent="0.25">
      <c r="A61" s="30" t="s">
        <v>62</v>
      </c>
      <c r="B61" s="24">
        <v>0</v>
      </c>
      <c r="C61" s="24">
        <v>0</v>
      </c>
      <c r="D61" s="24">
        <v>0</v>
      </c>
      <c r="E61" s="24">
        <f t="shared" si="4"/>
        <v>0</v>
      </c>
      <c r="F61" s="24">
        <v>6122648.0800000001</v>
      </c>
      <c r="G61" s="25">
        <v>0</v>
      </c>
      <c r="H61" s="60"/>
      <c r="I61" s="50"/>
      <c r="J61" s="50"/>
      <c r="K61" s="55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1:34" x14ac:dyDescent="0.25">
      <c r="A62" s="29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f>+F63</f>
        <v>3227000</v>
      </c>
      <c r="G62" s="22">
        <v>0</v>
      </c>
      <c r="H62" s="60"/>
      <c r="I62" s="50"/>
      <c r="J62" s="50"/>
      <c r="K62" s="55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4" x14ac:dyDescent="0.25">
      <c r="A63" s="32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3227000</v>
      </c>
      <c r="G63" s="22">
        <v>0</v>
      </c>
      <c r="H63" s="60"/>
      <c r="I63" s="50"/>
      <c r="J63" s="50"/>
      <c r="K63" s="55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:34" ht="15.75" customHeight="1" x14ac:dyDescent="0.25">
      <c r="A64" s="17" t="s">
        <v>65</v>
      </c>
      <c r="B64" s="18">
        <f t="shared" ref="B64:G64" si="5">+B65+B67</f>
        <v>0</v>
      </c>
      <c r="C64" s="18">
        <f t="shared" si="5"/>
        <v>0</v>
      </c>
      <c r="D64" s="18">
        <f t="shared" si="5"/>
        <v>0</v>
      </c>
      <c r="E64" s="18">
        <f t="shared" si="5"/>
        <v>0</v>
      </c>
      <c r="F64" s="18">
        <f t="shared" si="5"/>
        <v>955522816.91999996</v>
      </c>
      <c r="G64" s="19">
        <f t="shared" si="5"/>
        <v>0</v>
      </c>
      <c r="H64" s="54"/>
      <c r="I64" s="55"/>
      <c r="J64" s="54"/>
      <c r="K64" s="56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</row>
    <row r="65" spans="1:92" x14ac:dyDescent="0.25">
      <c r="A65" s="29" t="s">
        <v>66</v>
      </c>
      <c r="B65" s="33">
        <v>0</v>
      </c>
      <c r="C65" s="33">
        <f>SUM(C66:C66)</f>
        <v>0</v>
      </c>
      <c r="D65" s="33">
        <f>SUM(D66:D66)</f>
        <v>0</v>
      </c>
      <c r="E65" s="33">
        <v>0</v>
      </c>
      <c r="F65" s="21">
        <f>+F66</f>
        <v>955023236.91999996</v>
      </c>
      <c r="G65" s="22">
        <v>0</v>
      </c>
      <c r="H65" s="54"/>
      <c r="I65" s="55"/>
      <c r="J65" s="54"/>
      <c r="K65" s="56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1:92" x14ac:dyDescent="0.25">
      <c r="A66" s="30" t="s">
        <v>67</v>
      </c>
      <c r="B66" s="24">
        <v>0</v>
      </c>
      <c r="C66" s="24">
        <v>0</v>
      </c>
      <c r="D66" s="24">
        <v>0</v>
      </c>
      <c r="E66" s="24">
        <v>0</v>
      </c>
      <c r="F66" s="6">
        <v>955023236.91999996</v>
      </c>
      <c r="G66" s="25">
        <v>0</v>
      </c>
      <c r="H66" s="54"/>
      <c r="I66" s="55"/>
      <c r="J66" s="54"/>
      <c r="K66" s="56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92" x14ac:dyDescent="0.25">
      <c r="A67" s="29" t="s">
        <v>68</v>
      </c>
      <c r="B67" s="24">
        <f>SUM(B68:B68)</f>
        <v>0</v>
      </c>
      <c r="C67" s="21">
        <f>SUM(C68:C68)</f>
        <v>0</v>
      </c>
      <c r="D67" s="21">
        <f>SUM(D68:D68)</f>
        <v>0</v>
      </c>
      <c r="E67" s="21">
        <f>+B67+C67+D67</f>
        <v>0</v>
      </c>
      <c r="F67" s="21">
        <f>+F68</f>
        <v>499580</v>
      </c>
      <c r="G67" s="22">
        <v>0</v>
      </c>
      <c r="H67" s="54"/>
      <c r="I67" s="55"/>
      <c r="J67" s="54"/>
      <c r="K67" s="56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92" x14ac:dyDescent="0.25">
      <c r="A68" s="23" t="s">
        <v>69</v>
      </c>
      <c r="B68" s="24">
        <v>0</v>
      </c>
      <c r="C68" s="24">
        <v>0</v>
      </c>
      <c r="D68" s="24">
        <v>0</v>
      </c>
      <c r="E68" s="24">
        <f>+B68+C68+D68</f>
        <v>0</v>
      </c>
      <c r="F68" s="24">
        <v>499580</v>
      </c>
      <c r="G68" s="25">
        <v>0</v>
      </c>
      <c r="H68" s="54"/>
      <c r="I68" s="55"/>
      <c r="J68" s="54"/>
      <c r="K68" s="56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92" x14ac:dyDescent="0.25">
      <c r="A69" s="17" t="s">
        <v>70</v>
      </c>
      <c r="B69" s="18">
        <f t="shared" ref="B69:G69" si="6">SUM(B71:B72)</f>
        <v>0</v>
      </c>
      <c r="C69" s="18">
        <f t="shared" si="6"/>
        <v>0</v>
      </c>
      <c r="D69" s="18">
        <f t="shared" si="6"/>
        <v>0</v>
      </c>
      <c r="E69" s="18">
        <f t="shared" si="6"/>
        <v>0</v>
      </c>
      <c r="F69" s="18">
        <f>SUM(F70:F73)</f>
        <v>299936081.06999999</v>
      </c>
      <c r="G69" s="19">
        <f t="shared" si="6"/>
        <v>0</v>
      </c>
      <c r="H69" s="54"/>
      <c r="I69" s="55"/>
      <c r="J69" s="54"/>
      <c r="K69" s="54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</row>
    <row r="70" spans="1:92" x14ac:dyDescent="0.25">
      <c r="A70" s="30" t="s">
        <v>71</v>
      </c>
      <c r="B70" s="24">
        <v>0</v>
      </c>
      <c r="C70" s="24">
        <v>0</v>
      </c>
      <c r="D70" s="24">
        <v>0</v>
      </c>
      <c r="E70" s="24">
        <v>0</v>
      </c>
      <c r="F70" s="24">
        <v>2534.12</v>
      </c>
      <c r="G70" s="25">
        <v>0</v>
      </c>
      <c r="H70" s="54"/>
      <c r="I70" s="55"/>
      <c r="J70" s="54"/>
      <c r="K70" s="54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</row>
    <row r="71" spans="1:92" x14ac:dyDescent="0.25">
      <c r="A71" s="30" t="s">
        <v>72</v>
      </c>
      <c r="B71" s="24">
        <v>0</v>
      </c>
      <c r="C71" s="24">
        <v>0</v>
      </c>
      <c r="D71" s="24">
        <v>0</v>
      </c>
      <c r="E71" s="24">
        <f>B71+C71-D71</f>
        <v>0</v>
      </c>
      <c r="F71" s="24">
        <v>6309.6299999999992</v>
      </c>
      <c r="G71" s="25">
        <v>0</v>
      </c>
      <c r="H71" s="55"/>
      <c r="I71" s="50"/>
      <c r="J71" s="50"/>
      <c r="K71" s="55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92" x14ac:dyDescent="0.25">
      <c r="A72" s="30" t="s">
        <v>73</v>
      </c>
      <c r="B72" s="24">
        <v>0</v>
      </c>
      <c r="C72" s="24">
        <v>0</v>
      </c>
      <c r="D72" s="24">
        <v>0</v>
      </c>
      <c r="E72" s="24">
        <f t="shared" ref="E72:E73" si="7">B72+C72-D72</f>
        <v>0</v>
      </c>
      <c r="F72" s="34">
        <v>282681362.11000001</v>
      </c>
      <c r="G72" s="25">
        <v>0</v>
      </c>
      <c r="H72" s="55"/>
      <c r="I72" s="55"/>
      <c r="J72" s="55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</row>
    <row r="73" spans="1:92" ht="15.75" thickBot="1" x14ac:dyDescent="0.3">
      <c r="A73" s="30" t="s">
        <v>74</v>
      </c>
      <c r="B73" s="24">
        <v>0</v>
      </c>
      <c r="C73" s="24">
        <v>0</v>
      </c>
      <c r="D73" s="24">
        <v>0</v>
      </c>
      <c r="E73" s="24">
        <f t="shared" si="7"/>
        <v>0</v>
      </c>
      <c r="F73" s="34">
        <v>17245875.210000001</v>
      </c>
      <c r="G73" s="25">
        <v>0</v>
      </c>
      <c r="H73" s="55"/>
      <c r="I73" s="55"/>
      <c r="J73" s="55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</row>
    <row r="74" spans="1:92" s="38" customFormat="1" ht="15.75" thickBot="1" x14ac:dyDescent="0.3">
      <c r="A74" s="35" t="s">
        <v>75</v>
      </c>
      <c r="B74" s="36">
        <f t="shared" ref="B74:G74" si="8">+B69+B9</f>
        <v>0</v>
      </c>
      <c r="C74" s="36">
        <f t="shared" si="8"/>
        <v>0</v>
      </c>
      <c r="D74" s="36">
        <f t="shared" si="8"/>
        <v>0</v>
      </c>
      <c r="E74" s="36">
        <f t="shared" si="8"/>
        <v>0</v>
      </c>
      <c r="F74" s="36">
        <f t="shared" si="8"/>
        <v>3346733901.4200001</v>
      </c>
      <c r="G74" s="37">
        <f t="shared" si="8"/>
        <v>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</row>
    <row r="75" spans="1:92" s="38" customFormat="1" ht="15.75" thickBot="1" x14ac:dyDescent="0.3">
      <c r="A75" s="39" t="s">
        <v>76</v>
      </c>
      <c r="B75" s="40">
        <v>0</v>
      </c>
      <c r="C75" s="40">
        <v>0</v>
      </c>
      <c r="D75" s="40">
        <v>0</v>
      </c>
      <c r="E75" s="40">
        <v>0</v>
      </c>
      <c r="F75" s="40">
        <v>-1362000000</v>
      </c>
      <c r="G75" s="40">
        <v>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</row>
    <row r="76" spans="1:92" s="38" customFormat="1" ht="15.75" thickBot="1" x14ac:dyDescent="0.3">
      <c r="A76" s="41" t="s">
        <v>77</v>
      </c>
      <c r="B76" s="42">
        <v>0</v>
      </c>
      <c r="C76" s="43">
        <v>0</v>
      </c>
      <c r="D76" s="44">
        <v>0</v>
      </c>
      <c r="E76" s="43">
        <v>0</v>
      </c>
      <c r="F76" s="44">
        <f>+F74+F75</f>
        <v>1984733901.4200001</v>
      </c>
      <c r="G76" s="43">
        <v>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</row>
    <row r="77" spans="1:92" s="38" customFormat="1" x14ac:dyDescent="0.25">
      <c r="A77" s="45"/>
      <c r="B77" s="7"/>
      <c r="C77"/>
      <c r="D77"/>
      <c r="E77" s="7"/>
      <c r="F77" s="7"/>
      <c r="G77" s="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</row>
    <row r="78" spans="1:92" s="38" customFormat="1" x14ac:dyDescent="0.25">
      <c r="A78" s="45"/>
      <c r="B78" s="7"/>
      <c r="C78"/>
      <c r="D78"/>
      <c r="E78" s="7"/>
      <c r="F78" s="7"/>
      <c r="G78" s="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</row>
    <row r="79" spans="1:92" x14ac:dyDescent="0.25">
      <c r="A79" s="46"/>
      <c r="B79" s="47"/>
      <c r="C79" s="31"/>
      <c r="D79" s="31"/>
      <c r="E79" s="48"/>
      <c r="F79" s="31"/>
      <c r="G79" s="31"/>
      <c r="H79" s="6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</row>
    <row r="80" spans="1:92" x14ac:dyDescent="0.25">
      <c r="A80" s="62"/>
      <c r="B80" s="62"/>
      <c r="C80" s="62"/>
      <c r="D80" s="62"/>
      <c r="E80" s="62"/>
      <c r="F80" s="62"/>
      <c r="G80" s="62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</row>
    <row r="81" spans="1:34" x14ac:dyDescent="0.25">
      <c r="A81" s="63"/>
      <c r="B81" s="64"/>
      <c r="C81" s="64"/>
      <c r="D81" s="64"/>
      <c r="E81" s="64"/>
      <c r="F81" s="64"/>
      <c r="G81" s="64"/>
      <c r="H81" s="5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82" spans="1:34" ht="14.25" customHeight="1" x14ac:dyDescent="0.25">
      <c r="A82" s="62"/>
      <c r="B82" s="62"/>
      <c r="C82" s="62"/>
      <c r="D82" s="65"/>
      <c r="E82" s="64"/>
      <c r="F82" s="65"/>
      <c r="G82" s="62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1:34" x14ac:dyDescent="0.25">
      <c r="A83" s="62"/>
      <c r="B83" s="64"/>
      <c r="C83" s="64"/>
      <c r="D83" s="65"/>
      <c r="E83" s="64"/>
      <c r="F83" s="64"/>
      <c r="G83" s="64"/>
      <c r="H83" s="5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</row>
    <row r="84" spans="1:34" ht="18.75" customHeight="1" x14ac:dyDescent="0.3">
      <c r="A84" s="62"/>
      <c r="B84" s="62"/>
      <c r="C84" s="65"/>
      <c r="D84" s="62"/>
      <c r="E84" s="66"/>
      <c r="F84" s="62"/>
      <c r="G84" s="62"/>
      <c r="H84" s="50"/>
      <c r="I84" s="6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</row>
    <row r="85" spans="1:34" ht="15" customHeight="1" x14ac:dyDescent="0.25">
      <c r="A85" s="62"/>
      <c r="B85" s="62"/>
      <c r="C85" s="65"/>
      <c r="D85" s="62"/>
      <c r="E85" s="62"/>
      <c r="F85" s="62"/>
      <c r="G85" s="62"/>
      <c r="H85" s="50"/>
      <c r="I85" s="6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</row>
    <row r="86" spans="1:34" ht="15" customHeight="1" x14ac:dyDescent="0.25">
      <c r="A86" s="62"/>
      <c r="B86" s="62"/>
      <c r="C86" s="62"/>
      <c r="D86" s="62"/>
      <c r="E86" s="62"/>
      <c r="F86" s="62"/>
      <c r="G86" s="62"/>
      <c r="H86" s="50"/>
      <c r="I86" s="61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:34" x14ac:dyDescent="0.25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:34" x14ac:dyDescent="0.25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</row>
    <row r="89" spans="1:34" x14ac:dyDescent="0.25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</row>
    <row r="90" spans="1:34" x14ac:dyDescent="0.25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</row>
    <row r="91" spans="1:34" x14ac:dyDescent="0.25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</row>
    <row r="92" spans="1:34" x14ac:dyDescent="0.25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</row>
    <row r="93" spans="1:34" x14ac:dyDescent="0.25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</row>
    <row r="94" spans="1:34" x14ac:dyDescent="0.25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</row>
    <row r="95" spans="1:34" x14ac:dyDescent="0.25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</row>
    <row r="96" spans="1:34" x14ac:dyDescent="0.25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</row>
    <row r="97" spans="8:34" x14ac:dyDescent="0.25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</row>
    <row r="98" spans="8:34" x14ac:dyDescent="0.25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</row>
    <row r="99" spans="8:34" x14ac:dyDescent="0.25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</row>
    <row r="100" spans="8:34" x14ac:dyDescent="0.25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</row>
    <row r="101" spans="8:34" x14ac:dyDescent="0.25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</row>
    <row r="102" spans="8:34" x14ac:dyDescent="0.25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</row>
    <row r="103" spans="8:34" x14ac:dyDescent="0.25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</row>
    <row r="104" spans="8:34" x14ac:dyDescent="0.25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</row>
    <row r="105" spans="8:34" x14ac:dyDescent="0.25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</row>
    <row r="106" spans="8:34" x14ac:dyDescent="0.25"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</row>
    <row r="107" spans="8:34" x14ac:dyDescent="0.25"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</row>
    <row r="108" spans="8:34" x14ac:dyDescent="0.25"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  <row r="109" spans="8:34" x14ac:dyDescent="0.25"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</row>
    <row r="110" spans="8:34" x14ac:dyDescent="0.25"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</row>
  </sheetData>
  <mergeCells count="7"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2024-03-18T12:31:37Z</dcterms:created>
  <dcterms:modified xsi:type="dcterms:W3CDTF">2024-03-18T12:32:22Z</dcterms:modified>
</cp:coreProperties>
</file>