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10-2023\"/>
    </mc:Choice>
  </mc:AlternateContent>
  <xr:revisionPtr revIDLastSave="0" documentId="8_{E23B103C-E420-4191-9A2C-4AFFC5E6E722}" xr6:coauthVersionLast="47" xr6:coauthVersionMax="47" xr10:uidLastSave="{00000000-0000-0000-0000-000000000000}"/>
  <bookViews>
    <workbookView xWindow="-28920" yWindow="-120" windowWidth="29040" windowHeight="15840" xr2:uid="{7551DBDD-DB3A-49B9-B57C-3A52635B968E}"/>
  </bookViews>
  <sheets>
    <sheet name="MENSUAL TRIBUNAL " sheetId="1" r:id="rId1"/>
  </sheets>
  <definedNames>
    <definedName name="_xlnm.Print_Area" localSheetId="0">'MENSUAL TRIBUNAL '!$A$1:$G$73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71" i="1"/>
  <c r="E70" i="1"/>
  <c r="E68" i="1" s="1"/>
  <c r="G68" i="1"/>
  <c r="F68" i="1"/>
  <c r="D68" i="1"/>
  <c r="C68" i="1"/>
  <c r="B68" i="1"/>
  <c r="E67" i="1"/>
  <c r="F66" i="1"/>
  <c r="D66" i="1"/>
  <c r="C66" i="1"/>
  <c r="B66" i="1"/>
  <c r="E66" i="1" s="1"/>
  <c r="E63" i="1" s="1"/>
  <c r="F64" i="1"/>
  <c r="F63" i="1" s="1"/>
  <c r="D64" i="1"/>
  <c r="D63" i="1" s="1"/>
  <c r="C64" i="1"/>
  <c r="C63" i="1" s="1"/>
  <c r="C9" i="1" s="1"/>
  <c r="G63" i="1"/>
  <c r="G9" i="1" s="1"/>
  <c r="F61" i="1"/>
  <c r="E60" i="1"/>
  <c r="E59" i="1"/>
  <c r="E58" i="1"/>
  <c r="E57" i="1"/>
  <c r="E56" i="1"/>
  <c r="F55" i="1"/>
  <c r="F54" i="1" s="1"/>
  <c r="C55" i="1"/>
  <c r="B55" i="1"/>
  <c r="E55" i="1" s="1"/>
  <c r="E54" i="1" s="1"/>
  <c r="G54" i="1"/>
  <c r="D54" i="1"/>
  <c r="C54" i="1"/>
  <c r="G33" i="1"/>
  <c r="F33" i="1"/>
  <c r="E33" i="1"/>
  <c r="D33" i="1"/>
  <c r="C33" i="1"/>
  <c r="B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 s="1"/>
  <c r="E10" i="1" s="1"/>
  <c r="E9" i="1" s="1"/>
  <c r="F11" i="1"/>
  <c r="F10" i="1" s="1"/>
  <c r="D11" i="1"/>
  <c r="D10" i="1" s="1"/>
  <c r="D9" i="1" s="1"/>
  <c r="B11" i="1"/>
  <c r="C73" i="1" l="1"/>
  <c r="D73" i="1"/>
  <c r="G73" i="1"/>
  <c r="E73" i="1"/>
  <c r="F9" i="1"/>
  <c r="B54" i="1"/>
  <c r="B63" i="1"/>
  <c r="B9" i="1" l="1"/>
  <c r="B73" i="1" s="1"/>
  <c r="F73" i="1"/>
</calcChain>
</file>

<file path=xl/sharedStrings.xml><?xml version="1.0" encoding="utf-8"?>
<sst xmlns="http://schemas.openxmlformats.org/spreadsheetml/2006/main" count="75" uniqueCount="75">
  <si>
    <t>OCTUBRE</t>
  </si>
  <si>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</si>
  <si>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</si>
  <si>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</si>
  <si>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</si>
  <si>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</si>
  <si>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</si>
  <si>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</si>
  <si>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</si>
  <si>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</si>
  <si>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</si>
  <si>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</si>
  <si>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</si>
  <si>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</si>
  <si>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</si>
  <si>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</si>
  <si>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</si>
  <si>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</si>
  <si>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</si>
  <si>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</si>
  <si>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</si>
  <si>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</si>
  <si>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</si>
  <si>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</si>
  <si>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1.3.2.03.02 - DERECHOS DE CEMENTERIO (E. ANTERIORES)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</si>
  <si>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</si>
  <si>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</si>
  <si>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</si>
  <si>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</si>
  <si>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1.3.2.15.00 - COMISION ADMINISTRATIVA                 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</si>
  <si>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</si>
  <si>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</si>
  <si>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</si>
  <si>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</si>
  <si>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</si>
  <si>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</si>
  <si>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</si>
  <si>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</si>
  <si>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</si>
  <si>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</si>
  <si>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</si>
  <si>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</si>
  <si>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</si>
  <si>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</si>
  <si>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</si>
  <si>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</si>
  <si>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</si>
  <si>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</si>
  <si>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1.3.3.12.01 - RENTAS FINANCIERAS                                 </t>
  </si>
  <si>
    <t xml:space="preserve">1.3.3.12.05 - GASTOS RECUPERADOS                                 </t>
  </si>
  <si>
    <t xml:space="preserve">1.3.3.12.12 - RECUPERO SINIESTRO                                 </t>
  </si>
  <si>
    <t xml:space="preserve">1.3.3.12.13 - FIESTA DE LA CERVEZA                               </t>
  </si>
  <si>
    <t xml:space="preserve">1.3.3.12.21 - AUSPICIOS                                          </t>
  </si>
  <si>
    <t xml:space="preserve">1.3.3.12.25 - RECUPERO POR JUICIOS                               </t>
  </si>
  <si>
    <t xml:space="preserve">1.3.3.14.02 - REC. URBANO - ZUÑIGA PABLO DAVID - PROG.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</si>
  <si>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</si>
  <si>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</si>
  <si>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</si>
  <si>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</si>
  <si>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</si>
  <si>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</si>
  <si>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1.1.1.01.07 - FINANCIAMIENTO EDUCATIVO                           </t>
  </si>
  <si>
    <t xml:space="preserve">OTROS INGRESOS DE JURISDICCIÓN PROVINCIAL               </t>
  </si>
  <si>
    <t xml:space="preserve">1.1.3.01.06.002 - ORDENAMIENTO Y PRESERV DEL PIEDEMONTE   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</si>
  <si>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</si>
  <si>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</si>
  <si>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</si>
  <si>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</si>
  <si>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</si>
  <si>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</si>
  <si>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2.2.1.01 - OBRAS DE PAVIMENTACION (EJERCICIO CORRIE              </t>
  </si>
  <si>
    <t xml:space="preserve">2.2.1.03 - APORTE VECINAL PARA OBRAS REEMBOLSABLES               </t>
  </si>
  <si>
    <t xml:space="preserve">2.5.1.18.09 - PARQUE LINEAL JACARANDA                            </t>
  </si>
  <si>
    <t xml:space="preserve">2.5.1.18.10 - PLAN PEAT  Y FORTAL AV SAN MARTIN                  </t>
  </si>
  <si>
    <t>TOTAL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</si>
</sst>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3" fontId="1" fillId="0" borderId="0" xfId="0" applyNumberFormat="1" applyFont="1"/>
    <xf numFmtId="0" fontId="1" fillId="0" borderId="0" xfId="0" applyFont="1" applyAlignment="1">
      <alignment horizontal="right"/>
    </xf>
    <xf numFmtId="1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5" fillId="0" borderId="4" xfId="0" applyFont="1" applyBorder="1" applyAlignment="1">
      <alignment vertical="center"/>
    </xf>
    <xf numFmtId="4" fontId="6" fillId="0" borderId="5" xfId="0" applyNumberFormat="1" applyFont="1" applyBorder="1"/>
    <xf numFmtId="4" fontId="6" fillId="0" borderId="6" xfId="0" applyNumberFormat="1" applyFont="1" applyBorder="1"/>
    <xf numFmtId="0" fontId="8" fillId="0" borderId="4" xfId="1" applyFon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2" fillId="0" borderId="4" xfId="0" applyFont="1" applyBorder="1" applyAlignment="1">
      <alignment vertical="center"/>
    </xf>
    <xf numFmtId="0" fontId="8" fillId="0" borderId="4" xfId="1" applyFont="1" applyBorder="1" applyAlignment="1">
      <alignment wrapText="1"/>
    </xf>
    <xf numFmtId="4" fontId="6" fillId="0" borderId="5" xfId="0" applyNumberFormat="1" applyFont="1" applyBorder="1" applyAlignment="1">
      <alignment horizontal="right"/>
    </xf>
    <xf numFmtId="0" fontId="10" fillId="0" borderId="4" xfId="0" applyFont="1" applyBorder="1" applyAlignment="1">
      <alignment vertical="center"/>
    </xf>
    <xf numFmtId="4" fontId="11" fillId="0" borderId="5" xfId="0" applyNumberFormat="1" applyFont="1" applyBorder="1"/>
    <xf numFmtId="0" fontId="2" fillId="2" borderId="8" xfId="0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2" borderId="10" xfId="0" applyNumberFormat="1" applyFont="1" applyFill="1" applyBorder="1"/>
    <xf numFmtId="0" fontId="0" fillId="2" borderId="0" xfId="0" applyFill="1"/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4" fontId="1" fillId="0" borderId="0" xfId="0" applyNumberFormat="1" applyFont="1" applyFill="1"/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0" fontId="7" fillId="0" borderId="0" xfId="1" applyFill="1"/>
    <xf numFmtId="0" fontId="9" fillId="0" borderId="0" xfId="1" applyFont="1" applyFill="1"/>
    <xf numFmtId="4" fontId="0" fillId="0" borderId="7" xfId="0" applyNumberFormat="1" applyFill="1" applyBorder="1"/>
    <xf numFmtId="4" fontId="1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1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4" fontId="12" fillId="0" borderId="0" xfId="0" applyNumberFormat="1" applyFont="1" applyFill="1" applyBorder="1"/>
    <xf numFmtId="4" fontId="1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" fontId="0" fillId="0" borderId="0" xfId="0" applyNumberForma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</cellXfs>
  <cellStyles count="2">
    <cellStyle name="Normal" xfId="0" builtinId="0"/>
    <cellStyle name="Normal 2" xfId="1" xr:uid="{1913E4E6-0663-48CB-82B2-AFD0D2CB1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341ED02-7182-4F40-93F2-FCE57FE80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E6978-9E2F-4A4A-9815-C4826AE5EC28}">
  <sheetPr>
    <tabColor rgb="FF92D050"/>
    <pageSetUpPr fitToPage="1"/>
  </sheetPr>
  <dimension ref="A1:CN93"/>
  <sheetViews>
    <sheetView tabSelected="1" zoomScaleNormal="100" workbookViewId="0">
      <selection activeCell="E83" sqref="E83:E84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5703125" customWidth="1"/>
    <col min="10" max="10" width="16.42578125" bestFit="1" customWidth="1"/>
    <col min="11" max="11" width="14.28515625" customWidth="1"/>
  </cols>
  <sheetData>
    <row r="1" spans="1:31" x14ac:dyDescent="0.25">
      <c r="F1" s="1"/>
    </row>
    <row r="2" spans="1:31" x14ac:dyDescent="0.25">
      <c r="F2" s="2" t="s">
        <v>0</v>
      </c>
      <c r="G2" s="3">
        <v>2023</v>
      </c>
      <c r="H2" s="4"/>
    </row>
    <row r="3" spans="1:3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31" x14ac:dyDescent="0.25">
      <c r="A4" s="5" t="s">
        <v>1</v>
      </c>
      <c r="B4" s="5"/>
      <c r="C4" s="5"/>
      <c r="D4" s="5"/>
      <c r="E4" s="5"/>
      <c r="F4" s="5"/>
      <c r="G4" s="5"/>
      <c r="H4" s="6"/>
    </row>
    <row r="5" spans="1:31" ht="15.75" thickBot="1" x14ac:dyDescent="0.3">
      <c r="A5" s="4"/>
      <c r="C5" s="7"/>
      <c r="D5" s="7"/>
      <c r="E5" s="7"/>
      <c r="F5" s="8"/>
    </row>
    <row r="6" spans="1:31" ht="54" customHeight="1" x14ac:dyDescent="0.25">
      <c r="A6" s="9" t="s">
        <v>2</v>
      </c>
      <c r="B6" s="10" t="s">
        <v>3</v>
      </c>
      <c r="C6" s="10" t="s">
        <v>4</v>
      </c>
      <c r="D6" s="10"/>
      <c r="E6" s="10" t="s">
        <v>5</v>
      </c>
      <c r="F6" s="11" t="s">
        <v>6</v>
      </c>
      <c r="G6" s="12" t="s">
        <v>7</v>
      </c>
      <c r="H6" s="40"/>
      <c r="I6" s="4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ht="3.75" customHeight="1" x14ac:dyDescent="0.25">
      <c r="A7" s="13"/>
      <c r="B7" s="14"/>
      <c r="C7" s="14"/>
      <c r="D7" s="14"/>
      <c r="E7" s="14"/>
      <c r="F7" s="15"/>
      <c r="G7" s="16"/>
      <c r="H7" s="40"/>
      <c r="I7" s="4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 ht="21" customHeight="1" x14ac:dyDescent="0.25">
      <c r="A8" s="13"/>
      <c r="B8" s="14"/>
      <c r="C8" s="17" t="s">
        <v>8</v>
      </c>
      <c r="D8" s="17" t="s">
        <v>9</v>
      </c>
      <c r="E8" s="14"/>
      <c r="F8" s="15"/>
      <c r="G8" s="16"/>
      <c r="H8" s="4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15" customHeight="1" x14ac:dyDescent="0.25">
      <c r="A9" s="18" t="s">
        <v>10</v>
      </c>
      <c r="B9" s="19">
        <f t="shared" ref="B9:G9" si="0">+B10+B54+B63</f>
        <v>0</v>
      </c>
      <c r="C9" s="19">
        <f t="shared" si="0"/>
        <v>0</v>
      </c>
      <c r="D9" s="19">
        <f t="shared" si="0"/>
        <v>0</v>
      </c>
      <c r="E9" s="19">
        <f t="shared" si="0"/>
        <v>0</v>
      </c>
      <c r="F9" s="19">
        <f t="shared" si="0"/>
        <v>2486984522.8000002</v>
      </c>
      <c r="G9" s="20">
        <f t="shared" si="0"/>
        <v>0</v>
      </c>
      <c r="H9" s="43"/>
      <c r="I9" s="44"/>
      <c r="J9" s="43"/>
      <c r="K9" s="45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x14ac:dyDescent="0.25">
      <c r="A10" s="18" t="s">
        <v>11</v>
      </c>
      <c r="B10" s="19">
        <v>0</v>
      </c>
      <c r="C10" s="19">
        <v>0</v>
      </c>
      <c r="D10" s="19">
        <f>+D11+D33</f>
        <v>0</v>
      </c>
      <c r="E10" s="19">
        <f>+E11+E33</f>
        <v>0</v>
      </c>
      <c r="F10" s="19">
        <f>+F11+F33</f>
        <v>873061366.20999992</v>
      </c>
      <c r="G10" s="20">
        <v>0</v>
      </c>
      <c r="H10" s="43"/>
      <c r="I10" s="44"/>
      <c r="J10" s="43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x14ac:dyDescent="0.25">
      <c r="A11" s="21" t="s">
        <v>12</v>
      </c>
      <c r="B11" s="22">
        <f>SUM(B12:B22)</f>
        <v>0</v>
      </c>
      <c r="C11" s="22">
        <v>0</v>
      </c>
      <c r="D11" s="22">
        <f>SUM(D12:D22)</f>
        <v>0</v>
      </c>
      <c r="E11" s="22">
        <f>SUM(E12:E22)</f>
        <v>0</v>
      </c>
      <c r="F11" s="22">
        <f>SUM(F12:F32)</f>
        <v>169316154.68999997</v>
      </c>
      <c r="G11" s="23">
        <v>0</v>
      </c>
      <c r="H11" s="4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x14ac:dyDescent="0.25">
      <c r="A12" s="24" t="s">
        <v>13</v>
      </c>
      <c r="B12" s="25">
        <v>0</v>
      </c>
      <c r="C12" s="25">
        <v>0</v>
      </c>
      <c r="D12" s="25">
        <v>0</v>
      </c>
      <c r="E12" s="25">
        <f>+B12+C12+D12</f>
        <v>0</v>
      </c>
      <c r="F12" s="25">
        <v>49391381.220000006</v>
      </c>
      <c r="G12" s="26">
        <v>0</v>
      </c>
      <c r="H12" s="46"/>
      <c r="I12" s="46"/>
      <c r="J12" s="46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x14ac:dyDescent="0.25">
      <c r="A13" s="24" t="s">
        <v>14</v>
      </c>
      <c r="B13" s="25">
        <v>0</v>
      </c>
      <c r="C13" s="25">
        <v>0</v>
      </c>
      <c r="D13" s="25">
        <v>0</v>
      </c>
      <c r="E13" s="25">
        <f t="shared" ref="E13:E32" si="1">+B13+C13+D13</f>
        <v>0</v>
      </c>
      <c r="F13" s="25">
        <v>6348408.3599999957</v>
      </c>
      <c r="G13" s="26">
        <v>0</v>
      </c>
      <c r="H13" s="44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x14ac:dyDescent="0.25">
      <c r="A14" s="24" t="s">
        <v>15</v>
      </c>
      <c r="B14" s="25">
        <v>0</v>
      </c>
      <c r="C14" s="25">
        <v>0</v>
      </c>
      <c r="D14" s="25">
        <v>0</v>
      </c>
      <c r="E14" s="25">
        <f t="shared" si="1"/>
        <v>0</v>
      </c>
      <c r="F14" s="25">
        <v>6182234.3299999963</v>
      </c>
      <c r="G14" s="26">
        <v>0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x14ac:dyDescent="0.25">
      <c r="A15" s="24" t="s">
        <v>16</v>
      </c>
      <c r="B15" s="25">
        <v>0</v>
      </c>
      <c r="C15" s="25">
        <v>0</v>
      </c>
      <c r="D15" s="25">
        <v>0</v>
      </c>
      <c r="E15" s="25">
        <f t="shared" si="1"/>
        <v>0</v>
      </c>
      <c r="F15" s="25">
        <v>90161.900000000009</v>
      </c>
      <c r="G15" s="26">
        <v>0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x14ac:dyDescent="0.25">
      <c r="A16" s="24" t="s">
        <v>17</v>
      </c>
      <c r="B16" s="25">
        <v>0</v>
      </c>
      <c r="C16" s="25">
        <v>0</v>
      </c>
      <c r="D16" s="25">
        <v>0</v>
      </c>
      <c r="E16" s="25">
        <f t="shared" si="1"/>
        <v>0</v>
      </c>
      <c r="F16" s="25">
        <v>114799.80999999998</v>
      </c>
      <c r="G16" s="26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x14ac:dyDescent="0.25">
      <c r="A17" s="24" t="s">
        <v>18</v>
      </c>
      <c r="B17" s="25">
        <v>0</v>
      </c>
      <c r="C17" s="25">
        <v>0</v>
      </c>
      <c r="D17" s="25">
        <v>0</v>
      </c>
      <c r="E17" s="25">
        <f t="shared" si="1"/>
        <v>0</v>
      </c>
      <c r="F17" s="25">
        <v>13474.43</v>
      </c>
      <c r="G17" s="26">
        <v>0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x14ac:dyDescent="0.25">
      <c r="A18" s="24" t="s">
        <v>19</v>
      </c>
      <c r="B18" s="25">
        <v>0</v>
      </c>
      <c r="C18" s="25">
        <v>0</v>
      </c>
      <c r="D18" s="25">
        <v>0</v>
      </c>
      <c r="E18" s="25">
        <f t="shared" si="1"/>
        <v>0</v>
      </c>
      <c r="F18" s="25">
        <v>52596928.559999973</v>
      </c>
      <c r="G18" s="26">
        <v>0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x14ac:dyDescent="0.25">
      <c r="A19" s="24" t="s">
        <v>20</v>
      </c>
      <c r="B19" s="25">
        <v>0</v>
      </c>
      <c r="C19" s="25">
        <v>0</v>
      </c>
      <c r="D19" s="25">
        <v>0</v>
      </c>
      <c r="E19" s="25">
        <f t="shared" si="1"/>
        <v>0</v>
      </c>
      <c r="F19" s="25">
        <v>4339062.3499999996</v>
      </c>
      <c r="G19" s="26">
        <v>0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x14ac:dyDescent="0.25">
      <c r="A20" s="24" t="s">
        <v>21</v>
      </c>
      <c r="B20" s="25">
        <v>0</v>
      </c>
      <c r="C20" s="25">
        <v>0</v>
      </c>
      <c r="D20" s="25">
        <v>0</v>
      </c>
      <c r="E20" s="25">
        <f t="shared" si="1"/>
        <v>0</v>
      </c>
      <c r="F20" s="25">
        <v>1983355.6999999997</v>
      </c>
      <c r="G20" s="26">
        <v>0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x14ac:dyDescent="0.25">
      <c r="A21" s="24" t="s">
        <v>22</v>
      </c>
      <c r="B21" s="25">
        <v>0</v>
      </c>
      <c r="C21" s="25">
        <v>0</v>
      </c>
      <c r="D21" s="25">
        <v>0</v>
      </c>
      <c r="E21" s="25">
        <f t="shared" si="1"/>
        <v>0</v>
      </c>
      <c r="F21" s="25">
        <v>134910.41</v>
      </c>
      <c r="G21" s="26">
        <v>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x14ac:dyDescent="0.25">
      <c r="A22" s="24" t="s">
        <v>23</v>
      </c>
      <c r="B22" s="25">
        <v>0</v>
      </c>
      <c r="C22" s="25">
        <v>0</v>
      </c>
      <c r="D22" s="25">
        <v>0</v>
      </c>
      <c r="E22" s="25">
        <f t="shared" si="1"/>
        <v>0</v>
      </c>
      <c r="F22" s="25">
        <v>1081657.4999999998</v>
      </c>
      <c r="G22" s="26">
        <v>0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x14ac:dyDescent="0.25">
      <c r="A23" s="24" t="s">
        <v>24</v>
      </c>
      <c r="B23" s="25">
        <v>0</v>
      </c>
      <c r="C23" s="25">
        <v>0</v>
      </c>
      <c r="D23" s="25">
        <v>0</v>
      </c>
      <c r="E23" s="25">
        <f t="shared" si="1"/>
        <v>0</v>
      </c>
      <c r="F23" s="25">
        <v>-12963.42</v>
      </c>
      <c r="G23" s="26">
        <v>0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x14ac:dyDescent="0.25">
      <c r="A24" s="24" t="s">
        <v>25</v>
      </c>
      <c r="B24" s="25">
        <v>0</v>
      </c>
      <c r="C24" s="25">
        <v>0</v>
      </c>
      <c r="D24" s="25">
        <v>0</v>
      </c>
      <c r="E24" s="25">
        <f t="shared" si="1"/>
        <v>0</v>
      </c>
      <c r="F24" s="25">
        <v>22057361.890000012</v>
      </c>
      <c r="G24" s="26">
        <v>0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x14ac:dyDescent="0.25">
      <c r="A25" s="24" t="s">
        <v>26</v>
      </c>
      <c r="B25" s="25">
        <v>0</v>
      </c>
      <c r="C25" s="25">
        <v>0</v>
      </c>
      <c r="D25" s="25">
        <v>0</v>
      </c>
      <c r="E25" s="25">
        <f t="shared" si="1"/>
        <v>0</v>
      </c>
      <c r="F25" s="25">
        <v>6806155.2699999977</v>
      </c>
      <c r="G25" s="26">
        <v>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x14ac:dyDescent="0.25">
      <c r="A26" s="24" t="s">
        <v>27</v>
      </c>
      <c r="B26" s="25">
        <v>0</v>
      </c>
      <c r="C26" s="25">
        <v>0</v>
      </c>
      <c r="D26" s="25">
        <v>0</v>
      </c>
      <c r="E26" s="25">
        <f t="shared" si="1"/>
        <v>0</v>
      </c>
      <c r="F26" s="25">
        <v>783584.21000000008</v>
      </c>
      <c r="G26" s="26">
        <v>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x14ac:dyDescent="0.25">
      <c r="A27" s="24" t="s">
        <v>28</v>
      </c>
      <c r="B27" s="25">
        <v>0</v>
      </c>
      <c r="C27" s="25">
        <v>0</v>
      </c>
      <c r="D27" s="25">
        <v>0</v>
      </c>
      <c r="E27" s="25">
        <f t="shared" si="1"/>
        <v>0</v>
      </c>
      <c r="F27" s="25">
        <v>6857975.54</v>
      </c>
      <c r="G27" s="26">
        <v>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x14ac:dyDescent="0.25">
      <c r="A28" s="24" t="s">
        <v>29</v>
      </c>
      <c r="B28" s="25">
        <v>0</v>
      </c>
      <c r="C28" s="25">
        <v>0</v>
      </c>
      <c r="D28" s="25">
        <v>0</v>
      </c>
      <c r="E28" s="25">
        <f t="shared" si="1"/>
        <v>0</v>
      </c>
      <c r="F28" s="25">
        <v>2438478.63</v>
      </c>
      <c r="G28" s="26">
        <v>0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x14ac:dyDescent="0.25">
      <c r="A29" s="24" t="s">
        <v>30</v>
      </c>
      <c r="B29" s="25">
        <v>0</v>
      </c>
      <c r="C29" s="25">
        <v>0</v>
      </c>
      <c r="D29" s="25">
        <v>0</v>
      </c>
      <c r="E29" s="25">
        <f t="shared" si="1"/>
        <v>0</v>
      </c>
      <c r="F29" s="25">
        <v>6252400</v>
      </c>
      <c r="G29" s="26">
        <v>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x14ac:dyDescent="0.25">
      <c r="A30" s="24" t="s">
        <v>31</v>
      </c>
      <c r="B30" s="25">
        <v>0</v>
      </c>
      <c r="C30" s="25">
        <v>0</v>
      </c>
      <c r="D30" s="25">
        <v>0</v>
      </c>
      <c r="E30" s="25">
        <f t="shared" si="1"/>
        <v>0</v>
      </c>
      <c r="F30" s="25">
        <v>1658700</v>
      </c>
      <c r="G30" s="26">
        <v>0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x14ac:dyDescent="0.25">
      <c r="A31" s="24" t="s">
        <v>32</v>
      </c>
      <c r="B31" s="25">
        <v>0</v>
      </c>
      <c r="C31" s="25">
        <v>0</v>
      </c>
      <c r="D31" s="25">
        <v>0</v>
      </c>
      <c r="E31" s="25">
        <f t="shared" si="1"/>
        <v>0</v>
      </c>
      <c r="F31" s="25">
        <v>10315</v>
      </c>
      <c r="G31" s="26">
        <v>0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x14ac:dyDescent="0.25">
      <c r="A32" s="24" t="s">
        <v>33</v>
      </c>
      <c r="B32" s="25">
        <v>0</v>
      </c>
      <c r="C32" s="25">
        <v>0</v>
      </c>
      <c r="D32" s="25">
        <v>0</v>
      </c>
      <c r="E32" s="25">
        <f t="shared" si="1"/>
        <v>0</v>
      </c>
      <c r="F32" s="25">
        <v>187773</v>
      </c>
      <c r="G32" s="26">
        <v>0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x14ac:dyDescent="0.25">
      <c r="A33" s="21" t="s">
        <v>34</v>
      </c>
      <c r="B33" s="27">
        <f t="shared" ref="B33:G33" si="2">SUM(B34:B42)</f>
        <v>0</v>
      </c>
      <c r="C33" s="27">
        <f t="shared" si="2"/>
        <v>0</v>
      </c>
      <c r="D33" s="27">
        <f t="shared" si="2"/>
        <v>0</v>
      </c>
      <c r="E33" s="27">
        <f t="shared" si="2"/>
        <v>0</v>
      </c>
      <c r="F33" s="27">
        <f>SUM(F34:F53)</f>
        <v>703745211.51999998</v>
      </c>
      <c r="G33" s="28">
        <f t="shared" si="2"/>
        <v>0</v>
      </c>
      <c r="H33" s="44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x14ac:dyDescent="0.25">
      <c r="A34" s="24" t="s">
        <v>35</v>
      </c>
      <c r="B34" s="25">
        <v>0</v>
      </c>
      <c r="C34" s="25">
        <v>0</v>
      </c>
      <c r="D34" s="25">
        <v>0</v>
      </c>
      <c r="E34" s="25">
        <v>0</v>
      </c>
      <c r="F34" s="25">
        <v>2480527.0699999994</v>
      </c>
      <c r="G34" s="26">
        <v>0</v>
      </c>
      <c r="H34" s="44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x14ac:dyDescent="0.25">
      <c r="A35" s="24" t="s">
        <v>36</v>
      </c>
      <c r="B35" s="25">
        <v>0</v>
      </c>
      <c r="C35" s="25">
        <v>0</v>
      </c>
      <c r="D35" s="25">
        <v>0</v>
      </c>
      <c r="E35" s="25">
        <v>0</v>
      </c>
      <c r="F35" s="25">
        <v>487517.66000000015</v>
      </c>
      <c r="G35" s="26">
        <v>0</v>
      </c>
      <c r="H35" s="44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x14ac:dyDescent="0.25">
      <c r="A36" s="24" t="s">
        <v>37</v>
      </c>
      <c r="B36" s="25">
        <v>0</v>
      </c>
      <c r="C36" s="25">
        <v>0</v>
      </c>
      <c r="D36" s="25">
        <v>0</v>
      </c>
      <c r="E36" s="25">
        <v>0</v>
      </c>
      <c r="F36" s="25">
        <v>8961685.6900000013</v>
      </c>
      <c r="G36" s="26">
        <v>0</v>
      </c>
      <c r="H36" s="44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x14ac:dyDescent="0.25">
      <c r="A37" s="24" t="s">
        <v>38</v>
      </c>
      <c r="B37" s="25">
        <v>0</v>
      </c>
      <c r="C37" s="25">
        <v>0</v>
      </c>
      <c r="D37" s="25">
        <v>0</v>
      </c>
      <c r="E37" s="25">
        <v>0</v>
      </c>
      <c r="F37" s="25">
        <v>7984495.9699999969</v>
      </c>
      <c r="G37" s="26">
        <v>0</v>
      </c>
      <c r="H37" s="44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x14ac:dyDescent="0.25">
      <c r="A38" s="24" t="s">
        <v>39</v>
      </c>
      <c r="B38" s="25">
        <v>0</v>
      </c>
      <c r="C38" s="25">
        <v>0</v>
      </c>
      <c r="D38" s="25">
        <v>0</v>
      </c>
      <c r="E38" s="25">
        <v>0</v>
      </c>
      <c r="F38" s="25">
        <v>1389825</v>
      </c>
      <c r="G38" s="26">
        <v>0</v>
      </c>
      <c r="H38" s="44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x14ac:dyDescent="0.25">
      <c r="A39" s="24" t="s">
        <v>40</v>
      </c>
      <c r="B39" s="25">
        <v>0</v>
      </c>
      <c r="C39" s="25">
        <v>0</v>
      </c>
      <c r="D39" s="25">
        <v>0</v>
      </c>
      <c r="E39" s="25">
        <v>0</v>
      </c>
      <c r="F39" s="25">
        <v>5538</v>
      </c>
      <c r="G39" s="26">
        <v>0</v>
      </c>
      <c r="H39" s="44"/>
      <c r="I39" s="47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x14ac:dyDescent="0.25">
      <c r="A40" s="24" t="s">
        <v>41</v>
      </c>
      <c r="B40" s="25">
        <v>0</v>
      </c>
      <c r="C40" s="25">
        <v>0</v>
      </c>
      <c r="D40" s="25">
        <v>0</v>
      </c>
      <c r="E40" s="25">
        <v>0</v>
      </c>
      <c r="F40" s="25">
        <v>2884828.69</v>
      </c>
      <c r="G40" s="26">
        <v>0</v>
      </c>
      <c r="H40" s="44"/>
      <c r="I40" s="47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x14ac:dyDescent="0.25">
      <c r="A41" s="24" t="s">
        <v>42</v>
      </c>
      <c r="B41" s="25">
        <v>0</v>
      </c>
      <c r="C41" s="25">
        <v>0</v>
      </c>
      <c r="D41" s="25">
        <v>0</v>
      </c>
      <c r="E41" s="25">
        <v>0</v>
      </c>
      <c r="F41" s="25">
        <v>4227536.4699999988</v>
      </c>
      <c r="G41" s="26">
        <v>0</v>
      </c>
      <c r="H41" s="44"/>
      <c r="I41" s="47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x14ac:dyDescent="0.25">
      <c r="A42" s="24" t="s">
        <v>43</v>
      </c>
      <c r="B42" s="25">
        <v>0</v>
      </c>
      <c r="C42" s="25">
        <v>0</v>
      </c>
      <c r="D42" s="25">
        <v>0</v>
      </c>
      <c r="E42" s="25">
        <v>0</v>
      </c>
      <c r="F42" s="25">
        <v>8972749.9999999981</v>
      </c>
      <c r="G42" s="26">
        <v>0</v>
      </c>
      <c r="H42" s="48"/>
      <c r="I42" s="47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1:31" x14ac:dyDescent="0.25">
      <c r="A43" s="24" t="s">
        <v>44</v>
      </c>
      <c r="B43" s="25">
        <v>0</v>
      </c>
      <c r="C43" s="25">
        <v>0</v>
      </c>
      <c r="D43" s="25">
        <v>0</v>
      </c>
      <c r="E43" s="25">
        <v>0</v>
      </c>
      <c r="F43" s="25">
        <v>231369.29999999996</v>
      </c>
      <c r="G43" s="26">
        <v>0</v>
      </c>
      <c r="H43" s="44"/>
      <c r="I43" s="47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spans="1:31" x14ac:dyDescent="0.25">
      <c r="A44" s="24" t="s">
        <v>45</v>
      </c>
      <c r="B44" s="25">
        <v>0</v>
      </c>
      <c r="C44" s="25">
        <v>0</v>
      </c>
      <c r="D44" s="25">
        <v>0</v>
      </c>
      <c r="E44" s="25">
        <v>0</v>
      </c>
      <c r="F44" s="25">
        <v>2698500</v>
      </c>
      <c r="G44" s="26">
        <v>0</v>
      </c>
      <c r="H44" s="44"/>
      <c r="I44" s="47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x14ac:dyDescent="0.25">
      <c r="A45" s="24" t="s">
        <v>46</v>
      </c>
      <c r="B45" s="25">
        <v>0</v>
      </c>
      <c r="C45" s="25">
        <v>0</v>
      </c>
      <c r="D45" s="25">
        <v>0</v>
      </c>
      <c r="E45" s="25">
        <v>0</v>
      </c>
      <c r="F45" s="25">
        <v>4878.5199999999995</v>
      </c>
      <c r="G45" s="26">
        <v>0</v>
      </c>
      <c r="H45" s="44"/>
      <c r="I45" s="47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x14ac:dyDescent="0.25">
      <c r="A46" s="24" t="s">
        <v>47</v>
      </c>
      <c r="B46" s="25">
        <v>0</v>
      </c>
      <c r="C46" s="25">
        <v>0</v>
      </c>
      <c r="D46" s="25">
        <v>0</v>
      </c>
      <c r="E46" s="25">
        <v>0</v>
      </c>
      <c r="F46" s="25">
        <v>363122.67000000033</v>
      </c>
      <c r="G46" s="26">
        <v>0</v>
      </c>
      <c r="H46" s="44"/>
      <c r="I46" s="47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x14ac:dyDescent="0.25">
      <c r="A47" s="24" t="s">
        <v>48</v>
      </c>
      <c r="B47" s="25">
        <v>0</v>
      </c>
      <c r="C47" s="25">
        <v>0</v>
      </c>
      <c r="D47" s="25">
        <v>0</v>
      </c>
      <c r="E47" s="25">
        <v>0</v>
      </c>
      <c r="F47" s="25">
        <v>598579236.70999992</v>
      </c>
      <c r="G47" s="26">
        <v>0</v>
      </c>
      <c r="H47" s="44"/>
      <c r="I47" s="47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x14ac:dyDescent="0.25">
      <c r="A48" s="24" t="s">
        <v>49</v>
      </c>
      <c r="B48" s="25">
        <v>0</v>
      </c>
      <c r="C48" s="25">
        <v>0</v>
      </c>
      <c r="D48" s="25">
        <v>0</v>
      </c>
      <c r="E48" s="25">
        <v>0</v>
      </c>
      <c r="F48" s="25">
        <v>544096.44999999995</v>
      </c>
      <c r="G48" s="26">
        <v>0</v>
      </c>
      <c r="H48" s="44"/>
      <c r="I48" s="47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x14ac:dyDescent="0.25">
      <c r="A49" s="24" t="s">
        <v>50</v>
      </c>
      <c r="B49" s="25">
        <v>0</v>
      </c>
      <c r="C49" s="25">
        <v>0</v>
      </c>
      <c r="D49" s="25">
        <v>0</v>
      </c>
      <c r="E49" s="25">
        <v>0</v>
      </c>
      <c r="F49" s="25">
        <v>169290</v>
      </c>
      <c r="G49" s="26">
        <v>0</v>
      </c>
      <c r="H49" s="44"/>
      <c r="I49" s="47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x14ac:dyDescent="0.25">
      <c r="A50" s="24" t="s">
        <v>51</v>
      </c>
      <c r="B50" s="25">
        <v>0</v>
      </c>
      <c r="C50" s="25">
        <v>0</v>
      </c>
      <c r="D50" s="25">
        <v>0</v>
      </c>
      <c r="E50" s="25">
        <v>0</v>
      </c>
      <c r="F50" s="25">
        <v>61128000</v>
      </c>
      <c r="G50" s="26">
        <v>0</v>
      </c>
      <c r="H50" s="44"/>
      <c r="I50" s="47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x14ac:dyDescent="0.25">
      <c r="A51" s="24" t="s">
        <v>52</v>
      </c>
      <c r="B51" s="25">
        <v>0</v>
      </c>
      <c r="C51" s="25">
        <v>0</v>
      </c>
      <c r="D51" s="25">
        <v>0</v>
      </c>
      <c r="E51" s="25">
        <v>0</v>
      </c>
      <c r="F51" s="25">
        <v>1391000</v>
      </c>
      <c r="G51" s="26">
        <v>0</v>
      </c>
      <c r="H51" s="44"/>
      <c r="I51" s="47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x14ac:dyDescent="0.25">
      <c r="A52" s="24" t="s">
        <v>53</v>
      </c>
      <c r="B52" s="25">
        <v>0</v>
      </c>
      <c r="C52" s="25">
        <v>0</v>
      </c>
      <c r="D52" s="25">
        <v>0</v>
      </c>
      <c r="E52" s="25">
        <v>0</v>
      </c>
      <c r="F52" s="25">
        <v>1289424.3199999998</v>
      </c>
      <c r="G52" s="26">
        <v>0</v>
      </c>
      <c r="H52" s="44"/>
      <c r="I52" s="47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x14ac:dyDescent="0.25">
      <c r="A53" s="24" t="s">
        <v>54</v>
      </c>
      <c r="B53" s="25">
        <v>0</v>
      </c>
      <c r="C53" s="25">
        <v>0</v>
      </c>
      <c r="D53" s="25">
        <v>0</v>
      </c>
      <c r="E53" s="25">
        <v>0</v>
      </c>
      <c r="F53" s="25">
        <v>-48411</v>
      </c>
      <c r="G53" s="26">
        <v>0</v>
      </c>
      <c r="H53" s="44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x14ac:dyDescent="0.25">
      <c r="A54" s="18" t="s">
        <v>55</v>
      </c>
      <c r="B54" s="19">
        <f t="shared" ref="B54:G54" si="3">SUM(B55)</f>
        <v>0</v>
      </c>
      <c r="C54" s="19">
        <f t="shared" si="3"/>
        <v>0</v>
      </c>
      <c r="D54" s="19">
        <f t="shared" si="3"/>
        <v>0</v>
      </c>
      <c r="E54" s="19">
        <f t="shared" si="3"/>
        <v>0</v>
      </c>
      <c r="F54" s="19">
        <f>SUM(F55+F61)</f>
        <v>829778915.72000003</v>
      </c>
      <c r="G54" s="20">
        <f t="shared" si="3"/>
        <v>0</v>
      </c>
      <c r="H54" s="43"/>
      <c r="I54" s="47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x14ac:dyDescent="0.25">
      <c r="A55" s="29" t="s">
        <v>56</v>
      </c>
      <c r="B55" s="22">
        <f>SUM(B56:B60)</f>
        <v>0</v>
      </c>
      <c r="C55" s="22">
        <f>SUM(C56:C60)</f>
        <v>0</v>
      </c>
      <c r="D55" s="22">
        <v>0</v>
      </c>
      <c r="E55" s="22">
        <f>+B55+C55+D55</f>
        <v>0</v>
      </c>
      <c r="F55" s="22">
        <f>SUM(F56:F60)</f>
        <v>821252815.72000003</v>
      </c>
      <c r="G55" s="23">
        <v>0</v>
      </c>
      <c r="H55" s="44"/>
      <c r="I55" s="47"/>
      <c r="J55" s="42"/>
      <c r="K55" s="44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x14ac:dyDescent="0.25">
      <c r="A56" s="30" t="s">
        <v>57</v>
      </c>
      <c r="B56" s="25">
        <v>0</v>
      </c>
      <c r="C56" s="25">
        <v>0</v>
      </c>
      <c r="D56" s="25">
        <v>0</v>
      </c>
      <c r="E56" s="25">
        <f>+B56+C56+D56</f>
        <v>0</v>
      </c>
      <c r="F56" s="25">
        <v>513727415.4600001</v>
      </c>
      <c r="G56" s="26">
        <v>0</v>
      </c>
      <c r="H56" s="44"/>
      <c r="I56" s="47"/>
      <c r="J56" s="42"/>
      <c r="K56" s="44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x14ac:dyDescent="0.25">
      <c r="A57" s="30" t="s">
        <v>58</v>
      </c>
      <c r="B57" s="25">
        <v>0</v>
      </c>
      <c r="C57" s="25">
        <v>0</v>
      </c>
      <c r="D57" s="25">
        <v>0</v>
      </c>
      <c r="E57" s="25">
        <f t="shared" ref="E57:E60" si="4">+B57+C57+D57</f>
        <v>0</v>
      </c>
      <c r="F57" s="25">
        <v>11501318.130000003</v>
      </c>
      <c r="G57" s="26">
        <v>0</v>
      </c>
      <c r="H57" s="44"/>
      <c r="I57" s="47"/>
      <c r="J57" s="42"/>
      <c r="K57" s="44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x14ac:dyDescent="0.25">
      <c r="A58" s="30" t="s">
        <v>59</v>
      </c>
      <c r="B58" s="25">
        <v>0</v>
      </c>
      <c r="C58" s="25">
        <v>0</v>
      </c>
      <c r="D58" s="25">
        <v>0</v>
      </c>
      <c r="E58" s="25">
        <f t="shared" si="4"/>
        <v>0</v>
      </c>
      <c r="F58" s="25">
        <v>132195036.07999998</v>
      </c>
      <c r="G58" s="26">
        <v>0</v>
      </c>
      <c r="H58" s="44"/>
      <c r="I58" s="44"/>
      <c r="J58" s="42"/>
      <c r="K58" s="44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31" x14ac:dyDescent="0.25">
      <c r="A59" s="30" t="s">
        <v>60</v>
      </c>
      <c r="B59" s="25">
        <v>0</v>
      </c>
      <c r="C59" s="25">
        <v>0</v>
      </c>
      <c r="D59" s="25">
        <v>0</v>
      </c>
      <c r="E59" s="25">
        <f t="shared" si="4"/>
        <v>0</v>
      </c>
      <c r="F59" s="25">
        <v>41758953.049999997</v>
      </c>
      <c r="G59" s="26">
        <v>0</v>
      </c>
      <c r="H59" s="44"/>
      <c r="I59" s="44"/>
      <c r="J59" s="42"/>
      <c r="K59" s="44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x14ac:dyDescent="0.25">
      <c r="A60" s="30" t="s">
        <v>61</v>
      </c>
      <c r="B60" s="25">
        <v>0</v>
      </c>
      <c r="C60" s="25">
        <v>0</v>
      </c>
      <c r="D60" s="25">
        <v>0</v>
      </c>
      <c r="E60" s="25">
        <f t="shared" si="4"/>
        <v>0</v>
      </c>
      <c r="F60" s="25">
        <v>122070093</v>
      </c>
      <c r="G60" s="26">
        <v>0</v>
      </c>
      <c r="H60" s="49"/>
      <c r="I60" s="42"/>
      <c r="J60" s="42"/>
      <c r="K60" s="44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x14ac:dyDescent="0.25">
      <c r="A61" s="29" t="s">
        <v>62</v>
      </c>
      <c r="B61" s="22">
        <v>0</v>
      </c>
      <c r="C61" s="22">
        <v>0</v>
      </c>
      <c r="D61" s="22">
        <v>0</v>
      </c>
      <c r="E61" s="22">
        <v>0</v>
      </c>
      <c r="F61" s="22">
        <f>+F62</f>
        <v>8526100</v>
      </c>
      <c r="G61" s="23">
        <v>0</v>
      </c>
      <c r="H61" s="49"/>
      <c r="I61" s="42"/>
      <c r="J61" s="42"/>
      <c r="K61" s="44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x14ac:dyDescent="0.25">
      <c r="A62" s="30" t="s">
        <v>63</v>
      </c>
      <c r="B62" s="25">
        <v>0</v>
      </c>
      <c r="C62" s="25">
        <v>0</v>
      </c>
      <c r="D62" s="25">
        <v>0</v>
      </c>
      <c r="E62" s="25">
        <v>0</v>
      </c>
      <c r="F62" s="25">
        <v>8526100</v>
      </c>
      <c r="G62" s="26">
        <v>0</v>
      </c>
      <c r="H62" s="49"/>
      <c r="I62" s="42"/>
      <c r="J62" s="42"/>
      <c r="K62" s="44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spans="1:31" ht="15.75" customHeight="1" x14ac:dyDescent="0.25">
      <c r="A63" s="18" t="s">
        <v>64</v>
      </c>
      <c r="B63" s="19">
        <f t="shared" ref="B63:G63" si="5">+B64+B66</f>
        <v>0</v>
      </c>
      <c r="C63" s="19">
        <f t="shared" si="5"/>
        <v>0</v>
      </c>
      <c r="D63" s="19">
        <f t="shared" si="5"/>
        <v>0</v>
      </c>
      <c r="E63" s="19">
        <f t="shared" si="5"/>
        <v>0</v>
      </c>
      <c r="F63" s="19">
        <f t="shared" si="5"/>
        <v>784144240.87000012</v>
      </c>
      <c r="G63" s="20">
        <f t="shared" si="5"/>
        <v>0</v>
      </c>
      <c r="H63" s="43"/>
      <c r="I63" s="44"/>
      <c r="J63" s="43"/>
      <c r="K63" s="45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</row>
    <row r="64" spans="1:31" x14ac:dyDescent="0.25">
      <c r="A64" s="29" t="s">
        <v>65</v>
      </c>
      <c r="B64" s="31">
        <v>0</v>
      </c>
      <c r="C64" s="31">
        <f>SUM(C65:C65)</f>
        <v>0</v>
      </c>
      <c r="D64" s="31">
        <f>SUM(D65:D65)</f>
        <v>0</v>
      </c>
      <c r="E64" s="31">
        <v>0</v>
      </c>
      <c r="F64" s="22">
        <f>+F65</f>
        <v>783564030.87000012</v>
      </c>
      <c r="G64" s="23">
        <v>0</v>
      </c>
      <c r="H64" s="43"/>
      <c r="I64" s="44"/>
      <c r="J64" s="43"/>
      <c r="K64" s="45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92" x14ac:dyDescent="0.25">
      <c r="A65" s="30" t="s">
        <v>66</v>
      </c>
      <c r="B65" s="25">
        <v>0</v>
      </c>
      <c r="C65" s="25">
        <v>0</v>
      </c>
      <c r="D65" s="25">
        <v>0</v>
      </c>
      <c r="E65" s="25">
        <v>0</v>
      </c>
      <c r="F65" s="7">
        <v>783564030.87000012</v>
      </c>
      <c r="G65" s="26">
        <v>0</v>
      </c>
      <c r="H65" s="43"/>
      <c r="I65" s="44"/>
      <c r="J65" s="43"/>
      <c r="K65" s="45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92" x14ac:dyDescent="0.25">
      <c r="A66" s="29" t="s">
        <v>67</v>
      </c>
      <c r="B66" s="25">
        <f>SUM(B67:B67)</f>
        <v>0</v>
      </c>
      <c r="C66" s="22">
        <f>SUM(C67:C67)</f>
        <v>0</v>
      </c>
      <c r="D66" s="22">
        <f>SUM(D67:D67)</f>
        <v>0</v>
      </c>
      <c r="E66" s="22">
        <f>+B66+C66+D66</f>
        <v>0</v>
      </c>
      <c r="F66" s="22">
        <f>+F67</f>
        <v>580210</v>
      </c>
      <c r="G66" s="23">
        <v>0</v>
      </c>
      <c r="H66" s="43"/>
      <c r="I66" s="44"/>
      <c r="J66" s="43"/>
      <c r="K66" s="45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92" x14ac:dyDescent="0.25">
      <c r="A67" s="24" t="s">
        <v>68</v>
      </c>
      <c r="B67" s="25">
        <v>0</v>
      </c>
      <c r="C67" s="25">
        <v>0</v>
      </c>
      <c r="D67" s="25">
        <v>0</v>
      </c>
      <c r="E67" s="25">
        <f>+B67+C67+D67</f>
        <v>0</v>
      </c>
      <c r="F67" s="25">
        <v>580210</v>
      </c>
      <c r="G67" s="26">
        <v>0</v>
      </c>
      <c r="H67" s="43"/>
      <c r="I67" s="44"/>
      <c r="J67" s="43"/>
      <c r="K67" s="45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92" x14ac:dyDescent="0.25">
      <c r="A68" s="18" t="s">
        <v>69</v>
      </c>
      <c r="B68" s="19">
        <f t="shared" ref="B68:G68" si="6">SUM(B70:B71)</f>
        <v>0</v>
      </c>
      <c r="C68" s="19">
        <f t="shared" si="6"/>
        <v>0</v>
      </c>
      <c r="D68" s="19">
        <f t="shared" si="6"/>
        <v>0</v>
      </c>
      <c r="E68" s="19">
        <f t="shared" si="6"/>
        <v>0</v>
      </c>
      <c r="F68" s="19">
        <f>SUM(F69:F72)</f>
        <v>41476235.149999999</v>
      </c>
      <c r="G68" s="20">
        <f t="shared" si="6"/>
        <v>0</v>
      </c>
      <c r="H68" s="43"/>
      <c r="I68" s="44"/>
      <c r="J68" s="43"/>
      <c r="K68" s="43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92" x14ac:dyDescent="0.25">
      <c r="A69" s="32" t="s">
        <v>70</v>
      </c>
      <c r="B69" s="25">
        <v>0</v>
      </c>
      <c r="C69" s="25">
        <v>0</v>
      </c>
      <c r="D69" s="25">
        <v>0</v>
      </c>
      <c r="E69" s="25">
        <v>0</v>
      </c>
      <c r="F69" s="25">
        <v>331.38</v>
      </c>
      <c r="G69" s="26">
        <v>0</v>
      </c>
      <c r="H69" s="43"/>
      <c r="I69" s="44"/>
      <c r="J69" s="43"/>
      <c r="K69" s="43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92" x14ac:dyDescent="0.25">
      <c r="A70" s="30" t="s">
        <v>71</v>
      </c>
      <c r="B70" s="25">
        <v>0</v>
      </c>
      <c r="C70" s="25">
        <v>0</v>
      </c>
      <c r="D70" s="25">
        <v>0</v>
      </c>
      <c r="E70" s="25">
        <f>B70+C70-D70</f>
        <v>0</v>
      </c>
      <c r="F70" s="25">
        <v>2216.09</v>
      </c>
      <c r="G70" s="26">
        <v>0</v>
      </c>
      <c r="H70" s="44"/>
      <c r="I70" s="42"/>
      <c r="J70" s="42"/>
      <c r="K70" s="44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92" x14ac:dyDescent="0.25">
      <c r="A71" s="30" t="s">
        <v>72</v>
      </c>
      <c r="B71" s="25">
        <v>0</v>
      </c>
      <c r="C71" s="25">
        <v>0</v>
      </c>
      <c r="D71" s="25">
        <v>0</v>
      </c>
      <c r="E71" s="25">
        <f t="shared" ref="E71:E72" si="7">B71+C71-D71</f>
        <v>0</v>
      </c>
      <c r="F71" s="33">
        <v>5469766.2400000002</v>
      </c>
      <c r="G71" s="26">
        <v>0</v>
      </c>
      <c r="H71" s="44"/>
      <c r="I71" s="44"/>
      <c r="J71" s="44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92" ht="15.75" thickBot="1" x14ac:dyDescent="0.3">
      <c r="A72" s="30" t="s">
        <v>73</v>
      </c>
      <c r="B72" s="25">
        <v>0</v>
      </c>
      <c r="C72" s="25">
        <v>0</v>
      </c>
      <c r="D72" s="25">
        <v>0</v>
      </c>
      <c r="E72" s="25">
        <f t="shared" si="7"/>
        <v>0</v>
      </c>
      <c r="F72" s="33">
        <v>36003921.439999998</v>
      </c>
      <c r="G72" s="26">
        <v>0</v>
      </c>
      <c r="H72" s="44"/>
      <c r="I72" s="44"/>
      <c r="J72" s="44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92" s="37" customFormat="1" ht="15.75" thickBot="1" x14ac:dyDescent="0.3">
      <c r="A73" s="34" t="s">
        <v>74</v>
      </c>
      <c r="B73" s="35">
        <f t="shared" ref="B73:G73" si="8">+B68+B9</f>
        <v>0</v>
      </c>
      <c r="C73" s="35">
        <f t="shared" si="8"/>
        <v>0</v>
      </c>
      <c r="D73" s="35">
        <f t="shared" si="8"/>
        <v>0</v>
      </c>
      <c r="E73" s="35">
        <f t="shared" si="8"/>
        <v>0</v>
      </c>
      <c r="F73" s="35">
        <f t="shared" si="8"/>
        <v>2528460757.9500003</v>
      </c>
      <c r="G73" s="36">
        <f t="shared" si="8"/>
        <v>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</row>
    <row r="74" spans="1:92" s="37" customFormat="1" x14ac:dyDescent="0.25">
      <c r="A74" s="38"/>
      <c r="B74" s="8"/>
      <c r="C74" s="8"/>
      <c r="D74" s="8"/>
      <c r="E74" s="8"/>
      <c r="F74" s="8"/>
      <c r="G74" s="8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</row>
    <row r="75" spans="1:92" s="37" customFormat="1" x14ac:dyDescent="0.25">
      <c r="A75" s="39"/>
      <c r="B75" s="7"/>
      <c r="C75" s="7"/>
      <c r="D75" s="7"/>
      <c r="E75" s="7"/>
      <c r="F75" s="7"/>
      <c r="G75" s="7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</row>
    <row r="76" spans="1:92" s="37" customFormat="1" x14ac:dyDescent="0.25">
      <c r="A76" s="50"/>
      <c r="B76" s="51"/>
      <c r="C76" s="52"/>
      <c r="D76" s="52"/>
      <c r="E76" s="51"/>
      <c r="F76" s="51"/>
      <c r="G76" s="51"/>
      <c r="H76" s="52"/>
      <c r="I76" s="5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</row>
    <row r="77" spans="1:92" s="37" customFormat="1" x14ac:dyDescent="0.25">
      <c r="A77" s="50"/>
      <c r="B77" s="51"/>
      <c r="C77" s="52"/>
      <c r="D77" s="52"/>
      <c r="E77" s="51"/>
      <c r="F77" s="51"/>
      <c r="G77" s="51"/>
      <c r="H77" s="52"/>
      <c r="I77" s="5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</row>
    <row r="78" spans="1:92" x14ac:dyDescent="0.25">
      <c r="A78" s="53"/>
      <c r="B78" s="54"/>
      <c r="C78" s="55"/>
      <c r="D78" s="55"/>
      <c r="E78" s="56"/>
      <c r="F78" s="55"/>
      <c r="G78" s="55"/>
      <c r="H78" s="55"/>
      <c r="I78" s="5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92" x14ac:dyDescent="0.25">
      <c r="A79" s="52"/>
      <c r="B79" s="52"/>
      <c r="C79" s="52"/>
      <c r="D79" s="52"/>
      <c r="E79" s="52"/>
      <c r="F79" s="52"/>
      <c r="G79" s="52"/>
      <c r="H79" s="52"/>
      <c r="I79" s="52"/>
    </row>
    <row r="80" spans="1:92" x14ac:dyDescent="0.25">
      <c r="A80" s="57"/>
      <c r="B80" s="51"/>
      <c r="C80" s="51"/>
      <c r="D80" s="51"/>
      <c r="E80" s="51"/>
      <c r="F80" s="51"/>
      <c r="G80" s="51"/>
      <c r="H80" s="51"/>
      <c r="I80" s="52"/>
    </row>
    <row r="81" spans="1:9" ht="14.25" customHeight="1" x14ac:dyDescent="0.25">
      <c r="A81" s="52"/>
      <c r="B81" s="52"/>
      <c r="C81" s="52"/>
      <c r="D81" s="58"/>
      <c r="E81" s="51"/>
      <c r="F81" s="58"/>
      <c r="G81" s="52"/>
      <c r="H81" s="52"/>
      <c r="I81" s="52"/>
    </row>
    <row r="82" spans="1:9" x14ac:dyDescent="0.25">
      <c r="A82" s="52"/>
      <c r="B82" s="51"/>
      <c r="C82" s="51"/>
      <c r="D82" s="58"/>
      <c r="E82" s="51"/>
      <c r="F82" s="51"/>
      <c r="G82" s="51"/>
      <c r="H82" s="51"/>
      <c r="I82" s="52"/>
    </row>
    <row r="83" spans="1:9" ht="18.75" customHeight="1" x14ac:dyDescent="0.3">
      <c r="A83" s="52"/>
      <c r="B83" s="52"/>
      <c r="C83" s="58"/>
      <c r="D83" s="52"/>
      <c r="E83" s="59"/>
      <c r="F83" s="52"/>
      <c r="G83" s="52"/>
      <c r="H83" s="52"/>
      <c r="I83" s="60"/>
    </row>
    <row r="84" spans="1:9" ht="15" customHeight="1" x14ac:dyDescent="0.25">
      <c r="A84" s="52"/>
      <c r="B84" s="52"/>
      <c r="C84" s="58"/>
      <c r="D84" s="52"/>
      <c r="E84" s="52"/>
      <c r="F84" s="52"/>
      <c r="G84" s="52"/>
      <c r="H84" s="52"/>
      <c r="I84" s="60"/>
    </row>
    <row r="85" spans="1:9" ht="15" customHeight="1" x14ac:dyDescent="0.25">
      <c r="A85" s="52"/>
      <c r="B85" s="52"/>
      <c r="C85" s="52"/>
      <c r="D85" s="52"/>
      <c r="E85" s="52"/>
      <c r="F85" s="52"/>
      <c r="G85" s="52"/>
      <c r="H85" s="52"/>
      <c r="I85" s="60"/>
    </row>
    <row r="86" spans="1:9" x14ac:dyDescent="0.25">
      <c r="A86" s="52"/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2"/>
      <c r="H93" s="52"/>
      <c r="I93" s="52"/>
    </row>
  </sheetData>
  <mergeCells count="7"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TRIBUNAL </vt:lpstr>
      <vt:lpstr>'MENSUAL TRIBUNAL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2024-03-18T12:22:22Z</dcterms:created>
  <dcterms:modified xsi:type="dcterms:W3CDTF">2024-03-18T12:23:26Z</dcterms:modified>
</cp:coreProperties>
</file>