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xr:revisionPtr revIDLastSave="0" documentId="8_{10A02D26-DCC2-477F-ABAC-4F55EFEC4576}" xr6:coauthVersionLast="47" xr6:coauthVersionMax="47" xr10:uidLastSave="{00000000-0000-0000-0000-000000000000}"/>
  <bookViews>
    <workbookView xWindow="-28920" yWindow="-120" windowWidth="29040" windowHeight="15840" xr2:uid="{21C6C0CC-4A83-40BA-9D30-7C7AE1FD0259}"/>
  </bookViews>
  <sheets>
    <sheet name="MENSUAL TRIBUNAL " sheetId="1" r:id="rId1"/>
  </sheets>
  <definedNames>
    <definedName name="_xlnm.Print_Area" localSheetId="0">'MENSUAL TRIBUNAL '!$A$1:$G$87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D84" i="1"/>
  <c r="C84" i="1"/>
  <c r="B84" i="1"/>
  <c r="E81" i="1"/>
  <c r="E80" i="1"/>
  <c r="E79" i="1"/>
  <c r="E78" i="1"/>
  <c r="E77" i="1"/>
  <c r="E76" i="1"/>
  <c r="E75" i="1"/>
  <c r="E74" i="1" s="1"/>
  <c r="G74" i="1"/>
  <c r="F74" i="1"/>
  <c r="D74" i="1"/>
  <c r="C74" i="1"/>
  <c r="B74" i="1"/>
  <c r="E73" i="1"/>
  <c r="F72" i="1"/>
  <c r="D72" i="1"/>
  <c r="C72" i="1"/>
  <c r="B72" i="1"/>
  <c r="E72" i="1" s="1"/>
  <c r="E69" i="1" s="1"/>
  <c r="F70" i="1"/>
  <c r="F69" i="1" s="1"/>
  <c r="D70" i="1"/>
  <c r="C70" i="1"/>
  <c r="G69" i="1"/>
  <c r="G9" i="1" s="1"/>
  <c r="D69" i="1"/>
  <c r="C69" i="1"/>
  <c r="F66" i="1"/>
  <c r="E65" i="1"/>
  <c r="E64" i="1"/>
  <c r="E63" i="1"/>
  <c r="E62" i="1"/>
  <c r="E61" i="1"/>
  <c r="E60" i="1"/>
  <c r="E59" i="1"/>
  <c r="F58" i="1"/>
  <c r="F57" i="1" s="1"/>
  <c r="C58" i="1"/>
  <c r="C57" i="1" s="1"/>
  <c r="C9" i="1" s="1"/>
  <c r="C82" i="1" s="1"/>
  <c r="C86" i="1" s="1"/>
  <c r="B58" i="1"/>
  <c r="G57" i="1"/>
  <c r="D57" i="1"/>
  <c r="B57" i="1"/>
  <c r="G33" i="1"/>
  <c r="F33" i="1"/>
  <c r="E33" i="1"/>
  <c r="D33" i="1"/>
  <c r="D10" i="1" s="1"/>
  <c r="D9" i="1" s="1"/>
  <c r="C33" i="1"/>
  <c r="B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F11" i="1"/>
  <c r="F10" i="1" s="1"/>
  <c r="F9" i="1" s="1"/>
  <c r="E11" i="1"/>
  <c r="E10" i="1" s="1"/>
  <c r="D11" i="1"/>
  <c r="B11" i="1"/>
  <c r="F82" i="1" l="1"/>
  <c r="F86" i="1" s="1"/>
  <c r="G82" i="1"/>
  <c r="G86" i="1" s="1"/>
  <c r="D82" i="1"/>
  <c r="D86" i="1" s="1"/>
  <c r="B69" i="1"/>
  <c r="B9" i="1" s="1"/>
  <c r="B82" i="1" s="1"/>
  <c r="B86" i="1" s="1"/>
  <c r="E58" i="1"/>
  <c r="E57" i="1" s="1"/>
  <c r="E9" i="1" s="1"/>
  <c r="E82" i="1" s="1"/>
  <c r="E86" i="1" s="1"/>
</calcChain>
</file>

<file path=xl/sharedStrings.xml><?xml version="1.0" encoding="utf-8"?>
<sst xmlns="http://schemas.openxmlformats.org/spreadsheetml/2006/main" count="87" uniqueCount="87">
  <si>
    <t xml:space="preserve">AGOSTO 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</si>
  <si>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</si>
  <si>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</si>
  <si>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</si>
  <si>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</si>
  <si>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</si>
  <si>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</si>
  <si>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</si>
  <si>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</si>
  <si>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</si>
  <si>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</si>
  <si>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</si>
  <si>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</si>
  <si>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</si>
  <si>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</si>
  <si>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</si>
  <si>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</si>
  <si>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</si>
  <si>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</si>
  <si>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</si>
  <si>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</si>
  <si>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</si>
  <si>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</si>
  <si>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</si>
  <si>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</si>
  <si>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</si>
  <si>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</si>
  <si>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</si>
  <si>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1.3.2.15.00 - COMISION ADMINISTRATIVA                 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</si>
  <si>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</si>
  <si>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</si>
  <si>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</si>
  <si>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</si>
  <si>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</si>
  <si>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</si>
  <si>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</si>
  <si>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</si>
  <si>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</si>
  <si>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</si>
  <si>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1.3.3.02.05.37 - INT PREST PROG MUN MICROCR ALBERDI              </t>
  </si>
  <si>
    <t xml:space="preserve">1.3.3.02.05.40 - INT PREST PROG MUN MICROCR VILLEGAS MART        </t>
  </si>
  <si>
    <t xml:space="preserve">1.3.3.02.05.50 - INT PREST PROG MUN MICROCR LARA LUCIA           </t>
  </si>
  <si>
    <t xml:space="preserve">1.3.3.02.05.57 - INT PREST PROG MUN MICROCR PEREZ MARTINE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</si>
  <si>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</si>
  <si>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</si>
  <si>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</si>
  <si>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</si>
  <si>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</si>
  <si>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</si>
  <si>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</si>
  <si>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</si>
  <si>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</si>
  <si>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</si>
  <si>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</si>
  <si>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</si>
  <si>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1.3.3.12.12 - RECUPERO SINIESTRO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</si>
  <si>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</si>
  <si>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</si>
  <si>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</si>
  <si>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</si>
  <si>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</si>
  <si>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</si>
  <si>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</si>
  <si>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</si>
  <si>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</si>
  <si>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</si>
  <si>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</si>
  <si>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 xml:space="preserve">OTROS INGRESOS DE JURISDICCIÓN PROVINCIAL               </t>
  </si>
  <si>
    <t xml:space="preserve">1.1.3.01.01.003 - PROGRAMA NUEVAS REDES          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</si>
  <si>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</si>
  <si>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</si>
  <si>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</si>
  <si>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</si>
  <si>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</si>
  <si>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</si>
  <si>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</si>
  <si>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2.2.1.01 - OBRAS DE PAVIMENTACION (EJERCICIO CORRIE              </t>
  </si>
  <si>
    <t xml:space="preserve">2.2.1.03 - APORTE VECINAL PARA OBRAS REEMBOLSABLES               </t>
  </si>
  <si>
    <t xml:space="preserve">2.3.2.11.38 - AMORT PREST PROG MUN MICROCR ALBERDI PAT           </t>
  </si>
  <si>
    <t xml:space="preserve">2.3.2.11.41 - AMORT PREST PROG MUN MICROCR VILLEGAS MA           </t>
  </si>
  <si>
    <t xml:space="preserve">2.3.2.11.51 - AMORT PREST PROG MUN MICROCR LARA LUCIA            </t>
  </si>
  <si>
    <t xml:space="preserve">2.3.2.11.58 - AMORT PREST PROG MUN MICROCR PEREZ MARTI           </t>
  </si>
  <si>
    <t xml:space="preserve">2.5.1.18.10 - PLAN PEAT  Y FORTAL AV SAN MARTIN                  </t>
  </si>
  <si>
    <t>TOTAL DE RECURSOS</t>
  </si>
  <si>
    <t>FINANCIAMIENTO</t>
  </si>
  <si>
    <t>7.4                 -REMANENTES DE EJERCICIOS ANTERIORES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</si>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</sst>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4" fontId="1" fillId="3" borderId="0" xfId="0" applyNumberFormat="1" applyFont="1" applyFill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0" fontId="7" fillId="0" borderId="0" xfId="1"/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8" fillId="0" borderId="7" xfId="1" applyFont="1" applyBorder="1" applyAlignment="1">
      <alignment wrapText="1"/>
    </xf>
    <xf numFmtId="4" fontId="11" fillId="0" borderId="8" xfId="0" applyNumberFormat="1" applyFont="1" applyBorder="1"/>
    <xf numFmtId="0" fontId="2" fillId="2" borderId="9" xfId="0" applyFont="1" applyFill="1" applyBorder="1" applyAlignment="1">
      <alignment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0" fontId="0" fillId="2" borderId="0" xfId="0" applyFill="1"/>
    <xf numFmtId="0" fontId="10" fillId="0" borderId="4" xfId="0" applyFont="1" applyBorder="1" applyAlignment="1">
      <alignment vertical="center"/>
    </xf>
    <xf numFmtId="4" fontId="12" fillId="0" borderId="5" xfId="0" applyNumberFormat="1" applyFont="1" applyBorder="1"/>
    <xf numFmtId="4" fontId="10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ill="1"/>
    <xf numFmtId="4" fontId="1" fillId="0" borderId="0" xfId="0" applyNumberFormat="1" applyFont="1" applyFill="1"/>
    <xf numFmtId="4" fontId="0" fillId="0" borderId="0" xfId="0" applyNumberFormat="1" applyFill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0" borderId="0" xfId="1" applyFill="1" applyBorder="1"/>
    <xf numFmtId="0" fontId="9" fillId="0" borderId="0" xfId="1" applyFont="1" applyFill="1" applyBorder="1"/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 xr:uid="{56E13373-088E-4CAE-A989-0B13FD0451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421ACD5-C86E-432B-9BCD-6B9B4E64A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0F7D-822E-4F5D-A66C-DB1144B94CDB}">
  <sheetPr>
    <tabColor rgb="FF92D050"/>
    <pageSetUpPr fitToPage="1"/>
  </sheetPr>
  <dimension ref="A1:CN101"/>
  <sheetViews>
    <sheetView tabSelected="1" zoomScaleNormal="100" workbookViewId="0">
      <selection activeCell="Q92" sqref="Q92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5703125" customWidth="1"/>
    <col min="10" max="10" width="16.42578125" bestFit="1" customWidth="1"/>
    <col min="11" max="11" width="14.28515625" customWidth="1"/>
  </cols>
  <sheetData>
    <row r="1" spans="1:30" x14ac:dyDescent="0.25">
      <c r="F1" s="1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x14ac:dyDescent="0.25">
      <c r="F2" s="2" t="s">
        <v>0</v>
      </c>
      <c r="G2" s="3">
        <v>2023</v>
      </c>
      <c r="H2" s="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x14ac:dyDescent="0.25">
      <c r="A4" s="5" t="s">
        <v>1</v>
      </c>
      <c r="B4" s="5"/>
      <c r="C4" s="5"/>
      <c r="D4" s="5"/>
      <c r="E4" s="5"/>
      <c r="F4" s="5"/>
      <c r="G4" s="5"/>
      <c r="H4" s="6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5.75" thickBot="1" x14ac:dyDescent="0.3">
      <c r="A5" s="4"/>
      <c r="C5" s="7"/>
      <c r="D5" s="7"/>
      <c r="E5" s="7"/>
      <c r="F5" s="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ht="54" customHeight="1" x14ac:dyDescent="0.25">
      <c r="A6" s="9" t="s">
        <v>2</v>
      </c>
      <c r="B6" s="10" t="s">
        <v>3</v>
      </c>
      <c r="C6" s="10" t="s">
        <v>4</v>
      </c>
      <c r="D6" s="10"/>
      <c r="E6" s="10" t="s">
        <v>5</v>
      </c>
      <c r="F6" s="11" t="s">
        <v>6</v>
      </c>
      <c r="G6" s="12" t="s">
        <v>7</v>
      </c>
      <c r="H6" s="66"/>
      <c r="I6" s="6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3.75" customHeight="1" x14ac:dyDescent="0.25">
      <c r="A7" s="13"/>
      <c r="B7" s="14"/>
      <c r="C7" s="14"/>
      <c r="D7" s="14"/>
      <c r="E7" s="14"/>
      <c r="F7" s="15"/>
      <c r="G7" s="16"/>
      <c r="H7" s="66"/>
      <c r="I7" s="67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21" customHeight="1" x14ac:dyDescent="0.25">
      <c r="A8" s="13"/>
      <c r="B8" s="14"/>
      <c r="C8" s="17" t="s">
        <v>8</v>
      </c>
      <c r="D8" s="17" t="s">
        <v>9</v>
      </c>
      <c r="E8" s="14"/>
      <c r="F8" s="15"/>
      <c r="G8" s="16"/>
      <c r="H8" s="66"/>
      <c r="I8" s="54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15" customHeight="1" x14ac:dyDescent="0.25">
      <c r="A9" s="18" t="s">
        <v>10</v>
      </c>
      <c r="B9" s="19">
        <f t="shared" ref="B9:G9" si="0">+B10+B57+B69</f>
        <v>0</v>
      </c>
      <c r="C9" s="19">
        <f t="shared" si="0"/>
        <v>0</v>
      </c>
      <c r="D9" s="19">
        <f t="shared" si="0"/>
        <v>0</v>
      </c>
      <c r="E9" s="19">
        <f t="shared" si="0"/>
        <v>0</v>
      </c>
      <c r="F9" s="19">
        <f t="shared" si="0"/>
        <v>2359127018.4200001</v>
      </c>
      <c r="G9" s="20">
        <f t="shared" si="0"/>
        <v>0</v>
      </c>
      <c r="H9" s="53"/>
      <c r="I9" s="60"/>
      <c r="J9" s="8"/>
      <c r="K9" s="70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x14ac:dyDescent="0.25">
      <c r="A10" s="18" t="s">
        <v>11</v>
      </c>
      <c r="B10" s="19">
        <v>0</v>
      </c>
      <c r="C10" s="19">
        <v>0</v>
      </c>
      <c r="D10" s="19">
        <f>+D11+D33</f>
        <v>0</v>
      </c>
      <c r="E10" s="19">
        <f>+E11+E33</f>
        <v>0</v>
      </c>
      <c r="F10" s="19">
        <f>+F11+F33</f>
        <v>796483880.96000004</v>
      </c>
      <c r="G10" s="20">
        <v>0</v>
      </c>
      <c r="H10" s="53"/>
      <c r="I10" s="60"/>
      <c r="J10" s="21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x14ac:dyDescent="0.25">
      <c r="A11" s="22" t="s">
        <v>12</v>
      </c>
      <c r="B11" s="23">
        <f>SUM(B12:B22)</f>
        <v>0</v>
      </c>
      <c r="C11" s="23">
        <v>0</v>
      </c>
      <c r="D11" s="23">
        <f>SUM(D12:D22)</f>
        <v>0</v>
      </c>
      <c r="E11" s="23">
        <f>SUM(E12:E22)</f>
        <v>0</v>
      </c>
      <c r="F11" s="23">
        <f>SUM(F12:F32)</f>
        <v>191435927.06999996</v>
      </c>
      <c r="G11" s="24">
        <v>0</v>
      </c>
      <c r="H11" s="53"/>
      <c r="I11" s="54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x14ac:dyDescent="0.25">
      <c r="A12" s="25" t="s">
        <v>13</v>
      </c>
      <c r="B12" s="26">
        <v>0</v>
      </c>
      <c r="C12" s="26">
        <v>0</v>
      </c>
      <c r="D12" s="26">
        <v>0</v>
      </c>
      <c r="E12" s="26">
        <f>+B12+C12+D12</f>
        <v>0</v>
      </c>
      <c r="F12" s="26">
        <v>74018891.559999928</v>
      </c>
      <c r="G12" s="27">
        <v>0</v>
      </c>
      <c r="H12" s="68"/>
      <c r="I12" s="68"/>
      <c r="J12" s="28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x14ac:dyDescent="0.25">
      <c r="A13" s="25" t="s">
        <v>14</v>
      </c>
      <c r="B13" s="26">
        <v>0</v>
      </c>
      <c r="C13" s="26">
        <v>0</v>
      </c>
      <c r="D13" s="26">
        <v>0</v>
      </c>
      <c r="E13" s="26">
        <f t="shared" ref="E13:E32" si="1">+B13+C13+D13</f>
        <v>0</v>
      </c>
      <c r="F13" s="26">
        <v>7252196.1400000099</v>
      </c>
      <c r="G13" s="27">
        <v>0</v>
      </c>
      <c r="H13" s="60"/>
      <c r="I13" s="54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x14ac:dyDescent="0.25">
      <c r="A14" s="25" t="s">
        <v>15</v>
      </c>
      <c r="B14" s="26">
        <v>0</v>
      </c>
      <c r="C14" s="26">
        <v>0</v>
      </c>
      <c r="D14" s="26">
        <v>0</v>
      </c>
      <c r="E14" s="26">
        <f t="shared" si="1"/>
        <v>0</v>
      </c>
      <c r="F14" s="26">
        <v>10001562.20999999</v>
      </c>
      <c r="G14" s="27">
        <v>0</v>
      </c>
      <c r="H14" s="54"/>
      <c r="I14" s="54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x14ac:dyDescent="0.25">
      <c r="A15" s="25" t="s">
        <v>16</v>
      </c>
      <c r="B15" s="26">
        <v>0</v>
      </c>
      <c r="C15" s="26">
        <v>0</v>
      </c>
      <c r="D15" s="26">
        <v>0</v>
      </c>
      <c r="E15" s="26">
        <f t="shared" si="1"/>
        <v>0</v>
      </c>
      <c r="F15" s="26">
        <v>27332.1</v>
      </c>
      <c r="G15" s="27">
        <v>0</v>
      </c>
      <c r="H15" s="54"/>
      <c r="I15" s="54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x14ac:dyDescent="0.25">
      <c r="A16" s="25" t="s">
        <v>17</v>
      </c>
      <c r="B16" s="26">
        <v>0</v>
      </c>
      <c r="C16" s="26">
        <v>0</v>
      </c>
      <c r="D16" s="26">
        <v>0</v>
      </c>
      <c r="E16" s="26">
        <f t="shared" si="1"/>
        <v>0</v>
      </c>
      <c r="F16" s="26">
        <v>101366.26000000001</v>
      </c>
      <c r="G16" s="27">
        <v>0</v>
      </c>
      <c r="H16" s="54"/>
      <c r="I16" s="54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x14ac:dyDescent="0.25">
      <c r="A17" s="25" t="s">
        <v>18</v>
      </c>
      <c r="B17" s="26">
        <v>0</v>
      </c>
      <c r="C17" s="26">
        <v>0</v>
      </c>
      <c r="D17" s="26">
        <v>0</v>
      </c>
      <c r="E17" s="26">
        <f t="shared" si="1"/>
        <v>0</v>
      </c>
      <c r="F17" s="26">
        <v>4095.29</v>
      </c>
      <c r="G17" s="27">
        <v>0</v>
      </c>
      <c r="H17" s="54"/>
      <c r="I17" s="54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x14ac:dyDescent="0.25">
      <c r="A18" s="25" t="s">
        <v>19</v>
      </c>
      <c r="B18" s="26">
        <v>0</v>
      </c>
      <c r="C18" s="26">
        <v>0</v>
      </c>
      <c r="D18" s="26">
        <v>0</v>
      </c>
      <c r="E18" s="26">
        <f t="shared" si="1"/>
        <v>0</v>
      </c>
      <c r="F18" s="26">
        <v>49309436.99000001</v>
      </c>
      <c r="G18" s="27">
        <v>0</v>
      </c>
      <c r="H18" s="54"/>
      <c r="I18" s="54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x14ac:dyDescent="0.25">
      <c r="A19" s="25" t="s">
        <v>20</v>
      </c>
      <c r="B19" s="26">
        <v>0</v>
      </c>
      <c r="C19" s="26">
        <v>0</v>
      </c>
      <c r="D19" s="26">
        <v>0</v>
      </c>
      <c r="E19" s="26">
        <f t="shared" si="1"/>
        <v>0</v>
      </c>
      <c r="F19" s="26">
        <v>5195941.6400000015</v>
      </c>
      <c r="G19" s="27">
        <v>0</v>
      </c>
      <c r="H19" s="54"/>
      <c r="I19" s="54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x14ac:dyDescent="0.25">
      <c r="A20" s="25" t="s">
        <v>21</v>
      </c>
      <c r="B20" s="26">
        <v>0</v>
      </c>
      <c r="C20" s="26">
        <v>0</v>
      </c>
      <c r="D20" s="26">
        <v>0</v>
      </c>
      <c r="E20" s="26">
        <f t="shared" si="1"/>
        <v>0</v>
      </c>
      <c r="F20" s="26">
        <v>1884680.7599999995</v>
      </c>
      <c r="G20" s="27">
        <v>0</v>
      </c>
      <c r="H20" s="54"/>
      <c r="I20" s="54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x14ac:dyDescent="0.25">
      <c r="A21" s="25" t="s">
        <v>22</v>
      </c>
      <c r="B21" s="26">
        <v>0</v>
      </c>
      <c r="C21" s="26">
        <v>0</v>
      </c>
      <c r="D21" s="26">
        <v>0</v>
      </c>
      <c r="E21" s="26">
        <f t="shared" si="1"/>
        <v>0</v>
      </c>
      <c r="F21" s="26">
        <v>160419.30000000005</v>
      </c>
      <c r="G21" s="27">
        <v>0</v>
      </c>
      <c r="H21" s="54"/>
      <c r="I21" s="54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x14ac:dyDescent="0.25">
      <c r="A22" s="25" t="s">
        <v>23</v>
      </c>
      <c r="B22" s="26">
        <v>0</v>
      </c>
      <c r="C22" s="26">
        <v>0</v>
      </c>
      <c r="D22" s="26">
        <v>0</v>
      </c>
      <c r="E22" s="26">
        <f t="shared" si="1"/>
        <v>0</v>
      </c>
      <c r="F22" s="26">
        <v>2203053.3199999998</v>
      </c>
      <c r="G22" s="27">
        <v>0</v>
      </c>
      <c r="H22" s="54"/>
      <c r="I22" s="54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x14ac:dyDescent="0.25">
      <c r="A23" s="25" t="s">
        <v>24</v>
      </c>
      <c r="B23" s="26">
        <v>0</v>
      </c>
      <c r="C23" s="26">
        <v>0</v>
      </c>
      <c r="D23" s="26">
        <v>0</v>
      </c>
      <c r="E23" s="26">
        <f t="shared" si="1"/>
        <v>0</v>
      </c>
      <c r="F23" s="26">
        <v>16974064.630000003</v>
      </c>
      <c r="G23" s="27">
        <v>0</v>
      </c>
      <c r="H23" s="54"/>
      <c r="I23" s="54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x14ac:dyDescent="0.25">
      <c r="A24" s="25" t="s">
        <v>25</v>
      </c>
      <c r="B24" s="26">
        <v>0</v>
      </c>
      <c r="C24" s="26">
        <v>0</v>
      </c>
      <c r="D24" s="26">
        <v>0</v>
      </c>
      <c r="E24" s="26">
        <f t="shared" si="1"/>
        <v>0</v>
      </c>
      <c r="F24" s="26">
        <v>11435557.439999998</v>
      </c>
      <c r="G24" s="27">
        <v>0</v>
      </c>
      <c r="H24" s="54"/>
      <c r="I24" s="54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x14ac:dyDescent="0.25">
      <c r="A25" s="25" t="s">
        <v>26</v>
      </c>
      <c r="B25" s="26">
        <v>0</v>
      </c>
      <c r="C25" s="26">
        <v>0</v>
      </c>
      <c r="D25" s="26">
        <v>0</v>
      </c>
      <c r="E25" s="26">
        <f t="shared" si="1"/>
        <v>0</v>
      </c>
      <c r="F25" s="26">
        <v>775116.27</v>
      </c>
      <c r="G25" s="27">
        <v>0</v>
      </c>
      <c r="H25" s="54"/>
      <c r="I25" s="54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x14ac:dyDescent="0.25">
      <c r="A26" s="25" t="s">
        <v>27</v>
      </c>
      <c r="B26" s="26">
        <v>0</v>
      </c>
      <c r="C26" s="26">
        <v>0</v>
      </c>
      <c r="D26" s="26">
        <v>0</v>
      </c>
      <c r="E26" s="26">
        <f t="shared" si="1"/>
        <v>0</v>
      </c>
      <c r="F26" s="26">
        <v>245301.5</v>
      </c>
      <c r="G26" s="27">
        <v>0</v>
      </c>
      <c r="H26" s="54"/>
      <c r="I26" s="54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x14ac:dyDescent="0.25">
      <c r="A27" s="25" t="s">
        <v>28</v>
      </c>
      <c r="B27" s="26">
        <v>0</v>
      </c>
      <c r="C27" s="26">
        <v>0</v>
      </c>
      <c r="D27" s="26">
        <v>0</v>
      </c>
      <c r="E27" s="26">
        <f t="shared" si="1"/>
        <v>0</v>
      </c>
      <c r="F27" s="26">
        <v>3476979.6600000039</v>
      </c>
      <c r="G27" s="27">
        <v>0</v>
      </c>
      <c r="H27" s="54"/>
      <c r="I27" s="54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x14ac:dyDescent="0.25">
      <c r="A28" s="25" t="s">
        <v>29</v>
      </c>
      <c r="B28" s="26">
        <v>0</v>
      </c>
      <c r="C28" s="26">
        <v>0</v>
      </c>
      <c r="D28" s="26">
        <v>0</v>
      </c>
      <c r="E28" s="26">
        <f t="shared" si="1"/>
        <v>0</v>
      </c>
      <c r="F28" s="26">
        <v>0</v>
      </c>
      <c r="G28" s="27">
        <v>0</v>
      </c>
      <c r="H28" s="54"/>
      <c r="I28" s="54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x14ac:dyDescent="0.25">
      <c r="A29" s="25" t="s">
        <v>30</v>
      </c>
      <c r="B29" s="26">
        <v>0</v>
      </c>
      <c r="C29" s="26">
        <v>0</v>
      </c>
      <c r="D29" s="26">
        <v>0</v>
      </c>
      <c r="E29" s="26">
        <f t="shared" si="1"/>
        <v>0</v>
      </c>
      <c r="F29" s="26">
        <v>6514400</v>
      </c>
      <c r="G29" s="27">
        <v>0</v>
      </c>
      <c r="H29" s="54"/>
      <c r="I29" s="54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x14ac:dyDescent="0.25">
      <c r="A30" s="25" t="s">
        <v>31</v>
      </c>
      <c r="B30" s="26">
        <v>0</v>
      </c>
      <c r="C30" s="26">
        <v>0</v>
      </c>
      <c r="D30" s="26">
        <v>0</v>
      </c>
      <c r="E30" s="26">
        <f t="shared" si="1"/>
        <v>0</v>
      </c>
      <c r="F30" s="26">
        <v>1739800</v>
      </c>
      <c r="G30" s="27">
        <v>0</v>
      </c>
      <c r="H30" s="54"/>
      <c r="I30" s="54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x14ac:dyDescent="0.25">
      <c r="A31" s="25" t="s">
        <v>32</v>
      </c>
      <c r="B31" s="26">
        <v>0</v>
      </c>
      <c r="C31" s="26">
        <v>0</v>
      </c>
      <c r="D31" s="26">
        <v>0</v>
      </c>
      <c r="E31" s="26">
        <f t="shared" si="1"/>
        <v>0</v>
      </c>
      <c r="F31" s="26">
        <v>15425</v>
      </c>
      <c r="G31" s="27">
        <v>0</v>
      </c>
      <c r="H31" s="54"/>
      <c r="I31" s="54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x14ac:dyDescent="0.25">
      <c r="A32" s="25" t="s">
        <v>33</v>
      </c>
      <c r="B32" s="26">
        <v>0</v>
      </c>
      <c r="C32" s="26">
        <v>0</v>
      </c>
      <c r="D32" s="26">
        <v>0</v>
      </c>
      <c r="E32" s="26">
        <f t="shared" si="1"/>
        <v>0</v>
      </c>
      <c r="F32" s="26">
        <v>100307</v>
      </c>
      <c r="G32" s="27">
        <v>0</v>
      </c>
      <c r="H32" s="54"/>
      <c r="I32" s="54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x14ac:dyDescent="0.25">
      <c r="A33" s="22" t="s">
        <v>34</v>
      </c>
      <c r="B33" s="29">
        <f t="shared" ref="B33:G33" si="2">SUM(B34:B42)</f>
        <v>0</v>
      </c>
      <c r="C33" s="29">
        <f t="shared" si="2"/>
        <v>0</v>
      </c>
      <c r="D33" s="29">
        <f t="shared" si="2"/>
        <v>0</v>
      </c>
      <c r="E33" s="29">
        <f t="shared" si="2"/>
        <v>0</v>
      </c>
      <c r="F33" s="29">
        <f>SUM(F34:F56)</f>
        <v>605047953.8900001</v>
      </c>
      <c r="G33" s="30">
        <f t="shared" si="2"/>
        <v>0</v>
      </c>
      <c r="H33" s="60"/>
      <c r="I33" s="54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x14ac:dyDescent="0.25">
      <c r="A34" s="25" t="s">
        <v>35</v>
      </c>
      <c r="B34" s="26">
        <v>0</v>
      </c>
      <c r="C34" s="26">
        <v>0</v>
      </c>
      <c r="D34" s="26">
        <v>0</v>
      </c>
      <c r="E34" s="26">
        <v>0</v>
      </c>
      <c r="F34" s="26">
        <v>2824478.58</v>
      </c>
      <c r="G34" s="27">
        <v>0</v>
      </c>
      <c r="H34" s="60"/>
      <c r="I34" s="54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x14ac:dyDescent="0.25">
      <c r="A35" s="25" t="s">
        <v>36</v>
      </c>
      <c r="B35" s="26">
        <v>0</v>
      </c>
      <c r="C35" s="26">
        <v>0</v>
      </c>
      <c r="D35" s="26">
        <v>0</v>
      </c>
      <c r="E35" s="26">
        <v>0</v>
      </c>
      <c r="F35" s="26">
        <v>1041814.4599999996</v>
      </c>
      <c r="G35" s="27">
        <v>0</v>
      </c>
      <c r="H35" s="60"/>
      <c r="I35" s="54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x14ac:dyDescent="0.25">
      <c r="A36" s="25" t="s">
        <v>37</v>
      </c>
      <c r="B36" s="26">
        <v>0</v>
      </c>
      <c r="C36" s="26">
        <v>0</v>
      </c>
      <c r="D36" s="26">
        <v>0</v>
      </c>
      <c r="E36" s="26">
        <v>0</v>
      </c>
      <c r="F36" s="26">
        <v>8908133.1700000037</v>
      </c>
      <c r="G36" s="27">
        <v>0</v>
      </c>
      <c r="H36" s="60"/>
      <c r="I36" s="54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x14ac:dyDescent="0.25">
      <c r="A37" s="25" t="s">
        <v>38</v>
      </c>
      <c r="B37" s="26">
        <v>0</v>
      </c>
      <c r="C37" s="26">
        <v>0</v>
      </c>
      <c r="D37" s="26">
        <v>0</v>
      </c>
      <c r="E37" s="26">
        <v>0</v>
      </c>
      <c r="F37" s="26">
        <v>6517880.2700000005</v>
      </c>
      <c r="G37" s="27">
        <v>0</v>
      </c>
      <c r="H37" s="60"/>
      <c r="I37" s="54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x14ac:dyDescent="0.25">
      <c r="A38" s="25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900</v>
      </c>
      <c r="G38" s="27">
        <v>0</v>
      </c>
      <c r="H38" s="60"/>
      <c r="I38" s="54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x14ac:dyDescent="0.25">
      <c r="A39" s="25" t="s">
        <v>40</v>
      </c>
      <c r="B39" s="26">
        <v>0</v>
      </c>
      <c r="C39" s="26">
        <v>0</v>
      </c>
      <c r="D39" s="26">
        <v>0</v>
      </c>
      <c r="E39" s="26">
        <v>0</v>
      </c>
      <c r="F39" s="26">
        <v>450</v>
      </c>
      <c r="G39" s="27">
        <v>0</v>
      </c>
      <c r="H39" s="60"/>
      <c r="I39" s="69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x14ac:dyDescent="0.25">
      <c r="A40" s="25" t="s">
        <v>41</v>
      </c>
      <c r="B40" s="26">
        <v>0</v>
      </c>
      <c r="C40" s="26">
        <v>0</v>
      </c>
      <c r="D40" s="26">
        <v>0</v>
      </c>
      <c r="E40" s="26">
        <v>0</v>
      </c>
      <c r="F40" s="26">
        <v>1500</v>
      </c>
      <c r="G40" s="27">
        <v>0</v>
      </c>
      <c r="H40" s="60"/>
      <c r="I40" s="69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x14ac:dyDescent="0.25">
      <c r="A41" s="25" t="s">
        <v>42</v>
      </c>
      <c r="B41" s="26">
        <v>0</v>
      </c>
      <c r="C41" s="26">
        <v>0</v>
      </c>
      <c r="D41" s="26">
        <v>0</v>
      </c>
      <c r="E41" s="26">
        <v>0</v>
      </c>
      <c r="F41" s="26">
        <v>1272.54</v>
      </c>
      <c r="G41" s="27">
        <v>0</v>
      </c>
      <c r="H41" s="60"/>
      <c r="I41" s="69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x14ac:dyDescent="0.25">
      <c r="A42" s="25" t="s">
        <v>43</v>
      </c>
      <c r="B42" s="26">
        <v>0</v>
      </c>
      <c r="C42" s="26">
        <v>0</v>
      </c>
      <c r="D42" s="26">
        <v>0</v>
      </c>
      <c r="E42" s="26">
        <v>0</v>
      </c>
      <c r="F42" s="26">
        <v>2056955</v>
      </c>
      <c r="G42" s="27">
        <v>0</v>
      </c>
      <c r="H42" s="60"/>
      <c r="I42" s="69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x14ac:dyDescent="0.25">
      <c r="A43" s="25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2769</v>
      </c>
      <c r="G43" s="27">
        <v>0</v>
      </c>
      <c r="H43" s="60"/>
      <c r="I43" s="69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x14ac:dyDescent="0.25">
      <c r="A44" s="25" t="s">
        <v>45</v>
      </c>
      <c r="B44" s="26">
        <v>0</v>
      </c>
      <c r="C44" s="26">
        <v>0</v>
      </c>
      <c r="D44" s="26">
        <v>0</v>
      </c>
      <c r="E44" s="26">
        <v>0</v>
      </c>
      <c r="F44" s="26">
        <v>1488484.45</v>
      </c>
      <c r="G44" s="27">
        <v>0</v>
      </c>
      <c r="H44" s="60"/>
      <c r="I44" s="69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x14ac:dyDescent="0.25">
      <c r="A45" s="25" t="s">
        <v>46</v>
      </c>
      <c r="B45" s="26">
        <v>0</v>
      </c>
      <c r="C45" s="26">
        <v>0</v>
      </c>
      <c r="D45" s="26">
        <v>0</v>
      </c>
      <c r="E45" s="26">
        <v>0</v>
      </c>
      <c r="F45" s="26">
        <v>4040785.3499999982</v>
      </c>
      <c r="G45" s="27">
        <v>0</v>
      </c>
      <c r="H45" s="60"/>
      <c r="I45" s="69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x14ac:dyDescent="0.25">
      <c r="A46" s="25" t="s">
        <v>47</v>
      </c>
      <c r="B46" s="26">
        <v>0</v>
      </c>
      <c r="C46" s="26">
        <v>0</v>
      </c>
      <c r="D46" s="26">
        <v>0</v>
      </c>
      <c r="E46" s="26">
        <v>0</v>
      </c>
      <c r="F46" s="26">
        <v>5922034.0399999991</v>
      </c>
      <c r="G46" s="27">
        <v>0</v>
      </c>
      <c r="H46" s="60"/>
      <c r="I46" s="69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x14ac:dyDescent="0.25">
      <c r="A47" s="25" t="s">
        <v>48</v>
      </c>
      <c r="B47" s="26">
        <v>0</v>
      </c>
      <c r="C47" s="26">
        <v>0</v>
      </c>
      <c r="D47" s="26">
        <v>0</v>
      </c>
      <c r="E47" s="26">
        <v>0</v>
      </c>
      <c r="F47" s="26">
        <v>224288.43</v>
      </c>
      <c r="G47" s="27">
        <v>0</v>
      </c>
      <c r="H47" s="60"/>
      <c r="I47" s="69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x14ac:dyDescent="0.25">
      <c r="A48" s="25" t="s">
        <v>49</v>
      </c>
      <c r="B48" s="26">
        <v>0</v>
      </c>
      <c r="C48" s="26">
        <v>0</v>
      </c>
      <c r="D48" s="26">
        <v>0</v>
      </c>
      <c r="E48" s="26">
        <v>0</v>
      </c>
      <c r="F48" s="26">
        <v>2977800</v>
      </c>
      <c r="G48" s="27">
        <v>0</v>
      </c>
      <c r="H48" s="60"/>
      <c r="I48" s="69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x14ac:dyDescent="0.25">
      <c r="A49" s="25" t="s">
        <v>50</v>
      </c>
      <c r="B49" s="26">
        <v>0</v>
      </c>
      <c r="C49" s="26">
        <v>0</v>
      </c>
      <c r="D49" s="26">
        <v>0</v>
      </c>
      <c r="E49" s="26">
        <v>0</v>
      </c>
      <c r="F49" s="26">
        <v>10306.66</v>
      </c>
      <c r="G49" s="27">
        <v>0</v>
      </c>
      <c r="H49" s="60"/>
      <c r="I49" s="69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x14ac:dyDescent="0.25">
      <c r="A50" s="25" t="s">
        <v>51</v>
      </c>
      <c r="B50" s="26">
        <v>0</v>
      </c>
      <c r="C50" s="26">
        <v>0</v>
      </c>
      <c r="D50" s="26">
        <v>0</v>
      </c>
      <c r="E50" s="26">
        <v>0</v>
      </c>
      <c r="F50" s="26">
        <v>580947.16000000027</v>
      </c>
      <c r="G50" s="27">
        <v>0</v>
      </c>
      <c r="H50" s="60"/>
      <c r="I50" s="69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x14ac:dyDescent="0.25">
      <c r="A51" s="25" t="s">
        <v>52</v>
      </c>
      <c r="B51" s="26">
        <v>0</v>
      </c>
      <c r="C51" s="26">
        <v>0</v>
      </c>
      <c r="D51" s="26">
        <v>0</v>
      </c>
      <c r="E51" s="26">
        <v>0</v>
      </c>
      <c r="F51" s="26">
        <v>567957023.78000009</v>
      </c>
      <c r="G51" s="27">
        <v>0</v>
      </c>
      <c r="H51" s="60"/>
      <c r="I51" s="69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x14ac:dyDescent="0.25">
      <c r="A52" s="25" t="s">
        <v>53</v>
      </c>
      <c r="B52" s="26">
        <v>0</v>
      </c>
      <c r="C52" s="26">
        <v>0</v>
      </c>
      <c r="D52" s="26">
        <v>0</v>
      </c>
      <c r="E52" s="26">
        <v>0</v>
      </c>
      <c r="F52" s="26">
        <v>122474.9</v>
      </c>
      <c r="G52" s="27">
        <v>0</v>
      </c>
      <c r="H52" s="60"/>
      <c r="I52" s="69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x14ac:dyDescent="0.25">
      <c r="A53" s="25" t="s">
        <v>54</v>
      </c>
      <c r="B53" s="26">
        <v>0</v>
      </c>
      <c r="C53" s="26">
        <v>0</v>
      </c>
      <c r="D53" s="26">
        <v>0</v>
      </c>
      <c r="E53" s="26">
        <v>0</v>
      </c>
      <c r="F53" s="26">
        <v>200426.6</v>
      </c>
      <c r="G53" s="27">
        <v>0</v>
      </c>
      <c r="H53" s="60"/>
      <c r="I53" s="54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x14ac:dyDescent="0.25">
      <c r="A54" s="25" t="s">
        <v>55</v>
      </c>
      <c r="B54" s="26">
        <v>0</v>
      </c>
      <c r="C54" s="26">
        <v>0</v>
      </c>
      <c r="D54" s="26">
        <v>0</v>
      </c>
      <c r="E54" s="26">
        <v>0</v>
      </c>
      <c r="F54" s="26">
        <v>161730</v>
      </c>
      <c r="G54" s="27">
        <v>0</v>
      </c>
      <c r="H54" s="60"/>
      <c r="I54" s="69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x14ac:dyDescent="0.25">
      <c r="A55" s="25" t="s">
        <v>56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  <c r="H55" s="60"/>
      <c r="I55" s="69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x14ac:dyDescent="0.25">
      <c r="A56" s="25" t="s">
        <v>57</v>
      </c>
      <c r="B56" s="26">
        <v>0</v>
      </c>
      <c r="C56" s="26">
        <v>0</v>
      </c>
      <c r="D56" s="26">
        <v>0</v>
      </c>
      <c r="E56" s="26">
        <v>0</v>
      </c>
      <c r="F56" s="26">
        <v>5499.5</v>
      </c>
      <c r="G56" s="27">
        <v>0</v>
      </c>
      <c r="H56" s="60"/>
      <c r="I56" s="69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x14ac:dyDescent="0.25">
      <c r="A57" s="18" t="s">
        <v>58</v>
      </c>
      <c r="B57" s="19">
        <f t="shared" ref="B57:G57" si="3">SUM(B58)</f>
        <v>0</v>
      </c>
      <c r="C57" s="19">
        <f t="shared" si="3"/>
        <v>0</v>
      </c>
      <c r="D57" s="19">
        <f t="shared" si="3"/>
        <v>0</v>
      </c>
      <c r="E57" s="19">
        <f t="shared" si="3"/>
        <v>0</v>
      </c>
      <c r="F57" s="19">
        <f>SUM(F58+F66)</f>
        <v>800822291.21000004</v>
      </c>
      <c r="G57" s="20">
        <f t="shared" si="3"/>
        <v>0</v>
      </c>
      <c r="H57" s="53"/>
      <c r="I57" s="69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x14ac:dyDescent="0.25">
      <c r="A58" s="31" t="s">
        <v>59</v>
      </c>
      <c r="B58" s="23">
        <f>SUM(B59:B63)</f>
        <v>0</v>
      </c>
      <c r="C58" s="23">
        <f>SUM(C59:C63)</f>
        <v>0</v>
      </c>
      <c r="D58" s="23">
        <v>0</v>
      </c>
      <c r="E58" s="23">
        <f>+B58+C58+D58</f>
        <v>0</v>
      </c>
      <c r="F58" s="23">
        <f>SUM(F59:F65)</f>
        <v>792522291.21000004</v>
      </c>
      <c r="G58" s="24">
        <v>0</v>
      </c>
      <c r="H58" s="60"/>
      <c r="I58" s="69"/>
      <c r="K58" s="65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x14ac:dyDescent="0.25">
      <c r="A59" s="32" t="s">
        <v>60</v>
      </c>
      <c r="B59" s="26">
        <v>0</v>
      </c>
      <c r="C59" s="26">
        <v>0</v>
      </c>
      <c r="D59" s="26">
        <v>0</v>
      </c>
      <c r="E59" s="26">
        <f>+B59+C59+D59</f>
        <v>0</v>
      </c>
      <c r="F59" s="26">
        <v>460296721.18000001</v>
      </c>
      <c r="G59" s="27">
        <v>0</v>
      </c>
      <c r="H59" s="60"/>
      <c r="I59" s="69"/>
      <c r="K59" s="65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x14ac:dyDescent="0.25">
      <c r="A60" s="32" t="s">
        <v>61</v>
      </c>
      <c r="B60" s="26">
        <v>0</v>
      </c>
      <c r="C60" s="26">
        <v>0</v>
      </c>
      <c r="D60" s="26">
        <v>0</v>
      </c>
      <c r="E60" s="26">
        <f t="shared" ref="E60:E65" si="4">+B60+C60+D60</f>
        <v>0</v>
      </c>
      <c r="F60" s="26">
        <v>13161013.83</v>
      </c>
      <c r="G60" s="27">
        <v>0</v>
      </c>
      <c r="H60" s="60"/>
      <c r="I60" s="69"/>
      <c r="K60" s="65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x14ac:dyDescent="0.25">
      <c r="A61" s="32" t="s">
        <v>62</v>
      </c>
      <c r="B61" s="26">
        <v>0</v>
      </c>
      <c r="C61" s="26">
        <v>0</v>
      </c>
      <c r="D61" s="26">
        <v>0</v>
      </c>
      <c r="E61" s="26">
        <f t="shared" si="4"/>
        <v>0</v>
      </c>
      <c r="F61" s="26">
        <v>121281105.45999999</v>
      </c>
      <c r="G61" s="27">
        <v>0</v>
      </c>
      <c r="H61" s="60"/>
      <c r="I61" s="60"/>
      <c r="K61" s="65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x14ac:dyDescent="0.25">
      <c r="A62" s="32" t="s">
        <v>63</v>
      </c>
      <c r="B62" s="26">
        <v>0</v>
      </c>
      <c r="C62" s="26">
        <v>0</v>
      </c>
      <c r="D62" s="26">
        <v>0</v>
      </c>
      <c r="E62" s="26">
        <f t="shared" si="4"/>
        <v>0</v>
      </c>
      <c r="F62" s="26">
        <v>45531440.379999995</v>
      </c>
      <c r="G62" s="27">
        <v>0</v>
      </c>
      <c r="H62" s="60"/>
      <c r="I62" s="60"/>
      <c r="K62" s="65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x14ac:dyDescent="0.25">
      <c r="A63" s="32" t="s">
        <v>64</v>
      </c>
      <c r="B63" s="26">
        <v>0</v>
      </c>
      <c r="C63" s="26">
        <v>0</v>
      </c>
      <c r="D63" s="26">
        <v>0</v>
      </c>
      <c r="E63" s="26">
        <f t="shared" si="4"/>
        <v>0</v>
      </c>
      <c r="F63" s="26">
        <v>140556452</v>
      </c>
      <c r="G63" s="27">
        <v>0</v>
      </c>
      <c r="H63" s="57"/>
      <c r="I63" s="54"/>
      <c r="K63" s="65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x14ac:dyDescent="0.25">
      <c r="A64" s="32" t="s">
        <v>65</v>
      </c>
      <c r="B64" s="26">
        <v>0</v>
      </c>
      <c r="C64" s="26">
        <v>0</v>
      </c>
      <c r="D64" s="26">
        <v>0</v>
      </c>
      <c r="E64" s="26">
        <f t="shared" si="4"/>
        <v>0</v>
      </c>
      <c r="F64" s="26">
        <v>2637313.65</v>
      </c>
      <c r="G64" s="27">
        <v>0</v>
      </c>
      <c r="H64" s="57"/>
      <c r="I64" s="54"/>
      <c r="K64" s="65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x14ac:dyDescent="0.25">
      <c r="A65" s="32" t="s">
        <v>66</v>
      </c>
      <c r="B65" s="26">
        <v>0</v>
      </c>
      <c r="C65" s="26">
        <v>0</v>
      </c>
      <c r="D65" s="26">
        <v>0</v>
      </c>
      <c r="E65" s="26">
        <f t="shared" si="4"/>
        <v>0</v>
      </c>
      <c r="F65" s="26">
        <v>9058244.7100000009</v>
      </c>
      <c r="G65" s="27">
        <v>0</v>
      </c>
      <c r="H65" s="57"/>
      <c r="I65" s="54"/>
      <c r="K65" s="65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x14ac:dyDescent="0.25">
      <c r="A66" s="31" t="s">
        <v>67</v>
      </c>
      <c r="B66" s="23">
        <v>0</v>
      </c>
      <c r="C66" s="23">
        <v>0</v>
      </c>
      <c r="D66" s="23">
        <v>0</v>
      </c>
      <c r="E66" s="23">
        <v>0</v>
      </c>
      <c r="F66" s="23">
        <f>+F67+F68</f>
        <v>8300000</v>
      </c>
      <c r="G66" s="24">
        <v>0</v>
      </c>
      <c r="H66" s="57"/>
      <c r="I66" s="54"/>
      <c r="K66" s="65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x14ac:dyDescent="0.25">
      <c r="A67" s="32" t="s">
        <v>68</v>
      </c>
      <c r="B67" s="26">
        <v>0</v>
      </c>
      <c r="C67" s="26">
        <v>0</v>
      </c>
      <c r="D67" s="26">
        <v>0</v>
      </c>
      <c r="E67" s="26">
        <v>0</v>
      </c>
      <c r="F67" s="26">
        <v>800000</v>
      </c>
      <c r="G67" s="27">
        <v>0</v>
      </c>
      <c r="H67" s="57"/>
      <c r="I67" s="54"/>
      <c r="K67" s="65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x14ac:dyDescent="0.25">
      <c r="A68" s="32" t="s">
        <v>69</v>
      </c>
      <c r="B68" s="26">
        <v>0</v>
      </c>
      <c r="C68" s="26">
        <v>0</v>
      </c>
      <c r="D68" s="26">
        <v>0</v>
      </c>
      <c r="E68" s="26">
        <v>0</v>
      </c>
      <c r="F68" s="26">
        <v>7500000</v>
      </c>
      <c r="G68" s="27">
        <v>0</v>
      </c>
      <c r="H68" s="57"/>
      <c r="I68" s="54"/>
      <c r="K68" s="65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ht="15.75" customHeight="1" x14ac:dyDescent="0.25">
      <c r="A69" s="18" t="s">
        <v>70</v>
      </c>
      <c r="B69" s="19">
        <f t="shared" ref="B69:G69" si="5">+B70+B72</f>
        <v>0</v>
      </c>
      <c r="C69" s="19">
        <f t="shared" si="5"/>
        <v>0</v>
      </c>
      <c r="D69" s="19">
        <f t="shared" si="5"/>
        <v>0</v>
      </c>
      <c r="E69" s="19">
        <f t="shared" si="5"/>
        <v>0</v>
      </c>
      <c r="F69" s="19">
        <f t="shared" si="5"/>
        <v>761820846.24999988</v>
      </c>
      <c r="G69" s="20">
        <f t="shared" si="5"/>
        <v>0</v>
      </c>
      <c r="H69" s="53"/>
      <c r="I69" s="60"/>
      <c r="J69" s="8"/>
      <c r="K69" s="70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x14ac:dyDescent="0.25">
      <c r="A70" s="31" t="s">
        <v>71</v>
      </c>
      <c r="B70" s="34">
        <v>0</v>
      </c>
      <c r="C70" s="34">
        <f>SUM(C71:C71)</f>
        <v>0</v>
      </c>
      <c r="D70" s="34">
        <f>SUM(D71:D71)</f>
        <v>0</v>
      </c>
      <c r="E70" s="34">
        <v>0</v>
      </c>
      <c r="F70" s="23">
        <f>+F71</f>
        <v>761324066.24999988</v>
      </c>
      <c r="G70" s="24">
        <v>0</v>
      </c>
      <c r="H70" s="53"/>
      <c r="I70" s="60"/>
      <c r="J70" s="8"/>
      <c r="K70" s="70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x14ac:dyDescent="0.25">
      <c r="A71" s="32" t="s">
        <v>72</v>
      </c>
      <c r="B71" s="26">
        <v>0</v>
      </c>
      <c r="C71" s="26">
        <v>0</v>
      </c>
      <c r="D71" s="26">
        <v>0</v>
      </c>
      <c r="E71" s="26">
        <v>0</v>
      </c>
      <c r="F71" s="26">
        <v>761324066.24999988</v>
      </c>
      <c r="G71" s="27">
        <v>0</v>
      </c>
      <c r="H71" s="53"/>
      <c r="I71" s="60"/>
      <c r="J71" s="8"/>
      <c r="K71" s="70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x14ac:dyDescent="0.25">
      <c r="A72" s="31" t="s">
        <v>73</v>
      </c>
      <c r="B72" s="26">
        <f>SUM(B73:B73)</f>
        <v>0</v>
      </c>
      <c r="C72" s="23">
        <f>SUM(C73:C73)</f>
        <v>0</v>
      </c>
      <c r="D72" s="23">
        <f>SUM(D73:D73)</f>
        <v>0</v>
      </c>
      <c r="E72" s="23">
        <f>+B72+C72+D72</f>
        <v>0</v>
      </c>
      <c r="F72" s="23">
        <f>+F73</f>
        <v>496780</v>
      </c>
      <c r="G72" s="24">
        <v>0</v>
      </c>
      <c r="H72" s="53"/>
      <c r="I72" s="60"/>
      <c r="J72" s="8"/>
      <c r="K72" s="70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x14ac:dyDescent="0.25">
      <c r="A73" s="25" t="s">
        <v>74</v>
      </c>
      <c r="B73" s="26">
        <v>0</v>
      </c>
      <c r="C73" s="26">
        <v>0</v>
      </c>
      <c r="D73" s="26">
        <v>0</v>
      </c>
      <c r="E73" s="26">
        <f>+B73+C73+D73</f>
        <v>0</v>
      </c>
      <c r="F73" s="26">
        <v>496780</v>
      </c>
      <c r="G73" s="27">
        <v>0</v>
      </c>
      <c r="H73" s="53"/>
      <c r="I73" s="60"/>
      <c r="J73" s="8"/>
      <c r="K73" s="70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x14ac:dyDescent="0.25">
      <c r="A74" s="18" t="s">
        <v>75</v>
      </c>
      <c r="B74" s="19">
        <f t="shared" ref="B74:G74" si="6">SUM(B75:B76)</f>
        <v>0</v>
      </c>
      <c r="C74" s="19">
        <f t="shared" si="6"/>
        <v>0</v>
      </c>
      <c r="D74" s="19">
        <f t="shared" si="6"/>
        <v>0</v>
      </c>
      <c r="E74" s="19">
        <f t="shared" si="6"/>
        <v>0</v>
      </c>
      <c r="F74" s="19">
        <f>SUM(F75:F81)</f>
        <v>132294627.53</v>
      </c>
      <c r="G74" s="20">
        <f t="shared" si="6"/>
        <v>0</v>
      </c>
      <c r="H74" s="53"/>
      <c r="I74" s="60"/>
      <c r="J74" s="8"/>
      <c r="K74" s="64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x14ac:dyDescent="0.25">
      <c r="A75" s="32" t="s">
        <v>76</v>
      </c>
      <c r="B75" s="26">
        <v>0</v>
      </c>
      <c r="C75" s="26">
        <v>0</v>
      </c>
      <c r="D75" s="26">
        <v>0</v>
      </c>
      <c r="E75" s="26">
        <f>B75+C75-D75</f>
        <v>0</v>
      </c>
      <c r="F75" s="26">
        <v>650.16</v>
      </c>
      <c r="G75" s="27">
        <v>0</v>
      </c>
      <c r="H75" s="60"/>
      <c r="I75" s="54"/>
      <c r="K75" s="6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x14ac:dyDescent="0.25">
      <c r="A76" s="32" t="s">
        <v>77</v>
      </c>
      <c r="B76" s="26">
        <v>0</v>
      </c>
      <c r="C76" s="26">
        <v>0</v>
      </c>
      <c r="D76" s="26">
        <v>0</v>
      </c>
      <c r="E76" s="26">
        <f t="shared" ref="E76:E81" si="7">B76+C76-D76</f>
        <v>0</v>
      </c>
      <c r="F76" s="35">
        <v>3425.0499999999997</v>
      </c>
      <c r="G76" s="27">
        <v>0</v>
      </c>
      <c r="H76" s="60"/>
      <c r="I76" s="60"/>
      <c r="J76" s="7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x14ac:dyDescent="0.25">
      <c r="A77" s="32" t="s">
        <v>78</v>
      </c>
      <c r="B77" s="26">
        <v>0</v>
      </c>
      <c r="C77" s="26">
        <v>0</v>
      </c>
      <c r="D77" s="26">
        <v>0</v>
      </c>
      <c r="E77" s="26">
        <f t="shared" si="7"/>
        <v>0</v>
      </c>
      <c r="F77" s="35">
        <v>882.35</v>
      </c>
      <c r="G77" s="27">
        <v>0</v>
      </c>
      <c r="H77" s="60"/>
      <c r="I77" s="60"/>
      <c r="J77" s="7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x14ac:dyDescent="0.25">
      <c r="A78" s="32" t="s">
        <v>79</v>
      </c>
      <c r="B78" s="26">
        <v>0</v>
      </c>
      <c r="C78" s="26">
        <v>0</v>
      </c>
      <c r="D78" s="26">
        <v>0</v>
      </c>
      <c r="E78" s="26">
        <f t="shared" si="7"/>
        <v>0</v>
      </c>
      <c r="F78" s="35">
        <v>882.35</v>
      </c>
      <c r="G78" s="27">
        <v>0</v>
      </c>
      <c r="H78" s="60"/>
      <c r="I78" s="60"/>
      <c r="J78" s="7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x14ac:dyDescent="0.25">
      <c r="A79" s="36" t="s">
        <v>80</v>
      </c>
      <c r="B79" s="26">
        <v>0</v>
      </c>
      <c r="C79" s="26">
        <v>0</v>
      </c>
      <c r="D79" s="26">
        <v>0</v>
      </c>
      <c r="E79" s="26">
        <f t="shared" si="7"/>
        <v>0</v>
      </c>
      <c r="F79" s="37">
        <v>2941.18</v>
      </c>
      <c r="G79" s="27">
        <v>0</v>
      </c>
      <c r="H79" s="60"/>
      <c r="I79" s="60"/>
      <c r="J79" s="7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x14ac:dyDescent="0.25">
      <c r="A80" s="36" t="s">
        <v>81</v>
      </c>
      <c r="B80" s="26">
        <v>0</v>
      </c>
      <c r="C80" s="26">
        <v>0</v>
      </c>
      <c r="D80" s="26">
        <v>0</v>
      </c>
      <c r="E80" s="26">
        <f t="shared" si="7"/>
        <v>0</v>
      </c>
      <c r="F80" s="37">
        <v>1764.7</v>
      </c>
      <c r="G80" s="27">
        <v>0</v>
      </c>
      <c r="H80" s="60"/>
      <c r="I80" s="60"/>
      <c r="J80" s="7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92" ht="15.75" thickBot="1" x14ac:dyDescent="0.3">
      <c r="A81" s="36" t="s">
        <v>82</v>
      </c>
      <c r="B81" s="26">
        <v>0</v>
      </c>
      <c r="C81" s="26">
        <v>0</v>
      </c>
      <c r="D81" s="26">
        <v>0</v>
      </c>
      <c r="E81" s="26">
        <f t="shared" si="7"/>
        <v>0</v>
      </c>
      <c r="F81" s="37">
        <v>132284081.73999999</v>
      </c>
      <c r="G81" s="27">
        <v>0</v>
      </c>
      <c r="H81" s="60"/>
      <c r="I81" s="60"/>
      <c r="J81" s="7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92" s="41" customFormat="1" ht="15.75" thickBot="1" x14ac:dyDescent="0.3">
      <c r="A82" s="38" t="s">
        <v>83</v>
      </c>
      <c r="B82" s="39">
        <f t="shared" ref="B82:G82" si="8">+B74+B9</f>
        <v>0</v>
      </c>
      <c r="C82" s="39">
        <f t="shared" si="8"/>
        <v>0</v>
      </c>
      <c r="D82" s="39">
        <f t="shared" si="8"/>
        <v>0</v>
      </c>
      <c r="E82" s="39">
        <f t="shared" si="8"/>
        <v>0</v>
      </c>
      <c r="F82" s="39">
        <f t="shared" si="8"/>
        <v>2491421645.9500003</v>
      </c>
      <c r="G82" s="40">
        <f t="shared" si="8"/>
        <v>0</v>
      </c>
      <c r="H82" s="54"/>
      <c r="I82" s="54"/>
      <c r="J82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</row>
    <row r="83" spans="1:92" x14ac:dyDescent="0.25">
      <c r="A83" s="42"/>
      <c r="B83" s="43"/>
      <c r="C83" s="44"/>
      <c r="D83" s="44"/>
      <c r="E83" s="45"/>
      <c r="F83" s="44"/>
      <c r="G83" s="46"/>
      <c r="H83" s="3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92" x14ac:dyDescent="0.25">
      <c r="A84" s="31" t="s">
        <v>84</v>
      </c>
      <c r="B84" s="29">
        <f>SUM(B85:B85)</f>
        <v>0</v>
      </c>
      <c r="C84" s="29">
        <f>SUM(C85:C85)</f>
        <v>0</v>
      </c>
      <c r="D84" s="29">
        <f>SUM(D85:D85)</f>
        <v>0</v>
      </c>
      <c r="E84" s="29">
        <f>SUM(E85:E85)</f>
        <v>0</v>
      </c>
      <c r="F84" s="29">
        <f>SUM(F85:F85)</f>
        <v>227000000</v>
      </c>
      <c r="G84" s="30">
        <v>0</v>
      </c>
      <c r="H84" s="8"/>
      <c r="I84" s="7"/>
      <c r="J84" s="8"/>
      <c r="K84" s="70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92" x14ac:dyDescent="0.25">
      <c r="A85" s="25" t="s">
        <v>85</v>
      </c>
      <c r="B85" s="26">
        <v>0</v>
      </c>
      <c r="C85" s="26">
        <v>0</v>
      </c>
      <c r="D85" s="26">
        <v>0</v>
      </c>
      <c r="E85" s="26">
        <v>0</v>
      </c>
      <c r="F85" s="26">
        <v>227000000</v>
      </c>
      <c r="G85" s="27">
        <v>0</v>
      </c>
      <c r="H85" s="7"/>
      <c r="I85" s="7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92" s="41" customFormat="1" ht="15.75" thickBot="1" x14ac:dyDescent="0.3">
      <c r="A86" s="47" t="s">
        <v>86</v>
      </c>
      <c r="B86" s="48">
        <f t="shared" ref="B86:G86" si="9">B82+B84</f>
        <v>0</v>
      </c>
      <c r="C86" s="48">
        <f t="shared" si="9"/>
        <v>0</v>
      </c>
      <c r="D86" s="48">
        <f t="shared" si="9"/>
        <v>0</v>
      </c>
      <c r="E86" s="48">
        <f t="shared" si="9"/>
        <v>0</v>
      </c>
      <c r="F86" s="48">
        <f t="shared" si="9"/>
        <v>2718421645.9500003</v>
      </c>
      <c r="G86" s="49">
        <f t="shared" si="9"/>
        <v>0</v>
      </c>
      <c r="H86" s="8"/>
      <c r="I86"/>
      <c r="J86" s="7"/>
      <c r="K86"/>
      <c r="L86"/>
      <c r="M86"/>
      <c r="N86"/>
      <c r="O86"/>
      <c r="P86"/>
      <c r="Q86"/>
    </row>
    <row r="87" spans="1:92" s="41" customFormat="1" x14ac:dyDescent="0.25">
      <c r="A87" s="50"/>
      <c r="B87" s="8"/>
      <c r="C87" s="8"/>
      <c r="D87" s="8"/>
      <c r="E87" s="8"/>
      <c r="F87" s="8"/>
      <c r="G87" s="8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</row>
    <row r="88" spans="1:92" s="41" customFormat="1" x14ac:dyDescent="0.25">
      <c r="A88" s="51"/>
      <c r="B88" s="7"/>
      <c r="C88" s="7"/>
      <c r="D88" s="7"/>
      <c r="E88" s="7"/>
      <c r="F88" s="7"/>
      <c r="G88" s="7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</row>
    <row r="89" spans="1:92" s="41" customFormat="1" x14ac:dyDescent="0.25">
      <c r="A89" s="52"/>
      <c r="B89" s="53"/>
      <c r="C89" s="54"/>
      <c r="D89" s="54"/>
      <c r="E89" s="53"/>
      <c r="F89" s="53"/>
      <c r="G89" s="53"/>
      <c r="H89" s="54"/>
      <c r="I89" s="54"/>
      <c r="J89" s="5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2" s="41" customFormat="1" x14ac:dyDescent="0.25">
      <c r="A90" s="52"/>
      <c r="B90" s="53"/>
      <c r="C90" s="54"/>
      <c r="D90" s="54"/>
      <c r="E90" s="53"/>
      <c r="F90" s="53"/>
      <c r="G90" s="53"/>
      <c r="H90" s="54"/>
      <c r="I90" s="54"/>
      <c r="J90" s="54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</row>
    <row r="91" spans="1:92" x14ac:dyDescent="0.25">
      <c r="A91" s="55"/>
      <c r="B91" s="56"/>
      <c r="C91" s="57"/>
      <c r="D91" s="57"/>
      <c r="E91" s="58"/>
      <c r="F91" s="57"/>
      <c r="G91" s="57"/>
      <c r="H91" s="57"/>
      <c r="I91" s="54"/>
      <c r="J91" s="54"/>
    </row>
    <row r="92" spans="1:92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92" x14ac:dyDescent="0.25">
      <c r="A93" s="59"/>
      <c r="B93" s="53"/>
      <c r="C93" s="53"/>
      <c r="D93" s="53"/>
      <c r="E93" s="53"/>
      <c r="F93" s="53"/>
      <c r="G93" s="53"/>
      <c r="H93" s="53"/>
      <c r="I93" s="54"/>
      <c r="J93" s="54"/>
    </row>
    <row r="94" spans="1:92" ht="14.25" customHeight="1" x14ac:dyDescent="0.25">
      <c r="A94" s="54"/>
      <c r="B94" s="54"/>
      <c r="C94" s="54"/>
      <c r="D94" s="60"/>
      <c r="E94" s="53"/>
      <c r="F94" s="60"/>
      <c r="G94" s="54"/>
      <c r="H94" s="54"/>
      <c r="I94" s="54"/>
      <c r="J94" s="54"/>
    </row>
    <row r="95" spans="1:92" x14ac:dyDescent="0.25">
      <c r="A95" s="54"/>
      <c r="B95" s="53"/>
      <c r="C95" s="53"/>
      <c r="D95" s="60"/>
      <c r="E95" s="53"/>
      <c r="F95" s="53"/>
      <c r="G95" s="53"/>
      <c r="H95" s="53"/>
      <c r="I95" s="54"/>
      <c r="J95" s="54"/>
    </row>
    <row r="96" spans="1:92" ht="18.75" x14ac:dyDescent="0.3">
      <c r="A96" s="54"/>
      <c r="B96" s="54"/>
      <c r="C96" s="60"/>
      <c r="D96" s="54"/>
      <c r="E96" s="61"/>
      <c r="F96" s="54"/>
      <c r="G96" s="54"/>
      <c r="H96" s="54"/>
      <c r="I96" s="62"/>
      <c r="J96" s="54"/>
    </row>
    <row r="97" spans="1:10" x14ac:dyDescent="0.25">
      <c r="A97" s="54"/>
      <c r="B97" s="54"/>
      <c r="C97" s="60"/>
      <c r="D97" s="54"/>
      <c r="E97" s="54"/>
      <c r="F97" s="54"/>
      <c r="G97" s="54"/>
      <c r="H97" s="54"/>
      <c r="I97" s="62"/>
      <c r="J97" s="54"/>
    </row>
    <row r="98" spans="1:10" x14ac:dyDescent="0.25">
      <c r="A98" s="54"/>
      <c r="B98" s="54"/>
      <c r="C98" s="54"/>
      <c r="D98" s="54"/>
      <c r="E98" s="54"/>
      <c r="F98" s="54"/>
      <c r="G98" s="54"/>
      <c r="H98" s="54"/>
      <c r="I98" s="62"/>
      <c r="J98" s="54"/>
    </row>
    <row r="99" spans="1:10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</row>
    <row r="100" spans="1:10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</row>
  </sheetData>
  <mergeCells count="8">
    <mergeCell ref="I96:I98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2024-03-04T15:56:42Z</dcterms:created>
  <dcterms:modified xsi:type="dcterms:W3CDTF">2024-03-04T15:57:34Z</dcterms:modified>
</cp:coreProperties>
</file>