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8_{22DF310C-5653-47BD-A02A-4360EF5E1A9B}" xr6:coauthVersionLast="47" xr6:coauthVersionMax="47" xr10:uidLastSave="{00000000-0000-0000-0000-000000000000}"/>
  <bookViews>
    <workbookView xWindow="-28920" yWindow="-120" windowWidth="29040" windowHeight="15840" xr2:uid="{851E2645-66B1-4462-B8E0-8C565D2F6CF6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K23" i="1" s="1"/>
  <c r="K22" i="1" s="1"/>
  <c r="J25" i="1"/>
  <c r="E25" i="1"/>
  <c r="L24" i="1"/>
  <c r="J24" i="1"/>
  <c r="E24" i="1"/>
  <c r="K24" i="1" s="1"/>
  <c r="J23" i="1"/>
  <c r="J22" i="1" s="1"/>
  <c r="I23" i="1"/>
  <c r="I22" i="1" s="1"/>
  <c r="H23" i="1"/>
  <c r="G23" i="1"/>
  <c r="G22" i="1" s="1"/>
  <c r="F23" i="1"/>
  <c r="E23" i="1"/>
  <c r="E22" i="1" s="1"/>
  <c r="D23" i="1"/>
  <c r="C23" i="1"/>
  <c r="B23" i="1"/>
  <c r="B22" i="1" s="1"/>
  <c r="H22" i="1"/>
  <c r="F22" i="1"/>
  <c r="C22" i="1"/>
  <c r="L21" i="1"/>
  <c r="K21" i="1"/>
  <c r="J21" i="1"/>
  <c r="E21" i="1"/>
  <c r="L20" i="1"/>
  <c r="K20" i="1"/>
  <c r="J20" i="1"/>
  <c r="E20" i="1"/>
  <c r="L19" i="1"/>
  <c r="I19" i="1"/>
  <c r="I14" i="1" s="1"/>
  <c r="H19" i="1"/>
  <c r="G19" i="1"/>
  <c r="J19" i="1" s="1"/>
  <c r="F19" i="1"/>
  <c r="C19" i="1"/>
  <c r="E19" i="1" s="1"/>
  <c r="K19" i="1" s="1"/>
  <c r="L18" i="1"/>
  <c r="L16" i="1" s="1"/>
  <c r="L14" i="1" s="1"/>
  <c r="K18" i="1"/>
  <c r="J18" i="1"/>
  <c r="E18" i="1"/>
  <c r="L17" i="1"/>
  <c r="K17" i="1"/>
  <c r="K16" i="1" s="1"/>
  <c r="K14" i="1" s="1"/>
  <c r="J17" i="1"/>
  <c r="J16" i="1" s="1"/>
  <c r="E17" i="1"/>
  <c r="I16" i="1"/>
  <c r="H16" i="1"/>
  <c r="G16" i="1"/>
  <c r="G14" i="1" s="1"/>
  <c r="F16" i="1"/>
  <c r="F14" i="1" s="1"/>
  <c r="E16" i="1"/>
  <c r="D16" i="1"/>
  <c r="D14" i="1" s="1"/>
  <c r="C16" i="1"/>
  <c r="B16" i="1"/>
  <c r="B14" i="1" s="1"/>
  <c r="L15" i="1"/>
  <c r="K15" i="1"/>
  <c r="J15" i="1"/>
  <c r="E15" i="1"/>
  <c r="H14" i="1"/>
  <c r="C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E9" i="1"/>
  <c r="L8" i="1"/>
  <c r="L7" i="1" s="1"/>
  <c r="L6" i="1" s="1"/>
  <c r="L5" i="1" s="1"/>
  <c r="L26" i="1" s="1"/>
  <c r="J8" i="1"/>
  <c r="E8" i="1"/>
  <c r="K8" i="1" s="1"/>
  <c r="K7" i="1" s="1"/>
  <c r="K6" i="1" s="1"/>
  <c r="K5" i="1" s="1"/>
  <c r="K26" i="1" s="1"/>
  <c r="J7" i="1"/>
  <c r="J6" i="1" s="1"/>
  <c r="J5" i="1" s="1"/>
  <c r="I7" i="1"/>
  <c r="I6" i="1" s="1"/>
  <c r="I5" i="1" s="1"/>
  <c r="H7" i="1"/>
  <c r="G7" i="1"/>
  <c r="G6" i="1" s="1"/>
  <c r="G5" i="1" s="1"/>
  <c r="F7" i="1"/>
  <c r="E7" i="1"/>
  <c r="D7" i="1"/>
  <c r="D6" i="1" s="1"/>
  <c r="D5" i="1" s="1"/>
  <c r="C7" i="1"/>
  <c r="B7" i="1"/>
  <c r="B6" i="1" s="1"/>
  <c r="B5" i="1" s="1"/>
  <c r="H6" i="1"/>
  <c r="H5" i="1" s="1"/>
  <c r="H26" i="1" s="1"/>
  <c r="F6" i="1"/>
  <c r="F5" i="1" s="1"/>
  <c r="C6" i="1"/>
  <c r="C5" i="1" s="1"/>
  <c r="C26" i="1" s="1"/>
  <c r="F26" i="1" l="1"/>
  <c r="B26" i="1"/>
  <c r="D26" i="1"/>
  <c r="E14" i="1"/>
  <c r="G26" i="1"/>
  <c r="I26" i="1"/>
  <c r="J14" i="1"/>
  <c r="J26" i="1" s="1"/>
  <c r="E6" i="1"/>
  <c r="E5" i="1" s="1"/>
  <c r="E26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<sst xmlns="http://schemas.openxmlformats.org/spreadsheetml/2006/main" count="36" uniqueCount="36">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</sst>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0" fillId="0" borderId="0" xfId="0" applyFill="1"/>
    <xf numFmtId="4" fontId="11" fillId="0" borderId="0" xfId="0" applyNumberFormat="1" applyFont="1" applyFill="1" applyBorder="1" applyAlignment="1">
      <alignment horizontal="right" vertical="center" wrapText="1"/>
    </xf>
    <xf numFmtId="4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/>
    <xf numFmtId="2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3FA840-0B9F-4DAE-9470-92BD0E04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E22E-0BB5-4D7C-84A2-B27C2A402D12}">
  <sheetPr>
    <pageSetUpPr fitToPage="1"/>
  </sheetPr>
  <dimension ref="A1:M55"/>
  <sheetViews>
    <sheetView tabSelected="1" zoomScale="90" zoomScaleNormal="90" workbookViewId="0">
      <selection activeCell="I39" sqref="I39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7569003735.4400005</v>
      </c>
      <c r="D5" s="10">
        <f>+D6+D12+D13</f>
        <v>0</v>
      </c>
      <c r="E5" s="10">
        <f>+E6+E12+E13</f>
        <v>17161524642.439999</v>
      </c>
      <c r="F5" s="10">
        <f t="shared" ref="F5:L5" si="0">+F6+F12+F13</f>
        <v>12510130828.129997</v>
      </c>
      <c r="G5" s="10">
        <f t="shared" si="0"/>
        <v>7851202859.4599972</v>
      </c>
      <c r="H5" s="10">
        <f t="shared" si="0"/>
        <v>7637163933.1599998</v>
      </c>
      <c r="I5" s="10">
        <f t="shared" si="0"/>
        <v>7602332521.3999996</v>
      </c>
      <c r="J5" s="10">
        <f t="shared" si="0"/>
        <v>214038926.29999816</v>
      </c>
      <c r="K5" s="10">
        <f t="shared" si="0"/>
        <v>4651393814.3100004</v>
      </c>
      <c r="L5" s="10">
        <f t="shared" si="0"/>
        <v>34831411.760000825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6821850269.2600002</v>
      </c>
      <c r="D6" s="10">
        <f>+D7+D10+D11</f>
        <v>0</v>
      </c>
      <c r="E6" s="10">
        <f t="shared" ref="E6:L6" si="1">+E7+E10+E11</f>
        <v>15453364509.259998</v>
      </c>
      <c r="F6" s="10">
        <f t="shared" si="1"/>
        <v>11414021322.959995</v>
      </c>
      <c r="G6" s="10">
        <f t="shared" si="1"/>
        <v>7237860789.5999994</v>
      </c>
      <c r="H6" s="10">
        <f t="shared" si="1"/>
        <v>7041359646.9799995</v>
      </c>
      <c r="I6" s="10">
        <f>+I7+I10+I11</f>
        <v>7010121753.5900011</v>
      </c>
      <c r="J6" s="10">
        <f t="shared" si="1"/>
        <v>196501142.62</v>
      </c>
      <c r="K6" s="10">
        <f>+K7+K10+K11</f>
        <v>4039343186.3000026</v>
      </c>
      <c r="L6" s="10">
        <f t="shared" si="1"/>
        <v>31237893.389999747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1431900174.9200001</v>
      </c>
      <c r="D7" s="10">
        <f>+D8+D9</f>
        <v>0</v>
      </c>
      <c r="E7" s="10">
        <f>+E8+E9</f>
        <v>4676726230.9200001</v>
      </c>
      <c r="F7" s="10">
        <f>+F8+F9</f>
        <v>2404507074.3599997</v>
      </c>
      <c r="G7" s="10">
        <f t="shared" ref="G7:L7" si="2">SUM(G8:G9)</f>
        <v>2404507074.3599997</v>
      </c>
      <c r="H7" s="10">
        <f t="shared" si="2"/>
        <v>2404507074.3600001</v>
      </c>
      <c r="I7" s="10">
        <f>SUM(I8:I9)</f>
        <v>2404507074.3600006</v>
      </c>
      <c r="J7" s="10">
        <f>SUM(J8:J9)</f>
        <v>0</v>
      </c>
      <c r="K7" s="10">
        <f t="shared" si="2"/>
        <v>2272219156.5600004</v>
      </c>
      <c r="L7" s="10">
        <f t="shared" si="2"/>
        <v>0</v>
      </c>
      <c r="M7" s="17"/>
    </row>
    <row r="8" spans="1:13" x14ac:dyDescent="0.2">
      <c r="A8" s="6" t="s">
        <v>17</v>
      </c>
      <c r="B8" s="10">
        <v>2752726802</v>
      </c>
      <c r="C8" s="10">
        <v>1323215174.9200001</v>
      </c>
      <c r="D8" s="10">
        <v>0</v>
      </c>
      <c r="E8" s="10">
        <f t="shared" ref="E8:E13" si="3">+B8+C8+D8</f>
        <v>4075941976.9200001</v>
      </c>
      <c r="F8" s="10">
        <v>1978092600.6900001</v>
      </c>
      <c r="G8" s="10">
        <v>1978092600.6900001</v>
      </c>
      <c r="H8" s="10">
        <v>1978092600.6900001</v>
      </c>
      <c r="I8" s="10">
        <v>1978092600.6900003</v>
      </c>
      <c r="J8" s="10">
        <f t="shared" ref="J8:J13" si="4">+G8-H8</f>
        <v>0</v>
      </c>
      <c r="K8" s="10">
        <f t="shared" ref="K8:K13" si="5">+E8-F8</f>
        <v>2097849376.23</v>
      </c>
      <c r="L8" s="10">
        <f t="shared" ref="L8:L13" si="6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108685000</v>
      </c>
      <c r="D9" s="10">
        <v>0</v>
      </c>
      <c r="E9" s="10">
        <f t="shared" si="3"/>
        <v>600784254</v>
      </c>
      <c r="F9" s="10">
        <v>426414473.66999984</v>
      </c>
      <c r="G9" s="10">
        <v>426414473.66999984</v>
      </c>
      <c r="H9" s="10">
        <v>426414473.67000002</v>
      </c>
      <c r="I9" s="10">
        <v>426414473.67000008</v>
      </c>
      <c r="J9" s="10">
        <f t="shared" si="4"/>
        <v>0</v>
      </c>
      <c r="K9" s="10">
        <f>+E9-F9</f>
        <v>174369780.33000016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379651847.31000006</v>
      </c>
      <c r="D10" s="10">
        <v>0</v>
      </c>
      <c r="E10" s="10">
        <f t="shared" si="3"/>
        <v>1559786862.3099999</v>
      </c>
      <c r="F10" s="10">
        <v>1382049963.2499981</v>
      </c>
      <c r="G10" s="10">
        <v>732957870.50000024</v>
      </c>
      <c r="H10" s="10">
        <v>702917655.60000002</v>
      </c>
      <c r="I10" s="10">
        <v>701489478.35000014</v>
      </c>
      <c r="J10" s="10">
        <f t="shared" si="4"/>
        <v>30040214.900000215</v>
      </c>
      <c r="K10" s="10">
        <f t="shared" si="5"/>
        <v>177736899.06000185</v>
      </c>
      <c r="L10" s="10">
        <f t="shared" si="6"/>
        <v>1428177.2499998808</v>
      </c>
      <c r="M10" s="17"/>
    </row>
    <row r="11" spans="1:13" x14ac:dyDescent="0.2">
      <c r="A11" s="6" t="s">
        <v>20</v>
      </c>
      <c r="B11" s="10">
        <v>4206553169</v>
      </c>
      <c r="C11" s="10">
        <v>5010298247.0299997</v>
      </c>
      <c r="D11" s="10">
        <v>0</v>
      </c>
      <c r="E11" s="10">
        <f t="shared" si="3"/>
        <v>9216851416.0299988</v>
      </c>
      <c r="F11" s="10">
        <v>7627464285.3499985</v>
      </c>
      <c r="G11" s="10">
        <v>4100395844.7399998</v>
      </c>
      <c r="H11" s="10">
        <v>3933934917.02</v>
      </c>
      <c r="I11" s="10">
        <v>3904125200.8800001</v>
      </c>
      <c r="J11" s="10">
        <f t="shared" si="4"/>
        <v>166460927.71999979</v>
      </c>
      <c r="K11" s="10">
        <f t="shared" si="5"/>
        <v>1589387130.6800003</v>
      </c>
      <c r="L11" s="10">
        <f t="shared" si="6"/>
        <v>29809716.139999866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8389926.2399999984</v>
      </c>
      <c r="G12" s="10">
        <v>8389926.2399999984</v>
      </c>
      <c r="H12" s="10">
        <v>8389926.2400000002</v>
      </c>
      <c r="I12" s="10">
        <v>8389926.2399999984</v>
      </c>
      <c r="J12" s="10">
        <f t="shared" si="4"/>
        <v>0</v>
      </c>
      <c r="K12" s="10">
        <f t="shared" si="5"/>
        <v>5610073.7600000016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747153466.18000007</v>
      </c>
      <c r="D13" s="10"/>
      <c r="E13" s="10">
        <f t="shared" si="3"/>
        <v>1694160133.1800001</v>
      </c>
      <c r="F13" s="10">
        <v>1087719578.9300022</v>
      </c>
      <c r="G13" s="10">
        <v>604952143.61999822</v>
      </c>
      <c r="H13" s="10">
        <v>587414359.94000006</v>
      </c>
      <c r="I13" s="10">
        <v>583820841.56999898</v>
      </c>
      <c r="J13" s="10">
        <f t="shared" si="4"/>
        <v>17537783.679998159</v>
      </c>
      <c r="K13" s="10">
        <f t="shared" si="5"/>
        <v>606440554.24999785</v>
      </c>
      <c r="L13" s="10">
        <f t="shared" si="6"/>
        <v>3593518.3700010777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6841395044.1600008</v>
      </c>
      <c r="D14" s="10">
        <f>+D15+D16+D19+D21</f>
        <v>-110000000</v>
      </c>
      <c r="E14" s="10">
        <f t="shared" ref="E14:K14" si="7">+E15+E16+E19+E21</f>
        <v>11159745137.16</v>
      </c>
      <c r="F14" s="10">
        <f t="shared" si="7"/>
        <v>8194036186.9999981</v>
      </c>
      <c r="G14" s="10">
        <f>+G15+G16+G19+G21</f>
        <v>5332078893.249999</v>
      </c>
      <c r="H14" s="10">
        <f>+H15+H16+H19+H21</f>
        <v>5246372416.4800005</v>
      </c>
      <c r="I14" s="10">
        <f t="shared" si="7"/>
        <v>5205074688.1700001</v>
      </c>
      <c r="J14" s="10">
        <f t="shared" si="7"/>
        <v>85706476.76999855</v>
      </c>
      <c r="K14" s="10">
        <f t="shared" si="7"/>
        <v>2965708950.1600037</v>
      </c>
      <c r="L14" s="10">
        <f>+L15+L16+L19+L21</f>
        <v>41297728.31000042</v>
      </c>
      <c r="M14" s="17"/>
    </row>
    <row r="15" spans="1:13" x14ac:dyDescent="0.2">
      <c r="A15" s="6" t="s">
        <v>24</v>
      </c>
      <c r="B15" s="10">
        <v>707848780</v>
      </c>
      <c r="C15" s="10">
        <v>416364447.21000004</v>
      </c>
      <c r="D15" s="10">
        <v>0</v>
      </c>
      <c r="E15" s="10">
        <f>+B15+C15+D15</f>
        <v>1124213227.21</v>
      </c>
      <c r="F15" s="10">
        <v>880271090.05000007</v>
      </c>
      <c r="G15" s="10">
        <v>730321445.50999999</v>
      </c>
      <c r="H15" s="10">
        <v>707253780.50999999</v>
      </c>
      <c r="I15" s="10">
        <v>706066630.50999999</v>
      </c>
      <c r="J15" s="10">
        <f>+G15-H15</f>
        <v>23067665</v>
      </c>
      <c r="K15" s="10">
        <f>+E15-F15</f>
        <v>243942137.15999997</v>
      </c>
      <c r="L15" s="10">
        <f>+H15-I15</f>
        <v>1187150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6425030596.9500008</v>
      </c>
      <c r="D16" s="10">
        <f t="shared" si="8"/>
        <v>0</v>
      </c>
      <c r="E16" s="10">
        <f t="shared" si="8"/>
        <v>10024531909.950001</v>
      </c>
      <c r="F16" s="10">
        <f t="shared" si="8"/>
        <v>7306365096.9499979</v>
      </c>
      <c r="G16" s="10">
        <f t="shared" si="8"/>
        <v>4596357447.7399988</v>
      </c>
      <c r="H16" s="10">
        <f t="shared" si="8"/>
        <v>4533718635.9700003</v>
      </c>
      <c r="I16" s="10">
        <f>+I17+I18</f>
        <v>4493608057.6599998</v>
      </c>
      <c r="J16" s="10">
        <f>+J17+J18</f>
        <v>62638811.76999855</v>
      </c>
      <c r="K16" s="10">
        <f>+K17+K18</f>
        <v>2718166813.0000038</v>
      </c>
      <c r="L16" s="10">
        <f>+L17+L18</f>
        <v>40110578.31000042</v>
      </c>
      <c r="M16" s="17"/>
    </row>
    <row r="17" spans="1:13" x14ac:dyDescent="0.2">
      <c r="A17" s="6" t="s">
        <v>26</v>
      </c>
      <c r="B17" s="10">
        <v>0</v>
      </c>
      <c r="C17" s="10">
        <v>258651923.63999999</v>
      </c>
      <c r="D17" s="10">
        <v>0</v>
      </c>
      <c r="E17" s="10">
        <f>+B17+C17+D17</f>
        <v>258651923.63999999</v>
      </c>
      <c r="F17" s="10">
        <v>258651923.63999996</v>
      </c>
      <c r="G17" s="10">
        <v>258651923.63999996</v>
      </c>
      <c r="H17" s="10">
        <v>258651923.63999999</v>
      </c>
      <c r="I17" s="10">
        <v>258651923.63999996</v>
      </c>
      <c r="J17" s="10">
        <f>+G17-H17</f>
        <v>0</v>
      </c>
      <c r="K17" s="10">
        <f t="shared" ref="K17:K24" si="9">+E17-F17</f>
        <v>0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6166378673.3100004</v>
      </c>
      <c r="D18" s="10">
        <v>0</v>
      </c>
      <c r="E18" s="10">
        <f>+B18+C18+D18</f>
        <v>9765879986.3100014</v>
      </c>
      <c r="F18" s="10">
        <v>7047713173.3099976</v>
      </c>
      <c r="G18" s="10">
        <v>4337705524.0999985</v>
      </c>
      <c r="H18" s="10">
        <v>4275066712.3299999</v>
      </c>
      <c r="I18" s="10">
        <v>4234956134.0199995</v>
      </c>
      <c r="J18" s="10">
        <f>+G18-H18</f>
        <v>62638811.76999855</v>
      </c>
      <c r="K18" s="10">
        <f t="shared" si="9"/>
        <v>2718166813.0000038</v>
      </c>
      <c r="L18" s="10">
        <f>+H18-I18</f>
        <v>40110578.31000042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900000</v>
      </c>
      <c r="G19" s="10">
        <f>+G20</f>
        <v>900000</v>
      </c>
      <c r="H19" s="10">
        <f>+H20</f>
        <v>900000</v>
      </c>
      <c r="I19" s="10">
        <f>+I20</f>
        <v>900000</v>
      </c>
      <c r="J19" s="10">
        <f>+G19-H19</f>
        <v>0</v>
      </c>
      <c r="K19" s="10">
        <f t="shared" si="9"/>
        <v>100000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900000</v>
      </c>
      <c r="G20" s="10">
        <v>900000</v>
      </c>
      <c r="H20" s="10">
        <v>900000</v>
      </c>
      <c r="I20" s="10">
        <v>900000</v>
      </c>
      <c r="J20" s="10">
        <f>+G20-H20</f>
        <v>0</v>
      </c>
      <c r="K20" s="10">
        <f t="shared" si="9"/>
        <v>100000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-110000000</v>
      </c>
      <c r="E21" s="10">
        <f>+B21+C21+D21</f>
        <v>10000000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10">+E23</f>
        <v>1296588269.04</v>
      </c>
      <c r="F22" s="10">
        <f>+F23</f>
        <v>1280671236.6399999</v>
      </c>
      <c r="G22" s="10">
        <f t="shared" si="10"/>
        <v>1280671236.6399999</v>
      </c>
      <c r="H22" s="10">
        <f t="shared" si="10"/>
        <v>1280671236.6399999</v>
      </c>
      <c r="I22" s="10">
        <f t="shared" si="10"/>
        <v>1280671236.6399999</v>
      </c>
      <c r="J22" s="10">
        <f t="shared" si="10"/>
        <v>0</v>
      </c>
      <c r="K22" s="10">
        <f t="shared" si="10"/>
        <v>15917032.400000058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1">+E25+E24</f>
        <v>1296588269.04</v>
      </c>
      <c r="F23" s="10">
        <f>+F24+F25</f>
        <v>1280671236.6399999</v>
      </c>
      <c r="G23" s="10">
        <f>+G24+G25</f>
        <v>1280671236.6399999</v>
      </c>
      <c r="H23" s="10">
        <f>+H24+H25</f>
        <v>1280671236.6399999</v>
      </c>
      <c r="I23" s="10">
        <f t="shared" si="11"/>
        <v>1280671236.6399999</v>
      </c>
      <c r="J23" s="10">
        <f t="shared" si="11"/>
        <v>0</v>
      </c>
      <c r="K23" s="10">
        <f t="shared" si="11"/>
        <v>15917032.400000058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44482584.289999999</v>
      </c>
      <c r="G24" s="10">
        <v>44482584.289999999</v>
      </c>
      <c r="H24" s="10">
        <v>44482584.289999999</v>
      </c>
      <c r="I24" s="10">
        <v>44482584.289999999</v>
      </c>
      <c r="J24" s="10">
        <f>+G24-H24</f>
        <v>0</v>
      </c>
      <c r="K24" s="10">
        <f t="shared" si="9"/>
        <v>6517415.7100000009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1236188652.3499999</v>
      </c>
      <c r="G25" s="10">
        <v>1236188652.3499999</v>
      </c>
      <c r="H25" s="10">
        <v>1236188652.3499999</v>
      </c>
      <c r="I25" s="10">
        <v>1236188652.3499999</v>
      </c>
      <c r="J25" s="10">
        <f>+G25-H25</f>
        <v>0</v>
      </c>
      <c r="K25" s="10">
        <f>+E25-F25</f>
        <v>9399616.6900000572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15155987048.640003</v>
      </c>
      <c r="D26" s="21">
        <f t="shared" si="12"/>
        <v>-110000000</v>
      </c>
      <c r="E26" s="21">
        <f t="shared" si="12"/>
        <v>29617858048.639999</v>
      </c>
      <c r="F26" s="21">
        <f t="shared" si="12"/>
        <v>21984838251.769997</v>
      </c>
      <c r="G26" s="21">
        <f t="shared" si="12"/>
        <v>14463952989.349995</v>
      </c>
      <c r="H26" s="21">
        <f t="shared" si="12"/>
        <v>14164207586.279999</v>
      </c>
      <c r="I26" s="21">
        <f t="shared" si="12"/>
        <v>14088078446.209999</v>
      </c>
      <c r="J26" s="21">
        <f t="shared" si="12"/>
        <v>299745403.06999671</v>
      </c>
      <c r="K26" s="21">
        <f t="shared" si="12"/>
        <v>7633019796.8700037</v>
      </c>
      <c r="L26" s="21">
        <f>+L5+L14+L22</f>
        <v>76129140.070001245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22"/>
      <c r="B28" s="6"/>
      <c r="D28" s="23"/>
      <c r="H28" s="17"/>
      <c r="K28" s="23"/>
    </row>
    <row r="29" spans="1:13" x14ac:dyDescent="0.2">
      <c r="A29" s="24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pans="1:13" x14ac:dyDescent="0.2">
      <c r="A30" s="24"/>
      <c r="B30" s="27"/>
      <c r="C30" s="28"/>
      <c r="D30" s="26"/>
      <c r="E30" s="29"/>
      <c r="F30" s="28"/>
      <c r="G30" s="27"/>
      <c r="H30" s="30"/>
      <c r="I30" s="27"/>
      <c r="J30" s="27"/>
      <c r="K30" s="28"/>
      <c r="L30" s="29"/>
    </row>
    <row r="31" spans="1:13" x14ac:dyDescent="0.2">
      <c r="A31" s="24"/>
      <c r="B31" s="27"/>
      <c r="C31" s="28"/>
      <c r="D31" s="31"/>
      <c r="E31" s="32"/>
      <c r="F31" s="27"/>
      <c r="G31" s="31"/>
      <c r="H31" s="31"/>
      <c r="I31" s="28"/>
      <c r="J31" s="33"/>
      <c r="K31" s="25"/>
      <c r="L31" s="27"/>
    </row>
    <row r="32" spans="1:13" x14ac:dyDescent="0.2">
      <c r="A32" s="24"/>
      <c r="B32" s="28"/>
      <c r="C32" s="28"/>
      <c r="D32" s="28"/>
      <c r="E32" s="28"/>
      <c r="F32" s="34"/>
      <c r="G32" s="35"/>
      <c r="H32" s="26"/>
      <c r="I32" s="26"/>
      <c r="J32" s="26"/>
      <c r="K32" s="25"/>
      <c r="L32" s="27"/>
    </row>
    <row r="33" spans="1:12" x14ac:dyDescent="0.2">
      <c r="A33" s="24"/>
      <c r="B33" s="27"/>
      <c r="C33" s="27"/>
      <c r="D33" s="27"/>
      <c r="E33" s="27"/>
      <c r="F33" s="32"/>
      <c r="G33" s="36"/>
      <c r="H33" s="28"/>
      <c r="I33" s="28"/>
      <c r="J33" s="27"/>
      <c r="K33" s="35"/>
      <c r="L33" s="27"/>
    </row>
    <row r="34" spans="1:12" x14ac:dyDescent="0.2">
      <c r="A34" s="24"/>
      <c r="B34" s="27"/>
      <c r="C34" s="27"/>
      <c r="D34" s="27"/>
      <c r="E34" s="33"/>
      <c r="F34" s="34"/>
      <c r="G34" s="27"/>
      <c r="H34" s="29"/>
      <c r="I34" s="26"/>
      <c r="J34" s="29"/>
      <c r="K34" s="29"/>
      <c r="L34" s="27"/>
    </row>
    <row r="35" spans="1:12" x14ac:dyDescent="0.2">
      <c r="A35" s="24"/>
      <c r="B35" s="27"/>
      <c r="C35" s="27"/>
      <c r="D35" s="27"/>
      <c r="E35" s="27"/>
      <c r="F35" s="27"/>
      <c r="G35" s="27"/>
      <c r="H35" s="37"/>
      <c r="I35" s="38"/>
      <c r="J35" s="27"/>
      <c r="K35" s="29"/>
      <c r="L35" s="27"/>
    </row>
    <row r="36" spans="1:12" x14ac:dyDescent="0.2">
      <c r="A36" s="24"/>
      <c r="B36" s="27"/>
      <c r="C36" s="26"/>
      <c r="D36" s="27"/>
      <c r="E36" s="27"/>
      <c r="F36" s="27"/>
      <c r="G36" s="27"/>
      <c r="H36" s="37"/>
      <c r="I36" s="28"/>
      <c r="J36" s="27"/>
      <c r="K36" s="27"/>
      <c r="L36" s="27"/>
    </row>
    <row r="37" spans="1:12" x14ac:dyDescent="0.2">
      <c r="A37" s="24"/>
      <c r="B37" s="27"/>
      <c r="C37" s="27"/>
      <c r="D37" s="27"/>
      <c r="E37" s="27"/>
      <c r="F37" s="27"/>
      <c r="G37" s="27"/>
      <c r="H37" s="37"/>
      <c r="I37" s="27"/>
      <c r="J37" s="27"/>
      <c r="K37" s="27"/>
      <c r="L37" s="27"/>
    </row>
    <row r="38" spans="1:12" x14ac:dyDescent="0.2">
      <c r="A38" s="24"/>
      <c r="B38" s="27"/>
      <c r="C38" s="27"/>
      <c r="D38" s="27"/>
      <c r="E38" s="27"/>
      <c r="F38" s="27"/>
      <c r="G38" s="27"/>
      <c r="H38" s="37"/>
      <c r="I38" s="27"/>
      <c r="J38" s="29"/>
      <c r="K38" s="27"/>
      <c r="L38" s="27"/>
    </row>
    <row r="39" spans="1:12" x14ac:dyDescent="0.2">
      <c r="A39" s="24"/>
      <c r="B39" s="27"/>
      <c r="C39" s="27"/>
      <c r="D39" s="27"/>
      <c r="E39" s="39"/>
      <c r="F39" s="39"/>
      <c r="G39" s="39"/>
      <c r="H39" s="27"/>
      <c r="I39" s="27"/>
      <c r="J39" s="29"/>
      <c r="K39" s="27"/>
      <c r="L39" s="27"/>
    </row>
    <row r="40" spans="1:12" x14ac:dyDescent="0.2">
      <c r="A40" s="24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</row>
    <row r="41" spans="1:12" x14ac:dyDescent="0.2">
      <c r="A41" s="24"/>
      <c r="B41" s="27"/>
      <c r="C41" s="27"/>
      <c r="D41" s="27"/>
      <c r="E41" s="27"/>
      <c r="F41" s="27"/>
      <c r="G41" s="27"/>
      <c r="H41" s="25"/>
      <c r="I41" s="27"/>
      <c r="J41" s="27"/>
      <c r="K41" s="27"/>
      <c r="L41" s="27"/>
    </row>
    <row r="42" spans="1:12" x14ac:dyDescent="0.2">
      <c r="A42" s="24"/>
      <c r="B42" s="27"/>
      <c r="C42" s="27"/>
      <c r="D42" s="27"/>
      <c r="E42" s="27"/>
      <c r="F42" s="27"/>
      <c r="G42" s="27"/>
      <c r="H42" s="40"/>
      <c r="I42" s="29"/>
      <c r="J42" s="27"/>
      <c r="K42" s="27"/>
      <c r="L42" s="27"/>
    </row>
    <row r="43" spans="1:12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2024-03-04T15:53:05Z</dcterms:created>
  <dcterms:modified xsi:type="dcterms:W3CDTF">2024-03-04T15:53:48Z</dcterms:modified>
</cp:coreProperties>
</file>