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6-2023\"/>
    </mc:Choice>
  </mc:AlternateContent>
  <xr:revisionPtr revIDLastSave="0" documentId="8_{A5BEF01B-61EC-4F27-90D2-1BA3FE910C26}" xr6:coauthVersionLast="47" xr6:coauthVersionMax="47" xr10:uidLastSave="{00000000-0000-0000-0000-000000000000}"/>
  <bookViews>
    <workbookView xWindow="-120" yWindow="-120" windowWidth="24240" windowHeight="13140" xr2:uid="{40965943-90AB-44AE-BDF3-EED667FDF74B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J25" i="1"/>
  <c r="J23" i="1" s="1"/>
  <c r="J22" i="1" s="1"/>
  <c r="E25" i="1"/>
  <c r="K25" i="1" s="1"/>
  <c r="L24" i="1"/>
  <c r="J24" i="1"/>
  <c r="E24" i="1"/>
  <c r="K24" i="1" s="1"/>
  <c r="I23" i="1"/>
  <c r="H23" i="1"/>
  <c r="H22" i="1" s="1"/>
  <c r="G23" i="1"/>
  <c r="G22" i="1" s="1"/>
  <c r="F23" i="1"/>
  <c r="F22" i="1" s="1"/>
  <c r="E23" i="1"/>
  <c r="E22" i="1" s="1"/>
  <c r="D23" i="1"/>
  <c r="C23" i="1"/>
  <c r="B23" i="1"/>
  <c r="I22" i="1"/>
  <c r="C22" i="1"/>
  <c r="B22" i="1"/>
  <c r="L21" i="1"/>
  <c r="J21" i="1"/>
  <c r="E21" i="1"/>
  <c r="K21" i="1" s="1"/>
  <c r="L20" i="1"/>
  <c r="L19" i="1" s="1"/>
  <c r="K20" i="1"/>
  <c r="J20" i="1"/>
  <c r="E20" i="1"/>
  <c r="J19" i="1"/>
  <c r="I19" i="1"/>
  <c r="H19" i="1"/>
  <c r="G19" i="1"/>
  <c r="F19" i="1"/>
  <c r="C19" i="1"/>
  <c r="E19" i="1" s="1"/>
  <c r="K19" i="1" s="1"/>
  <c r="L18" i="1"/>
  <c r="J18" i="1"/>
  <c r="E18" i="1"/>
  <c r="K18" i="1" s="1"/>
  <c r="L17" i="1"/>
  <c r="L16" i="1" s="1"/>
  <c r="L14" i="1" s="1"/>
  <c r="K17" i="1"/>
  <c r="K16" i="1" s="1"/>
  <c r="J17" i="1"/>
  <c r="E17" i="1"/>
  <c r="J16" i="1"/>
  <c r="I16" i="1"/>
  <c r="I14" i="1" s="1"/>
  <c r="H16" i="1"/>
  <c r="H14" i="1" s="1"/>
  <c r="G16" i="1"/>
  <c r="F16" i="1"/>
  <c r="E16" i="1"/>
  <c r="D16" i="1"/>
  <c r="D14" i="1" s="1"/>
  <c r="C16" i="1"/>
  <c r="C14" i="1" s="1"/>
  <c r="B16" i="1"/>
  <c r="L15" i="1"/>
  <c r="J15" i="1"/>
  <c r="J14" i="1" s="1"/>
  <c r="E15" i="1"/>
  <c r="G14" i="1"/>
  <c r="F14" i="1"/>
  <c r="B14" i="1"/>
  <c r="L13" i="1"/>
  <c r="K13" i="1"/>
  <c r="J13" i="1"/>
  <c r="E13" i="1"/>
  <c r="L12" i="1"/>
  <c r="J12" i="1"/>
  <c r="E12" i="1"/>
  <c r="K12" i="1" s="1"/>
  <c r="L11" i="1"/>
  <c r="J11" i="1"/>
  <c r="E11" i="1"/>
  <c r="K11" i="1" s="1"/>
  <c r="L10" i="1"/>
  <c r="K10" i="1"/>
  <c r="J10" i="1"/>
  <c r="E10" i="1"/>
  <c r="L9" i="1"/>
  <c r="J9" i="1"/>
  <c r="E9" i="1"/>
  <c r="K9" i="1" s="1"/>
  <c r="L8" i="1"/>
  <c r="J8" i="1"/>
  <c r="E8" i="1"/>
  <c r="K8" i="1" s="1"/>
  <c r="K7" i="1" s="1"/>
  <c r="K6" i="1" s="1"/>
  <c r="K5" i="1" s="1"/>
  <c r="L7" i="1"/>
  <c r="L6" i="1" s="1"/>
  <c r="L5" i="1" s="1"/>
  <c r="J7" i="1"/>
  <c r="J6" i="1" s="1"/>
  <c r="J5" i="1" s="1"/>
  <c r="I7" i="1"/>
  <c r="I6" i="1" s="1"/>
  <c r="I5" i="1" s="1"/>
  <c r="I26" i="1" s="1"/>
  <c r="H7" i="1"/>
  <c r="H6" i="1" s="1"/>
  <c r="H5" i="1" s="1"/>
  <c r="H26" i="1" s="1"/>
  <c r="G7" i="1"/>
  <c r="G6" i="1" s="1"/>
  <c r="G5" i="1" s="1"/>
  <c r="G26" i="1" s="1"/>
  <c r="F7" i="1"/>
  <c r="E7" i="1"/>
  <c r="E6" i="1" s="1"/>
  <c r="E5" i="1" s="1"/>
  <c r="D7" i="1"/>
  <c r="C7" i="1"/>
  <c r="B7" i="1"/>
  <c r="B6" i="1" s="1"/>
  <c r="B5" i="1" s="1"/>
  <c r="B26" i="1" s="1"/>
  <c r="F6" i="1"/>
  <c r="F5" i="1" s="1"/>
  <c r="F26" i="1" s="1"/>
  <c r="D6" i="1"/>
  <c r="D5" i="1" s="1"/>
  <c r="D26" i="1" s="1"/>
  <c r="C6" i="1"/>
  <c r="C5" i="1"/>
  <c r="E26" i="1" l="1"/>
  <c r="K23" i="1"/>
  <c r="K22" i="1" s="1"/>
  <c r="C26" i="1"/>
  <c r="J26" i="1"/>
  <c r="L26" i="1"/>
  <c r="E14" i="1"/>
  <c r="K15" i="1"/>
  <c r="K14" i="1" s="1"/>
  <c r="K26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<sst xmlns="http://schemas.openxmlformats.org/spreadsheetml/2006/main" count="36" uniqueCount="36">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</sst>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Tahoma"/>
      <family val="2"/>
    </font>
    <font>
      <sz val="9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11" fillId="0" borderId="0" xfId="0" applyNumberFormat="1" applyFont="1" applyAlignment="1">
      <alignment horizontal="right" vertical="center" wrapText="1"/>
    </xf>
    <xf numFmtId="0" fontId="13" fillId="0" borderId="0" xfId="0" applyFont="1" applyFill="1"/>
    <xf numFmtId="164" fontId="13" fillId="0" borderId="0" xfId="0" applyNumberFormat="1" applyFont="1" applyFill="1"/>
    <xf numFmtId="43" fontId="13" fillId="0" borderId="0" xfId="0" applyNumberFormat="1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right"/>
    </xf>
    <xf numFmtId="4" fontId="12" fillId="0" borderId="0" xfId="0" applyNumberFormat="1" applyFont="1" applyFill="1"/>
    <xf numFmtId="4" fontId="14" fillId="0" borderId="0" xfId="0" applyNumberFormat="1" applyFont="1" applyFill="1"/>
    <xf numFmtId="4" fontId="12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4" fontId="13" fillId="0" borderId="0" xfId="0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43" fontId="13" fillId="0" borderId="0" xfId="0" applyNumberFormat="1" applyFont="1" applyFill="1" applyBorder="1"/>
    <xf numFmtId="0" fontId="5" fillId="0" borderId="0" xfId="0" applyFont="1" applyBorder="1"/>
    <xf numFmtId="164" fontId="0" fillId="0" borderId="0" xfId="0" applyNumberFormat="1" applyBorder="1"/>
    <xf numFmtId="43" fontId="0" fillId="0" borderId="0" xfId="0" applyNumberFormat="1" applyBorder="1"/>
    <xf numFmtId="2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 applyFill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E2B9A-7FE4-4D4C-8F1E-219E8869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33C3-B191-4CFC-94B9-18F9D4562A01}">
  <sheetPr>
    <pageSetUpPr fitToPage="1"/>
  </sheetPr>
  <dimension ref="A1:M46"/>
  <sheetViews>
    <sheetView tabSelected="1" topLeftCell="B1" zoomScale="90" zoomScaleNormal="90" workbookViewId="0">
      <selection activeCell="G26" sqref="G26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7233316895.7700005</v>
      </c>
      <c r="D5" s="10">
        <f>+D6+D12+D13</f>
        <v>0</v>
      </c>
      <c r="E5" s="10">
        <f>+E6+E12+E13</f>
        <v>16825837802.77</v>
      </c>
      <c r="F5" s="10">
        <f t="shared" ref="F5:L5" si="0">+F6+F12+F13</f>
        <v>8594402024.9200058</v>
      </c>
      <c r="G5" s="10">
        <f t="shared" si="0"/>
        <v>5373194160.0599995</v>
      </c>
      <c r="H5" s="10">
        <f t="shared" si="0"/>
        <v>5178756024.1000004</v>
      </c>
      <c r="I5" s="10">
        <f t="shared" si="0"/>
        <v>5164802633.0300026</v>
      </c>
      <c r="J5" s="10">
        <f t="shared" si="0"/>
        <v>194438135.96000093</v>
      </c>
      <c r="K5" s="10">
        <f t="shared" si="0"/>
        <v>8231435777.8499937</v>
      </c>
      <c r="L5" s="10">
        <f t="shared" si="0"/>
        <v>13953391.069997609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6728556895.7700005</v>
      </c>
      <c r="D6" s="10">
        <f>+D7+D10+D11</f>
        <v>0</v>
      </c>
      <c r="E6" s="10">
        <f t="shared" ref="E6:L6" si="1">+E7+E10+E11</f>
        <v>15360071135.77</v>
      </c>
      <c r="F6" s="10">
        <f t="shared" si="1"/>
        <v>7847747928.8999987</v>
      </c>
      <c r="G6" s="10">
        <f t="shared" si="1"/>
        <v>5076271678.2499981</v>
      </c>
      <c r="H6" s="10">
        <f t="shared" si="1"/>
        <v>4886128017.71</v>
      </c>
      <c r="I6" s="10">
        <f>+I7+I10+I11</f>
        <v>4876045401.5100002</v>
      </c>
      <c r="J6" s="10">
        <f t="shared" si="1"/>
        <v>190143660.53999937</v>
      </c>
      <c r="K6" s="10">
        <f>+K7+K10+K11</f>
        <v>7512323206.8700018</v>
      </c>
      <c r="L6" s="10">
        <f t="shared" si="1"/>
        <v>10082616.200000107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1431900174.9200001</v>
      </c>
      <c r="D7" s="10">
        <f>+D8+D9</f>
        <v>0</v>
      </c>
      <c r="E7" s="10">
        <f>+E8+E9</f>
        <v>4676726230.9200001</v>
      </c>
      <c r="F7" s="10">
        <f>+F8+F9</f>
        <v>1690918325.3699994</v>
      </c>
      <c r="G7" s="10">
        <f t="shared" ref="G7:L7" si="2">SUM(G8:G9)</f>
        <v>1690918325.3699994</v>
      </c>
      <c r="H7" s="10">
        <f t="shared" si="2"/>
        <v>1690918325.3700001</v>
      </c>
      <c r="I7" s="10">
        <f>SUM(I8:I9)</f>
        <v>1690918325.3699999</v>
      </c>
      <c r="J7" s="10">
        <f>SUM(J8:J9)</f>
        <v>0</v>
      </c>
      <c r="K7" s="10">
        <f t="shared" si="2"/>
        <v>2985807905.5500007</v>
      </c>
      <c r="L7" s="10">
        <f t="shared" si="2"/>
        <v>0</v>
      </c>
      <c r="M7" s="17"/>
    </row>
    <row r="8" spans="1:13" x14ac:dyDescent="0.2">
      <c r="A8" s="6" t="s">
        <v>17</v>
      </c>
      <c r="B8" s="10">
        <v>2752726802</v>
      </c>
      <c r="C8" s="10">
        <v>1334975174.9200001</v>
      </c>
      <c r="D8" s="10">
        <v>0</v>
      </c>
      <c r="E8" s="10">
        <f t="shared" ref="E8:E13" si="3">+B8+C8+D8</f>
        <v>4087701976.9200001</v>
      </c>
      <c r="F8" s="10">
        <v>1403275289.6899996</v>
      </c>
      <c r="G8" s="10">
        <v>1403275289.6899996</v>
      </c>
      <c r="H8" s="10">
        <v>1403275289.6900001</v>
      </c>
      <c r="I8" s="10">
        <v>1403275289.6899998</v>
      </c>
      <c r="J8" s="10">
        <f t="shared" ref="J8:J13" si="4">+G8-H8</f>
        <v>0</v>
      </c>
      <c r="K8" s="10">
        <f t="shared" ref="K8:K13" si="5">+E8-F8</f>
        <v>2684426687.2300005</v>
      </c>
      <c r="L8" s="10">
        <f t="shared" ref="L8:L13" si="6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96925000</v>
      </c>
      <c r="D9" s="10">
        <v>0</v>
      </c>
      <c r="E9" s="10">
        <f t="shared" si="3"/>
        <v>589024254</v>
      </c>
      <c r="F9" s="10">
        <v>287643035.67999989</v>
      </c>
      <c r="G9" s="10">
        <v>287643035.67999989</v>
      </c>
      <c r="H9" s="10">
        <v>287643035.68000001</v>
      </c>
      <c r="I9" s="10">
        <v>287643035.68000001</v>
      </c>
      <c r="J9" s="10">
        <f t="shared" si="4"/>
        <v>0</v>
      </c>
      <c r="K9" s="10">
        <f>+E9-F9</f>
        <v>301381218.32000011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324756766.69</v>
      </c>
      <c r="D10" s="10">
        <v>0</v>
      </c>
      <c r="E10" s="10">
        <f t="shared" si="3"/>
        <v>1504891781.6900001</v>
      </c>
      <c r="F10" s="10">
        <v>1039603831.9299996</v>
      </c>
      <c r="G10" s="10">
        <v>570476259.19000018</v>
      </c>
      <c r="H10" s="10">
        <v>516207936.77999997</v>
      </c>
      <c r="I10" s="10">
        <v>515230841.22000021</v>
      </c>
      <c r="J10" s="10">
        <f t="shared" si="4"/>
        <v>54268322.410000205</v>
      </c>
      <c r="K10" s="10">
        <f t="shared" si="5"/>
        <v>465287949.76000047</v>
      </c>
      <c r="L10" s="10">
        <f t="shared" si="6"/>
        <v>977095.55999976397</v>
      </c>
      <c r="M10" s="17"/>
    </row>
    <row r="11" spans="1:13" x14ac:dyDescent="0.2">
      <c r="A11" s="6" t="s">
        <v>20</v>
      </c>
      <c r="B11" s="10">
        <v>4206553169</v>
      </c>
      <c r="C11" s="10">
        <v>4971899954.1599998</v>
      </c>
      <c r="D11" s="10">
        <v>0</v>
      </c>
      <c r="E11" s="10">
        <f t="shared" si="3"/>
        <v>9178453123.1599998</v>
      </c>
      <c r="F11" s="10">
        <v>5117225771.5999994</v>
      </c>
      <c r="G11" s="10">
        <v>2814877093.6899991</v>
      </c>
      <c r="H11" s="10">
        <v>2679001755.5599999</v>
      </c>
      <c r="I11" s="10">
        <v>2669896234.9199996</v>
      </c>
      <c r="J11" s="10">
        <f t="shared" si="4"/>
        <v>135875338.12999916</v>
      </c>
      <c r="K11" s="10">
        <f t="shared" si="5"/>
        <v>4061227351.5600004</v>
      </c>
      <c r="L11" s="10">
        <f t="shared" si="6"/>
        <v>9105520.6400003433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8338516.1699999999</v>
      </c>
      <c r="G12" s="10">
        <v>8338516.1699999999</v>
      </c>
      <c r="H12" s="10">
        <v>8338516.1699999999</v>
      </c>
      <c r="I12" s="10">
        <v>8338516.1699999999</v>
      </c>
      <c r="J12" s="10">
        <f t="shared" si="4"/>
        <v>0</v>
      </c>
      <c r="K12" s="10">
        <f t="shared" si="5"/>
        <v>5661483.8300000001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504760000</v>
      </c>
      <c r="D13" s="10"/>
      <c r="E13" s="10">
        <f t="shared" si="3"/>
        <v>1451766667</v>
      </c>
      <c r="F13" s="10">
        <v>738315579.85000789</v>
      </c>
      <c r="G13" s="10">
        <v>288583965.6400016</v>
      </c>
      <c r="H13" s="10">
        <v>284289490.22000003</v>
      </c>
      <c r="I13" s="10">
        <v>280418715.35000253</v>
      </c>
      <c r="J13" s="10">
        <f t="shared" si="4"/>
        <v>4294475.4200015664</v>
      </c>
      <c r="K13" s="10">
        <f t="shared" si="5"/>
        <v>713451087.14999211</v>
      </c>
      <c r="L13" s="10">
        <f t="shared" si="6"/>
        <v>3870774.8699975014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4850646093</v>
      </c>
      <c r="D14" s="10">
        <f>+D15+D16+D19+D21</f>
        <v>-110000000</v>
      </c>
      <c r="E14" s="10">
        <f t="shared" ref="E14:K14" si="7">+E15+E16+E19+E21</f>
        <v>9168996186</v>
      </c>
      <c r="F14" s="10">
        <f t="shared" si="7"/>
        <v>6550777512.9299974</v>
      </c>
      <c r="G14" s="10">
        <f t="shared" si="7"/>
        <v>3885097169.1599994</v>
      </c>
      <c r="H14" s="10">
        <f>+H15+H16+H19+H21</f>
        <v>3803590952.46</v>
      </c>
      <c r="I14" s="10">
        <f t="shared" si="7"/>
        <v>3802193332.46</v>
      </c>
      <c r="J14" s="10">
        <f t="shared" si="7"/>
        <v>81506216.699999571</v>
      </c>
      <c r="K14" s="10">
        <f t="shared" si="7"/>
        <v>2618218673.0700021</v>
      </c>
      <c r="L14" s="10">
        <f>+L15+L16+L19+L21</f>
        <v>1397620</v>
      </c>
      <c r="M14" s="17"/>
    </row>
    <row r="15" spans="1:13" x14ac:dyDescent="0.2">
      <c r="A15" s="6" t="s">
        <v>24</v>
      </c>
      <c r="B15" s="10">
        <v>707848780</v>
      </c>
      <c r="C15" s="10">
        <v>429074447.20999998</v>
      </c>
      <c r="D15" s="10">
        <v>0</v>
      </c>
      <c r="E15" s="10">
        <f>+B15+C15+D15</f>
        <v>1136923227.21</v>
      </c>
      <c r="F15" s="10">
        <v>839253738.11999989</v>
      </c>
      <c r="G15" s="10">
        <v>628109189.12</v>
      </c>
      <c r="H15" s="10">
        <v>573671098.88</v>
      </c>
      <c r="I15" s="10">
        <v>572473478.88</v>
      </c>
      <c r="J15" s="10">
        <f>+G15-H15</f>
        <v>54438090.24000001</v>
      </c>
      <c r="K15" s="10">
        <f>+E15-F15</f>
        <v>297669489.09000015</v>
      </c>
      <c r="L15" s="10">
        <f>+H15-I15</f>
        <v>1197620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4421571645.79</v>
      </c>
      <c r="D16" s="10">
        <f t="shared" si="8"/>
        <v>0</v>
      </c>
      <c r="E16" s="10">
        <f t="shared" si="8"/>
        <v>8021072958.79</v>
      </c>
      <c r="F16" s="10">
        <f t="shared" si="8"/>
        <v>5704323774.8099976</v>
      </c>
      <c r="G16" s="10">
        <f t="shared" si="8"/>
        <v>3251787980.0399995</v>
      </c>
      <c r="H16" s="10">
        <f t="shared" si="8"/>
        <v>3224719853.5799999</v>
      </c>
      <c r="I16" s="10">
        <f>+I17+I18</f>
        <v>3224719853.5799999</v>
      </c>
      <c r="J16" s="10">
        <f>+J17+J18</f>
        <v>27068126.459999561</v>
      </c>
      <c r="K16" s="10">
        <f>+K17+K18</f>
        <v>2316749183.9800019</v>
      </c>
      <c r="L16" s="10">
        <f>+L17+L18</f>
        <v>0</v>
      </c>
      <c r="M16" s="17"/>
    </row>
    <row r="17" spans="1:13" x14ac:dyDescent="0.2">
      <c r="A17" s="6" t="s">
        <v>26</v>
      </c>
      <c r="B17" s="10">
        <v>0</v>
      </c>
      <c r="C17" s="10">
        <v>114587063.39</v>
      </c>
      <c r="D17" s="10">
        <v>0</v>
      </c>
      <c r="E17" s="10">
        <f>+B17+C17+D17</f>
        <v>114587063.39</v>
      </c>
      <c r="F17" s="10">
        <v>114587063.42</v>
      </c>
      <c r="G17" s="10">
        <v>114587063.42</v>
      </c>
      <c r="H17" s="10">
        <v>114587063.42</v>
      </c>
      <c r="I17" s="10">
        <v>114587063.42</v>
      </c>
      <c r="J17" s="10">
        <f>+G17-H17</f>
        <v>0</v>
      </c>
      <c r="K17" s="10">
        <f t="shared" ref="K17:K24" si="9">+E17-F17</f>
        <v>-3.0000001192092896E-2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4306984582.3999996</v>
      </c>
      <c r="D18" s="10">
        <v>0</v>
      </c>
      <c r="E18" s="10">
        <f>+B18+C18+D18</f>
        <v>7906485895.3999996</v>
      </c>
      <c r="F18" s="10">
        <v>5589736711.3899975</v>
      </c>
      <c r="G18" s="10">
        <v>3137200916.6199994</v>
      </c>
      <c r="H18" s="10">
        <v>3110132790.1599998</v>
      </c>
      <c r="I18" s="10">
        <v>3110132790.1599998</v>
      </c>
      <c r="J18" s="10">
        <f>+G18-H18</f>
        <v>27068126.459999561</v>
      </c>
      <c r="K18" s="10">
        <f t="shared" si="9"/>
        <v>2316749184.0100021</v>
      </c>
      <c r="L18" s="10">
        <f>+H18-I18</f>
        <v>0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700000</v>
      </c>
      <c r="G19" s="10">
        <f>+G20</f>
        <v>700000</v>
      </c>
      <c r="H19" s="10">
        <f>+H20</f>
        <v>700000</v>
      </c>
      <c r="I19" s="10">
        <f>+I20</f>
        <v>500000</v>
      </c>
      <c r="J19" s="10">
        <f>+G19-H19</f>
        <v>0</v>
      </c>
      <c r="K19" s="10">
        <f t="shared" si="9"/>
        <v>300000</v>
      </c>
      <c r="L19" s="10">
        <f>+L20</f>
        <v>200000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700000</v>
      </c>
      <c r="G20" s="10">
        <v>700000</v>
      </c>
      <c r="H20" s="10">
        <v>700000</v>
      </c>
      <c r="I20" s="10">
        <v>500000</v>
      </c>
      <c r="J20" s="10">
        <f>+G20-H20</f>
        <v>0</v>
      </c>
      <c r="K20" s="10">
        <f t="shared" si="9"/>
        <v>300000</v>
      </c>
      <c r="L20" s="10">
        <f>+H20-I20</f>
        <v>200000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-110000000</v>
      </c>
      <c r="E21" s="10">
        <f>+B21+C21+D21</f>
        <v>10000000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10">+E23</f>
        <v>1296588269.04</v>
      </c>
      <c r="F22" s="10">
        <f>+F23</f>
        <v>1280558618.3</v>
      </c>
      <c r="G22" s="10">
        <f t="shared" si="10"/>
        <v>1280558618.3</v>
      </c>
      <c r="H22" s="10">
        <f t="shared" si="10"/>
        <v>1280558618.3</v>
      </c>
      <c r="I22" s="10">
        <f t="shared" si="10"/>
        <v>1280558618.3</v>
      </c>
      <c r="J22" s="10">
        <f t="shared" si="10"/>
        <v>0</v>
      </c>
      <c r="K22" s="10">
        <f t="shared" si="10"/>
        <v>16029650.740000062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1">+E25+E24</f>
        <v>1296588269.04</v>
      </c>
      <c r="F23" s="10">
        <f>+F24+F25</f>
        <v>1280558618.3</v>
      </c>
      <c r="G23" s="10">
        <f>+G24+G25</f>
        <v>1280558618.3</v>
      </c>
      <c r="H23" s="10">
        <f>+H24+H25</f>
        <v>1280558618.3</v>
      </c>
      <c r="I23" s="10">
        <f t="shared" si="11"/>
        <v>1280558618.3</v>
      </c>
      <c r="J23" s="10">
        <f t="shared" si="11"/>
        <v>0</v>
      </c>
      <c r="K23" s="10">
        <f t="shared" si="11"/>
        <v>16029650.740000062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44369965.949999996</v>
      </c>
      <c r="G24" s="10">
        <v>44369965.949999996</v>
      </c>
      <c r="H24" s="10">
        <v>44369965.950000003</v>
      </c>
      <c r="I24" s="10">
        <v>44369965.949999996</v>
      </c>
      <c r="J24" s="10">
        <f>+G24-H24</f>
        <v>0</v>
      </c>
      <c r="K24" s="10">
        <f t="shared" si="9"/>
        <v>6630034.0500000045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1236188652.3499999</v>
      </c>
      <c r="G25" s="10">
        <v>1236188652.3499999</v>
      </c>
      <c r="H25" s="10">
        <v>1236188652.3499999</v>
      </c>
      <c r="I25" s="10">
        <v>1236188652.3499999</v>
      </c>
      <c r="J25" s="10">
        <f>+G25-H25</f>
        <v>0</v>
      </c>
      <c r="K25" s="10">
        <f>+E25-F25</f>
        <v>9399616.6900000572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12829551257.810001</v>
      </c>
      <c r="D26" s="21">
        <f t="shared" si="12"/>
        <v>-110000000</v>
      </c>
      <c r="E26" s="21">
        <f t="shared" si="12"/>
        <v>27291422257.810001</v>
      </c>
      <c r="F26" s="21">
        <f t="shared" si="12"/>
        <v>16425738156.150002</v>
      </c>
      <c r="G26" s="21">
        <f t="shared" si="12"/>
        <v>10538849947.519999</v>
      </c>
      <c r="H26" s="21">
        <f t="shared" si="12"/>
        <v>10262905594.860001</v>
      </c>
      <c r="I26" s="21">
        <f t="shared" si="12"/>
        <v>10247554583.790001</v>
      </c>
      <c r="J26" s="21">
        <f t="shared" si="12"/>
        <v>275944352.6600005</v>
      </c>
      <c r="K26" s="21">
        <f t="shared" si="12"/>
        <v>10865684101.659996</v>
      </c>
      <c r="L26" s="21">
        <f>+L5+L14+L22</f>
        <v>15351011.069997609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22"/>
      <c r="B28" s="41"/>
      <c r="C28" s="33"/>
      <c r="D28" s="42"/>
      <c r="E28" s="33"/>
      <c r="F28" s="33"/>
      <c r="G28" s="33"/>
      <c r="H28" s="43"/>
      <c r="I28" s="33"/>
      <c r="K28" s="23"/>
    </row>
    <row r="29" spans="1:13" x14ac:dyDescent="0.2">
      <c r="B29" s="32"/>
      <c r="C29" s="32"/>
      <c r="D29" s="34"/>
      <c r="E29" s="32"/>
      <c r="F29" s="32"/>
      <c r="G29" s="32"/>
      <c r="H29" s="32"/>
      <c r="I29" s="32"/>
      <c r="J29" s="32"/>
      <c r="K29" s="32"/>
      <c r="L29" s="32"/>
      <c r="M29" s="33"/>
    </row>
    <row r="30" spans="1:13" x14ac:dyDescent="0.2">
      <c r="B30" s="34"/>
      <c r="C30" s="36"/>
      <c r="D30" s="40"/>
      <c r="E30" s="37"/>
      <c r="F30" s="36"/>
      <c r="G30" s="34"/>
      <c r="H30" s="35"/>
      <c r="I30" s="34"/>
      <c r="J30" s="34"/>
      <c r="K30" s="36"/>
      <c r="L30" s="37"/>
      <c r="M30" s="33"/>
    </row>
    <row r="31" spans="1:13" x14ac:dyDescent="0.2">
      <c r="B31" s="34"/>
      <c r="C31" s="36"/>
      <c r="D31" s="38"/>
      <c r="E31" s="44"/>
      <c r="F31" s="34"/>
      <c r="G31" s="38"/>
      <c r="H31" s="38"/>
      <c r="I31" s="36"/>
      <c r="J31" s="39"/>
      <c r="K31" s="32"/>
      <c r="L31" s="34"/>
      <c r="M31" s="33"/>
    </row>
    <row r="32" spans="1:13" x14ac:dyDescent="0.2">
      <c r="B32" s="36"/>
      <c r="C32" s="36"/>
      <c r="D32" s="36"/>
      <c r="E32" s="36"/>
      <c r="F32" s="45"/>
      <c r="G32" s="34"/>
      <c r="H32" s="40"/>
      <c r="I32" s="40"/>
      <c r="J32" s="40"/>
      <c r="K32" s="32"/>
      <c r="L32" s="34"/>
      <c r="M32" s="33"/>
    </row>
    <row r="33" spans="2:12" x14ac:dyDescent="0.2">
      <c r="B33" s="34"/>
      <c r="C33" s="34"/>
      <c r="D33" s="34"/>
      <c r="E33" s="34"/>
      <c r="F33" s="44"/>
      <c r="G33" s="44"/>
      <c r="H33" s="36"/>
      <c r="I33" s="36"/>
      <c r="J33" s="25"/>
      <c r="K33" s="25"/>
      <c r="L33" s="25"/>
    </row>
    <row r="34" spans="2:12" x14ac:dyDescent="0.2">
      <c r="B34" s="25"/>
      <c r="C34" s="25"/>
      <c r="D34" s="25"/>
      <c r="E34" s="29"/>
      <c r="F34" s="30"/>
      <c r="G34" s="25"/>
      <c r="H34" s="28"/>
      <c r="I34" s="27"/>
      <c r="J34" s="28"/>
      <c r="K34" s="28"/>
      <c r="L34" s="25"/>
    </row>
    <row r="35" spans="2:12" ht="12.75" customHeight="1" x14ac:dyDescent="0.2">
      <c r="B35" s="25"/>
      <c r="C35" s="25"/>
      <c r="D35" s="25"/>
      <c r="E35" s="25"/>
      <c r="F35" s="25"/>
      <c r="G35" s="25"/>
      <c r="H35" s="49"/>
      <c r="I35" s="31"/>
      <c r="J35" s="25"/>
      <c r="K35" s="28"/>
      <c r="L35" s="25"/>
    </row>
    <row r="36" spans="2:12" ht="12.75" customHeight="1" x14ac:dyDescent="0.2">
      <c r="B36" s="25"/>
      <c r="C36" s="27"/>
      <c r="D36" s="25"/>
      <c r="E36" s="25"/>
      <c r="F36" s="25"/>
      <c r="G36" s="25"/>
      <c r="H36" s="49"/>
      <c r="I36" s="26"/>
      <c r="J36" s="25"/>
      <c r="K36" s="25"/>
      <c r="L36" s="25"/>
    </row>
    <row r="37" spans="2:12" ht="12.75" customHeight="1" x14ac:dyDescent="0.2">
      <c r="B37" s="25"/>
      <c r="C37" s="25"/>
      <c r="D37" s="25"/>
      <c r="E37" s="25"/>
      <c r="F37" s="25"/>
      <c r="G37" s="25"/>
      <c r="H37" s="49"/>
      <c r="I37" s="25"/>
      <c r="J37" s="25"/>
      <c r="K37" s="25"/>
      <c r="L37" s="25"/>
    </row>
    <row r="38" spans="2:12" ht="12.75" customHeight="1" x14ac:dyDescent="0.2">
      <c r="B38" s="25"/>
      <c r="C38" s="25"/>
      <c r="D38" s="25"/>
      <c r="E38" s="25"/>
      <c r="F38" s="25"/>
      <c r="G38" s="25"/>
      <c r="H38" s="49"/>
      <c r="I38" s="25"/>
      <c r="J38" s="28"/>
      <c r="K38" s="25"/>
      <c r="L38" s="25"/>
    </row>
    <row r="39" spans="2:12" x14ac:dyDescent="0.2">
      <c r="E39" s="24"/>
      <c r="F39" s="24"/>
      <c r="G39" s="46"/>
      <c r="H39" s="25"/>
      <c r="I39" s="25"/>
      <c r="J39" s="28"/>
    </row>
    <row r="40" spans="2:12" ht="13.5" thickBot="1" x14ac:dyDescent="0.25">
      <c r="G40" s="25"/>
      <c r="H40" s="25"/>
      <c r="I40" s="25"/>
      <c r="J40" s="28"/>
    </row>
    <row r="41" spans="2:12" x14ac:dyDescent="0.2">
      <c r="G41" s="25"/>
      <c r="H41" s="47"/>
      <c r="I41" s="25"/>
      <c r="J41" s="25"/>
    </row>
    <row r="42" spans="2:12" x14ac:dyDescent="0.2">
      <c r="G42" s="25"/>
      <c r="H42" s="48"/>
      <c r="I42" s="28"/>
      <c r="J42" s="25"/>
    </row>
    <row r="43" spans="2:12" x14ac:dyDescent="0.2">
      <c r="G43" s="25"/>
      <c r="H43" s="25"/>
      <c r="I43" s="25"/>
      <c r="J43" s="25"/>
    </row>
    <row r="44" spans="2:12" x14ac:dyDescent="0.2">
      <c r="G44" s="25"/>
      <c r="H44" s="25"/>
      <c r="I44" s="25"/>
      <c r="J44" s="25"/>
    </row>
    <row r="45" spans="2:12" x14ac:dyDescent="0.2">
      <c r="G45" s="25"/>
      <c r="H45" s="25"/>
      <c r="I45" s="25"/>
      <c r="J45" s="25"/>
    </row>
    <row r="46" spans="2:12" x14ac:dyDescent="0.2">
      <c r="G46" s="25"/>
      <c r="H46" s="25"/>
      <c r="I46" s="25"/>
      <c r="J46" s="25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2023-08-29T15:35:54Z</dcterms:created>
  <dcterms:modified xsi:type="dcterms:W3CDTF">2023-08-29T15:37:24Z</dcterms:modified>
</cp:coreProperties>
</file>