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65" windowWidth="15600" windowHeight="8295" activeTab="0"/>
  </bookViews>
  <sheets>
    <sheet name="anexo III acum" sheetId="1" r:id="rId1"/>
  </sheets>
  <definedNames>
    <definedName name="_xlnm.Print_Area" localSheetId="0">'anexo III acum'!$A$1:$M$27</definedName>
  </definedNames>
  <calcPr fullCalcOnLoad="1"/>
</workbook>
</file>

<file path=xl/sharedStrings.xml><?xml version="1.0" encoding="utf-8"?>
<sst xmlns="http://schemas.openxmlformats.org/spreadsheetml/2006/main" count="37" uniqueCount="37">
  <si>
    <t>DEVENGADO</t>
  </si>
  <si>
    <t>PAGADO</t>
  </si>
  <si>
    <t>Anexo III: DE LA EJECUCION DE PRESUPUESTO CON RELACION A LOS CREDITOS (Acuerdo Nº 2988, texto ordenado según Acuerdo Nº 6222)</t>
  </si>
  <si>
    <t>PARTIDAS</t>
  </si>
  <si>
    <t>MODIFICACIONES</t>
  </si>
  <si>
    <t>COMPROMISOS CONTRAIDOS</t>
  </si>
  <si>
    <t>MANDADO A PAGAR</t>
  </si>
  <si>
    <t>PASIVOS SIN ORDEN DE PAGO</t>
  </si>
  <si>
    <t>SALDO NO UTILIZADO</t>
  </si>
  <si>
    <t>PASIVOS CON ORDEN DE PAGO</t>
  </si>
  <si>
    <t>AUMENTOS</t>
  </si>
  <si>
    <t>DISMINUCIONES</t>
  </si>
  <si>
    <t>EROGACIONES CORRIENTES</t>
  </si>
  <si>
    <t>OPERACIÓN</t>
  </si>
  <si>
    <t>PERSONAL</t>
  </si>
  <si>
    <t>PERSONAL PERMANENTE</t>
  </si>
  <si>
    <t>PERSONAL TEMPORARIO</t>
  </si>
  <si>
    <t>BIENES DE CONSUMO</t>
  </si>
  <si>
    <t>SERVICIOS</t>
  </si>
  <si>
    <t>INTERESES Y GTOS DE LA DEUDA</t>
  </si>
  <si>
    <t>EROGACIONES CAPITAL</t>
  </si>
  <si>
    <t>BIENES DE CAPITAL</t>
  </si>
  <si>
    <t>TRABAJOS PÚBLICOS</t>
  </si>
  <si>
    <t>POR ADMINISTACIÓN</t>
  </si>
  <si>
    <t>POR CONTRATO</t>
  </si>
  <si>
    <t>INVERSIÓN FINANCIERA</t>
  </si>
  <si>
    <t>PRÉSTAMOS</t>
  </si>
  <si>
    <t>INVERSIÓN EN BS PREEXISTENTES</t>
  </si>
  <si>
    <t>OTRAS EROGACIONES</t>
  </si>
  <si>
    <t>AMORTIZACIÓN DE LA DEUDA</t>
  </si>
  <si>
    <t>DEUDA CONSOLIDADA</t>
  </si>
  <si>
    <t>DEUDA FLOTANTE</t>
  </si>
  <si>
    <t>TOTALES</t>
  </si>
  <si>
    <t>CREDITO AUTORIZADO DEFINITIVO</t>
  </si>
  <si>
    <t xml:space="preserve">CREDITO AUTORIZADO ORIGINAL </t>
  </si>
  <si>
    <t xml:space="preserve">TRANSFERENCIAS </t>
  </si>
  <si>
    <t xml:space="preserve">ENERO 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</si>
</sst>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2C0A]dddd\,\ dd&quot; de &quot;mmmm&quot; de &quot;yyyy"/>
    <numFmt numFmtId="178" formatCode="0.000"/>
    <numFmt numFmtId="179" formatCode="0.0000"/>
    <numFmt numFmtId="180" formatCode="[$-2C0A]dddd\,\ d\ &quot;de&quot;\ mmmm\ &quot;de&quot;\ yyyy"/>
    <numFmt numFmtId="181" formatCode="&quot;$&quot;\ #,##0.00"/>
  </numFmts>
  <fonts count="54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9"/>
      <color indexed="8"/>
      <name val="Tahoma"/>
      <family val="2"/>
    </font>
    <font>
      <b/>
      <i/>
      <sz val="9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Tahoma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0" fontId="1" fillId="31" borderId="5">
      <alignment horizontal="left" vertical="center" wrapText="1"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33" borderId="6" applyNumberFormat="0" applyFont="0" applyAlignment="0" applyProtection="0"/>
    <xf numFmtId="171" fontId="0" fillId="0" borderId="0" applyFont="0" applyFill="0" applyBorder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40" fillId="0" borderId="9" applyNumberFormat="0" applyFill="0" applyAlignment="0" applyProtection="0"/>
    <xf numFmtId="0" fontId="51" fillId="0" borderId="10" applyNumberFormat="0" applyFill="0" applyAlignment="0" applyProtection="0"/>
  </cellStyleXfs>
  <cellXfs count="51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71" fontId="25" fillId="0" borderId="0" xfId="55" applyFont="1" applyAlignment="1">
      <alignment/>
    </xf>
    <xf numFmtId="0" fontId="26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171" fontId="0" fillId="0" borderId="0" xfId="0" applyNumberFormat="1" applyAlignment="1">
      <alignment/>
    </xf>
    <xf numFmtId="0" fontId="25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Alignment="1">
      <alignment/>
    </xf>
    <xf numFmtId="14" fontId="25" fillId="0" borderId="0" xfId="0" applyNumberFormat="1" applyFont="1" applyAlignment="1">
      <alignment/>
    </xf>
    <xf numFmtId="171" fontId="25" fillId="0" borderId="0" xfId="55" applyFont="1" applyFill="1" applyAlignment="1">
      <alignment/>
    </xf>
    <xf numFmtId="0" fontId="0" fillId="0" borderId="0" xfId="0" applyFill="1" applyAlignment="1">
      <alignment/>
    </xf>
    <xf numFmtId="171" fontId="3" fillId="0" borderId="0" xfId="55" applyFont="1" applyFill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/>
      <protection/>
    </xf>
    <xf numFmtId="171" fontId="3" fillId="34" borderId="0" xfId="55" applyFont="1" applyFill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" fontId="51" fillId="0" borderId="0" xfId="0" applyNumberFormat="1" applyFont="1" applyAlignment="1">
      <alignment/>
    </xf>
    <xf numFmtId="181" fontId="25" fillId="0" borderId="0" xfId="0" applyNumberFormat="1" applyFont="1" applyAlignment="1">
      <alignment/>
    </xf>
    <xf numFmtId="171" fontId="0" fillId="0" borderId="0" xfId="0" applyNumberFormat="1" applyFill="1" applyBorder="1" applyAlignment="1">
      <alignment/>
    </xf>
    <xf numFmtId="43" fontId="0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6" fillId="0" borderId="12" xfId="0" applyFont="1" applyFill="1" applyBorder="1" applyAlignment="1">
      <alignment horizontal="center" vertical="distributed" wrapText="1"/>
    </xf>
    <xf numFmtId="0" fontId="26" fillId="0" borderId="13" xfId="0" applyFont="1" applyFill="1" applyBorder="1" applyAlignment="1">
      <alignment horizontal="center" vertical="distributed" wrapText="1"/>
    </xf>
    <xf numFmtId="0" fontId="26" fillId="0" borderId="12" xfId="0" applyFont="1" applyBorder="1" applyAlignment="1">
      <alignment horizontal="center" vertical="distributed" wrapText="1"/>
    </xf>
    <xf numFmtId="0" fontId="26" fillId="0" borderId="13" xfId="0" applyFont="1" applyBorder="1" applyAlignment="1">
      <alignment horizontal="center" vertical="distributed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4" fontId="52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" fontId="5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/>
    </xf>
    <xf numFmtId="4" fontId="53" fillId="0" borderId="0" xfId="0" applyNumberFormat="1" applyFont="1" applyFill="1" applyBorder="1" applyAlignment="1">
      <alignment vertical="top" wrapText="1"/>
    </xf>
  </cellXfs>
  <cellStyles count="4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66675</xdr:colOff>
      <xdr:row>0</xdr:row>
      <xdr:rowOff>38100</xdr:rowOff>
    </xdr:from>
    <xdr:to>
      <xdr:col>11</xdr:col>
      <xdr:colOff>1028700</xdr:colOff>
      <xdr:row>1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20975" y="38100"/>
          <a:ext cx="962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="90" zoomScaleNormal="90" zoomScalePageLayoutView="0" workbookViewId="0" topLeftCell="A1">
      <selection activeCell="E36" sqref="E36"/>
    </sheetView>
  </sheetViews>
  <sheetFormatPr defaultColWidth="11.421875" defaultRowHeight="12.75"/>
  <cols>
    <col min="1" max="1" width="29.421875" style="0" customWidth="1"/>
    <col min="2" max="2" width="22.421875" style="0" customWidth="1"/>
    <col min="3" max="3" width="20.57421875" style="0" customWidth="1"/>
    <col min="4" max="4" width="20.00390625" style="0" customWidth="1"/>
    <col min="5" max="5" width="21.7109375" style="0" customWidth="1"/>
    <col min="6" max="6" width="18.57421875" style="0" customWidth="1"/>
    <col min="7" max="7" width="18.7109375" style="0" customWidth="1"/>
    <col min="8" max="8" width="19.140625" style="13" customWidth="1"/>
    <col min="9" max="9" width="19.421875" style="0" customWidth="1"/>
    <col min="10" max="10" width="18.57421875" style="0" customWidth="1"/>
    <col min="11" max="11" width="21.7109375" style="0" customWidth="1"/>
    <col min="12" max="12" width="17.57421875" style="0" customWidth="1"/>
    <col min="13" max="13" width="17.57421875" style="0" bestFit="1" customWidth="1"/>
  </cols>
  <sheetData>
    <row r="1" spans="1:12" ht="15">
      <c r="A1" s="16" t="s">
        <v>2</v>
      </c>
      <c r="B1" s="17"/>
      <c r="C1" s="17"/>
      <c r="D1" s="17"/>
      <c r="E1" s="17"/>
      <c r="F1" s="3"/>
      <c r="G1" s="3"/>
      <c r="H1" s="12"/>
      <c r="I1" s="15"/>
      <c r="J1" s="28" t="s">
        <v>36</v>
      </c>
      <c r="K1" s="29">
        <v>2024</v>
      </c>
      <c r="L1" s="11"/>
    </row>
    <row r="2" spans="1:12" ht="15">
      <c r="A2" s="2"/>
      <c r="B2" s="25"/>
      <c r="C2" s="25"/>
      <c r="D2" s="25"/>
      <c r="E2" s="2"/>
      <c r="F2" s="24"/>
      <c r="G2" s="24"/>
      <c r="H2" s="14"/>
      <c r="I2" s="24"/>
      <c r="J2" s="2"/>
      <c r="K2" s="2"/>
      <c r="L2" s="2"/>
    </row>
    <row r="3" spans="1:12" ht="12.75">
      <c r="A3" s="32" t="s">
        <v>3</v>
      </c>
      <c r="B3" s="32" t="s">
        <v>34</v>
      </c>
      <c r="C3" s="34" t="s">
        <v>4</v>
      </c>
      <c r="D3" s="35"/>
      <c r="E3" s="32" t="s">
        <v>33</v>
      </c>
      <c r="F3" s="32" t="s">
        <v>5</v>
      </c>
      <c r="G3" s="32" t="s">
        <v>0</v>
      </c>
      <c r="H3" s="30" t="s">
        <v>6</v>
      </c>
      <c r="I3" s="32" t="s">
        <v>1</v>
      </c>
      <c r="J3" s="32" t="s">
        <v>7</v>
      </c>
      <c r="K3" s="32" t="s">
        <v>8</v>
      </c>
      <c r="L3" s="32" t="s">
        <v>9</v>
      </c>
    </row>
    <row r="4" spans="1:12" ht="12.75">
      <c r="A4" s="33"/>
      <c r="B4" s="33"/>
      <c r="C4" s="4" t="s">
        <v>10</v>
      </c>
      <c r="D4" s="4" t="s">
        <v>11</v>
      </c>
      <c r="E4" s="33"/>
      <c r="F4" s="33"/>
      <c r="G4" s="33"/>
      <c r="H4" s="31"/>
      <c r="I4" s="33"/>
      <c r="J4" s="33"/>
      <c r="K4" s="33"/>
      <c r="L4" s="33"/>
    </row>
    <row r="5" spans="1:13" ht="12.75">
      <c r="A5" s="8" t="s">
        <v>12</v>
      </c>
      <c r="B5" s="14">
        <f>+B6+B12+B13</f>
        <v>26780081109</v>
      </c>
      <c r="C5" s="14">
        <f>+C6+C12+C13</f>
        <v>1663867297.19</v>
      </c>
      <c r="D5" s="14">
        <f>+D6+D12+D13</f>
        <v>-504162148.75</v>
      </c>
      <c r="E5" s="14">
        <f>+E6+E12+E13</f>
        <v>27939786257.440002</v>
      </c>
      <c r="F5" s="14">
        <f aca="true" t="shared" si="0" ref="F5:L5">+F6+F12+F13</f>
        <v>11630787232.99</v>
      </c>
      <c r="G5" s="14">
        <f t="shared" si="0"/>
        <v>815537877.1899998</v>
      </c>
      <c r="H5" s="14">
        <f t="shared" si="0"/>
        <v>661972286.62</v>
      </c>
      <c r="I5" s="14">
        <f t="shared" si="0"/>
        <v>646466614.8999999</v>
      </c>
      <c r="J5" s="14">
        <f>+J6+J12+J13</f>
        <v>153565590.57</v>
      </c>
      <c r="K5" s="14">
        <f t="shared" si="0"/>
        <v>16926676951</v>
      </c>
      <c r="L5" s="14">
        <f t="shared" si="0"/>
        <v>15505671.719999995</v>
      </c>
      <c r="M5" s="23"/>
    </row>
    <row r="6" spans="1:13" ht="12.75">
      <c r="A6" s="9" t="s">
        <v>13</v>
      </c>
      <c r="B6" s="14">
        <f>+B7+B10+B11</f>
        <v>23797626982</v>
      </c>
      <c r="C6" s="14">
        <f>+C7+C10+C11</f>
        <v>1246867297.19</v>
      </c>
      <c r="D6" s="14">
        <f>+D7+D10+D11</f>
        <v>-504162148.75</v>
      </c>
      <c r="E6" s="14">
        <f aca="true" t="shared" si="1" ref="E6:L6">+E7+E10+E11</f>
        <v>24540332130.440002</v>
      </c>
      <c r="F6" s="14">
        <f t="shared" si="1"/>
        <v>10397212669.59</v>
      </c>
      <c r="G6" s="14">
        <f t="shared" si="1"/>
        <v>786541200.8899999</v>
      </c>
      <c r="H6" s="14">
        <f t="shared" si="1"/>
        <v>636741625.72</v>
      </c>
      <c r="I6" s="14">
        <f>+I7+I10+I11</f>
        <v>632084677.3299999</v>
      </c>
      <c r="J6" s="14">
        <f t="shared" si="1"/>
        <v>149799575.17</v>
      </c>
      <c r="K6" s="14">
        <f>+K7+K10+K11</f>
        <v>14760797387.4</v>
      </c>
      <c r="L6" s="14">
        <f t="shared" si="1"/>
        <v>4656948.389999995</v>
      </c>
      <c r="M6" s="23"/>
    </row>
    <row r="7" spans="1:13" ht="12.75">
      <c r="A7" s="10" t="s">
        <v>14</v>
      </c>
      <c r="B7" s="14">
        <f>+B8+B9</f>
        <v>8880822725</v>
      </c>
      <c r="C7" s="14">
        <f>+C8+C9</f>
        <v>6148.75</v>
      </c>
      <c r="D7" s="14">
        <f>+D8+D9</f>
        <v>-6148.74999999907</v>
      </c>
      <c r="E7" s="14">
        <f>+E8+E9</f>
        <v>8880822725</v>
      </c>
      <c r="F7" s="14">
        <f>+F8+F9</f>
        <v>517375416.2499999</v>
      </c>
      <c r="G7" s="14">
        <f aca="true" t="shared" si="2" ref="G7:L7">SUM(G8:G9)</f>
        <v>517375416.2499999</v>
      </c>
      <c r="H7" s="14">
        <f t="shared" si="2"/>
        <v>517375416.25</v>
      </c>
      <c r="I7" s="14">
        <f>SUM(I8:I9)</f>
        <v>517375416.24999994</v>
      </c>
      <c r="J7" s="14">
        <f>SUM(J8:J9)</f>
        <v>0</v>
      </c>
      <c r="K7" s="14">
        <f t="shared" si="2"/>
        <v>8981125235.3</v>
      </c>
      <c r="L7" s="14">
        <f t="shared" si="2"/>
        <v>0</v>
      </c>
      <c r="M7" s="23"/>
    </row>
    <row r="8" spans="1:13" ht="12.75">
      <c r="A8" s="2" t="s">
        <v>15</v>
      </c>
      <c r="B8" s="14">
        <v>7073975167</v>
      </c>
      <c r="C8" s="14">
        <v>0</v>
      </c>
      <c r="D8" s="14">
        <v>-6148.74999999907</v>
      </c>
      <c r="E8" s="14">
        <f aca="true" t="shared" si="3" ref="E8:E13">+B8+C8+D8</f>
        <v>7073969018.25</v>
      </c>
      <c r="F8" s="14">
        <v>416762207.6899999</v>
      </c>
      <c r="G8" s="14">
        <v>416762207.6899999</v>
      </c>
      <c r="H8" s="14">
        <v>416762207.69</v>
      </c>
      <c r="I8" s="14">
        <v>416762207.68999994</v>
      </c>
      <c r="J8" s="14">
        <f>+G8-H8</f>
        <v>0</v>
      </c>
      <c r="K8" s="14">
        <f aca="true" t="shared" si="4" ref="K8:K13">+E8-F8</f>
        <v>6657206810.56</v>
      </c>
      <c r="L8" s="14">
        <f aca="true" t="shared" si="5" ref="L8:L13">+H8-I8</f>
        <v>0</v>
      </c>
      <c r="M8" s="23"/>
    </row>
    <row r="9" spans="1:13" ht="12.75">
      <c r="A9" s="2" t="s">
        <v>16</v>
      </c>
      <c r="B9" s="14">
        <v>1806847558</v>
      </c>
      <c r="C9" s="14">
        <v>6148.75</v>
      </c>
      <c r="D9" s="14">
        <v>0</v>
      </c>
      <c r="E9" s="14">
        <f t="shared" si="3"/>
        <v>1806853706.75</v>
      </c>
      <c r="F9" s="14">
        <v>100613208.56</v>
      </c>
      <c r="G9" s="14">
        <v>100613208.56</v>
      </c>
      <c r="H9" s="14">
        <v>100613208.56</v>
      </c>
      <c r="I9" s="14">
        <v>100613208.56</v>
      </c>
      <c r="J9" s="14">
        <f>+G9-H9</f>
        <v>0</v>
      </c>
      <c r="K9" s="14">
        <v>2323918424.74</v>
      </c>
      <c r="L9" s="14">
        <f t="shared" si="5"/>
        <v>0</v>
      </c>
      <c r="M9" s="23"/>
    </row>
    <row r="10" spans="1:13" ht="12.75">
      <c r="A10" s="2" t="s">
        <v>17</v>
      </c>
      <c r="B10" s="14">
        <v>2751155635</v>
      </c>
      <c r="C10" s="14">
        <v>0</v>
      </c>
      <c r="D10" s="14">
        <v>-504156000</v>
      </c>
      <c r="E10" s="14">
        <f t="shared" si="3"/>
        <v>2246999635</v>
      </c>
      <c r="F10" s="14">
        <v>1121979467.8500001</v>
      </c>
      <c r="G10" s="14">
        <v>31411166.41</v>
      </c>
      <c r="H10" s="14">
        <v>4145199.78</v>
      </c>
      <c r="I10" s="14">
        <v>2506301.38</v>
      </c>
      <c r="J10" s="14">
        <f>+G10-H10</f>
        <v>27265966.63</v>
      </c>
      <c r="K10" s="14">
        <f t="shared" si="4"/>
        <v>1125020167.1499999</v>
      </c>
      <c r="L10" s="14">
        <f t="shared" si="5"/>
        <v>1638898.4</v>
      </c>
      <c r="M10" s="23"/>
    </row>
    <row r="11" spans="1:13" ht="12.75">
      <c r="A11" s="2" t="s">
        <v>18</v>
      </c>
      <c r="B11" s="14">
        <v>12165648622</v>
      </c>
      <c r="C11" s="14">
        <v>1246861148.44</v>
      </c>
      <c r="D11" s="14">
        <v>0</v>
      </c>
      <c r="E11" s="14">
        <f t="shared" si="3"/>
        <v>13412509770.44</v>
      </c>
      <c r="F11" s="14">
        <v>8757857785.49</v>
      </c>
      <c r="G11" s="14">
        <v>237754618.23</v>
      </c>
      <c r="H11" s="14">
        <v>115221009.69</v>
      </c>
      <c r="I11" s="14">
        <v>112202959.7</v>
      </c>
      <c r="J11" s="14">
        <f>+G11-H11</f>
        <v>122533608.53999999</v>
      </c>
      <c r="K11" s="14">
        <f t="shared" si="4"/>
        <v>4654651984.950001</v>
      </c>
      <c r="L11" s="14">
        <f t="shared" si="5"/>
        <v>3018049.9899999946</v>
      </c>
      <c r="M11" s="23"/>
    </row>
    <row r="12" spans="1:13" ht="12.75">
      <c r="A12" s="2" t="s">
        <v>19</v>
      </c>
      <c r="B12" s="14">
        <v>8500000</v>
      </c>
      <c r="C12" s="14">
        <v>0</v>
      </c>
      <c r="D12" s="14">
        <v>0</v>
      </c>
      <c r="E12" s="14">
        <f t="shared" si="3"/>
        <v>8500000</v>
      </c>
      <c r="F12" s="14">
        <v>25683.4</v>
      </c>
      <c r="G12" s="14">
        <v>25683.4</v>
      </c>
      <c r="H12" s="14">
        <v>25683.4</v>
      </c>
      <c r="I12" s="14">
        <v>25683.4</v>
      </c>
      <c r="J12" s="14">
        <f>+G12-H12</f>
        <v>0</v>
      </c>
      <c r="K12" s="14">
        <f t="shared" si="4"/>
        <v>8474316.6</v>
      </c>
      <c r="L12" s="14">
        <f t="shared" si="5"/>
        <v>0</v>
      </c>
      <c r="M12" s="23"/>
    </row>
    <row r="13" spans="1:13" ht="12" customHeight="1">
      <c r="A13" s="2" t="s">
        <v>35</v>
      </c>
      <c r="B13" s="14">
        <v>2973954127</v>
      </c>
      <c r="C13" s="14">
        <v>417000000</v>
      </c>
      <c r="D13" s="14">
        <v>0</v>
      </c>
      <c r="E13" s="14">
        <f t="shared" si="3"/>
        <v>3390954127</v>
      </c>
      <c r="F13" s="14">
        <v>1233548880.0000002</v>
      </c>
      <c r="G13" s="14">
        <v>28970992.9</v>
      </c>
      <c r="H13" s="14">
        <v>25204977.5</v>
      </c>
      <c r="I13" s="14">
        <v>14356254.17</v>
      </c>
      <c r="J13" s="14">
        <f>+G13-H13</f>
        <v>3766015.3999999985</v>
      </c>
      <c r="K13" s="14">
        <f t="shared" si="4"/>
        <v>2157405247</v>
      </c>
      <c r="L13" s="14">
        <f t="shared" si="5"/>
        <v>10848723.33</v>
      </c>
      <c r="M13" s="23"/>
    </row>
    <row r="14" spans="1:13" ht="12.75">
      <c r="A14" s="8" t="s">
        <v>20</v>
      </c>
      <c r="B14" s="14">
        <f>+B15+B16+B19+B21</f>
        <v>12702286045</v>
      </c>
      <c r="C14" s="14">
        <f>+C15+C16+C19+C21</f>
        <v>0</v>
      </c>
      <c r="D14" s="14">
        <f>+D15+D16+D19+D21</f>
        <v>-1159705148.44</v>
      </c>
      <c r="E14" s="14">
        <f aca="true" t="shared" si="6" ref="E14:K14">+E15+E16+E19+E21</f>
        <v>11542580896.56</v>
      </c>
      <c r="F14" s="14">
        <f t="shared" si="6"/>
        <v>4723846649.64</v>
      </c>
      <c r="G14" s="14">
        <f>+G15+G16+G19+G21</f>
        <v>332881957.17</v>
      </c>
      <c r="H14" s="14">
        <f>+H15+H16+H19+H21</f>
        <v>263581141.08</v>
      </c>
      <c r="I14" s="14">
        <f t="shared" si="6"/>
        <v>263581141.07999998</v>
      </c>
      <c r="J14" s="14">
        <f t="shared" si="6"/>
        <v>69300816.09</v>
      </c>
      <c r="K14" s="14">
        <f t="shared" si="6"/>
        <v>6818734246.92</v>
      </c>
      <c r="L14" s="14">
        <f>+L15+L16+L19+L21</f>
        <v>0</v>
      </c>
      <c r="M14" s="23"/>
    </row>
    <row r="15" spans="1:13" ht="12.75">
      <c r="A15" s="2" t="s">
        <v>21</v>
      </c>
      <c r="B15" s="14">
        <v>1969556521</v>
      </c>
      <c r="C15" s="14">
        <v>0</v>
      </c>
      <c r="D15" s="14">
        <v>-45205148.44</v>
      </c>
      <c r="E15" s="14">
        <f>+B15+C15+D15</f>
        <v>1924351372.56</v>
      </c>
      <c r="F15" s="14">
        <v>24632762</v>
      </c>
      <c r="G15" s="14">
        <v>11546262</v>
      </c>
      <c r="H15" s="14">
        <v>10216574</v>
      </c>
      <c r="I15" s="14">
        <v>10216574</v>
      </c>
      <c r="J15" s="14">
        <f>+G15-H15</f>
        <v>1329688</v>
      </c>
      <c r="K15" s="14">
        <f>+E15-F15</f>
        <v>1899718610.56</v>
      </c>
      <c r="L15" s="14">
        <f>+H15-I15</f>
        <v>0</v>
      </c>
      <c r="M15" s="23"/>
    </row>
    <row r="16" spans="1:13" ht="12.75">
      <c r="A16" s="10" t="s">
        <v>22</v>
      </c>
      <c r="B16" s="14">
        <f aca="true" t="shared" si="7" ref="B16:H16">+B17+B18</f>
        <v>10698329524</v>
      </c>
      <c r="C16" s="14">
        <f t="shared" si="7"/>
        <v>0</v>
      </c>
      <c r="D16" s="14">
        <f t="shared" si="7"/>
        <v>-1114500000</v>
      </c>
      <c r="E16" s="14">
        <f t="shared" si="7"/>
        <v>9583829524</v>
      </c>
      <c r="F16" s="14">
        <f t="shared" si="7"/>
        <v>4697213887.64</v>
      </c>
      <c r="G16" s="14">
        <f t="shared" si="7"/>
        <v>321335695.17</v>
      </c>
      <c r="H16" s="14">
        <f t="shared" si="7"/>
        <v>253364567.08</v>
      </c>
      <c r="I16" s="14">
        <f>+I17+I18</f>
        <v>253364567.07999998</v>
      </c>
      <c r="J16" s="14">
        <f>+J17+J18</f>
        <v>67971128.09</v>
      </c>
      <c r="K16" s="14">
        <f>+K17+K18</f>
        <v>4886615636.36</v>
      </c>
      <c r="L16" s="14">
        <f>+L17+L18</f>
        <v>0</v>
      </c>
      <c r="M16" s="23"/>
    </row>
    <row r="17" spans="1:13" ht="12.75">
      <c r="A17" s="2" t="s">
        <v>23</v>
      </c>
      <c r="B17" s="14">
        <v>0</v>
      </c>
      <c r="C17" s="14">
        <v>0</v>
      </c>
      <c r="D17" s="14">
        <v>0</v>
      </c>
      <c r="E17" s="14">
        <f>+B17+C17+D17</f>
        <v>0</v>
      </c>
      <c r="F17" s="14">
        <v>0</v>
      </c>
      <c r="G17" s="14">
        <v>0</v>
      </c>
      <c r="H17" s="14">
        <v>0</v>
      </c>
      <c r="I17" s="14">
        <v>0</v>
      </c>
      <c r="J17" s="14">
        <f>+G17-H17</f>
        <v>0</v>
      </c>
      <c r="K17" s="14">
        <f aca="true" t="shared" si="8" ref="K17:K24">+E17-F17</f>
        <v>0</v>
      </c>
      <c r="L17" s="14">
        <f>+H17-I17</f>
        <v>0</v>
      </c>
      <c r="M17" s="23"/>
    </row>
    <row r="18" spans="1:13" ht="12.75">
      <c r="A18" s="2" t="s">
        <v>24</v>
      </c>
      <c r="B18" s="14">
        <v>10698329524</v>
      </c>
      <c r="C18" s="14">
        <v>0</v>
      </c>
      <c r="D18" s="14">
        <v>-1114500000</v>
      </c>
      <c r="E18" s="14">
        <f>+B18+C18+D18</f>
        <v>9583829524</v>
      </c>
      <c r="F18" s="14">
        <v>4697213887.64</v>
      </c>
      <c r="G18" s="14">
        <v>321335695.17</v>
      </c>
      <c r="H18" s="14">
        <v>253364567.08</v>
      </c>
      <c r="I18" s="14">
        <v>253364567.07999998</v>
      </c>
      <c r="J18" s="14">
        <f>+G18-H18</f>
        <v>67971128.09</v>
      </c>
      <c r="K18" s="14">
        <f t="shared" si="8"/>
        <v>4886615636.36</v>
      </c>
      <c r="L18" s="14">
        <f>+H18-I18</f>
        <v>0</v>
      </c>
      <c r="M18" s="23"/>
    </row>
    <row r="19" spans="1:13" s="22" customFormat="1" ht="12.75">
      <c r="A19" s="1" t="s">
        <v>25</v>
      </c>
      <c r="B19" s="14">
        <f>+B20</f>
        <v>1400000</v>
      </c>
      <c r="C19" s="14">
        <f>+C20</f>
        <v>0</v>
      </c>
      <c r="D19" s="14">
        <v>0</v>
      </c>
      <c r="E19" s="14">
        <f>+B19+C19+D19</f>
        <v>1400000</v>
      </c>
      <c r="F19" s="14">
        <f>+F20</f>
        <v>0</v>
      </c>
      <c r="G19" s="14">
        <f>+G20</f>
        <v>0</v>
      </c>
      <c r="H19" s="14">
        <f>+H20</f>
        <v>0</v>
      </c>
      <c r="I19" s="14">
        <f>+I20</f>
        <v>0</v>
      </c>
      <c r="J19" s="14">
        <f>+G19-H19</f>
        <v>0</v>
      </c>
      <c r="K19" s="14">
        <f t="shared" si="8"/>
        <v>1400000</v>
      </c>
      <c r="L19" s="14">
        <f>+L20</f>
        <v>0</v>
      </c>
      <c r="M19" s="27"/>
    </row>
    <row r="20" spans="1:13" ht="12.75">
      <c r="A20" s="2" t="s">
        <v>26</v>
      </c>
      <c r="B20" s="14">
        <v>1400000</v>
      </c>
      <c r="C20" s="14">
        <v>0</v>
      </c>
      <c r="D20" s="14">
        <v>0</v>
      </c>
      <c r="E20" s="14">
        <f>+B20+C20+D20</f>
        <v>1400000</v>
      </c>
      <c r="F20" s="14">
        <v>0</v>
      </c>
      <c r="G20" s="14">
        <v>0</v>
      </c>
      <c r="H20" s="14">
        <v>0</v>
      </c>
      <c r="I20" s="14">
        <v>0</v>
      </c>
      <c r="J20" s="14">
        <f>+G20-H20</f>
        <v>0</v>
      </c>
      <c r="K20" s="14">
        <f t="shared" si="8"/>
        <v>1400000</v>
      </c>
      <c r="L20" s="14">
        <f>+H20-I20</f>
        <v>0</v>
      </c>
      <c r="M20" s="23"/>
    </row>
    <row r="21" spans="1:13" ht="12.75">
      <c r="A21" s="2" t="s">
        <v>27</v>
      </c>
      <c r="B21" s="14">
        <v>33000000</v>
      </c>
      <c r="C21" s="14">
        <v>0</v>
      </c>
      <c r="D21" s="14">
        <v>0</v>
      </c>
      <c r="E21" s="14">
        <f>+B21+C21+D21</f>
        <v>33000000</v>
      </c>
      <c r="F21" s="14">
        <v>2000000</v>
      </c>
      <c r="G21" s="14">
        <v>0</v>
      </c>
      <c r="H21" s="14">
        <v>0</v>
      </c>
      <c r="I21" s="14">
        <v>0</v>
      </c>
      <c r="J21" s="14">
        <f>+G21-H21</f>
        <v>0</v>
      </c>
      <c r="K21" s="14">
        <f t="shared" si="8"/>
        <v>31000000</v>
      </c>
      <c r="L21" s="14">
        <f>+H21-I21</f>
        <v>0</v>
      </c>
      <c r="M21" s="23"/>
    </row>
    <row r="22" spans="1:13" ht="12.75">
      <c r="A22" s="1" t="s">
        <v>28</v>
      </c>
      <c r="B22" s="14">
        <f>+B23</f>
        <v>2035000000</v>
      </c>
      <c r="C22" s="14">
        <f>+C23</f>
        <v>0</v>
      </c>
      <c r="D22" s="14">
        <f>+D23</f>
        <v>0</v>
      </c>
      <c r="E22" s="14">
        <f aca="true" t="shared" si="9" ref="E22:L22">+E23</f>
        <v>2035000000</v>
      </c>
      <c r="F22" s="14">
        <f>+F23</f>
        <v>56309.17</v>
      </c>
      <c r="G22" s="14">
        <f t="shared" si="9"/>
        <v>56309.17</v>
      </c>
      <c r="H22" s="14">
        <f t="shared" si="9"/>
        <v>56309.17</v>
      </c>
      <c r="I22" s="14">
        <f t="shared" si="9"/>
        <v>56309.17</v>
      </c>
      <c r="J22" s="14">
        <f t="shared" si="9"/>
        <v>0</v>
      </c>
      <c r="K22" s="14">
        <f t="shared" si="9"/>
        <v>2034943690.83</v>
      </c>
      <c r="L22" s="14">
        <f t="shared" si="9"/>
        <v>0</v>
      </c>
      <c r="M22" s="23"/>
    </row>
    <row r="23" spans="1:13" ht="12.75">
      <c r="A23" s="7" t="s">
        <v>29</v>
      </c>
      <c r="B23" s="14">
        <f>+B25+B24</f>
        <v>2035000000</v>
      </c>
      <c r="C23" s="14">
        <f>+C25+C24</f>
        <v>0</v>
      </c>
      <c r="D23" s="14">
        <f>+D25+D24</f>
        <v>0</v>
      </c>
      <c r="E23" s="14">
        <f aca="true" t="shared" si="10" ref="E23:L23">+E25+E24</f>
        <v>2035000000</v>
      </c>
      <c r="F23" s="14">
        <f>+F24+F25</f>
        <v>56309.17</v>
      </c>
      <c r="G23" s="14">
        <f>+G24+G25</f>
        <v>56309.17</v>
      </c>
      <c r="H23" s="14">
        <f>+H24+H25</f>
        <v>56309.17</v>
      </c>
      <c r="I23" s="14">
        <f t="shared" si="10"/>
        <v>56309.17</v>
      </c>
      <c r="J23" s="14">
        <f t="shared" si="10"/>
        <v>0</v>
      </c>
      <c r="K23" s="14">
        <f t="shared" si="10"/>
        <v>2034943690.83</v>
      </c>
      <c r="L23" s="14">
        <f t="shared" si="10"/>
        <v>0</v>
      </c>
      <c r="M23" s="23"/>
    </row>
    <row r="24" spans="1:13" ht="12.75">
      <c r="A24" s="2" t="s">
        <v>30</v>
      </c>
      <c r="B24" s="14">
        <v>14000000</v>
      </c>
      <c r="C24" s="14">
        <v>0</v>
      </c>
      <c r="D24" s="14">
        <v>0</v>
      </c>
      <c r="E24" s="14">
        <f>+B24+C24+D24</f>
        <v>14000000</v>
      </c>
      <c r="F24" s="14">
        <v>56309.17</v>
      </c>
      <c r="G24" s="14">
        <v>56309.17</v>
      </c>
      <c r="H24" s="14">
        <v>56309.17</v>
      </c>
      <c r="I24" s="14">
        <v>56309.17</v>
      </c>
      <c r="J24" s="14">
        <f>+G24-H24</f>
        <v>0</v>
      </c>
      <c r="K24" s="14">
        <f t="shared" si="8"/>
        <v>13943690.83</v>
      </c>
      <c r="L24" s="14">
        <f>+H24-I24</f>
        <v>0</v>
      </c>
      <c r="M24" s="23"/>
    </row>
    <row r="25" spans="1:13" ht="12.75">
      <c r="A25" s="2" t="s">
        <v>31</v>
      </c>
      <c r="B25" s="14">
        <v>2021000000</v>
      </c>
      <c r="C25" s="14">
        <v>0</v>
      </c>
      <c r="D25" s="14">
        <v>0</v>
      </c>
      <c r="E25" s="14">
        <f>+B25+C25+D25</f>
        <v>2021000000</v>
      </c>
      <c r="F25" s="14">
        <v>0</v>
      </c>
      <c r="G25" s="14">
        <v>0</v>
      </c>
      <c r="H25" s="14">
        <v>0</v>
      </c>
      <c r="I25" s="14">
        <v>0</v>
      </c>
      <c r="J25" s="14">
        <f>+G25-H25</f>
        <v>0</v>
      </c>
      <c r="K25" s="14">
        <f>+E25-F25</f>
        <v>2021000000</v>
      </c>
      <c r="L25" s="14">
        <f>+H25-I25</f>
        <v>0</v>
      </c>
      <c r="M25" s="23"/>
    </row>
    <row r="26" spans="1:13" ht="12.75">
      <c r="A26" s="8" t="s">
        <v>32</v>
      </c>
      <c r="B26" s="21">
        <f aca="true" t="shared" si="11" ref="B26:K26">+B5+B14+B22</f>
        <v>41517367154</v>
      </c>
      <c r="C26" s="21">
        <f t="shared" si="11"/>
        <v>1663867297.19</v>
      </c>
      <c r="D26" s="21">
        <f t="shared" si="11"/>
        <v>-1663867297.19</v>
      </c>
      <c r="E26" s="21">
        <f t="shared" si="11"/>
        <v>41517367154</v>
      </c>
      <c r="F26" s="21">
        <f t="shared" si="11"/>
        <v>16354690191.800001</v>
      </c>
      <c r="G26" s="21">
        <f t="shared" si="11"/>
        <v>1148476143.53</v>
      </c>
      <c r="H26" s="21">
        <f t="shared" si="11"/>
        <v>925609736.87</v>
      </c>
      <c r="I26" s="21">
        <f t="shared" si="11"/>
        <v>910104065.1499997</v>
      </c>
      <c r="J26" s="21">
        <f t="shared" si="11"/>
        <v>222866406.66</v>
      </c>
      <c r="K26" s="21">
        <f t="shared" si="11"/>
        <v>25780354888.75</v>
      </c>
      <c r="L26" s="21">
        <f>+L5+L14+L22</f>
        <v>15505671.719999995</v>
      </c>
      <c r="M26" s="23"/>
    </row>
    <row r="27" spans="1:11" ht="12.75">
      <c r="A27" s="5"/>
      <c r="B27" s="2"/>
      <c r="C27" s="18"/>
      <c r="D27" s="6"/>
      <c r="K27" s="6"/>
    </row>
    <row r="28" spans="1:22" ht="12.75">
      <c r="A28" s="37"/>
      <c r="B28" s="38"/>
      <c r="C28" s="19"/>
      <c r="D28" s="26"/>
      <c r="E28" s="19"/>
      <c r="F28" s="19"/>
      <c r="G28" s="19"/>
      <c r="H28" s="39"/>
      <c r="I28" s="19"/>
      <c r="J28" s="19"/>
      <c r="K28" s="26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2.75">
      <c r="A29" s="19"/>
      <c r="B29" s="36"/>
      <c r="C29" s="36"/>
      <c r="D29" s="19"/>
      <c r="E29" s="39"/>
      <c r="F29" s="36"/>
      <c r="G29" s="36"/>
      <c r="H29" s="36"/>
      <c r="I29" s="36"/>
      <c r="J29" s="36"/>
      <c r="K29" s="36"/>
      <c r="L29" s="36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2.75">
      <c r="A30" s="19"/>
      <c r="B30" s="19"/>
      <c r="C30" s="26"/>
      <c r="D30" s="39"/>
      <c r="E30" s="40"/>
      <c r="F30" s="40"/>
      <c r="G30" s="40"/>
      <c r="H30" s="41"/>
      <c r="I30" s="40"/>
      <c r="J30" s="19"/>
      <c r="K30" s="26"/>
      <c r="L30" s="40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2.75">
      <c r="A31" s="19"/>
      <c r="B31" s="19"/>
      <c r="C31" s="26"/>
      <c r="D31" s="42"/>
      <c r="E31" s="43"/>
      <c r="F31" s="19"/>
      <c r="G31" s="42"/>
      <c r="H31" s="42"/>
      <c r="I31" s="26"/>
      <c r="J31" s="44"/>
      <c r="K31" s="36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2.75">
      <c r="A32" s="19"/>
      <c r="B32" s="26"/>
      <c r="C32" s="26"/>
      <c r="D32" s="26"/>
      <c r="E32" s="26"/>
      <c r="F32" s="45"/>
      <c r="G32" s="46"/>
      <c r="H32" s="39"/>
      <c r="I32" s="39"/>
      <c r="J32" s="39"/>
      <c r="K32" s="36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2.75">
      <c r="A33" s="19"/>
      <c r="B33" s="19"/>
      <c r="C33" s="19"/>
      <c r="D33" s="19"/>
      <c r="E33" s="19"/>
      <c r="F33" s="43"/>
      <c r="G33" s="47"/>
      <c r="H33" s="26"/>
      <c r="I33" s="26"/>
      <c r="J33" s="19"/>
      <c r="K33" s="46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2.75">
      <c r="A34" s="19"/>
      <c r="B34" s="19"/>
      <c r="C34" s="19"/>
      <c r="D34" s="19"/>
      <c r="E34" s="44"/>
      <c r="F34" s="45"/>
      <c r="G34" s="19"/>
      <c r="H34" s="40"/>
      <c r="I34" s="39"/>
      <c r="J34" s="40"/>
      <c r="K34" s="40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2.75">
      <c r="A35" s="19"/>
      <c r="B35" s="19"/>
      <c r="C35" s="19"/>
      <c r="D35" s="19"/>
      <c r="E35" s="19"/>
      <c r="F35" s="19"/>
      <c r="G35" s="19"/>
      <c r="H35" s="48"/>
      <c r="I35" s="49"/>
      <c r="J35" s="19"/>
      <c r="K35" s="40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2.75">
      <c r="A36" s="19"/>
      <c r="B36" s="19"/>
      <c r="C36" s="39"/>
      <c r="D36" s="19"/>
      <c r="E36" s="19"/>
      <c r="F36" s="19"/>
      <c r="G36" s="19"/>
      <c r="H36" s="48"/>
      <c r="I36" s="26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12.75">
      <c r="A37" s="19"/>
      <c r="B37" s="19"/>
      <c r="C37" s="19"/>
      <c r="D37" s="19"/>
      <c r="E37" s="19"/>
      <c r="F37" s="19"/>
      <c r="G37" s="19"/>
      <c r="H37" s="48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12.75">
      <c r="A38" s="19"/>
      <c r="B38" s="19"/>
      <c r="C38" s="19"/>
      <c r="D38" s="19"/>
      <c r="E38" s="19"/>
      <c r="F38" s="19"/>
      <c r="G38" s="19"/>
      <c r="H38" s="48"/>
      <c r="I38" s="19"/>
      <c r="J38" s="40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12.75">
      <c r="A39" s="19"/>
      <c r="B39" s="19"/>
      <c r="C39" s="19"/>
      <c r="D39" s="19"/>
      <c r="E39" s="20"/>
      <c r="F39" s="20"/>
      <c r="G39" s="20"/>
      <c r="H39" s="19"/>
      <c r="I39" s="19"/>
      <c r="J39" s="40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12.75">
      <c r="A40" s="19"/>
      <c r="B40" s="19"/>
      <c r="C40" s="19"/>
      <c r="D40" s="19"/>
      <c r="E40" s="19"/>
      <c r="F40" s="19"/>
      <c r="G40" s="19"/>
      <c r="H40" s="19"/>
      <c r="I40" s="19"/>
      <c r="J40" s="40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12.75">
      <c r="A41" s="19"/>
      <c r="B41" s="19"/>
      <c r="C41" s="19"/>
      <c r="D41" s="19"/>
      <c r="E41" s="19"/>
      <c r="F41" s="19"/>
      <c r="G41" s="19"/>
      <c r="H41" s="36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ht="12.75">
      <c r="A42" s="19"/>
      <c r="B42" s="19"/>
      <c r="C42" s="19"/>
      <c r="D42" s="19"/>
      <c r="E42" s="19"/>
      <c r="F42" s="19"/>
      <c r="G42" s="19"/>
      <c r="H42" s="50"/>
      <c r="I42" s="40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</sheetData>
  <sheetProtection/>
  <mergeCells count="12">
    <mergeCell ref="A3:A4"/>
    <mergeCell ref="B3:B4"/>
    <mergeCell ref="C3:D3"/>
    <mergeCell ref="E3:E4"/>
    <mergeCell ref="F3:F4"/>
    <mergeCell ref="G3:G4"/>
    <mergeCell ref="H35:H38"/>
    <mergeCell ref="H3:H4"/>
    <mergeCell ref="I3:I4"/>
    <mergeCell ref="J3:J4"/>
    <mergeCell ref="K3:K4"/>
    <mergeCell ref="L3:L4"/>
  </mergeCells>
  <printOptions/>
  <pageMargins left="0.5118110236220472" right="0.5118110236220472" top="1.535433070866142" bottom="0.7480314960629921" header="0.31496062992125984" footer="0.31496062992125984"/>
  <pageSetup fitToHeight="0" fitToWidth="1" horizontalDpi="600" verticalDpi="600" orientation="landscape" paperSize="9" scale="52" r:id="rId2"/>
  <ignoredErrors>
    <ignoredError sqref="E16 J14:L14 J16:K16 L16 E14 E19 L19" formula="1"/>
    <ignoredError sqref="G7:H7 I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Jimena Ruiz</dc:creator>
  <cp:keywords/>
  <dc:description/>
  <cp:lastModifiedBy>Jimena Ruiz</cp:lastModifiedBy>
  <cp:lastPrinted>2024-03-22T13:18:43Z</cp:lastPrinted>
  <dcterms:created xsi:type="dcterms:W3CDTF">2022-06-29T15:50:22Z</dcterms:created>
  <dcterms:modified xsi:type="dcterms:W3CDTF">2024-04-16T15:54:35Z</dcterms:modified>
  <cp:category/>
  <cp:version/>
  <cp:contentType/>
  <cp:contentStatus/>
</cp:coreProperties>
</file>