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Avillanueva\Desktop\Horarios colectivos\"/>
    </mc:Choice>
  </mc:AlternateContent>
  <xr:revisionPtr revIDLastSave="0" documentId="13_ncr:1_{36693392-49B6-41D9-B115-8BB0952FF816}" xr6:coauthVersionLast="47" xr6:coauthVersionMax="47" xr10:uidLastSave="{00000000-0000-0000-0000-000000000000}"/>
  <bookViews>
    <workbookView xWindow="-120" yWindow="-120" windowWidth="29040" windowHeight="15720" tabRatio="918" xr2:uid="{00000000-000D-0000-FFFF-FFFF00000000}"/>
  </bookViews>
  <sheets>
    <sheet name="801 MPU.CAN.25MAY.BOEDO.MPU HAB" sheetId="271" r:id="rId1"/>
    <sheet name="801 MPU.CAN.25MAY.BOEDO.MPU SAB" sheetId="89" r:id="rId2"/>
    <sheet name="801 MPU.CAN.25MAY.BOEDO.MPU DOM" sheetId="91" r:id="rId3"/>
    <sheet name="802 MPU BOED.25 MAY.CANC.MPU HA" sheetId="88" r:id="rId4"/>
    <sheet name="802 MPU BOED.25 MAY.CANC.MP SAB" sheetId="90" r:id="rId5"/>
    <sheet name="802 MPU BOED.25 MAY.CANC.MP DOM" sheetId="93" r:id="rId6"/>
    <sheet name="803DIF.MPU MZA X VIEYT.HAB." sheetId="260" r:id="rId7"/>
    <sheet name="803DIF.MPU MZA X VIEYT.SAB." sheetId="158" r:id="rId8"/>
    <sheet name="804MAIPU BOEDO G.CRUZ CTRO HAB." sheetId="277" r:id="rId9"/>
    <sheet name="804MAIPU BOEDO G.CRUZ CTRO SAB." sheetId="278" r:id="rId10"/>
    <sheet name="804MAIPU BOEDO G.CRUZ CTRO DOM." sheetId="279" r:id="rId11"/>
    <sheet name="810 MPU-R.PEÑ.R.CRUZ HAB." sheetId="160" r:id="rId12"/>
    <sheet name="810 MPU-R.PEÑ.R.CRUZ SAB." sheetId="161" r:id="rId13"/>
    <sheet name="810 MPU-R.PEÑ.R.CRUZ dom." sheetId="162" r:id="rId14"/>
    <sheet name="811 MPU-CTRO-COQ.X R.CR.HAB" sheetId="163" r:id="rId15"/>
    <sheet name="811 MPU-CTRO-COQ.X R.CR.SAB." sheetId="164" r:id="rId16"/>
    <sheet name="811 MPU-CTRO-COQ.X R.CR.DOM" sheetId="165" r:id="rId17"/>
    <sheet name="812 MPU-CTRO-COQ.X R.CR. HAB." sheetId="166" r:id="rId18"/>
    <sheet name="812 MPU-CTRO-COQ.X R.CR. SAB." sheetId="167" r:id="rId19"/>
    <sheet name="812 MPU-CTRO-COQ.X R.CR. DOM." sheetId="168" r:id="rId20"/>
    <sheet name="813 MPU-CTRO-COQ.X R.CR. HAB." sheetId="169" r:id="rId21"/>
    <sheet name="813 MPU-CTRO-COQ.X R.CR. SAB." sheetId="170" r:id="rId22"/>
    <sheet name="813 MPU-CTRO-COQ.X R.CR. DOM." sheetId="171" r:id="rId23"/>
    <sheet name="814 ESC.MUHN-CAN.PAL.PEL." sheetId="281" r:id="rId24"/>
    <sheet name="815 EXP.COQ.MEZ.X GOM.A.ESTE H" sheetId="81" r:id="rId25"/>
    <sheet name="815 EXP.COQ.MEZ.X GOM.A.ESTE S" sheetId="80" r:id="rId26"/>
    <sheet name="816 DIF.COQ.AC.ESTE HAB." sheetId="84" r:id="rId27"/>
    <sheet name="816 DIF.COQ.AC.ESTE SAB." sheetId="85" r:id="rId28"/>
    <sheet name="817MPU MZA EXP.A.ESTE NOTTI HAB" sheetId="86" r:id="rId29"/>
    <sheet name="817MPU MZA EXP.A.ESTE NOTTI SAB" sheetId="144" r:id="rId30"/>
    <sheet name="818 MPU-V.VIÑEDO-PICCIONE HAB." sheetId="202" r:id="rId31"/>
    <sheet name="818 MPU-V.VIÑEDO-PICCIONE SAB." sheetId="203" r:id="rId32"/>
    <sheet name="818 MPU-V.VIÑEDO-PICCIONE DOM." sheetId="204" r:id="rId33"/>
    <sheet name="819 ESC.FERNANDEZ" sheetId="282" r:id="rId34"/>
    <sheet name="820T.SOSA-MPU-CTRO CANC.HAB." sheetId="4" r:id="rId35"/>
    <sheet name="820T.SOSA-MPU-CTRO CANC.SAB" sheetId="65" r:id="rId36"/>
    <sheet name="820T.SOSA-MPU-CTRO CANC.DOM" sheetId="75" r:id="rId37"/>
    <sheet name="821 DIF.MPU. HAB. " sheetId="62" r:id="rId38"/>
    <sheet name="821 DIF.MPU.SAB " sheetId="66" r:id="rId39"/>
    <sheet name="823 EXP.T.SOSA-MAZA HAB." sheetId="193" r:id="rId40"/>
    <sheet name="823 EXP.T.SOSA-MAZA SAB. " sheetId="192" r:id="rId41"/>
    <sheet name="824T.SOSA-MPU-CTRO CANC.HAB." sheetId="63" r:id="rId42"/>
    <sheet name="824T.SOSA-MPU-CTRO CANC.SAB." sheetId="68" r:id="rId43"/>
    <sheet name="824T.SOSA-MPU-CTRO CANC.DOM." sheetId="77" r:id="rId44"/>
    <sheet name="825ESC.T.SOSA-MPU-LUZ." sheetId="283" r:id="rId45"/>
    <sheet name="830 LUJ.REC.MPU.LUZ HAB." sheetId="92" r:id="rId46"/>
    <sheet name="830 LUJ.REC.MPU.LUZ SAB." sheetId="256" r:id="rId47"/>
    <sheet name="830 LUJ.REC.MPU.LUZ DOM." sheetId="257" r:id="rId48"/>
    <sheet name="840 RUTT.MPU.C.AGR.HAB." sheetId="253" r:id="rId49"/>
    <sheet name="840 RUTT.MPU.C.AGR.SAB." sheetId="258" r:id="rId50"/>
    <sheet name="840 RUTT.MPU.C.AGR.DOM." sheetId="259" r:id="rId51"/>
    <sheet name="850 STA BLANCA MPU HAB." sheetId="274" r:id="rId52"/>
    <sheet name="850 STA BLANCA MPU SAB." sheetId="70" r:id="rId53"/>
    <sheet name="850 STA BLANCA MPU DOM." sheetId="79" r:id="rId54"/>
    <sheet name="852 MPU BARR.C.GARDELA HAB." sheetId="97" r:id="rId55"/>
    <sheet name="852 MPU BARR.C.GARDELA SAB." sheetId="101" r:id="rId56"/>
    <sheet name="852 MPU BARR.C.GARDELA DOM." sheetId="99" r:id="rId57"/>
    <sheet name="853 ESC.RUTA 60 TARDE" sheetId="284" r:id="rId58"/>
    <sheet name="854 MAIPU S.ROQUE RTA 50 HAB." sheetId="102" r:id="rId59"/>
    <sheet name="854 MAIPU S.ROQUE RTA 50 SAB." sheetId="104" r:id="rId60"/>
    <sheet name="854 MAIPU S.ROQUE RTA 50 DOM." sheetId="106" r:id="rId61"/>
    <sheet name="855 MAIPU S.ROQUE C.VIEJO HAB" sheetId="103" state="hidden" r:id="rId62"/>
    <sheet name="855 MAIPU S.ROQUE C.VIEJO HAB." sheetId="262" r:id="rId63"/>
    <sheet name="855 MAIPU S.ROQUE C.VIEJO SAB." sheetId="105" r:id="rId64"/>
    <sheet name="855 MAIPU S.ROQUE C.VIEJO DOM." sheetId="107" r:id="rId65"/>
    <sheet name="857 MPU BARRIALES JUNIN HAB." sheetId="175" r:id="rId66"/>
    <sheet name="857 MPU BARRIALES JUNIN SAB." sheetId="176" r:id="rId67"/>
    <sheet name="857 MPU BARRIALES JUNIN DOM." sheetId="177" r:id="rId68"/>
    <sheet name="858 MPU.3ESQ.LUNL.HAB.1º VTA" sheetId="207" r:id="rId69"/>
    <sheet name="858 MPU.3ESQ.LUNL.SAB.1º VTA" sheetId="208" r:id="rId70"/>
    <sheet name="858 MPU.3ESQ.LUNL.DOM.1º VTA" sheetId="209" r:id="rId71"/>
    <sheet name="859 MPU.3ESQ.LUNL.HAB.ULT.VTA" sheetId="210" r:id="rId72"/>
    <sheet name="859 MPU.3ESQ.LUNL.SAB.ULT.VTA" sheetId="211" r:id="rId73"/>
    <sheet name="859 MPU.3ESQ.LUNL.DOM.ULT.VTA" sheetId="212" r:id="rId74"/>
    <sheet name="860 MPU.3ESQ.LUNL.HAB." sheetId="108" r:id="rId75"/>
    <sheet name="860 MPU.3ESQ.LUNL.SAB." sheetId="110" r:id="rId76"/>
    <sheet name="860 MPU.3ESQ.LUNL.DOM." sheetId="112" r:id="rId77"/>
    <sheet name="861 MPU.LUNL.3 ESQ.HAB." sheetId="109" r:id="rId78"/>
    <sheet name="861 MPU.LUNL.3 ESQ.SAB." sheetId="111" r:id="rId79"/>
    <sheet name="861 MPU.LUNL.3 ESQ.DOM." sheetId="113" r:id="rId80"/>
    <sheet name="863 DIF.REC.MZA HAB." sheetId="114" r:id="rId81"/>
    <sheet name="863 DIF.REC.MZA SAB. " sheetId="115" r:id="rId82"/>
    <sheet name="864 MPU SUP.3ESQ.P.MOL.HAB." sheetId="117" r:id="rId83"/>
    <sheet name="864 MPU SUP.3ESQ.P.MOL.SAB." sheetId="118" r:id="rId84"/>
    <sheet name="864 MPU SUP.3ESQ.P.MOL.DOM." sheetId="119" r:id="rId85"/>
    <sheet name="865 AMUPE.3ESQ.MZA HAB." sheetId="120" r:id="rId86"/>
    <sheet name="865 AMUPE.3ESQ.MZASAB." sheetId="179" r:id="rId87"/>
    <sheet name="865 AMUPE.3ESQ.MZADOM" sheetId="181" r:id="rId88"/>
    <sheet name="866 AMUPE T.SOSA MZA HAB." sheetId="121" r:id="rId89"/>
    <sheet name="866 AMUPE T.SOSA MZA SAB." sheetId="180" r:id="rId90"/>
    <sheet name="866 AMUPE T.SOSA MZA DOM" sheetId="182" r:id="rId91"/>
    <sheet name="867 DIF.3ESQ.MZA SAR.HAB." sheetId="126" r:id="rId92"/>
    <sheet name="867 DIF.3ESQ.MZA SAR.SAB." sheetId="127" r:id="rId93"/>
    <sheet name="868 ESC.LUNLUNTA MAÑANA" sheetId="285" r:id="rId94"/>
    <sheet name="869 ESC.LUNLUNTA MEDIODIA" sheetId="286" r:id="rId95"/>
    <sheet name="870 MPU BARR.x URQ.HAB." sheetId="129" r:id="rId96"/>
    <sheet name="870 MPU BARR.x URQ.SAB." sheetId="132" r:id="rId97"/>
    <sheet name="870 MPU BARR.x URQ.DOM." sheetId="134" r:id="rId98"/>
    <sheet name="871 MPU BARR.X ALTO HAB." sheetId="275" r:id="rId99"/>
    <sheet name="871 MPU BARR.X ALTO SAB." sheetId="133" r:id="rId100"/>
    <sheet name="871 MPU BARR.X ALTO DOM." sheetId="135" r:id="rId101"/>
    <sheet name="872 MPU.BARR.x CARRIL HAB." sheetId="131" r:id="rId102"/>
    <sheet name="872 MPU.BARR.x CARRIL SAB." sheetId="136" r:id="rId103"/>
    <sheet name="872 MPU.BARR.x CARRIL DOM." sheetId="137" r:id="rId104"/>
    <sheet name="875MPU.LUNL.3 ESQ.HAB.1ºvta" sheetId="214" r:id="rId105"/>
    <sheet name="875MPU.LUNL.3 ESQ.SAB.1ºvta" sheetId="215" r:id="rId106"/>
    <sheet name="875MPU.LUNL.3 ESQ.DOM.1ºvta" sheetId="216" r:id="rId107"/>
    <sheet name="876MPU.LUNL.3 ESQ.HAB.ULT.VTA" sheetId="264" r:id="rId108"/>
    <sheet name="876MPU.LUNL.3 ESQ.SAB.ULT.VTA" sheetId="218" r:id="rId109"/>
    <sheet name="877MPU SUP.3ESQ.P.MOL.HAB.1ºvta" sheetId="221" r:id="rId110"/>
    <sheet name="877MPU SUP.3ESQ.P.MOL.SAB.1ºvta" sheetId="222" r:id="rId111"/>
    <sheet name="877MPU SUP.3ESQ.P.MOL.DOM.1ºvta" sheetId="223" r:id="rId112"/>
    <sheet name="878MPU SUP.3ESQ.P.MOL.HAB.u.vt." sheetId="224" r:id="rId113"/>
    <sheet name="878MPU SUP.3ESQ.P.MOL.SAB.u.vt." sheetId="266" r:id="rId114"/>
    <sheet name="880 MPU CHACH.xV.ARAND.HAB." sheetId="194" r:id="rId115"/>
    <sheet name="880 MPU CHACH.xV.ARAND.SAB." sheetId="195" r:id="rId116"/>
    <sheet name="880 MPU CHACH.xV.ARAND.DOM." sheetId="196" r:id="rId117"/>
    <sheet name="881 MPU CHACH.RUSS.SUP.HAB." sheetId="197" r:id="rId118"/>
    <sheet name="881 MPU CHACH.RUSS.SUP.SAB." sheetId="198" r:id="rId119"/>
    <sheet name="881 MPU CHACH.RUSS.SUP.DOM." sheetId="199" r:id="rId120"/>
    <sheet name="882 MPU BARR.X ALTO HAB.1º VTA" sheetId="226" r:id="rId121"/>
    <sheet name="882 MPU BARR.X ALTO SAB.1º VTA" sheetId="227" r:id="rId122"/>
    <sheet name="882 MPU BARR.X ALTO DOM.1º VTA" sheetId="228" r:id="rId123"/>
    <sheet name="883MPU BARR.X ALTO SAB.ULT.VTA" sheetId="269" r:id="rId124"/>
    <sheet name="883MPU BARR.X ALTO DOM.ULT.VTA" sheetId="231" r:id="rId125"/>
    <sheet name="884 MPU.BARR.x CARRIL HAB.1ºVTA" sheetId="232" r:id="rId126"/>
    <sheet name="884 MPU.BARR.x CARRIL SAB.1ºVTA" sheetId="233" r:id="rId127"/>
    <sheet name="884 MPU.BARR.x CARRIL DOM.1ºVTA" sheetId="234" r:id="rId128"/>
    <sheet name="885 MPU.BARR.x CARRIL HAB.UL.VT" sheetId="235" r:id="rId129"/>
    <sheet name="885 MPU.BARR.x CARRIL SAB.UL.VT" sheetId="236" r:id="rId130"/>
    <sheet name="885 MPU.BARR.x CARRIL DOM.UL.VT" sheetId="237" r:id="rId131"/>
    <sheet name="890 ESC.C.ALV.MAÑ." sheetId="287" r:id="rId132"/>
    <sheet name="891 ESC.C.ALV.MED. " sheetId="288" r:id="rId133"/>
    <sheet name="892 ESC.C.ALV.TARDE" sheetId="289" r:id="rId134"/>
    <sheet name="893 ESC.COQ.TARDE" sheetId="290" r:id="rId135"/>
    <sheet name="894 ESC.cens peralta noche" sheetId="291" r:id="rId136"/>
    <sheet name="896 3ESQ.P.MOL.MZA DIRT. HAB" sheetId="189" r:id="rId137"/>
    <sheet name="896 3ESQ.P.MOL.MZA DIRT. SAB." sheetId="190" r:id="rId138"/>
    <sheet name="897 MPU BARR.xALT.ESC.C.P.HAB." sheetId="292" r:id="rId139"/>
    <sheet name="898 MPU BARR.xALT.HAB.ESC.TOSO" sheetId="293" r:id="rId140"/>
    <sheet name="1856 ESC.STA BLANCA MAÑ." sheetId="276" r:id="rId141"/>
    <sheet name="1873 ESC.MPU.3ESQ.LUNL.HAB." sheetId="294" r:id="rId142"/>
    <sheet name="1874 MPU-CTRO-COQ.X R.CR. H.ESC" sheetId="295" r:id="rId143"/>
  </sheets>
  <definedNames>
    <definedName name="_xlnm.Print_Area" localSheetId="0">'801 MPU.CAN.25MAY.BOEDO.MPU HAB'!$A$1:$Q$44</definedName>
    <definedName name="_xlnm.Print_Area" localSheetId="10">'804MAIPU BOEDO G.CRUZ CTRO DOM.'!$A$1:$U$36</definedName>
    <definedName name="_xlnm.Print_Area" localSheetId="8">'804MAIPU BOEDO G.CRUZ CTRO HAB.'!$A$1:$U$49</definedName>
    <definedName name="_xlnm.Print_Area" localSheetId="9">'804MAIPU BOEDO G.CRUZ CTRO SAB.'!$A$1:$U$41</definedName>
    <definedName name="_xlnm.Print_Area" localSheetId="12">'810 MPU-R.PEÑ.R.CRUZ SAB.'!$A$1:$R$55</definedName>
    <definedName name="_xlnm.Print_Area" localSheetId="15">'811 MPU-CTRO-COQ.X R.CR.SAB.'!$A$1:$S$56</definedName>
    <definedName name="_xlnm.Print_Area" localSheetId="18">'812 MPU-CTRO-COQ.X R.CR. SAB.'!$A$1:$S$56</definedName>
    <definedName name="_xlnm.Print_Area" localSheetId="21">'813 MPU-CTRO-COQ.X R.CR. SAB.'!$A$1:$S$55</definedName>
    <definedName name="_xlnm.Print_Area" localSheetId="23">'814 ESC.MUHN-CAN.PAL.PEL.'!$A$1:$P$30</definedName>
    <definedName name="_xlnm.Print_Area" localSheetId="32">'818 MPU-V.VIÑEDO-PICCIONE DOM.'!$A$1:$P$33</definedName>
    <definedName name="_xlnm.Print_Area" localSheetId="31">'818 MPU-V.VIÑEDO-PICCIONE SAB.'!$A$1:$P$33</definedName>
    <definedName name="_xlnm.Print_Area" localSheetId="33">'819 ESC.FERNANDEZ'!$A$1:$N$29</definedName>
    <definedName name="_xlnm.Print_Area" localSheetId="36">'820T.SOSA-MPU-CTRO CANC.DOM'!$A$1:$Y$73</definedName>
    <definedName name="_xlnm.Print_Area" localSheetId="34">'820T.SOSA-MPU-CTRO CANC.HAB.'!$A$1:$Y$109</definedName>
    <definedName name="_xlnm.Print_Area" localSheetId="35">'820T.SOSA-MPU-CTRO CANC.SAB'!$A$1:$Y$81</definedName>
    <definedName name="_xlnm.Print_Area" localSheetId="38">'821 DIF.MPU.SAB '!$A$1:$O$64</definedName>
    <definedName name="_xlnm.Print_Area" localSheetId="43">'824T.SOSA-MPU-CTRO CANC.DOM.'!$A$1:$Y$73</definedName>
    <definedName name="_xlnm.Print_Area" localSheetId="41">'824T.SOSA-MPU-CTRO CANC.HAB.'!$B$1:$Y$109</definedName>
    <definedName name="_xlnm.Print_Area" localSheetId="42">'824T.SOSA-MPU-CTRO CANC.SAB.'!$A$1:$Y$81</definedName>
    <definedName name="_xlnm.Print_Area" localSheetId="47">'830 LUJ.REC.MPU.LUZ DOM.'!$A$1:$X$45</definedName>
    <definedName name="_xlnm.Print_Area" localSheetId="45">'830 LUJ.REC.MPU.LUZ HAB.'!$A$1:$X$61</definedName>
    <definedName name="_xlnm.Print_Area" localSheetId="46">'830 LUJ.REC.MPU.LUZ SAB.'!$A$1:$X$52</definedName>
    <definedName name="_xlnm.Print_Area" localSheetId="50">'840 RUTT.MPU.C.AGR.DOM.'!$A$1:$X$46</definedName>
    <definedName name="_xlnm.Print_Area" localSheetId="48">'840 RUTT.MPU.C.AGR.HAB.'!$A$1:$X$62</definedName>
    <definedName name="_xlnm.Print_Area" localSheetId="49">'840 RUTT.MPU.C.AGR.SAB.'!$A$1:$X$55</definedName>
    <definedName name="_xlnm.Print_Area" localSheetId="51">'850 STA BLANCA MPU HAB.'!$A$1:$X$36</definedName>
    <definedName name="_xlnm.Print_Area" localSheetId="85">'865 AMUPE.3ESQ.MZA HAB.'!$A$1:$X$47</definedName>
    <definedName name="_xlnm.Print_Area" localSheetId="86">'865 AMUPE.3ESQ.MZASAB.'!$A$1:$X$42</definedName>
    <definedName name="_xlnm.Print_Area" localSheetId="90">'866 AMUPE T.SOSA MZA DOM'!$A$1:$X$39</definedName>
    <definedName name="_xlnm.Print_Area" localSheetId="88">'866 AMUPE T.SOSA MZA HAB.'!$A$1:$X$47</definedName>
    <definedName name="_xlnm.Print_Area" localSheetId="89">'866 AMUPE T.SOSA MZA SAB.'!$A$1:$X$42</definedName>
    <definedName name="_xlnm.Print_Area" localSheetId="96">'870 MPU BARR.x URQ.SAB.'!$A$1:$T$34</definedName>
    <definedName name="_xlnm.Print_Area" localSheetId="98">'871 MPU BARR.X ALTO HAB.'!$A$1:$W$36</definedName>
    <definedName name="_xlnm.Print_Titles" localSheetId="140">'1856 ESC.STA BLANCA MAÑ.'!$17:$17</definedName>
    <definedName name="_xlnm.Print_Titles" localSheetId="141">'1873 ESC.MPU.3ESQ.LUNL.HAB.'!$16:$16</definedName>
    <definedName name="_xlnm.Print_Titles" localSheetId="142">'1874 MPU-CTRO-COQ.X R.CR. H.ESC'!$16:$16</definedName>
    <definedName name="_xlnm.Print_Titles" localSheetId="2">'801 MPU.CAN.25MAY.BOEDO.MPU DOM'!$18:$18</definedName>
    <definedName name="_xlnm.Print_Titles" localSheetId="0">'801 MPU.CAN.25MAY.BOEDO.MPU HAB'!$18:$18</definedName>
    <definedName name="_xlnm.Print_Titles" localSheetId="1">'801 MPU.CAN.25MAY.BOEDO.MPU SAB'!$18:$18</definedName>
    <definedName name="_xlnm.Print_Titles" localSheetId="5">'802 MPU BOED.25 MAY.CANC.MP DOM'!$18:$18</definedName>
    <definedName name="_xlnm.Print_Titles" localSheetId="4">'802 MPU BOED.25 MAY.CANC.MP SAB'!$17:$17</definedName>
    <definedName name="_xlnm.Print_Titles" localSheetId="3">'802 MPU BOED.25 MAY.CANC.MPU HA'!$17:$17</definedName>
    <definedName name="_xlnm.Print_Titles" localSheetId="6">'803DIF.MPU MZA X VIEYT.HAB.'!$18:$18</definedName>
    <definedName name="_xlnm.Print_Titles" localSheetId="7">'803DIF.MPU MZA X VIEYT.SAB.'!$18:$18</definedName>
    <definedName name="_xlnm.Print_Titles" localSheetId="10">'804MAIPU BOEDO G.CRUZ CTRO DOM.'!$14:$16</definedName>
    <definedName name="_xlnm.Print_Titles" localSheetId="8">'804MAIPU BOEDO G.CRUZ CTRO HAB.'!$14:$16</definedName>
    <definedName name="_xlnm.Print_Titles" localSheetId="9">'804MAIPU BOEDO G.CRUZ CTRO SAB.'!$14:$16</definedName>
    <definedName name="_xlnm.Print_Titles" localSheetId="13">'810 MPU-R.PEÑ.R.CRUZ dom.'!$16:$16</definedName>
    <definedName name="_xlnm.Print_Titles" localSheetId="11">'810 MPU-R.PEÑ.R.CRUZ HAB.'!$16:$18</definedName>
    <definedName name="_xlnm.Print_Titles" localSheetId="16">'811 MPU-CTRO-COQ.X R.CR.DOM'!$16:$16</definedName>
    <definedName name="_xlnm.Print_Titles" localSheetId="14">'811 MPU-CTRO-COQ.X R.CR.HAB'!$16:$18</definedName>
    <definedName name="_xlnm.Print_Titles" localSheetId="19">'812 MPU-CTRO-COQ.X R.CR. DOM.'!$16:$16</definedName>
    <definedName name="_xlnm.Print_Titles" localSheetId="17">'812 MPU-CTRO-COQ.X R.CR. HAB.'!$16:$18</definedName>
    <definedName name="_xlnm.Print_Titles" localSheetId="22">'813 MPU-CTRO-COQ.X R.CR. DOM.'!$16:$16</definedName>
    <definedName name="_xlnm.Print_Titles" localSheetId="20">'813 MPU-CTRO-COQ.X R.CR. HAB.'!$16:$18</definedName>
    <definedName name="_xlnm.Print_Titles" localSheetId="23">'814 ESC.MUHN-CAN.PAL.PEL.'!$17:$17</definedName>
    <definedName name="_xlnm.Print_Titles" localSheetId="24">'815 EXP.COQ.MEZ.X GOM.A.ESTE H'!$15:$15</definedName>
    <definedName name="_xlnm.Print_Titles" localSheetId="25">'815 EXP.COQ.MEZ.X GOM.A.ESTE S'!$16:$16</definedName>
    <definedName name="_xlnm.Print_Titles" localSheetId="26">'816 DIF.COQ.AC.ESTE HAB.'!$15:$15</definedName>
    <definedName name="_xlnm.Print_Titles" localSheetId="27">'816 DIF.COQ.AC.ESTE SAB.'!$16:$16</definedName>
    <definedName name="_xlnm.Print_Titles" localSheetId="28">'817MPU MZA EXP.A.ESTE NOTTI HAB'!$16:$16</definedName>
    <definedName name="_xlnm.Print_Titles" localSheetId="29">'817MPU MZA EXP.A.ESTE NOTTI SAB'!$17:$17</definedName>
    <definedName name="_xlnm.Print_Titles" localSheetId="32">'818 MPU-V.VIÑEDO-PICCIONE DOM.'!$16:$16</definedName>
    <definedName name="_xlnm.Print_Titles" localSheetId="30">'818 MPU-V.VIÑEDO-PICCIONE HAB.'!$17:$17</definedName>
    <definedName name="_xlnm.Print_Titles" localSheetId="31">'818 MPU-V.VIÑEDO-PICCIONE SAB.'!$15:$15</definedName>
    <definedName name="_xlnm.Print_Titles" localSheetId="33">'819 ESC.FERNANDEZ'!$16:$16</definedName>
    <definedName name="_xlnm.Print_Titles" localSheetId="36">'820T.SOSA-MPU-CTRO CANC.DOM'!$14:$16</definedName>
    <definedName name="_xlnm.Print_Titles" localSheetId="34">'820T.SOSA-MPU-CTRO CANC.HAB.'!$14:$16</definedName>
    <definedName name="_xlnm.Print_Titles" localSheetId="35">'820T.SOSA-MPU-CTRO CANC.SAB'!$14:$16</definedName>
    <definedName name="_xlnm.Print_Titles" localSheetId="37">'821 DIF.MPU. HAB. '!$16:$18</definedName>
    <definedName name="_xlnm.Print_Titles" localSheetId="38">'821 DIF.MPU.SAB '!$16:$18</definedName>
    <definedName name="_xlnm.Print_Titles" localSheetId="39">'823 EXP.T.SOSA-MAZA HAB.'!$16:$18</definedName>
    <definedName name="_xlnm.Print_Titles" localSheetId="43">'824T.SOSA-MPU-CTRO CANC.DOM.'!$14:$16</definedName>
    <definedName name="_xlnm.Print_Titles" localSheetId="41">'824T.SOSA-MPU-CTRO CANC.HAB.'!$14:$16</definedName>
    <definedName name="_xlnm.Print_Titles" localSheetId="42">'824T.SOSA-MPU-CTRO CANC.SAB.'!$14:$16</definedName>
    <definedName name="_xlnm.Print_Titles" localSheetId="44">'825ESC.T.SOSA-MPU-LUZ.'!$14:$14</definedName>
    <definedName name="_xlnm.Print_Titles" localSheetId="47">'830 LUJ.REC.MPU.LUZ DOM.'!$15:$17</definedName>
    <definedName name="_xlnm.Print_Titles" localSheetId="45">'830 LUJ.REC.MPU.LUZ HAB.'!$15:$17</definedName>
    <definedName name="_xlnm.Print_Titles" localSheetId="46">'830 LUJ.REC.MPU.LUZ SAB.'!$15:$17</definedName>
    <definedName name="_xlnm.Print_Titles" localSheetId="50">'840 RUTT.MPU.C.AGR.DOM.'!$16:$16</definedName>
    <definedName name="_xlnm.Print_Titles" localSheetId="48">'840 RUTT.MPU.C.AGR.HAB.'!$16:$18</definedName>
    <definedName name="_xlnm.Print_Titles" localSheetId="49">'840 RUTT.MPU.C.AGR.SAB.'!$16:$18</definedName>
    <definedName name="_xlnm.Print_Titles" localSheetId="53">'850 STA BLANCA MPU DOM.'!$17:$17</definedName>
    <definedName name="_xlnm.Print_Titles" localSheetId="51">'850 STA BLANCA MPU HAB.'!$17:$17</definedName>
    <definedName name="_xlnm.Print_Titles" localSheetId="52">'850 STA BLANCA MPU SAB.'!$17:$17</definedName>
    <definedName name="_xlnm.Print_Titles" localSheetId="56">'852 MPU BARR.C.GARDELA DOM.'!$13:$13</definedName>
    <definedName name="_xlnm.Print_Titles" localSheetId="54">'852 MPU BARR.C.GARDELA HAB.'!$16:$16</definedName>
    <definedName name="_xlnm.Print_Titles" localSheetId="55">'852 MPU BARR.C.GARDELA SAB.'!$15:$15</definedName>
    <definedName name="_xlnm.Print_Titles" localSheetId="57">'853 ESC.RUTA 60 TARDE'!$17:$17</definedName>
    <definedName name="_xlnm.Print_Titles" localSheetId="60">'854 MAIPU S.ROQUE RTA 50 DOM.'!$14:$14</definedName>
    <definedName name="_xlnm.Print_Titles" localSheetId="58">'854 MAIPU S.ROQUE RTA 50 HAB.'!$14:$14</definedName>
    <definedName name="_xlnm.Print_Titles" localSheetId="59">'854 MAIPU S.ROQUE RTA 50 SAB.'!$14:$14</definedName>
    <definedName name="_xlnm.Print_Titles" localSheetId="64">'855 MAIPU S.ROQUE C.VIEJO DOM.'!$15:$15</definedName>
    <definedName name="_xlnm.Print_Titles" localSheetId="61">'855 MAIPU S.ROQUE C.VIEJO HAB'!$14:$14</definedName>
    <definedName name="_xlnm.Print_Titles" localSheetId="62">'855 MAIPU S.ROQUE C.VIEJO HAB.'!$15:$15</definedName>
    <definedName name="_xlnm.Print_Titles" localSheetId="63">'855 MAIPU S.ROQUE C.VIEJO SAB.'!$15:$15</definedName>
    <definedName name="_xlnm.Print_Titles" localSheetId="67">'857 MPU BARRIALES JUNIN DOM.'!$15:$15</definedName>
    <definedName name="_xlnm.Print_Titles" localSheetId="65">'857 MPU BARRIALES JUNIN HAB.'!$15:$15</definedName>
    <definedName name="_xlnm.Print_Titles" localSheetId="66">'857 MPU BARRIALES JUNIN SAB.'!$15:$15</definedName>
    <definedName name="_xlnm.Print_Titles" localSheetId="70">'858 MPU.3ESQ.LUNL.DOM.1º VTA'!$15:$15</definedName>
    <definedName name="_xlnm.Print_Titles" localSheetId="68">'858 MPU.3ESQ.LUNL.HAB.1º VTA'!$15:$15</definedName>
    <definedName name="_xlnm.Print_Titles" localSheetId="69">'858 MPU.3ESQ.LUNL.SAB.1º VTA'!$15:$15</definedName>
    <definedName name="_xlnm.Print_Titles" localSheetId="73">'859 MPU.3ESQ.LUNL.DOM.ULT.VTA'!$15:$15</definedName>
    <definedName name="_xlnm.Print_Titles" localSheetId="71">'859 MPU.3ESQ.LUNL.HAB.ULT.VTA'!$15:$15</definedName>
    <definedName name="_xlnm.Print_Titles" localSheetId="72">'859 MPU.3ESQ.LUNL.SAB.ULT.VTA'!$15:$15</definedName>
    <definedName name="_xlnm.Print_Titles" localSheetId="74">'860 MPU.3ESQ.LUNL.HAB.'!$15:$15</definedName>
    <definedName name="_xlnm.Print_Titles" localSheetId="75">'860 MPU.3ESQ.LUNL.SAB.'!$15:$15</definedName>
    <definedName name="_xlnm.Print_Titles" localSheetId="79">'861 MPU.LUNL.3 ESQ.DOM.'!$15:$15</definedName>
    <definedName name="_xlnm.Print_Titles" localSheetId="77">'861 MPU.LUNL.3 ESQ.HAB.'!$15:$15</definedName>
    <definedName name="_xlnm.Print_Titles" localSheetId="78">'861 MPU.LUNL.3 ESQ.SAB.'!$15:$15</definedName>
    <definedName name="_xlnm.Print_Titles" localSheetId="80">'863 DIF.REC.MZA HAB.'!$16:$16</definedName>
    <definedName name="_xlnm.Print_Titles" localSheetId="81">'863 DIF.REC.MZA SAB. '!$16:$16</definedName>
    <definedName name="_xlnm.Print_Titles" localSheetId="91">'867 DIF.3ESQ.MZA SAR.HAB.'!$16:$16</definedName>
    <definedName name="_xlnm.Print_Titles" localSheetId="92">'867 DIF.3ESQ.MZA SAR.SAB.'!$16:$16</definedName>
    <definedName name="_xlnm.Print_Titles" localSheetId="93">'868 ESC.LUNLUNTA MAÑANA'!$16:$16</definedName>
    <definedName name="_xlnm.Print_Titles" localSheetId="94">'869 ESC.LUNLUNTA MEDIODIA'!$16:$16</definedName>
    <definedName name="_xlnm.Print_Titles" localSheetId="97">'870 MPU BARR.x URQ.DOM.'!$18:$18</definedName>
    <definedName name="_xlnm.Print_Titles" localSheetId="95">'870 MPU BARR.x URQ.HAB.'!$18:$18</definedName>
    <definedName name="_xlnm.Print_Titles" localSheetId="96">'870 MPU BARR.x URQ.SAB.'!$18:$18</definedName>
    <definedName name="_xlnm.Print_Titles" localSheetId="100">'871 MPU BARR.X ALTO DOM.'!$17:$17</definedName>
    <definedName name="_xlnm.Print_Titles" localSheetId="98">'871 MPU BARR.X ALTO HAB.'!$17:$17</definedName>
    <definedName name="_xlnm.Print_Titles" localSheetId="99">'871 MPU BARR.X ALTO SAB.'!$17:$17</definedName>
    <definedName name="_xlnm.Print_Titles" localSheetId="103">'872 MPU.BARR.x CARRIL DOM.'!$16:$16</definedName>
    <definedName name="_xlnm.Print_Titles" localSheetId="101">'872 MPU.BARR.x CARRIL HAB.'!$16:$16</definedName>
    <definedName name="_xlnm.Print_Titles" localSheetId="102">'872 MPU.BARR.x CARRIL SAB.'!$16:$16</definedName>
    <definedName name="_xlnm.Print_Titles" localSheetId="106">'875MPU.LUNL.3 ESQ.DOM.1ºvta'!$16:$16</definedName>
    <definedName name="_xlnm.Print_Titles" localSheetId="104">'875MPU.LUNL.3 ESQ.HAB.1ºvta'!$16:$16</definedName>
    <definedName name="_xlnm.Print_Titles" localSheetId="105">'875MPU.LUNL.3 ESQ.SAB.1ºvta'!$16:$16</definedName>
    <definedName name="_xlnm.Print_Titles" localSheetId="107">'876MPU.LUNL.3 ESQ.HAB.ULT.VTA'!$16:$16</definedName>
    <definedName name="_xlnm.Print_Titles" localSheetId="108">'876MPU.LUNL.3 ESQ.SAB.ULT.VTA'!$16:$16</definedName>
    <definedName name="_xlnm.Print_Titles" localSheetId="116">'880 MPU CHACH.xV.ARAND.DOM.'!$16:$16</definedName>
    <definedName name="_xlnm.Print_Titles" localSheetId="114">'880 MPU CHACH.xV.ARAND.HAB.'!$16:$16</definedName>
    <definedName name="_xlnm.Print_Titles" localSheetId="115">'880 MPU CHACH.xV.ARAND.SAB.'!$16:$16</definedName>
    <definedName name="_xlnm.Print_Titles" localSheetId="119">'881 MPU CHACH.RUSS.SUP.DOM.'!$17:$17</definedName>
    <definedName name="_xlnm.Print_Titles" localSheetId="117">'881 MPU CHACH.RUSS.SUP.HAB.'!$17:$17</definedName>
    <definedName name="_xlnm.Print_Titles" localSheetId="118">'881 MPU CHACH.RUSS.SUP.SAB.'!$17:$17</definedName>
    <definedName name="_xlnm.Print_Titles" localSheetId="122">'882 MPU BARR.X ALTO DOM.1º VTA'!$17:$17</definedName>
    <definedName name="_xlnm.Print_Titles" localSheetId="120">'882 MPU BARR.X ALTO HAB.1º VTA'!$17:$17</definedName>
    <definedName name="_xlnm.Print_Titles" localSheetId="121">'882 MPU BARR.X ALTO SAB.1º VTA'!$17:$17</definedName>
    <definedName name="_xlnm.Print_Titles" localSheetId="124">'883MPU BARR.X ALTO DOM.ULT.VTA'!$17:$17</definedName>
    <definedName name="_xlnm.Print_Titles" localSheetId="123">'883MPU BARR.X ALTO SAB.ULT.VTA'!$17:$17</definedName>
    <definedName name="_xlnm.Print_Titles" localSheetId="127">'884 MPU.BARR.x CARRIL DOM.1ºVTA'!$16:$16</definedName>
    <definedName name="_xlnm.Print_Titles" localSheetId="125">'884 MPU.BARR.x CARRIL HAB.1ºVTA'!$16:$16</definedName>
    <definedName name="_xlnm.Print_Titles" localSheetId="126">'884 MPU.BARR.x CARRIL SAB.1ºVTA'!$16:$16</definedName>
    <definedName name="_xlnm.Print_Titles" localSheetId="130">'885 MPU.BARR.x CARRIL DOM.UL.VT'!$16:$16</definedName>
    <definedName name="_xlnm.Print_Titles" localSheetId="128">'885 MPU.BARR.x CARRIL HAB.UL.VT'!$16:$16</definedName>
    <definedName name="_xlnm.Print_Titles" localSheetId="129">'885 MPU.BARR.x CARRIL SAB.UL.VT'!$16:$16</definedName>
    <definedName name="_xlnm.Print_Titles" localSheetId="131">'890 ESC.C.ALV.MAÑ.'!$17:$17</definedName>
    <definedName name="_xlnm.Print_Titles" localSheetId="132">'891 ESC.C.ALV.MED. '!$18:$18</definedName>
    <definedName name="_xlnm.Print_Titles" localSheetId="133">'892 ESC.C.ALV.TARDE'!$18:$18</definedName>
    <definedName name="_xlnm.Print_Titles" localSheetId="134">'893 ESC.COQ.TARDE'!$16:$16</definedName>
    <definedName name="_xlnm.Print_Titles" localSheetId="135">'894 ESC.cens peralta noche'!$16:$16</definedName>
    <definedName name="_xlnm.Print_Titles" localSheetId="136">'896 3ESQ.P.MOL.MZA DIRT. HAB'!$16:$16</definedName>
    <definedName name="_xlnm.Print_Titles" localSheetId="137">'896 3ESQ.P.MOL.MZA DIRT. SAB.'!$16:$16</definedName>
    <definedName name="_xlnm.Print_Titles" localSheetId="138">'897 MPU BARR.xALT.ESC.C.P.HAB.'!$17:$17</definedName>
    <definedName name="_xlnm.Print_Titles" localSheetId="139">'898 MPU BARR.xALT.HAB.ESC.TOSO'!$17:$17</definedName>
  </definedNames>
  <calcPr calcId="191029"/>
</workbook>
</file>

<file path=xl/calcChain.xml><?xml version="1.0" encoding="utf-8"?>
<calcChain xmlns="http://schemas.openxmlformats.org/spreadsheetml/2006/main">
  <c r="W22" i="133" l="1"/>
  <c r="W23" i="133"/>
  <c r="W24" i="133"/>
  <c r="W25" i="133"/>
  <c r="W26" i="133"/>
  <c r="U23" i="133"/>
  <c r="P25" i="112"/>
  <c r="P20" i="112"/>
  <c r="P21" i="112"/>
  <c r="P22" i="112"/>
  <c r="P23" i="112"/>
  <c r="P24" i="112"/>
  <c r="P19" i="112"/>
  <c r="N19" i="112"/>
  <c r="P28" i="110"/>
  <c r="P20" i="110"/>
  <c r="P21" i="110"/>
  <c r="P22" i="110"/>
  <c r="P23" i="110"/>
  <c r="P24" i="110"/>
  <c r="P25" i="110"/>
  <c r="P26" i="110"/>
  <c r="P27" i="110"/>
  <c r="P19" i="110"/>
  <c r="N19" i="110"/>
  <c r="U21" i="137"/>
  <c r="U22" i="137"/>
  <c r="U23" i="137"/>
  <c r="U24" i="137"/>
  <c r="S23" i="137"/>
  <c r="U20" i="137"/>
  <c r="S20" i="137"/>
  <c r="U21" i="136"/>
  <c r="U22" i="136"/>
  <c r="U23" i="136"/>
  <c r="U24" i="136"/>
  <c r="U25" i="136"/>
  <c r="S24" i="136"/>
  <c r="U20" i="136"/>
  <c r="S20" i="136"/>
  <c r="U23" i="131"/>
  <c r="U22" i="131"/>
  <c r="U21" i="131"/>
  <c r="U24" i="131"/>
  <c r="U25" i="131"/>
  <c r="S23" i="131"/>
  <c r="S22" i="131"/>
  <c r="U20" i="131"/>
  <c r="S20" i="131"/>
  <c r="W22" i="135"/>
  <c r="W23" i="135"/>
  <c r="W24" i="135"/>
  <c r="W25" i="135"/>
  <c r="U24" i="135"/>
  <c r="W21" i="135"/>
  <c r="U21" i="135"/>
  <c r="U25" i="133"/>
  <c r="W21" i="133"/>
  <c r="U21" i="133"/>
  <c r="W22" i="275"/>
  <c r="W23" i="275"/>
  <c r="W24" i="275"/>
  <c r="W25" i="275"/>
  <c r="W26" i="275"/>
  <c r="W27" i="275"/>
  <c r="W21" i="275"/>
  <c r="U20" i="275"/>
  <c r="P21" i="119"/>
  <c r="P22" i="119"/>
  <c r="P23" i="119"/>
  <c r="P24" i="119"/>
  <c r="P25" i="119"/>
  <c r="P26" i="119"/>
  <c r="P20" i="119"/>
  <c r="N19" i="119"/>
  <c r="P21" i="118"/>
  <c r="P22" i="118"/>
  <c r="P23" i="118"/>
  <c r="P24" i="118"/>
  <c r="P25" i="118"/>
  <c r="P26" i="118"/>
  <c r="P27" i="118"/>
  <c r="P28" i="118"/>
  <c r="P29" i="118"/>
  <c r="P30" i="118"/>
  <c r="P31" i="118"/>
  <c r="N30" i="118"/>
  <c r="N21" i="118"/>
  <c r="P20" i="118"/>
  <c r="N20" i="118"/>
  <c r="N19" i="118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N31" i="117"/>
  <c r="P20" i="117"/>
  <c r="N20" i="117"/>
  <c r="N19" i="117"/>
  <c r="P20" i="113"/>
  <c r="P21" i="113"/>
  <c r="P22" i="113"/>
  <c r="P23" i="113"/>
  <c r="P24" i="113"/>
  <c r="P25" i="113"/>
  <c r="P19" i="113"/>
  <c r="N19" i="113"/>
  <c r="P28" i="111"/>
  <c r="P20" i="111"/>
  <c r="P21" i="111"/>
  <c r="P22" i="111"/>
  <c r="P23" i="111"/>
  <c r="P24" i="111"/>
  <c r="P25" i="111"/>
  <c r="P26" i="111"/>
  <c r="P27" i="111"/>
  <c r="N27" i="111"/>
  <c r="N18" i="111"/>
  <c r="P19" i="111"/>
  <c r="P20" i="109"/>
  <c r="P21" i="109"/>
  <c r="P22" i="109"/>
  <c r="P23" i="109"/>
  <c r="P24" i="109"/>
  <c r="P25" i="109"/>
  <c r="P26" i="109"/>
  <c r="P27" i="109"/>
  <c r="P28" i="109"/>
  <c r="P29" i="109"/>
  <c r="P30" i="109"/>
  <c r="P31" i="109"/>
  <c r="P19" i="109"/>
  <c r="N20" i="109"/>
  <c r="N19" i="109"/>
  <c r="N18" i="109"/>
  <c r="N30" i="109"/>
  <c r="N25" i="112"/>
  <c r="N24" i="112"/>
  <c r="N23" i="112"/>
  <c r="N28" i="110" l="1"/>
  <c r="N27" i="110"/>
  <c r="N26" i="110"/>
  <c r="N25" i="110"/>
  <c r="N24" i="110"/>
  <c r="N23" i="110"/>
  <c r="N22" i="110"/>
  <c r="N21" i="110"/>
  <c r="P28" i="108" l="1"/>
  <c r="P20" i="108"/>
  <c r="P21" i="108"/>
  <c r="P22" i="108"/>
  <c r="P23" i="108"/>
  <c r="P24" i="108"/>
  <c r="P25" i="108"/>
  <c r="P26" i="108"/>
  <c r="P27" i="108"/>
  <c r="N19" i="108"/>
  <c r="N20" i="108"/>
  <c r="N21" i="108"/>
  <c r="N22" i="108"/>
  <c r="N23" i="108"/>
  <c r="N24" i="108"/>
  <c r="N25" i="108"/>
  <c r="N26" i="108"/>
  <c r="N27" i="108"/>
  <c r="N28" i="108"/>
  <c r="P19" i="108"/>
  <c r="N18" i="108" l="1"/>
  <c r="T19" i="262"/>
  <c r="T19" i="102"/>
  <c r="T18" i="102"/>
  <c r="S22" i="199" l="1"/>
  <c r="U22" i="199"/>
  <c r="S23" i="199"/>
  <c r="U23" i="199"/>
  <c r="S24" i="199"/>
  <c r="U24" i="199"/>
  <c r="S25" i="199"/>
  <c r="U25" i="199"/>
  <c r="S22" i="198"/>
  <c r="U22" i="198"/>
  <c r="S23" i="198"/>
  <c r="U23" i="198"/>
  <c r="S24" i="198"/>
  <c r="U24" i="198"/>
  <c r="S25" i="198"/>
  <c r="U25" i="198"/>
  <c r="S26" i="198"/>
  <c r="U26" i="198"/>
  <c r="S27" i="198"/>
  <c r="U27" i="198"/>
  <c r="U22" i="197" l="1"/>
  <c r="U23" i="197"/>
  <c r="U24" i="197"/>
  <c r="U25" i="197"/>
  <c r="U26" i="197"/>
  <c r="U27" i="197"/>
  <c r="U28" i="197"/>
  <c r="U29" i="197"/>
  <c r="U30" i="197"/>
  <c r="S21" i="197"/>
  <c r="S22" i="197"/>
  <c r="S23" i="197"/>
  <c r="S24" i="197"/>
  <c r="S25" i="197"/>
  <c r="S26" i="197"/>
  <c r="S27" i="197"/>
  <c r="S28" i="197"/>
  <c r="S29" i="197"/>
  <c r="S30" i="197"/>
  <c r="S21" i="196"/>
  <c r="S22" i="196"/>
  <c r="S23" i="196"/>
  <c r="S24" i="196"/>
  <c r="Q20" i="196"/>
  <c r="Q21" i="196"/>
  <c r="Q22" i="196"/>
  <c r="Q23" i="196"/>
  <c r="Q24" i="196"/>
  <c r="S25" i="195" l="1"/>
  <c r="S24" i="195"/>
  <c r="S23" i="195"/>
  <c r="S22" i="195"/>
  <c r="S21" i="195"/>
  <c r="S20" i="195"/>
  <c r="Q23" i="195"/>
  <c r="Q24" i="195"/>
  <c r="Q25" i="195"/>
  <c r="L19" i="290" l="1"/>
  <c r="U26" i="275" l="1"/>
  <c r="X42" i="92" l="1"/>
  <c r="R19" i="97" l="1"/>
  <c r="N21" i="109" l="1"/>
  <c r="N22" i="109"/>
  <c r="N23" i="109"/>
  <c r="N24" i="109"/>
  <c r="N25" i="109"/>
  <c r="N26" i="109"/>
  <c r="N27" i="109"/>
  <c r="N28" i="109"/>
  <c r="N29" i="109"/>
  <c r="N31" i="109"/>
  <c r="P21" i="204" l="1"/>
  <c r="P22" i="204"/>
  <c r="P23" i="204"/>
  <c r="P24" i="204"/>
  <c r="P25" i="204"/>
  <c r="N20" i="204"/>
  <c r="N21" i="204"/>
  <c r="N22" i="204"/>
  <c r="N23" i="204"/>
  <c r="N24" i="204"/>
  <c r="N25" i="204"/>
  <c r="S21" i="136" l="1"/>
  <c r="S22" i="136"/>
  <c r="S23" i="136"/>
  <c r="S25" i="136"/>
  <c r="N22" i="118"/>
  <c r="N23" i="118"/>
  <c r="N24" i="118"/>
  <c r="N25" i="118"/>
  <c r="N26" i="118"/>
  <c r="N27" i="118"/>
  <c r="N28" i="118"/>
  <c r="N29" i="118"/>
  <c r="N31" i="118"/>
  <c r="N20" i="111"/>
  <c r="N21" i="111"/>
  <c r="N22" i="111"/>
  <c r="N23" i="111"/>
  <c r="N24" i="111"/>
  <c r="N25" i="111"/>
  <c r="N26" i="111"/>
  <c r="N28" i="111"/>
  <c r="N20" i="110"/>
  <c r="P20" i="203" l="1"/>
  <c r="P21" i="203"/>
  <c r="P22" i="203"/>
  <c r="P23" i="203"/>
  <c r="P24" i="203"/>
  <c r="P25" i="203"/>
  <c r="N19" i="203"/>
  <c r="N20" i="203"/>
  <c r="N21" i="203"/>
  <c r="N22" i="203"/>
  <c r="N23" i="203"/>
  <c r="N24" i="203"/>
  <c r="N25" i="203"/>
  <c r="R20" i="284" l="1"/>
  <c r="X20" i="192"/>
  <c r="X21" i="192"/>
  <c r="X22" i="192"/>
  <c r="X19" i="192"/>
  <c r="V19" i="192"/>
  <c r="V20" i="192"/>
  <c r="V21" i="192"/>
  <c r="V22" i="192"/>
  <c r="V18" i="192" l="1"/>
  <c r="S21" i="171"/>
  <c r="S22" i="171"/>
  <c r="S23" i="171"/>
  <c r="S24" i="171"/>
  <c r="S25" i="171"/>
  <c r="S26" i="171"/>
  <c r="S27" i="171"/>
  <c r="S28" i="171"/>
  <c r="S29" i="171"/>
  <c r="S30" i="171"/>
  <c r="S31" i="171"/>
  <c r="S32" i="171"/>
  <c r="S33" i="171"/>
  <c r="S34" i="171"/>
  <c r="S35" i="171"/>
  <c r="S36" i="171"/>
  <c r="S37" i="171"/>
  <c r="S38" i="171"/>
  <c r="S39" i="171"/>
  <c r="S40" i="171"/>
  <c r="S41" i="171"/>
  <c r="Q20" i="171"/>
  <c r="Q21" i="171"/>
  <c r="Q22" i="171"/>
  <c r="Q23" i="171"/>
  <c r="Q24" i="171"/>
  <c r="Q25" i="171"/>
  <c r="Q26" i="171"/>
  <c r="Q27" i="171"/>
  <c r="Q28" i="171"/>
  <c r="Q29" i="171"/>
  <c r="Q30" i="171"/>
  <c r="Q31" i="171"/>
  <c r="Q32" i="171"/>
  <c r="Q33" i="171"/>
  <c r="Q34" i="171"/>
  <c r="Q35" i="171"/>
  <c r="Q36" i="171"/>
  <c r="Q37" i="171"/>
  <c r="Q38" i="171"/>
  <c r="Q39" i="171"/>
  <c r="Q40" i="171"/>
  <c r="Q41" i="171"/>
  <c r="Q19" i="171"/>
  <c r="Q20" i="164" l="1"/>
  <c r="S21" i="163"/>
  <c r="S22" i="163"/>
  <c r="S23" i="163"/>
  <c r="S24" i="163"/>
  <c r="S25" i="163"/>
  <c r="S26" i="163"/>
  <c r="S27" i="163"/>
  <c r="S28" i="163"/>
  <c r="S29" i="163"/>
  <c r="S30" i="163"/>
  <c r="S31" i="163"/>
  <c r="S32" i="163"/>
  <c r="S33" i="163"/>
  <c r="S34" i="163"/>
  <c r="S35" i="163"/>
  <c r="S36" i="163"/>
  <c r="S37" i="163"/>
  <c r="S38" i="163"/>
  <c r="S39" i="163"/>
  <c r="S40" i="163"/>
  <c r="S41" i="163"/>
  <c r="S42" i="163"/>
  <c r="S43" i="163"/>
  <c r="S44" i="163"/>
  <c r="S45" i="163"/>
  <c r="S46" i="163"/>
  <c r="S47" i="163"/>
  <c r="S48" i="163"/>
  <c r="S49" i="163"/>
  <c r="S50" i="163"/>
  <c r="S51" i="163"/>
  <c r="S52" i="163"/>
  <c r="S53" i="163"/>
  <c r="S54" i="163"/>
  <c r="S55" i="163"/>
  <c r="S56" i="163"/>
  <c r="S57" i="163"/>
  <c r="S58" i="163"/>
  <c r="S59" i="163"/>
  <c r="S60" i="163"/>
  <c r="S61" i="163"/>
  <c r="S20" i="163"/>
  <c r="Q20" i="163"/>
  <c r="Q21" i="163"/>
  <c r="Q22" i="163"/>
  <c r="Q23" i="163"/>
  <c r="Q24" i="163"/>
  <c r="Q25" i="163"/>
  <c r="Q26" i="163"/>
  <c r="Q27" i="163"/>
  <c r="Q28" i="163"/>
  <c r="Q29" i="163"/>
  <c r="Q30" i="163"/>
  <c r="Q31" i="163"/>
  <c r="Q32" i="163"/>
  <c r="Q33" i="163"/>
  <c r="Q34" i="163"/>
  <c r="Q35" i="163"/>
  <c r="Q36" i="163"/>
  <c r="Q37" i="163"/>
  <c r="Q38" i="163"/>
  <c r="Q39" i="163"/>
  <c r="Q40" i="163"/>
  <c r="Q41" i="163"/>
  <c r="Q42" i="163"/>
  <c r="Q43" i="163"/>
  <c r="Q44" i="163"/>
  <c r="Q45" i="163"/>
  <c r="Q46" i="163"/>
  <c r="Q47" i="163"/>
  <c r="Q48" i="163"/>
  <c r="Q49" i="163"/>
  <c r="Q50" i="163"/>
  <c r="Q51" i="163"/>
  <c r="Q52" i="163"/>
  <c r="Q53" i="163"/>
  <c r="Q54" i="163"/>
  <c r="Q55" i="163"/>
  <c r="Q56" i="163"/>
  <c r="Q57" i="163"/>
  <c r="Q58" i="163"/>
  <c r="Q59" i="163"/>
  <c r="Q60" i="163"/>
  <c r="Q61" i="163"/>
  <c r="Q19" i="163"/>
  <c r="U19" i="279"/>
  <c r="U20" i="279"/>
  <c r="U21" i="279"/>
  <c r="U22" i="279"/>
  <c r="U23" i="279"/>
  <c r="U24" i="279"/>
  <c r="U25" i="279"/>
  <c r="U26" i="279"/>
  <c r="U27" i="279"/>
  <c r="U28" i="279"/>
  <c r="S18" i="279"/>
  <c r="S19" i="279"/>
  <c r="S20" i="279"/>
  <c r="S21" i="279"/>
  <c r="S22" i="279"/>
  <c r="S23" i="279"/>
  <c r="S24" i="279"/>
  <c r="S25" i="279"/>
  <c r="S26" i="279"/>
  <c r="S27" i="279"/>
  <c r="S28" i="279"/>
  <c r="U18" i="278"/>
  <c r="S17" i="278"/>
  <c r="U19" i="278"/>
  <c r="U20" i="278"/>
  <c r="U21" i="278"/>
  <c r="U22" i="278"/>
  <c r="U23" i="278"/>
  <c r="U24" i="278"/>
  <c r="U25" i="278"/>
  <c r="U26" i="278"/>
  <c r="U27" i="278"/>
  <c r="U28" i="278"/>
  <c r="U29" i="278"/>
  <c r="U30" i="278"/>
  <c r="U31" i="278"/>
  <c r="U32" i="278"/>
  <c r="U33" i="278"/>
  <c r="S18" i="278"/>
  <c r="S19" i="278"/>
  <c r="S20" i="278"/>
  <c r="S21" i="278"/>
  <c r="S22" i="278"/>
  <c r="S23" i="278"/>
  <c r="S24" i="278"/>
  <c r="S25" i="278"/>
  <c r="S26" i="278"/>
  <c r="S27" i="278"/>
  <c r="S28" i="278"/>
  <c r="S29" i="278"/>
  <c r="S30" i="278"/>
  <c r="S31" i="278"/>
  <c r="S32" i="278"/>
  <c r="S33" i="278"/>
  <c r="H32" i="279"/>
  <c r="H37" i="278"/>
  <c r="H45" i="277"/>
  <c r="O19" i="295" l="1"/>
  <c r="H24" i="295"/>
  <c r="N19" i="295" s="1"/>
  <c r="H23" i="295"/>
  <c r="N19" i="294"/>
  <c r="H24" i="294"/>
  <c r="O19" i="294" s="1"/>
  <c r="H23" i="294"/>
  <c r="E6" i="295"/>
  <c r="E5" i="295"/>
  <c r="E7" i="294"/>
  <c r="E6" i="294"/>
  <c r="V20" i="293"/>
  <c r="H26" i="293"/>
  <c r="U20" i="293" s="1"/>
  <c r="H25" i="293"/>
  <c r="U20" i="292"/>
  <c r="H25" i="292"/>
  <c r="T20" i="292" s="1"/>
  <c r="H24" i="292"/>
  <c r="E7" i="293"/>
  <c r="E6" i="293"/>
  <c r="E7" i="292"/>
  <c r="E6" i="292"/>
  <c r="L19" i="291"/>
  <c r="H24" i="291"/>
  <c r="K19" i="291" s="1"/>
  <c r="H23" i="291"/>
  <c r="H24" i="290"/>
  <c r="H23" i="290"/>
  <c r="K21" i="289"/>
  <c r="H26" i="289"/>
  <c r="J21" i="289" s="1"/>
  <c r="H25" i="289"/>
  <c r="L21" i="288"/>
  <c r="H26" i="288"/>
  <c r="M21" i="288" s="1"/>
  <c r="H25" i="288"/>
  <c r="I20" i="287"/>
  <c r="H25" i="287"/>
  <c r="H20" i="287" s="1"/>
  <c r="H24" i="287"/>
  <c r="E5" i="291"/>
  <c r="E5" i="290"/>
  <c r="F6" i="289"/>
  <c r="E6" i="288"/>
  <c r="F6" i="287"/>
  <c r="U19" i="286"/>
  <c r="H24" i="286"/>
  <c r="V19" i="286" s="1"/>
  <c r="H23" i="286"/>
  <c r="F6" i="286"/>
  <c r="F5" i="286"/>
  <c r="F6" i="285"/>
  <c r="F5" i="285"/>
  <c r="E6" i="126"/>
  <c r="E5" i="126"/>
  <c r="Q19" i="285"/>
  <c r="H24" i="285"/>
  <c r="H23" i="285"/>
  <c r="H25" i="284"/>
  <c r="Q20" i="284" s="1"/>
  <c r="H24" i="284"/>
  <c r="G4" i="283"/>
  <c r="G3" i="283"/>
  <c r="O17" i="283"/>
  <c r="H22" i="283"/>
  <c r="P17" i="283" s="1"/>
  <c r="H21" i="283"/>
  <c r="N21" i="282"/>
  <c r="L20" i="282"/>
  <c r="L21" i="282"/>
  <c r="N20" i="282"/>
  <c r="L19" i="282"/>
  <c r="H26" i="282"/>
  <c r="H25" i="282"/>
  <c r="P22" i="281"/>
  <c r="N21" i="281"/>
  <c r="N22" i="281"/>
  <c r="P21" i="281"/>
  <c r="N20" i="281"/>
  <c r="H27" i="281"/>
  <c r="H26" i="281"/>
  <c r="F5" i="282"/>
  <c r="F6" i="202"/>
  <c r="E5" i="281"/>
  <c r="O21" i="281" l="1"/>
  <c r="M20" i="282"/>
  <c r="K19" i="290"/>
  <c r="M19" i="290"/>
  <c r="W20" i="293"/>
  <c r="R19" i="285"/>
  <c r="V20" i="292"/>
  <c r="K21" i="288"/>
  <c r="M19" i="294"/>
  <c r="M20" i="281"/>
  <c r="O22" i="281"/>
  <c r="T19" i="286"/>
  <c r="M19" i="291"/>
  <c r="P19" i="295"/>
  <c r="M21" i="281"/>
  <c r="K19" i="282"/>
  <c r="M21" i="282"/>
  <c r="K20" i="282"/>
  <c r="N17" i="283"/>
  <c r="P19" i="285"/>
  <c r="J20" i="287"/>
  <c r="O20" i="281"/>
  <c r="M22" i="281"/>
  <c r="K21" i="282"/>
  <c r="S20" i="284"/>
  <c r="L21" i="289"/>
  <c r="M19" i="282"/>
  <c r="U21" i="276"/>
  <c r="U22" i="276"/>
  <c r="U20" i="276"/>
  <c r="S20" i="197"/>
  <c r="S21" i="194"/>
  <c r="S22" i="194"/>
  <c r="S23" i="194"/>
  <c r="S24" i="194"/>
  <c r="S25" i="194"/>
  <c r="S26" i="194"/>
  <c r="S27" i="194"/>
  <c r="Q20" i="194"/>
  <c r="Q21" i="194"/>
  <c r="Q22" i="194"/>
  <c r="Q23" i="194"/>
  <c r="Q24" i="194"/>
  <c r="Q25" i="194"/>
  <c r="Q26" i="194"/>
  <c r="Q27" i="194"/>
  <c r="T23" i="129"/>
  <c r="T24" i="129"/>
  <c r="T25" i="129"/>
  <c r="T26" i="129"/>
  <c r="T27" i="129"/>
  <c r="T28" i="129"/>
  <c r="T29" i="129"/>
  <c r="T30" i="129"/>
  <c r="T31" i="129"/>
  <c r="T32" i="129"/>
  <c r="T33" i="129"/>
  <c r="R22" i="129"/>
  <c r="R23" i="129"/>
  <c r="R24" i="129"/>
  <c r="R25" i="129"/>
  <c r="R26" i="129"/>
  <c r="R27" i="129"/>
  <c r="R28" i="129"/>
  <c r="R29" i="129"/>
  <c r="R30" i="129"/>
  <c r="R31" i="129"/>
  <c r="R32" i="129"/>
  <c r="R33" i="129"/>
  <c r="Q21" i="126"/>
  <c r="Q22" i="126"/>
  <c r="Q23" i="126"/>
  <c r="Q24" i="126"/>
  <c r="Q25" i="126"/>
  <c r="Q26" i="126"/>
  <c r="Q27" i="126"/>
  <c r="Q28" i="126"/>
  <c r="Q29" i="126"/>
  <c r="Q30" i="126"/>
  <c r="Q31" i="126"/>
  <c r="Q32" i="126"/>
  <c r="Q33" i="126"/>
  <c r="Q34" i="126"/>
  <c r="O20" i="126"/>
  <c r="O21" i="126"/>
  <c r="O22" i="126"/>
  <c r="O23" i="126"/>
  <c r="O24" i="126"/>
  <c r="O25" i="126"/>
  <c r="O26" i="126"/>
  <c r="O27" i="126"/>
  <c r="O28" i="126"/>
  <c r="O29" i="126"/>
  <c r="O30" i="126"/>
  <c r="O31" i="126"/>
  <c r="O32" i="126"/>
  <c r="O33" i="126"/>
  <c r="O34" i="126"/>
  <c r="X39" i="121"/>
  <c r="X38" i="121"/>
  <c r="X37" i="121"/>
  <c r="X36" i="121"/>
  <c r="X35" i="121"/>
  <c r="X34" i="121"/>
  <c r="X33" i="121"/>
  <c r="X32" i="121"/>
  <c r="X31" i="121"/>
  <c r="X30" i="121"/>
  <c r="X29" i="121"/>
  <c r="X28" i="121"/>
  <c r="X27" i="121"/>
  <c r="X26" i="121"/>
  <c r="X25" i="121"/>
  <c r="X24" i="121"/>
  <c r="X23" i="121"/>
  <c r="X22" i="121"/>
  <c r="X21" i="121"/>
  <c r="V21" i="121"/>
  <c r="V22" i="121"/>
  <c r="V23" i="121"/>
  <c r="V24" i="121"/>
  <c r="V25" i="121"/>
  <c r="V26" i="121"/>
  <c r="V27" i="121"/>
  <c r="V28" i="121"/>
  <c r="V29" i="121"/>
  <c r="V30" i="121"/>
  <c r="V31" i="121"/>
  <c r="V32" i="121"/>
  <c r="V33" i="121"/>
  <c r="V34" i="121"/>
  <c r="V35" i="121"/>
  <c r="V36" i="121"/>
  <c r="V37" i="121"/>
  <c r="V38" i="121"/>
  <c r="V39" i="121"/>
  <c r="X22" i="120"/>
  <c r="X23" i="120"/>
  <c r="X24" i="120"/>
  <c r="X25" i="120"/>
  <c r="X26" i="120"/>
  <c r="X27" i="120"/>
  <c r="X28" i="120"/>
  <c r="X29" i="120"/>
  <c r="X30" i="120"/>
  <c r="X31" i="120"/>
  <c r="X32" i="120"/>
  <c r="X33" i="120"/>
  <c r="X34" i="120"/>
  <c r="X35" i="120"/>
  <c r="X36" i="120"/>
  <c r="X37" i="120"/>
  <c r="X38" i="120"/>
  <c r="X39" i="120"/>
  <c r="X21" i="120"/>
  <c r="V21" i="120"/>
  <c r="V22" i="120"/>
  <c r="V23" i="120"/>
  <c r="V24" i="120"/>
  <c r="V25" i="120"/>
  <c r="V26" i="120"/>
  <c r="V27" i="120"/>
  <c r="V28" i="120"/>
  <c r="V29" i="120"/>
  <c r="V30" i="120"/>
  <c r="V31" i="120"/>
  <c r="V32" i="120"/>
  <c r="V33" i="120"/>
  <c r="V34" i="120"/>
  <c r="V35" i="120"/>
  <c r="V36" i="120"/>
  <c r="V37" i="120"/>
  <c r="V38" i="120"/>
  <c r="V39" i="120"/>
  <c r="N22" i="117"/>
  <c r="N23" i="117"/>
  <c r="N24" i="117"/>
  <c r="N25" i="117"/>
  <c r="N26" i="117"/>
  <c r="N27" i="117"/>
  <c r="N28" i="117"/>
  <c r="N29" i="117"/>
  <c r="N30" i="117"/>
  <c r="N32" i="117"/>
  <c r="Q21" i="114"/>
  <c r="Q22" i="114"/>
  <c r="Q23" i="114"/>
  <c r="Q24" i="114"/>
  <c r="Q25" i="114"/>
  <c r="Q26" i="114"/>
  <c r="Q27" i="114"/>
  <c r="Q28" i="114"/>
  <c r="Q29" i="114"/>
  <c r="Q30" i="114"/>
  <c r="Q31" i="114"/>
  <c r="Q32" i="114"/>
  <c r="Q33" i="114"/>
  <c r="Q34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32" i="114"/>
  <c r="O33" i="114"/>
  <c r="O34" i="114"/>
  <c r="U20" i="175"/>
  <c r="U21" i="175"/>
  <c r="U22" i="175"/>
  <c r="U23" i="175"/>
  <c r="U24" i="175"/>
  <c r="U25" i="175"/>
  <c r="U26" i="175"/>
  <c r="U27" i="175"/>
  <c r="U28" i="175"/>
  <c r="U29" i="175"/>
  <c r="U30" i="175"/>
  <c r="U31" i="175"/>
  <c r="U32" i="175"/>
  <c r="U33" i="175"/>
  <c r="U34" i="175"/>
  <c r="U35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T20" i="262"/>
  <c r="T21" i="262"/>
  <c r="T22" i="262"/>
  <c r="T23" i="262"/>
  <c r="T24" i="262"/>
  <c r="T25" i="262"/>
  <c r="R19" i="262"/>
  <c r="R20" i="262"/>
  <c r="R21" i="262"/>
  <c r="R22" i="262"/>
  <c r="R23" i="262"/>
  <c r="R24" i="262"/>
  <c r="R25" i="262"/>
  <c r="T20" i="102"/>
  <c r="T21" i="102"/>
  <c r="T22" i="102"/>
  <c r="T23" i="102"/>
  <c r="T24" i="102"/>
  <c r="R18" i="102"/>
  <c r="R19" i="102"/>
  <c r="R20" i="102"/>
  <c r="R21" i="102"/>
  <c r="R22" i="102"/>
  <c r="R23" i="102"/>
  <c r="R24" i="102"/>
  <c r="X22" i="274" l="1"/>
  <c r="X23" i="274"/>
  <c r="X24" i="274"/>
  <c r="X25" i="274"/>
  <c r="X26" i="274"/>
  <c r="X27" i="274"/>
  <c r="X28" i="274"/>
  <c r="V21" i="274"/>
  <c r="V22" i="274"/>
  <c r="V23" i="274"/>
  <c r="V24" i="274"/>
  <c r="V25" i="274"/>
  <c r="V26" i="274"/>
  <c r="V27" i="274"/>
  <c r="V28" i="274"/>
  <c r="X21" i="259"/>
  <c r="X22" i="259"/>
  <c r="X23" i="259"/>
  <c r="X24" i="259"/>
  <c r="X25" i="259"/>
  <c r="X26" i="259"/>
  <c r="X27" i="259"/>
  <c r="X28" i="259"/>
  <c r="X29" i="259"/>
  <c r="X30" i="259"/>
  <c r="X31" i="259"/>
  <c r="X32" i="259"/>
  <c r="X33" i="259"/>
  <c r="X34" i="259"/>
  <c r="X35" i="259"/>
  <c r="X36" i="259"/>
  <c r="X37" i="259"/>
  <c r="X38" i="259"/>
  <c r="X20" i="259"/>
  <c r="X21" i="258"/>
  <c r="X22" i="258"/>
  <c r="X23" i="258"/>
  <c r="X24" i="258"/>
  <c r="X25" i="258"/>
  <c r="X26" i="258"/>
  <c r="X27" i="258"/>
  <c r="X28" i="258"/>
  <c r="X29" i="258"/>
  <c r="X30" i="258"/>
  <c r="X31" i="258"/>
  <c r="X32" i="258"/>
  <c r="X33" i="258"/>
  <c r="X34" i="258"/>
  <c r="X35" i="258"/>
  <c r="X36" i="258"/>
  <c r="X37" i="258"/>
  <c r="X38" i="258"/>
  <c r="X39" i="258"/>
  <c r="X40" i="258"/>
  <c r="X41" i="258"/>
  <c r="X42" i="258"/>
  <c r="X43" i="258"/>
  <c r="X44" i="258"/>
  <c r="X45" i="258"/>
  <c r="X20" i="258"/>
  <c r="X21" i="253"/>
  <c r="X22" i="253"/>
  <c r="X23" i="253"/>
  <c r="X24" i="253"/>
  <c r="X25" i="253"/>
  <c r="X26" i="253"/>
  <c r="X27" i="253"/>
  <c r="X28" i="253"/>
  <c r="X29" i="253"/>
  <c r="X30" i="253"/>
  <c r="X31" i="253"/>
  <c r="X32" i="253"/>
  <c r="X33" i="253"/>
  <c r="X34" i="253"/>
  <c r="X35" i="253"/>
  <c r="X36" i="253"/>
  <c r="X37" i="253"/>
  <c r="X38" i="253"/>
  <c r="X39" i="253"/>
  <c r="X40" i="253"/>
  <c r="X41" i="253"/>
  <c r="X42" i="253"/>
  <c r="X43" i="253"/>
  <c r="X44" i="253"/>
  <c r="X45" i="253"/>
  <c r="X46" i="253"/>
  <c r="X47" i="253"/>
  <c r="X48" i="253"/>
  <c r="X49" i="253"/>
  <c r="X50" i="253"/>
  <c r="X51" i="253"/>
  <c r="X52" i="253"/>
  <c r="X53" i="253"/>
  <c r="X54" i="253"/>
  <c r="X20" i="253"/>
  <c r="X20" i="257"/>
  <c r="X21" i="257"/>
  <c r="X22" i="257"/>
  <c r="X23" i="257"/>
  <c r="X24" i="257"/>
  <c r="X25" i="257"/>
  <c r="X26" i="257"/>
  <c r="X27" i="257"/>
  <c r="X28" i="257"/>
  <c r="X29" i="257"/>
  <c r="X30" i="257"/>
  <c r="X31" i="257"/>
  <c r="X32" i="257"/>
  <c r="X33" i="257"/>
  <c r="X34" i="257"/>
  <c r="X35" i="257"/>
  <c r="X36" i="257"/>
  <c r="X37" i="257"/>
  <c r="X19" i="257"/>
  <c r="X20" i="256"/>
  <c r="X21" i="256"/>
  <c r="X22" i="256"/>
  <c r="X23" i="256"/>
  <c r="X24" i="256"/>
  <c r="X25" i="256"/>
  <c r="X26" i="256"/>
  <c r="X27" i="256"/>
  <c r="X28" i="256"/>
  <c r="X29" i="256"/>
  <c r="X30" i="256"/>
  <c r="X31" i="256"/>
  <c r="X32" i="256"/>
  <c r="X33" i="256"/>
  <c r="X34" i="256"/>
  <c r="X35" i="256"/>
  <c r="X36" i="256"/>
  <c r="X37" i="256"/>
  <c r="X38" i="256"/>
  <c r="X39" i="256"/>
  <c r="X40" i="256"/>
  <c r="X41" i="256"/>
  <c r="X42" i="256"/>
  <c r="X43" i="256"/>
  <c r="X44" i="256"/>
  <c r="X19" i="256"/>
  <c r="X20" i="92"/>
  <c r="X21" i="92"/>
  <c r="X22" i="92"/>
  <c r="X23" i="92"/>
  <c r="X24" i="92"/>
  <c r="X25" i="92"/>
  <c r="X26" i="92"/>
  <c r="X27" i="92"/>
  <c r="X28" i="92"/>
  <c r="X29" i="92"/>
  <c r="X30" i="92"/>
  <c r="X31" i="92"/>
  <c r="X32" i="92"/>
  <c r="X33" i="92"/>
  <c r="X34" i="92"/>
  <c r="X35" i="92"/>
  <c r="X36" i="92"/>
  <c r="X37" i="92"/>
  <c r="X38" i="92"/>
  <c r="X39" i="92"/>
  <c r="X40" i="92"/>
  <c r="X41" i="92"/>
  <c r="X43" i="92"/>
  <c r="X44" i="92"/>
  <c r="X45" i="92"/>
  <c r="X46" i="92"/>
  <c r="X47" i="92"/>
  <c r="X48" i="92"/>
  <c r="X49" i="92"/>
  <c r="X50" i="92"/>
  <c r="X51" i="92"/>
  <c r="X52" i="92"/>
  <c r="X53" i="92"/>
  <c r="X19" i="92"/>
  <c r="V20" i="253"/>
  <c r="V21" i="253"/>
  <c r="V22" i="253"/>
  <c r="V23" i="253"/>
  <c r="V24" i="253"/>
  <c r="V25" i="253"/>
  <c r="V26" i="253"/>
  <c r="V27" i="253"/>
  <c r="V28" i="253"/>
  <c r="V29" i="253"/>
  <c r="V30" i="253"/>
  <c r="V31" i="253"/>
  <c r="V32" i="253"/>
  <c r="V33" i="253"/>
  <c r="V34" i="253"/>
  <c r="V35" i="253"/>
  <c r="V36" i="253"/>
  <c r="V37" i="253"/>
  <c r="V38" i="253"/>
  <c r="V39" i="253"/>
  <c r="V40" i="253"/>
  <c r="V41" i="253"/>
  <c r="V42" i="253"/>
  <c r="V43" i="253"/>
  <c r="V44" i="253"/>
  <c r="V45" i="253"/>
  <c r="V46" i="253"/>
  <c r="V47" i="253"/>
  <c r="V48" i="253"/>
  <c r="V49" i="253"/>
  <c r="V50" i="253"/>
  <c r="V51" i="253"/>
  <c r="V52" i="253"/>
  <c r="V53" i="253"/>
  <c r="V54" i="253"/>
  <c r="V19" i="92"/>
  <c r="V20" i="92"/>
  <c r="V21" i="92"/>
  <c r="V22" i="92"/>
  <c r="V23" i="92"/>
  <c r="V24" i="92"/>
  <c r="V25" i="92"/>
  <c r="V26" i="92"/>
  <c r="V27" i="92"/>
  <c r="V28" i="92"/>
  <c r="V29" i="92"/>
  <c r="V30" i="92"/>
  <c r="V31" i="92"/>
  <c r="V32" i="92"/>
  <c r="V33" i="92"/>
  <c r="V34" i="92"/>
  <c r="V35" i="92"/>
  <c r="V36" i="92"/>
  <c r="V37" i="92"/>
  <c r="V38" i="92"/>
  <c r="V39" i="92"/>
  <c r="V40" i="92"/>
  <c r="V41" i="92"/>
  <c r="V42" i="92"/>
  <c r="V43" i="92"/>
  <c r="V44" i="92"/>
  <c r="V45" i="92"/>
  <c r="V46" i="92"/>
  <c r="V47" i="92"/>
  <c r="V48" i="92"/>
  <c r="V49" i="92"/>
  <c r="V50" i="92"/>
  <c r="V51" i="92"/>
  <c r="V52" i="92"/>
  <c r="V53" i="92"/>
  <c r="Y19" i="63" l="1"/>
  <c r="Y20" i="63"/>
  <c r="Y21" i="63"/>
  <c r="Y22" i="63"/>
  <c r="Y23" i="63"/>
  <c r="Y24" i="63"/>
  <c r="Y25" i="63"/>
  <c r="Y26" i="63"/>
  <c r="Y27" i="63"/>
  <c r="Y28" i="63"/>
  <c r="Y29" i="63"/>
  <c r="Y30" i="63"/>
  <c r="Y31" i="63"/>
  <c r="Y32" i="63"/>
  <c r="Y33" i="63"/>
  <c r="Y34" i="63"/>
  <c r="Y35" i="63"/>
  <c r="Y36" i="63"/>
  <c r="Y37" i="63"/>
  <c r="Y38" i="63"/>
  <c r="Y39" i="63"/>
  <c r="Y40" i="63"/>
  <c r="Y41" i="63"/>
  <c r="Y42" i="63"/>
  <c r="Y43" i="63"/>
  <c r="Y44" i="63"/>
  <c r="Y45" i="63"/>
  <c r="Y46" i="63"/>
  <c r="Y47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W18" i="63"/>
  <c r="W19" i="63"/>
  <c r="W20" i="63"/>
  <c r="W21" i="63"/>
  <c r="W22" i="63"/>
  <c r="W23" i="63"/>
  <c r="W24" i="63"/>
  <c r="W25" i="63"/>
  <c r="W26" i="63"/>
  <c r="W27" i="63"/>
  <c r="W28" i="63"/>
  <c r="W29" i="63"/>
  <c r="W30" i="63"/>
  <c r="W31" i="63"/>
  <c r="W32" i="63"/>
  <c r="W33" i="63"/>
  <c r="W34" i="63"/>
  <c r="W35" i="63"/>
  <c r="W36" i="63"/>
  <c r="W37" i="63"/>
  <c r="W38" i="63"/>
  <c r="W39" i="63"/>
  <c r="W40" i="63"/>
  <c r="W41" i="63"/>
  <c r="W42" i="63"/>
  <c r="W43" i="63"/>
  <c r="W44" i="63"/>
  <c r="W45" i="63"/>
  <c r="W46" i="63"/>
  <c r="W47" i="63"/>
  <c r="W48" i="63"/>
  <c r="W49" i="63"/>
  <c r="W50" i="63"/>
  <c r="W51" i="63"/>
  <c r="W52" i="63"/>
  <c r="W53" i="63"/>
  <c r="W54" i="63"/>
  <c r="W55" i="63"/>
  <c r="W56" i="63"/>
  <c r="W57" i="63"/>
  <c r="W58" i="63"/>
  <c r="W59" i="63"/>
  <c r="W60" i="63"/>
  <c r="W61" i="63"/>
  <c r="W62" i="63"/>
  <c r="W63" i="63"/>
  <c r="W64" i="63"/>
  <c r="W65" i="63"/>
  <c r="W66" i="63"/>
  <c r="W67" i="63"/>
  <c r="W68" i="63"/>
  <c r="W69" i="63"/>
  <c r="W70" i="63"/>
  <c r="W71" i="63"/>
  <c r="W72" i="63"/>
  <c r="W73" i="63"/>
  <c r="W74" i="63"/>
  <c r="W75" i="63"/>
  <c r="W76" i="63"/>
  <c r="W77" i="63"/>
  <c r="W78" i="63"/>
  <c r="W79" i="63"/>
  <c r="W80" i="63"/>
  <c r="W81" i="63"/>
  <c r="W82" i="63"/>
  <c r="W83" i="63"/>
  <c r="W84" i="63"/>
  <c r="W85" i="63"/>
  <c r="W86" i="63"/>
  <c r="W87" i="63"/>
  <c r="W88" i="63"/>
  <c r="W89" i="63"/>
  <c r="W90" i="63"/>
  <c r="W91" i="63"/>
  <c r="W92" i="63"/>
  <c r="W93" i="63"/>
  <c r="W94" i="63"/>
  <c r="W95" i="63"/>
  <c r="W96" i="63"/>
  <c r="W97" i="63"/>
  <c r="W98" i="63"/>
  <c r="W99" i="63"/>
  <c r="W100" i="63"/>
  <c r="W101" i="63"/>
  <c r="W102" i="63"/>
  <c r="X21" i="193"/>
  <c r="X22" i="193"/>
  <c r="X23" i="193"/>
  <c r="X24" i="193"/>
  <c r="X25" i="193"/>
  <c r="X26" i="193"/>
  <c r="X27" i="193"/>
  <c r="X28" i="193"/>
  <c r="X29" i="193"/>
  <c r="X30" i="193"/>
  <c r="X31" i="193"/>
  <c r="X32" i="193"/>
  <c r="X33" i="193"/>
  <c r="X34" i="193"/>
  <c r="X35" i="193"/>
  <c r="X36" i="193"/>
  <c r="X37" i="193"/>
  <c r="X38" i="193"/>
  <c r="X39" i="193"/>
  <c r="X40" i="193"/>
  <c r="V20" i="193"/>
  <c r="V21" i="193"/>
  <c r="V22" i="193"/>
  <c r="V23" i="193"/>
  <c r="V24" i="193"/>
  <c r="V25" i="193"/>
  <c r="V26" i="193"/>
  <c r="V27" i="193"/>
  <c r="V28" i="193"/>
  <c r="V29" i="193"/>
  <c r="V30" i="193"/>
  <c r="V31" i="193"/>
  <c r="V32" i="193"/>
  <c r="V33" i="193"/>
  <c r="V34" i="193"/>
  <c r="V35" i="193"/>
  <c r="V36" i="193"/>
  <c r="V37" i="193"/>
  <c r="V38" i="193"/>
  <c r="V39" i="193"/>
  <c r="V40" i="193"/>
  <c r="V19" i="193"/>
  <c r="O21" i="62"/>
  <c r="O22" i="62"/>
  <c r="O23" i="62"/>
  <c r="O24" i="62"/>
  <c r="O25" i="62"/>
  <c r="O26" i="62"/>
  <c r="O27" i="62"/>
  <c r="O28" i="62"/>
  <c r="O29" i="62"/>
  <c r="O30" i="62"/>
  <c r="O31" i="62"/>
  <c r="O32" i="62"/>
  <c r="O33" i="62"/>
  <c r="O34" i="62"/>
  <c r="O35" i="62"/>
  <c r="O36" i="62"/>
  <c r="O37" i="62"/>
  <c r="O38" i="62"/>
  <c r="O39" i="62"/>
  <c r="O40" i="62"/>
  <c r="O41" i="62"/>
  <c r="O42" i="62"/>
  <c r="O43" i="62"/>
  <c r="O44" i="62"/>
  <c r="O45" i="62"/>
  <c r="O46" i="62"/>
  <c r="O47" i="62"/>
  <c r="O48" i="62"/>
  <c r="O49" i="62"/>
  <c r="O50" i="62"/>
  <c r="O51" i="62"/>
  <c r="O52" i="62"/>
  <c r="O53" i="62"/>
  <c r="O54" i="62"/>
  <c r="O55" i="62"/>
  <c r="O56" i="62"/>
  <c r="O57" i="62"/>
  <c r="O58" i="62"/>
  <c r="O59" i="62"/>
  <c r="O60" i="62"/>
  <c r="O61" i="62"/>
  <c r="O62" i="62"/>
  <c r="O63" i="62"/>
  <c r="O64" i="62"/>
  <c r="O65" i="62"/>
  <c r="O66" i="62"/>
  <c r="O67" i="62"/>
  <c r="O68" i="62"/>
  <c r="O69" i="62"/>
  <c r="O70" i="62"/>
  <c r="O71" i="62"/>
  <c r="O72" i="62"/>
  <c r="O73" i="62"/>
  <c r="O74" i="62"/>
  <c r="O75" i="62"/>
  <c r="O76" i="62"/>
  <c r="O77" i="62"/>
  <c r="O78" i="62"/>
  <c r="O79" i="62"/>
  <c r="O80" i="62"/>
  <c r="O81" i="62"/>
  <c r="O82" i="62"/>
  <c r="O83" i="62"/>
  <c r="M20" i="62"/>
  <c r="M21" i="62"/>
  <c r="M22" i="62"/>
  <c r="M23" i="62"/>
  <c r="M24" i="62"/>
  <c r="M25" i="62"/>
  <c r="M26" i="62"/>
  <c r="M27" i="62"/>
  <c r="M28" i="62"/>
  <c r="M29" i="62"/>
  <c r="M30" i="62"/>
  <c r="M31" i="62"/>
  <c r="M32" i="62"/>
  <c r="M33" i="62"/>
  <c r="M34" i="62"/>
  <c r="M35" i="62"/>
  <c r="M36" i="62"/>
  <c r="M37" i="62"/>
  <c r="M38" i="62"/>
  <c r="M39" i="62"/>
  <c r="M40" i="62"/>
  <c r="M41" i="62"/>
  <c r="M42" i="62"/>
  <c r="M43" i="62"/>
  <c r="M44" i="62"/>
  <c r="M45" i="62"/>
  <c r="M46" i="62"/>
  <c r="M47" i="62"/>
  <c r="M48" i="62"/>
  <c r="M49" i="62"/>
  <c r="M50" i="62"/>
  <c r="M51" i="62"/>
  <c r="M52" i="62"/>
  <c r="M53" i="62"/>
  <c r="M54" i="62"/>
  <c r="M55" i="62"/>
  <c r="M56" i="62"/>
  <c r="M57" i="62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M81" i="62"/>
  <c r="M82" i="62"/>
  <c r="M83" i="62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P22" i="202" l="1"/>
  <c r="P23" i="202"/>
  <c r="P24" i="202"/>
  <c r="P25" i="202"/>
  <c r="P26" i="202"/>
  <c r="P27" i="202"/>
  <c r="P28" i="202"/>
  <c r="P21" i="202"/>
  <c r="N21" i="202"/>
  <c r="N22" i="202"/>
  <c r="N23" i="202"/>
  <c r="N24" i="202"/>
  <c r="N25" i="202"/>
  <c r="N26" i="202"/>
  <c r="N27" i="202"/>
  <c r="N28" i="202"/>
  <c r="Q21" i="86"/>
  <c r="Q22" i="86"/>
  <c r="Q23" i="86"/>
  <c r="Q24" i="86"/>
  <c r="Q25" i="86"/>
  <c r="Q26" i="86"/>
  <c r="Q27" i="86"/>
  <c r="Q28" i="86"/>
  <c r="Q29" i="86"/>
  <c r="Q30" i="86"/>
  <c r="O20" i="86"/>
  <c r="O21" i="86"/>
  <c r="O22" i="86"/>
  <c r="O23" i="86"/>
  <c r="O24" i="86"/>
  <c r="O25" i="86"/>
  <c r="O26" i="86"/>
  <c r="O27" i="86"/>
  <c r="O28" i="86"/>
  <c r="O29" i="86"/>
  <c r="O30" i="86"/>
  <c r="P20" i="84" l="1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35" i="84"/>
  <c r="P36" i="84"/>
  <c r="P37" i="84"/>
  <c r="N19" i="84"/>
  <c r="N20" i="84"/>
  <c r="N21" i="84"/>
  <c r="N22" i="84"/>
  <c r="N23" i="84"/>
  <c r="N24" i="84"/>
  <c r="N25" i="84"/>
  <c r="N26" i="84"/>
  <c r="N27" i="84"/>
  <c r="N28" i="84"/>
  <c r="N29" i="84"/>
  <c r="N30" i="84"/>
  <c r="N31" i="84"/>
  <c r="N32" i="84"/>
  <c r="N33" i="84"/>
  <c r="N34" i="84"/>
  <c r="N35" i="84"/>
  <c r="N36" i="84"/>
  <c r="N37" i="84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S21" i="169"/>
  <c r="S22" i="169"/>
  <c r="S23" i="169"/>
  <c r="S24" i="169"/>
  <c r="S25" i="169"/>
  <c r="S26" i="169"/>
  <c r="S27" i="169"/>
  <c r="S28" i="169"/>
  <c r="S29" i="169"/>
  <c r="S30" i="169"/>
  <c r="S31" i="169"/>
  <c r="S32" i="169"/>
  <c r="S33" i="169"/>
  <c r="S34" i="169"/>
  <c r="S35" i="169"/>
  <c r="S36" i="169"/>
  <c r="S37" i="169"/>
  <c r="S38" i="169"/>
  <c r="S39" i="169"/>
  <c r="S40" i="169"/>
  <c r="S41" i="169"/>
  <c r="S42" i="169"/>
  <c r="S43" i="169"/>
  <c r="S44" i="169"/>
  <c r="S45" i="169"/>
  <c r="S46" i="169"/>
  <c r="S47" i="169"/>
  <c r="S48" i="169"/>
  <c r="S49" i="169"/>
  <c r="S50" i="169"/>
  <c r="S51" i="169"/>
  <c r="S52" i="169"/>
  <c r="S53" i="169"/>
  <c r="S54" i="169"/>
  <c r="S55" i="169"/>
  <c r="S56" i="169"/>
  <c r="S57" i="169"/>
  <c r="S58" i="169"/>
  <c r="S59" i="169"/>
  <c r="S60" i="169"/>
  <c r="Q20" i="169"/>
  <c r="Q21" i="169"/>
  <c r="Q22" i="169"/>
  <c r="Q23" i="169"/>
  <c r="Q24" i="169"/>
  <c r="Q25" i="169"/>
  <c r="Q26" i="169"/>
  <c r="Q27" i="169"/>
  <c r="Q28" i="169"/>
  <c r="Q29" i="169"/>
  <c r="Q30" i="169"/>
  <c r="Q31" i="169"/>
  <c r="Q32" i="169"/>
  <c r="Q33" i="169"/>
  <c r="Q34" i="169"/>
  <c r="Q35" i="169"/>
  <c r="Q36" i="169"/>
  <c r="Q37" i="169"/>
  <c r="Q38" i="169"/>
  <c r="Q39" i="169"/>
  <c r="Q40" i="169"/>
  <c r="Q41" i="169"/>
  <c r="Q42" i="169"/>
  <c r="Q43" i="169"/>
  <c r="Q44" i="169"/>
  <c r="Q45" i="169"/>
  <c r="Q46" i="169"/>
  <c r="Q47" i="169"/>
  <c r="Q48" i="169"/>
  <c r="Q49" i="169"/>
  <c r="Q50" i="169"/>
  <c r="Q51" i="169"/>
  <c r="Q52" i="169"/>
  <c r="Q53" i="169"/>
  <c r="Q54" i="169"/>
  <c r="Q55" i="169"/>
  <c r="Q56" i="169"/>
  <c r="Q57" i="169"/>
  <c r="Q58" i="169"/>
  <c r="Q59" i="169"/>
  <c r="Q60" i="169"/>
  <c r="S21" i="166" l="1"/>
  <c r="S22" i="166"/>
  <c r="S23" i="166"/>
  <c r="S24" i="166"/>
  <c r="S25" i="166"/>
  <c r="S26" i="166"/>
  <c r="S27" i="166"/>
  <c r="S28" i="166"/>
  <c r="S29" i="166"/>
  <c r="S30" i="166"/>
  <c r="S31" i="166"/>
  <c r="S32" i="166"/>
  <c r="S33" i="166"/>
  <c r="S34" i="166"/>
  <c r="S35" i="166"/>
  <c r="S36" i="166"/>
  <c r="S37" i="166"/>
  <c r="S38" i="166"/>
  <c r="S39" i="166"/>
  <c r="S40" i="166"/>
  <c r="S41" i="166"/>
  <c r="S42" i="166"/>
  <c r="S43" i="166"/>
  <c r="S44" i="166"/>
  <c r="S45" i="166"/>
  <c r="S46" i="166"/>
  <c r="S47" i="166"/>
  <c r="S48" i="166"/>
  <c r="S49" i="166"/>
  <c r="S50" i="166"/>
  <c r="S51" i="166"/>
  <c r="S52" i="166"/>
  <c r="S53" i="166"/>
  <c r="S54" i="166"/>
  <c r="S55" i="166"/>
  <c r="S56" i="166"/>
  <c r="S57" i="166"/>
  <c r="S58" i="166"/>
  <c r="S59" i="166"/>
  <c r="S60" i="166"/>
  <c r="S61" i="166"/>
  <c r="Q20" i="166"/>
  <c r="Q21" i="166"/>
  <c r="Q22" i="166"/>
  <c r="Q23" i="166"/>
  <c r="Q24" i="166"/>
  <c r="Q25" i="166"/>
  <c r="Q26" i="166"/>
  <c r="Q27" i="166"/>
  <c r="Q28" i="166"/>
  <c r="Q29" i="166"/>
  <c r="Q30" i="166"/>
  <c r="Q31" i="166"/>
  <c r="Q32" i="166"/>
  <c r="Q33" i="166"/>
  <c r="Q34" i="166"/>
  <c r="Q35" i="166"/>
  <c r="Q36" i="166"/>
  <c r="Q37" i="166"/>
  <c r="Q38" i="166"/>
  <c r="Q39" i="166"/>
  <c r="Q40" i="166"/>
  <c r="Q41" i="166"/>
  <c r="Q42" i="166"/>
  <c r="Q43" i="166"/>
  <c r="Q44" i="166"/>
  <c r="Q45" i="166"/>
  <c r="Q46" i="166"/>
  <c r="Q47" i="166"/>
  <c r="Q48" i="166"/>
  <c r="Q49" i="166"/>
  <c r="Q50" i="166"/>
  <c r="Q51" i="166"/>
  <c r="Q52" i="166"/>
  <c r="Q53" i="166"/>
  <c r="Q54" i="166"/>
  <c r="Q55" i="166"/>
  <c r="Q56" i="166"/>
  <c r="Q57" i="166"/>
  <c r="Q58" i="166"/>
  <c r="Q59" i="166"/>
  <c r="Q60" i="166"/>
  <c r="Q61" i="166"/>
  <c r="R61" i="160"/>
  <c r="R21" i="160"/>
  <c r="R22" i="160"/>
  <c r="R23" i="160"/>
  <c r="R24" i="160"/>
  <c r="R25" i="160"/>
  <c r="R26" i="160"/>
  <c r="R27" i="160"/>
  <c r="R28" i="160"/>
  <c r="R29" i="160"/>
  <c r="R30" i="160"/>
  <c r="R31" i="160"/>
  <c r="R32" i="160"/>
  <c r="R33" i="160"/>
  <c r="R34" i="160"/>
  <c r="R35" i="160"/>
  <c r="R36" i="160"/>
  <c r="R37" i="160"/>
  <c r="R38" i="160"/>
  <c r="R39" i="160"/>
  <c r="R40" i="160"/>
  <c r="R41" i="160"/>
  <c r="R42" i="160"/>
  <c r="R43" i="160"/>
  <c r="R44" i="160"/>
  <c r="R45" i="160"/>
  <c r="R46" i="160"/>
  <c r="R47" i="160"/>
  <c r="R48" i="160"/>
  <c r="R49" i="160"/>
  <c r="R50" i="160"/>
  <c r="R51" i="160"/>
  <c r="R52" i="160"/>
  <c r="R53" i="160"/>
  <c r="R54" i="160"/>
  <c r="R55" i="160"/>
  <c r="R56" i="160"/>
  <c r="R57" i="160"/>
  <c r="R58" i="160"/>
  <c r="R59" i="160"/>
  <c r="R60" i="160"/>
  <c r="P59" i="160"/>
  <c r="P60" i="160"/>
  <c r="P61" i="160"/>
  <c r="P46" i="160"/>
  <c r="P47" i="160"/>
  <c r="P48" i="160"/>
  <c r="P49" i="160"/>
  <c r="P50" i="160"/>
  <c r="P51" i="160"/>
  <c r="P52" i="160"/>
  <c r="P53" i="160"/>
  <c r="P54" i="160"/>
  <c r="P55" i="160"/>
  <c r="P42" i="160"/>
  <c r="P43" i="160"/>
  <c r="P44" i="160"/>
  <c r="P45" i="160"/>
  <c r="P20" i="160"/>
  <c r="P21" i="160"/>
  <c r="P22" i="160"/>
  <c r="P23" i="160"/>
  <c r="P24" i="160"/>
  <c r="P25" i="160"/>
  <c r="P26" i="160"/>
  <c r="P27" i="160"/>
  <c r="P28" i="160"/>
  <c r="P29" i="160"/>
  <c r="P30" i="160"/>
  <c r="P31" i="160"/>
  <c r="P32" i="160"/>
  <c r="P33" i="160"/>
  <c r="P34" i="160"/>
  <c r="P35" i="160"/>
  <c r="P36" i="160"/>
  <c r="P37" i="160"/>
  <c r="P38" i="160"/>
  <c r="P39" i="160"/>
  <c r="P40" i="160"/>
  <c r="P41" i="160"/>
  <c r="H65" i="160"/>
  <c r="U19" i="277"/>
  <c r="U20" i="277"/>
  <c r="U21" i="277"/>
  <c r="U22" i="277"/>
  <c r="U23" i="277"/>
  <c r="U24" i="277"/>
  <c r="U25" i="277"/>
  <c r="U26" i="277"/>
  <c r="U27" i="277"/>
  <c r="U28" i="277"/>
  <c r="U29" i="277"/>
  <c r="U30" i="277"/>
  <c r="U31" i="277"/>
  <c r="U32" i="277"/>
  <c r="U33" i="277"/>
  <c r="U34" i="277"/>
  <c r="U35" i="277"/>
  <c r="U36" i="277"/>
  <c r="U37" i="277"/>
  <c r="U38" i="277"/>
  <c r="U39" i="277"/>
  <c r="U40" i="277"/>
  <c r="U41" i="277"/>
  <c r="S18" i="277"/>
  <c r="S19" i="277"/>
  <c r="S20" i="277"/>
  <c r="S21" i="277"/>
  <c r="S22" i="277"/>
  <c r="S23" i="277"/>
  <c r="S24" i="277"/>
  <c r="S25" i="277"/>
  <c r="S26" i="277"/>
  <c r="S27" i="277"/>
  <c r="S28" i="277"/>
  <c r="S29" i="277"/>
  <c r="S30" i="277"/>
  <c r="S31" i="277"/>
  <c r="S32" i="277"/>
  <c r="S33" i="277"/>
  <c r="S34" i="277"/>
  <c r="S35" i="277"/>
  <c r="S36" i="277"/>
  <c r="S37" i="277"/>
  <c r="S38" i="277"/>
  <c r="S39" i="277"/>
  <c r="S40" i="277"/>
  <c r="S41" i="277"/>
  <c r="O23" i="260"/>
  <c r="O24" i="260"/>
  <c r="O25" i="260"/>
  <c r="O26" i="260"/>
  <c r="O27" i="260"/>
  <c r="O28" i="260"/>
  <c r="O29" i="260"/>
  <c r="O30" i="260"/>
  <c r="O31" i="260"/>
  <c r="O32" i="260"/>
  <c r="P22" i="88" l="1"/>
  <c r="P23" i="88"/>
  <c r="P24" i="88"/>
  <c r="P25" i="88"/>
  <c r="P26" i="88"/>
  <c r="P27" i="88"/>
  <c r="N21" i="88"/>
  <c r="N22" i="88"/>
  <c r="N23" i="88"/>
  <c r="N24" i="88"/>
  <c r="N25" i="88"/>
  <c r="N26" i="88"/>
  <c r="N27" i="88"/>
  <c r="P23" i="271"/>
  <c r="P24" i="271"/>
  <c r="P25" i="271"/>
  <c r="P26" i="271"/>
  <c r="P27" i="271"/>
  <c r="P28" i="271"/>
  <c r="N22" i="271"/>
  <c r="N23" i="271"/>
  <c r="N24" i="271"/>
  <c r="N25" i="271"/>
  <c r="N26" i="271"/>
  <c r="N27" i="271"/>
  <c r="N28" i="271"/>
  <c r="M26" i="260" l="1"/>
  <c r="M25" i="260"/>
  <c r="M24" i="260"/>
  <c r="M23" i="260"/>
  <c r="M22" i="260"/>
  <c r="M21" i="260"/>
  <c r="G3" i="279" l="1"/>
  <c r="G3" i="278"/>
  <c r="G3" i="277"/>
  <c r="F6" i="158"/>
  <c r="H33" i="279"/>
  <c r="H38" i="278"/>
  <c r="H46" i="277"/>
  <c r="U18" i="279"/>
  <c r="S17" i="279"/>
  <c r="U18" i="277"/>
  <c r="S17" i="277"/>
  <c r="T19" i="277" l="1"/>
  <c r="T24" i="277"/>
  <c r="T28" i="277"/>
  <c r="T32" i="277"/>
  <c r="T36" i="277"/>
  <c r="T40" i="277"/>
  <c r="R20" i="277"/>
  <c r="R24" i="277"/>
  <c r="R28" i="277"/>
  <c r="R32" i="277"/>
  <c r="R36" i="277"/>
  <c r="R40" i="277"/>
  <c r="T21" i="277"/>
  <c r="T34" i="277"/>
  <c r="R22" i="277"/>
  <c r="R34" i="277"/>
  <c r="R38" i="277"/>
  <c r="T22" i="277"/>
  <c r="T27" i="277"/>
  <c r="R19" i="277"/>
  <c r="R27" i="277"/>
  <c r="T20" i="277"/>
  <c r="T25" i="277"/>
  <c r="T29" i="277"/>
  <c r="T33" i="277"/>
  <c r="T37" i="277"/>
  <c r="T41" i="277"/>
  <c r="R21" i="277"/>
  <c r="R25" i="277"/>
  <c r="R29" i="277"/>
  <c r="R33" i="277"/>
  <c r="R37" i="277"/>
  <c r="R41" i="277"/>
  <c r="T30" i="277"/>
  <c r="T38" i="277"/>
  <c r="R18" i="277"/>
  <c r="R30" i="277"/>
  <c r="T18" i="277"/>
  <c r="T31" i="277"/>
  <c r="T35" i="277"/>
  <c r="T39" i="277"/>
  <c r="R23" i="277"/>
  <c r="T26" i="277"/>
  <c r="R26" i="277"/>
  <c r="R35" i="277"/>
  <c r="R39" i="277"/>
  <c r="R31" i="277"/>
  <c r="T23" i="277"/>
  <c r="R17" i="278"/>
  <c r="R18" i="278"/>
  <c r="T22" i="278"/>
  <c r="R24" i="278"/>
  <c r="T25" i="278"/>
  <c r="R27" i="278"/>
  <c r="R30" i="278"/>
  <c r="R33" i="278"/>
  <c r="R32" i="278"/>
  <c r="T29" i="278"/>
  <c r="R20" i="278"/>
  <c r="T21" i="278"/>
  <c r="R23" i="278"/>
  <c r="R26" i="278"/>
  <c r="R29" i="278"/>
  <c r="T31" i="278"/>
  <c r="T17" i="278"/>
  <c r="R22" i="278"/>
  <c r="T30" i="278"/>
  <c r="T33" i="278"/>
  <c r="T23" i="278"/>
  <c r="R28" i="278"/>
  <c r="T18" i="278"/>
  <c r="R25" i="278"/>
  <c r="T27" i="278"/>
  <c r="R21" i="278"/>
  <c r="T26" i="278"/>
  <c r="R31" i="278"/>
  <c r="R19" i="278"/>
  <c r="T28" i="278"/>
  <c r="T24" i="278"/>
  <c r="T19" i="278"/>
  <c r="T32" i="278"/>
  <c r="T20" i="278"/>
  <c r="R18" i="279"/>
  <c r="T22" i="279"/>
  <c r="R24" i="279"/>
  <c r="T25" i="279"/>
  <c r="R27" i="279"/>
  <c r="T27" i="279"/>
  <c r="T26" i="279"/>
  <c r="R20" i="279"/>
  <c r="T21" i="279"/>
  <c r="R23" i="279"/>
  <c r="R26" i="279"/>
  <c r="T18" i="279"/>
  <c r="R25" i="279"/>
  <c r="R21" i="279"/>
  <c r="R28" i="279"/>
  <c r="R22" i="279"/>
  <c r="R19" i="279"/>
  <c r="T23" i="279"/>
  <c r="T20" i="279"/>
  <c r="T19" i="279"/>
  <c r="T24" i="279"/>
  <c r="T28" i="279"/>
  <c r="R17" i="279"/>
  <c r="T17" i="279"/>
  <c r="R17" i="277"/>
  <c r="T17" i="277"/>
  <c r="O22" i="260" l="1"/>
  <c r="M27" i="260"/>
  <c r="E7" i="276" l="1"/>
  <c r="E6" i="276"/>
  <c r="W22" i="276"/>
  <c r="W21" i="276"/>
  <c r="H27" i="276"/>
  <c r="H26" i="276"/>
  <c r="T20" i="276" l="1"/>
  <c r="T21" i="276"/>
  <c r="T22" i="276"/>
  <c r="V20" i="276"/>
  <c r="V22" i="276"/>
  <c r="V21" i="276"/>
  <c r="O23" i="189"/>
  <c r="M23" i="189"/>
  <c r="Q19" i="194" l="1"/>
  <c r="Q48" i="170" l="1"/>
  <c r="Q47" i="170"/>
  <c r="Q46" i="170"/>
  <c r="Q45" i="170"/>
  <c r="Q44" i="170"/>
  <c r="Q43" i="170"/>
  <c r="Q42" i="170"/>
  <c r="Q41" i="170"/>
  <c r="Q40" i="170"/>
  <c r="Q39" i="170"/>
  <c r="Q38" i="170"/>
  <c r="Q37" i="170"/>
  <c r="Q36" i="170"/>
  <c r="Q35" i="170"/>
  <c r="Q34" i="170"/>
  <c r="Q33" i="170"/>
  <c r="Q32" i="170"/>
  <c r="Q31" i="170"/>
  <c r="Q30" i="170"/>
  <c r="Q29" i="170"/>
  <c r="Q28" i="170"/>
  <c r="Q27" i="170"/>
  <c r="Q26" i="170"/>
  <c r="Q25" i="170"/>
  <c r="Q24" i="170"/>
  <c r="Q23" i="170"/>
  <c r="Q22" i="170"/>
  <c r="Q21" i="170"/>
  <c r="Q20" i="170"/>
  <c r="Q19" i="170"/>
  <c r="Q41" i="168"/>
  <c r="Q40" i="168"/>
  <c r="Q39" i="168"/>
  <c r="Q38" i="168"/>
  <c r="Q37" i="168"/>
  <c r="Q36" i="168"/>
  <c r="Q35" i="168"/>
  <c r="Q34" i="168"/>
  <c r="Q33" i="168"/>
  <c r="Q32" i="168"/>
  <c r="Q31" i="168"/>
  <c r="Q30" i="168"/>
  <c r="Q29" i="168"/>
  <c r="Q28" i="168"/>
  <c r="Q27" i="168"/>
  <c r="Q26" i="168"/>
  <c r="Q25" i="168"/>
  <c r="Q24" i="168"/>
  <c r="Q23" i="168"/>
  <c r="Q22" i="168"/>
  <c r="Q21" i="168"/>
  <c r="Q20" i="168"/>
  <c r="Q19" i="168"/>
  <c r="Q48" i="167"/>
  <c r="Q47" i="167"/>
  <c r="Q46" i="167"/>
  <c r="Q45" i="167"/>
  <c r="Q44" i="167"/>
  <c r="Q43" i="167"/>
  <c r="Q42" i="167"/>
  <c r="Q41" i="167"/>
  <c r="Q40" i="167"/>
  <c r="Q39" i="167"/>
  <c r="Q38" i="167"/>
  <c r="Q37" i="167"/>
  <c r="Q36" i="167"/>
  <c r="Q35" i="167"/>
  <c r="Q34" i="167"/>
  <c r="Q33" i="167"/>
  <c r="Q32" i="167"/>
  <c r="Q31" i="167"/>
  <c r="Q30" i="167"/>
  <c r="Q29" i="167"/>
  <c r="Q28" i="167"/>
  <c r="Q27" i="167"/>
  <c r="Q26" i="167"/>
  <c r="Q25" i="167"/>
  <c r="Q24" i="167"/>
  <c r="Q23" i="167"/>
  <c r="Q22" i="167"/>
  <c r="Q21" i="167"/>
  <c r="Q20" i="167"/>
  <c r="Q19" i="167"/>
  <c r="Q19" i="166"/>
  <c r="Q41" i="165"/>
  <c r="Q40" i="165"/>
  <c r="Q39" i="165"/>
  <c r="Q38" i="165"/>
  <c r="Q37" i="165"/>
  <c r="Q36" i="165"/>
  <c r="Q35" i="165"/>
  <c r="Q34" i="165"/>
  <c r="Q33" i="165"/>
  <c r="Q32" i="165"/>
  <c r="Q31" i="165"/>
  <c r="Q30" i="165"/>
  <c r="Q29" i="165"/>
  <c r="Q28" i="165"/>
  <c r="Q27" i="165"/>
  <c r="Q26" i="165"/>
  <c r="Q25" i="165"/>
  <c r="Q24" i="165"/>
  <c r="Q23" i="165"/>
  <c r="Q22" i="165"/>
  <c r="Q21" i="165"/>
  <c r="Q20" i="165"/>
  <c r="Q19" i="165"/>
  <c r="Q49" i="164"/>
  <c r="Q48" i="164"/>
  <c r="Q47" i="164"/>
  <c r="Q46" i="164"/>
  <c r="Q45" i="164"/>
  <c r="Q44" i="164"/>
  <c r="Q43" i="164"/>
  <c r="Q42" i="164"/>
  <c r="Q41" i="164"/>
  <c r="Q40" i="164"/>
  <c r="Q39" i="164"/>
  <c r="Q38" i="164"/>
  <c r="Q37" i="164"/>
  <c r="Q36" i="164"/>
  <c r="Q35" i="164"/>
  <c r="Q34" i="164"/>
  <c r="Q33" i="164"/>
  <c r="Q32" i="164"/>
  <c r="Q31" i="164"/>
  <c r="Q30" i="164"/>
  <c r="Q29" i="164"/>
  <c r="Q28" i="164"/>
  <c r="Q27" i="164"/>
  <c r="Q26" i="164"/>
  <c r="Q25" i="164"/>
  <c r="Q24" i="164"/>
  <c r="Q23" i="164"/>
  <c r="Q22" i="164"/>
  <c r="Q21" i="164"/>
  <c r="P41" i="162"/>
  <c r="P40" i="162"/>
  <c r="P39" i="162"/>
  <c r="P38" i="162"/>
  <c r="P37" i="162"/>
  <c r="P36" i="162"/>
  <c r="P35" i="162"/>
  <c r="P34" i="162"/>
  <c r="P33" i="162"/>
  <c r="P32" i="162"/>
  <c r="P31" i="162"/>
  <c r="P30" i="162"/>
  <c r="P29" i="162"/>
  <c r="P28" i="162"/>
  <c r="P27" i="162"/>
  <c r="P26" i="162"/>
  <c r="P25" i="162"/>
  <c r="P24" i="162"/>
  <c r="P23" i="162"/>
  <c r="P22" i="162"/>
  <c r="P21" i="162"/>
  <c r="P20" i="162"/>
  <c r="P19" i="162"/>
  <c r="P48" i="161"/>
  <c r="P47" i="161"/>
  <c r="P46" i="161"/>
  <c r="P45" i="161"/>
  <c r="P44" i="161"/>
  <c r="P43" i="161"/>
  <c r="P42" i="161"/>
  <c r="P41" i="161"/>
  <c r="P40" i="161"/>
  <c r="P39" i="161"/>
  <c r="P38" i="161"/>
  <c r="P37" i="161"/>
  <c r="P36" i="161"/>
  <c r="P35" i="161"/>
  <c r="P34" i="161"/>
  <c r="P33" i="161"/>
  <c r="P32" i="161"/>
  <c r="P31" i="161"/>
  <c r="P30" i="161"/>
  <c r="P29" i="161"/>
  <c r="P28" i="161"/>
  <c r="P27" i="161"/>
  <c r="P26" i="161"/>
  <c r="P25" i="161"/>
  <c r="P24" i="161"/>
  <c r="P23" i="161"/>
  <c r="P22" i="161"/>
  <c r="P21" i="161"/>
  <c r="P20" i="161"/>
  <c r="P19" i="161"/>
  <c r="P58" i="160"/>
  <c r="P57" i="160"/>
  <c r="P56" i="160"/>
  <c r="P19" i="160"/>
  <c r="Q19" i="169"/>
  <c r="H25" i="269" l="1"/>
  <c r="M19" i="190"/>
  <c r="O23" i="190"/>
  <c r="M23" i="190"/>
  <c r="O22" i="190"/>
  <c r="M22" i="190"/>
  <c r="O21" i="190"/>
  <c r="M21" i="190"/>
  <c r="O20" i="190"/>
  <c r="M20" i="190"/>
  <c r="H28" i="190"/>
  <c r="L21" i="190" s="1"/>
  <c r="H27" i="190"/>
  <c r="M21" i="189"/>
  <c r="O21" i="189"/>
  <c r="M22" i="189"/>
  <c r="O22" i="189"/>
  <c r="O20" i="189"/>
  <c r="M20" i="189"/>
  <c r="M19" i="189"/>
  <c r="H28" i="189"/>
  <c r="N23" i="189" s="1"/>
  <c r="H27" i="189"/>
  <c r="H24" i="237"/>
  <c r="H23" i="237"/>
  <c r="H25" i="236"/>
  <c r="H24" i="236"/>
  <c r="H24" i="235"/>
  <c r="H23" i="235"/>
  <c r="H25" i="234"/>
  <c r="H24" i="234"/>
  <c r="H25" i="233"/>
  <c r="H24" i="233"/>
  <c r="H24" i="232"/>
  <c r="H23" i="232"/>
  <c r="H25" i="231"/>
  <c r="H24" i="231"/>
  <c r="H24" i="269"/>
  <c r="H26" i="228"/>
  <c r="H25" i="228"/>
  <c r="H25" i="227"/>
  <c r="H24" i="227"/>
  <c r="H25" i="226"/>
  <c r="H24" i="226"/>
  <c r="S21" i="199"/>
  <c r="S20" i="199"/>
  <c r="U21" i="199"/>
  <c r="H30" i="199"/>
  <c r="H29" i="199"/>
  <c r="S21" i="198"/>
  <c r="S20" i="198"/>
  <c r="R22" i="199" l="1"/>
  <c r="R25" i="199"/>
  <c r="T23" i="199"/>
  <c r="T24" i="199"/>
  <c r="R23" i="199"/>
  <c r="R24" i="199"/>
  <c r="T22" i="199"/>
  <c r="T25" i="199"/>
  <c r="L22" i="189"/>
  <c r="R21" i="199"/>
  <c r="R20" i="199"/>
  <c r="T20" i="199"/>
  <c r="N20" i="189"/>
  <c r="L21" i="189"/>
  <c r="N20" i="190"/>
  <c r="N19" i="190"/>
  <c r="L23" i="189"/>
  <c r="N21" i="190"/>
  <c r="L23" i="190"/>
  <c r="N19" i="189"/>
  <c r="L20" i="190"/>
  <c r="T21" i="199"/>
  <c r="L20" i="189"/>
  <c r="L22" i="190"/>
  <c r="N23" i="190"/>
  <c r="N22" i="189"/>
  <c r="N21" i="189"/>
  <c r="L19" i="189"/>
  <c r="L19" i="190"/>
  <c r="N22" i="190"/>
  <c r="U21" i="198"/>
  <c r="H32" i="198"/>
  <c r="H31" i="198"/>
  <c r="U21" i="197"/>
  <c r="H36" i="197"/>
  <c r="H35" i="197"/>
  <c r="Q19" i="196"/>
  <c r="S20" i="196"/>
  <c r="H29" i="196"/>
  <c r="H28" i="196"/>
  <c r="Q21" i="195"/>
  <c r="Q22" i="195"/>
  <c r="Q20" i="195"/>
  <c r="Q19" i="195"/>
  <c r="H30" i="195"/>
  <c r="H29" i="195"/>
  <c r="S20" i="194"/>
  <c r="H32" i="194"/>
  <c r="H31" i="194"/>
  <c r="H24" i="224"/>
  <c r="H23" i="224"/>
  <c r="H24" i="266"/>
  <c r="H23" i="266"/>
  <c r="H24" i="223"/>
  <c r="H23" i="223"/>
  <c r="H24" i="222"/>
  <c r="H23" i="222"/>
  <c r="H24" i="221"/>
  <c r="H23" i="221"/>
  <c r="H24" i="218"/>
  <c r="H23" i="218"/>
  <c r="H24" i="264"/>
  <c r="H23" i="264"/>
  <c r="H24" i="216"/>
  <c r="H23" i="216"/>
  <c r="H24" i="215"/>
  <c r="H23" i="215"/>
  <c r="H24" i="214"/>
  <c r="H23" i="214"/>
  <c r="S21" i="137"/>
  <c r="S22" i="137"/>
  <c r="S24" i="137"/>
  <c r="S19" i="137"/>
  <c r="H29" i="137"/>
  <c r="H28" i="137"/>
  <c r="S19" i="136"/>
  <c r="H31" i="136"/>
  <c r="H30" i="136"/>
  <c r="S21" i="131"/>
  <c r="S24" i="131"/>
  <c r="S25" i="131"/>
  <c r="S19" i="131"/>
  <c r="U22" i="135"/>
  <c r="U23" i="135"/>
  <c r="U25" i="135"/>
  <c r="H30" i="131"/>
  <c r="H29" i="131"/>
  <c r="U20" i="135"/>
  <c r="H30" i="135"/>
  <c r="H29" i="135"/>
  <c r="U26" i="133"/>
  <c r="U24" i="133"/>
  <c r="U22" i="133"/>
  <c r="U20" i="133"/>
  <c r="H31" i="133"/>
  <c r="H30" i="133"/>
  <c r="U23" i="275"/>
  <c r="U24" i="275"/>
  <c r="U25" i="275"/>
  <c r="U27" i="275"/>
  <c r="U22" i="275"/>
  <c r="T23" i="134"/>
  <c r="T24" i="134"/>
  <c r="T25" i="134"/>
  <c r="T26" i="134"/>
  <c r="T22" i="134"/>
  <c r="T23" i="132"/>
  <c r="T24" i="132"/>
  <c r="T25" i="132"/>
  <c r="T26" i="132"/>
  <c r="T27" i="132"/>
  <c r="T22" i="132"/>
  <c r="T22" i="129"/>
  <c r="R23" i="132"/>
  <c r="R24" i="132"/>
  <c r="R25" i="132"/>
  <c r="R26" i="132"/>
  <c r="R27" i="132"/>
  <c r="R22" i="132"/>
  <c r="R21" i="129"/>
  <c r="U21" i="275"/>
  <c r="H32" i="275"/>
  <c r="H31" i="275"/>
  <c r="R23" i="134"/>
  <c r="R24" i="134"/>
  <c r="R25" i="134"/>
  <c r="R26" i="134"/>
  <c r="R21" i="134"/>
  <c r="R22" i="134"/>
  <c r="H32" i="134"/>
  <c r="Q25" i="134" s="1"/>
  <c r="H31" i="134"/>
  <c r="R21" i="132"/>
  <c r="H32" i="132"/>
  <c r="H31" i="132"/>
  <c r="H38" i="129"/>
  <c r="H37" i="129"/>
  <c r="O21" i="127"/>
  <c r="Q21" i="127"/>
  <c r="O22" i="127"/>
  <c r="Q22" i="127"/>
  <c r="O23" i="127"/>
  <c r="Q23" i="127"/>
  <c r="O24" i="127"/>
  <c r="Q24" i="127"/>
  <c r="O25" i="127"/>
  <c r="Q25" i="127"/>
  <c r="O26" i="127"/>
  <c r="Q26" i="127"/>
  <c r="O27" i="127"/>
  <c r="Q27" i="127"/>
  <c r="O20" i="127"/>
  <c r="Q20" i="127"/>
  <c r="O19" i="127"/>
  <c r="H32" i="127"/>
  <c r="H31" i="127"/>
  <c r="Q20" i="126"/>
  <c r="O19" i="126"/>
  <c r="H39" i="126"/>
  <c r="H38" i="126"/>
  <c r="V22" i="182"/>
  <c r="X22" i="182"/>
  <c r="V23" i="182"/>
  <c r="X23" i="182"/>
  <c r="V24" i="182"/>
  <c r="X24" i="182"/>
  <c r="V25" i="182"/>
  <c r="X25" i="182"/>
  <c r="V26" i="182"/>
  <c r="X26" i="182"/>
  <c r="V27" i="182"/>
  <c r="X27" i="182"/>
  <c r="V28" i="182"/>
  <c r="X28" i="182"/>
  <c r="V29" i="182"/>
  <c r="X29" i="182"/>
  <c r="V30" i="182"/>
  <c r="X30" i="182"/>
  <c r="V31" i="182"/>
  <c r="X31" i="182"/>
  <c r="V21" i="182"/>
  <c r="V20" i="182"/>
  <c r="X21" i="182"/>
  <c r="H36" i="182"/>
  <c r="U22" i="182" s="1"/>
  <c r="H35" i="182"/>
  <c r="V32" i="180"/>
  <c r="X32" i="180"/>
  <c r="V33" i="180"/>
  <c r="X33" i="180"/>
  <c r="V22" i="180"/>
  <c r="X22" i="180"/>
  <c r="V23" i="180"/>
  <c r="X23" i="180"/>
  <c r="V24" i="180"/>
  <c r="X24" i="180"/>
  <c r="V25" i="180"/>
  <c r="X25" i="180"/>
  <c r="V26" i="180"/>
  <c r="X26" i="180"/>
  <c r="V27" i="180"/>
  <c r="X27" i="180"/>
  <c r="V28" i="180"/>
  <c r="X28" i="180"/>
  <c r="V29" i="180"/>
  <c r="X29" i="180"/>
  <c r="V30" i="180"/>
  <c r="X30" i="180"/>
  <c r="V31" i="180"/>
  <c r="X31" i="180"/>
  <c r="V34" i="180"/>
  <c r="X34" i="180"/>
  <c r="V21" i="180"/>
  <c r="V20" i="180"/>
  <c r="X21" i="180"/>
  <c r="H39" i="180"/>
  <c r="H38" i="180"/>
  <c r="V20" i="121"/>
  <c r="H44" i="121"/>
  <c r="H43" i="121"/>
  <c r="V22" i="181"/>
  <c r="X22" i="181"/>
  <c r="V23" i="181"/>
  <c r="X23" i="181"/>
  <c r="V24" i="181"/>
  <c r="X24" i="181"/>
  <c r="V25" i="181"/>
  <c r="X25" i="181"/>
  <c r="V26" i="181"/>
  <c r="X26" i="181"/>
  <c r="V27" i="181"/>
  <c r="X27" i="181"/>
  <c r="V28" i="181"/>
  <c r="X28" i="181"/>
  <c r="V29" i="181"/>
  <c r="X29" i="181"/>
  <c r="V30" i="181"/>
  <c r="X30" i="181"/>
  <c r="V31" i="181"/>
  <c r="X31" i="181"/>
  <c r="V21" i="181"/>
  <c r="V20" i="181"/>
  <c r="X21" i="181"/>
  <c r="H36" i="181"/>
  <c r="U25" i="181" s="1"/>
  <c r="H35" i="181"/>
  <c r="V22" i="179"/>
  <c r="X22" i="179"/>
  <c r="V23" i="179"/>
  <c r="X23" i="179"/>
  <c r="V24" i="179"/>
  <c r="X24" i="179"/>
  <c r="V25" i="179"/>
  <c r="X25" i="179"/>
  <c r="V26" i="179"/>
  <c r="X26" i="179"/>
  <c r="V27" i="179"/>
  <c r="X27" i="179"/>
  <c r="V28" i="179"/>
  <c r="X28" i="179"/>
  <c r="V29" i="179"/>
  <c r="X29" i="179"/>
  <c r="V30" i="179"/>
  <c r="X30" i="179"/>
  <c r="V31" i="179"/>
  <c r="X31" i="179"/>
  <c r="V32" i="179"/>
  <c r="X32" i="179"/>
  <c r="V33" i="179"/>
  <c r="X33" i="179"/>
  <c r="V34" i="179"/>
  <c r="X34" i="179"/>
  <c r="V21" i="179"/>
  <c r="V20" i="179"/>
  <c r="X21" i="179"/>
  <c r="H39" i="179"/>
  <c r="U25" i="179" s="1"/>
  <c r="H38" i="179"/>
  <c r="V20" i="120"/>
  <c r="H44" i="120"/>
  <c r="H43" i="120"/>
  <c r="N22" i="119"/>
  <c r="N23" i="119"/>
  <c r="N24" i="119"/>
  <c r="N25" i="119"/>
  <c r="N26" i="119"/>
  <c r="N21" i="119"/>
  <c r="N20" i="119"/>
  <c r="H31" i="119"/>
  <c r="H30" i="119"/>
  <c r="H36" i="118"/>
  <c r="H35" i="118"/>
  <c r="N21" i="117"/>
  <c r="H37" i="117"/>
  <c r="H36" i="117"/>
  <c r="O21" i="115"/>
  <c r="Q21" i="115"/>
  <c r="O22" i="115"/>
  <c r="Q22" i="115"/>
  <c r="O23" i="115"/>
  <c r="Q23" i="115"/>
  <c r="O24" i="115"/>
  <c r="Q24" i="115"/>
  <c r="O25" i="115"/>
  <c r="Q25" i="115"/>
  <c r="O26" i="115"/>
  <c r="Q26" i="115"/>
  <c r="O27" i="115"/>
  <c r="Q27" i="115"/>
  <c r="O20" i="115"/>
  <c r="O19" i="115"/>
  <c r="Q20" i="115"/>
  <c r="H32" i="115"/>
  <c r="H31" i="115"/>
  <c r="Q20" i="114"/>
  <c r="O19" i="114"/>
  <c r="H39" i="114"/>
  <c r="H38" i="114"/>
  <c r="N21" i="113"/>
  <c r="N22" i="113"/>
  <c r="N23" i="113"/>
  <c r="N24" i="113"/>
  <c r="N25" i="113"/>
  <c r="N18" i="113"/>
  <c r="N20" i="113"/>
  <c r="H30" i="113"/>
  <c r="H29" i="113"/>
  <c r="N19" i="111"/>
  <c r="H33" i="111"/>
  <c r="H32" i="111"/>
  <c r="H36" i="109"/>
  <c r="H35" i="109"/>
  <c r="N21" i="112"/>
  <c r="N22" i="112"/>
  <c r="N18" i="112"/>
  <c r="N20" i="112"/>
  <c r="H30" i="112"/>
  <c r="H29" i="112"/>
  <c r="N18" i="110"/>
  <c r="H33" i="110"/>
  <c r="H32" i="110"/>
  <c r="H33" i="108"/>
  <c r="H32" i="108"/>
  <c r="H23" i="212"/>
  <c r="H22" i="212"/>
  <c r="H23" i="211"/>
  <c r="H22" i="211"/>
  <c r="H23" i="210"/>
  <c r="H22" i="210"/>
  <c r="H23" i="209"/>
  <c r="H22" i="209"/>
  <c r="H23" i="208"/>
  <c r="H22" i="208"/>
  <c r="H23" i="207"/>
  <c r="H22" i="207"/>
  <c r="S20" i="177"/>
  <c r="U20" i="177"/>
  <c r="S21" i="177"/>
  <c r="U21" i="177"/>
  <c r="S22" i="177"/>
  <c r="U22" i="177"/>
  <c r="S23" i="177"/>
  <c r="U23" i="177"/>
  <c r="S24" i="177"/>
  <c r="U24" i="177"/>
  <c r="S19" i="177"/>
  <c r="S18" i="177"/>
  <c r="U19" i="177"/>
  <c r="H30" i="177"/>
  <c r="T18" i="177" s="1"/>
  <c r="H29" i="177"/>
  <c r="U20" i="176"/>
  <c r="U19" i="176"/>
  <c r="S20" i="176"/>
  <c r="S21" i="176"/>
  <c r="U21" i="176"/>
  <c r="S22" i="176"/>
  <c r="U22" i="176"/>
  <c r="S23" i="176"/>
  <c r="U23" i="176"/>
  <c r="S24" i="176"/>
  <c r="U24" i="176"/>
  <c r="S25" i="176"/>
  <c r="U25" i="176"/>
  <c r="S26" i="176"/>
  <c r="U26" i="176"/>
  <c r="S19" i="176"/>
  <c r="S18" i="176"/>
  <c r="H31" i="176"/>
  <c r="H30" i="176"/>
  <c r="U19" i="175"/>
  <c r="S18" i="175"/>
  <c r="H40" i="175"/>
  <c r="H39" i="175"/>
  <c r="R20" i="107"/>
  <c r="T20" i="107"/>
  <c r="R21" i="107"/>
  <c r="T21" i="107"/>
  <c r="R22" i="107"/>
  <c r="T22" i="107"/>
  <c r="R19" i="107"/>
  <c r="R18" i="107"/>
  <c r="T19" i="107"/>
  <c r="I27" i="107"/>
  <c r="I26" i="107"/>
  <c r="R20" i="105"/>
  <c r="T20" i="105"/>
  <c r="R21" i="105"/>
  <c r="T21" i="105"/>
  <c r="R22" i="105"/>
  <c r="T22" i="105"/>
  <c r="R23" i="105"/>
  <c r="T23" i="105"/>
  <c r="R19" i="105"/>
  <c r="T19" i="105"/>
  <c r="R18" i="105"/>
  <c r="I28" i="105"/>
  <c r="I27" i="105"/>
  <c r="R18" i="262"/>
  <c r="I30" i="262"/>
  <c r="I29" i="262"/>
  <c r="R19" i="106"/>
  <c r="T19" i="106"/>
  <c r="R20" i="106"/>
  <c r="T20" i="106"/>
  <c r="R21" i="106"/>
  <c r="T21" i="106"/>
  <c r="R18" i="106"/>
  <c r="T18" i="106"/>
  <c r="R17" i="106"/>
  <c r="J26" i="106"/>
  <c r="J25" i="106"/>
  <c r="R19" i="104"/>
  <c r="T19" i="104"/>
  <c r="R20" i="104"/>
  <c r="T20" i="104"/>
  <c r="R21" i="104"/>
  <c r="T21" i="104"/>
  <c r="R22" i="104"/>
  <c r="T22" i="104"/>
  <c r="R18" i="104"/>
  <c r="T18" i="104"/>
  <c r="R17" i="104"/>
  <c r="J27" i="104"/>
  <c r="J26" i="104"/>
  <c r="R17" i="102"/>
  <c r="J29" i="102"/>
  <c r="J28" i="102"/>
  <c r="R17" i="99"/>
  <c r="R18" i="99"/>
  <c r="H23" i="99"/>
  <c r="T18" i="99"/>
  <c r="T17" i="99"/>
  <c r="R16" i="99"/>
  <c r="R19" i="101"/>
  <c r="R20" i="101"/>
  <c r="R18" i="101"/>
  <c r="T20" i="101"/>
  <c r="T19" i="101"/>
  <c r="H22" i="99"/>
  <c r="H25" i="101"/>
  <c r="Q18" i="101" s="1"/>
  <c r="H24" i="101"/>
  <c r="R21" i="97"/>
  <c r="T21" i="97"/>
  <c r="T20" i="97"/>
  <c r="R20" i="97"/>
  <c r="H26" i="97"/>
  <c r="H25" i="97"/>
  <c r="V22" i="79"/>
  <c r="X22" i="79"/>
  <c r="V23" i="79"/>
  <c r="X23" i="79"/>
  <c r="V24" i="79"/>
  <c r="X24" i="79"/>
  <c r="H29" i="79"/>
  <c r="U21" i="79" s="1"/>
  <c r="H28" i="79"/>
  <c r="X21" i="79"/>
  <c r="V21" i="79"/>
  <c r="V20" i="79"/>
  <c r="V22" i="70"/>
  <c r="X22" i="70"/>
  <c r="V23" i="70"/>
  <c r="X23" i="70"/>
  <c r="V24" i="70"/>
  <c r="X24" i="70"/>
  <c r="V21" i="70"/>
  <c r="X21" i="70"/>
  <c r="V20" i="70"/>
  <c r="H29" i="70"/>
  <c r="H28" i="70"/>
  <c r="X21" i="274"/>
  <c r="V20" i="274"/>
  <c r="H33" i="274"/>
  <c r="H32" i="274"/>
  <c r="V21" i="259"/>
  <c r="V22" i="259"/>
  <c r="V23" i="259"/>
  <c r="V24" i="259"/>
  <c r="V25" i="259"/>
  <c r="V26" i="259"/>
  <c r="V27" i="259"/>
  <c r="V28" i="259"/>
  <c r="V29" i="259"/>
  <c r="V30" i="259"/>
  <c r="V31" i="259"/>
  <c r="V32" i="259"/>
  <c r="V33" i="259"/>
  <c r="V34" i="259"/>
  <c r="V35" i="259"/>
  <c r="V36" i="259"/>
  <c r="V37" i="259"/>
  <c r="V38" i="259"/>
  <c r="V20" i="259"/>
  <c r="V19" i="259"/>
  <c r="H43" i="259"/>
  <c r="H42" i="259"/>
  <c r="V21" i="258"/>
  <c r="V22" i="258"/>
  <c r="V23" i="258"/>
  <c r="V24" i="258"/>
  <c r="V25" i="258"/>
  <c r="V26" i="258"/>
  <c r="V27" i="258"/>
  <c r="V28" i="258"/>
  <c r="V29" i="258"/>
  <c r="V30" i="258"/>
  <c r="V31" i="258"/>
  <c r="V32" i="258"/>
  <c r="V33" i="258"/>
  <c r="V34" i="258"/>
  <c r="V35" i="258"/>
  <c r="V36" i="258"/>
  <c r="V37" i="258"/>
  <c r="V38" i="258"/>
  <c r="V39" i="258"/>
  <c r="V40" i="258"/>
  <c r="V41" i="258"/>
  <c r="V42" i="258"/>
  <c r="V43" i="258"/>
  <c r="V44" i="258"/>
  <c r="V45" i="258"/>
  <c r="V20" i="258"/>
  <c r="V19" i="258"/>
  <c r="H51" i="258"/>
  <c r="W21" i="258" s="1"/>
  <c r="H50" i="258"/>
  <c r="V19" i="253"/>
  <c r="H59" i="253"/>
  <c r="H58" i="253"/>
  <c r="V20" i="257"/>
  <c r="V21" i="257"/>
  <c r="V22" i="257"/>
  <c r="V23" i="257"/>
  <c r="V24" i="257"/>
  <c r="V25" i="257"/>
  <c r="V26" i="257"/>
  <c r="V27" i="257"/>
  <c r="V28" i="257"/>
  <c r="V29" i="257"/>
  <c r="V30" i="257"/>
  <c r="V31" i="257"/>
  <c r="V32" i="257"/>
  <c r="V33" i="257"/>
  <c r="V34" i="257"/>
  <c r="V35" i="257"/>
  <c r="V36" i="257"/>
  <c r="V37" i="257"/>
  <c r="V19" i="257"/>
  <c r="V18" i="257"/>
  <c r="H42" i="257"/>
  <c r="W25" i="257" s="1"/>
  <c r="H41" i="257"/>
  <c r="V20" i="256"/>
  <c r="V21" i="256"/>
  <c r="V22" i="256"/>
  <c r="V23" i="256"/>
  <c r="V24" i="256"/>
  <c r="V25" i="256"/>
  <c r="V26" i="256"/>
  <c r="V27" i="256"/>
  <c r="V28" i="256"/>
  <c r="V29" i="256"/>
  <c r="V30" i="256"/>
  <c r="V31" i="256"/>
  <c r="V32" i="256"/>
  <c r="V33" i="256"/>
  <c r="V34" i="256"/>
  <c r="V35" i="256"/>
  <c r="V36" i="256"/>
  <c r="V37" i="256"/>
  <c r="V38" i="256"/>
  <c r="V39" i="256"/>
  <c r="V40" i="256"/>
  <c r="V41" i="256"/>
  <c r="V42" i="256"/>
  <c r="V43" i="256"/>
  <c r="V44" i="256"/>
  <c r="V19" i="256"/>
  <c r="H49" i="256"/>
  <c r="W27" i="256" s="1"/>
  <c r="H48" i="256"/>
  <c r="V18" i="256"/>
  <c r="V18" i="92"/>
  <c r="H58" i="92"/>
  <c r="H57" i="92"/>
  <c r="W19" i="77"/>
  <c r="Y19" i="77"/>
  <c r="W20" i="77"/>
  <c r="Y20" i="77"/>
  <c r="W21" i="77"/>
  <c r="Y21" i="77"/>
  <c r="W22" i="77"/>
  <c r="Y22" i="77"/>
  <c r="W23" i="77"/>
  <c r="Y23" i="77"/>
  <c r="W24" i="77"/>
  <c r="Y24" i="77"/>
  <c r="W25" i="77"/>
  <c r="Y25" i="77"/>
  <c r="W26" i="77"/>
  <c r="Y26" i="77"/>
  <c r="W27" i="77"/>
  <c r="Y27" i="77"/>
  <c r="W28" i="77"/>
  <c r="Y28" i="77"/>
  <c r="W29" i="77"/>
  <c r="Y29" i="77"/>
  <c r="W30" i="77"/>
  <c r="Y30" i="77"/>
  <c r="W31" i="77"/>
  <c r="Y31" i="77"/>
  <c r="W32" i="77"/>
  <c r="Y32" i="77"/>
  <c r="W33" i="77"/>
  <c r="Y33" i="77"/>
  <c r="W34" i="77"/>
  <c r="Y34" i="77"/>
  <c r="W35" i="77"/>
  <c r="Y35" i="77"/>
  <c r="W36" i="77"/>
  <c r="Y36" i="77"/>
  <c r="W37" i="77"/>
  <c r="Y37" i="77"/>
  <c r="W38" i="77"/>
  <c r="Y38" i="77"/>
  <c r="W39" i="77"/>
  <c r="Y39" i="77"/>
  <c r="W40" i="77"/>
  <c r="Y40" i="77"/>
  <c r="W41" i="77"/>
  <c r="Y41" i="77"/>
  <c r="W42" i="77"/>
  <c r="Y42" i="77"/>
  <c r="W43" i="77"/>
  <c r="Y43" i="77"/>
  <c r="W44" i="77"/>
  <c r="Y44" i="77"/>
  <c r="W45" i="77"/>
  <c r="Y45" i="77"/>
  <c r="W46" i="77"/>
  <c r="Y46" i="77"/>
  <c r="W47" i="77"/>
  <c r="Y47" i="77"/>
  <c r="W48" i="77"/>
  <c r="Y48" i="77"/>
  <c r="W49" i="77"/>
  <c r="Y49" i="77"/>
  <c r="W50" i="77"/>
  <c r="Y50" i="77"/>
  <c r="W51" i="77"/>
  <c r="Y51" i="77"/>
  <c r="W52" i="77"/>
  <c r="Y52" i="77"/>
  <c r="W53" i="77"/>
  <c r="Y53" i="77"/>
  <c r="W54" i="77"/>
  <c r="Y54" i="77"/>
  <c r="W55" i="77"/>
  <c r="Y55" i="77"/>
  <c r="W56" i="77"/>
  <c r="Y56" i="77"/>
  <c r="W57" i="77"/>
  <c r="Y57" i="77"/>
  <c r="W58" i="77"/>
  <c r="Y58" i="77"/>
  <c r="W59" i="77"/>
  <c r="Y59" i="77"/>
  <c r="W60" i="77"/>
  <c r="Y60" i="77"/>
  <c r="W61" i="77"/>
  <c r="Y61" i="77"/>
  <c r="W62" i="77"/>
  <c r="Y62" i="77"/>
  <c r="H67" i="77"/>
  <c r="V40" i="77" s="1"/>
  <c r="H66" i="77"/>
  <c r="Y18" i="77"/>
  <c r="W18" i="77"/>
  <c r="W17" i="77"/>
  <c r="W19" i="68"/>
  <c r="Y19" i="68"/>
  <c r="W20" i="68"/>
  <c r="Y20" i="68"/>
  <c r="W21" i="68"/>
  <c r="Y21" i="68"/>
  <c r="W22" i="68"/>
  <c r="Y22" i="68"/>
  <c r="W23" i="68"/>
  <c r="Y23" i="68"/>
  <c r="W24" i="68"/>
  <c r="Y24" i="68"/>
  <c r="W25" i="68"/>
  <c r="Y25" i="68"/>
  <c r="W26" i="68"/>
  <c r="Y26" i="68"/>
  <c r="W27" i="68"/>
  <c r="Y27" i="68"/>
  <c r="W28" i="68"/>
  <c r="Y28" i="68"/>
  <c r="W29" i="68"/>
  <c r="Y29" i="68"/>
  <c r="W30" i="68"/>
  <c r="Y30" i="68"/>
  <c r="W31" i="68"/>
  <c r="Y31" i="68"/>
  <c r="W32" i="68"/>
  <c r="Y32" i="68"/>
  <c r="W33" i="68"/>
  <c r="Y33" i="68"/>
  <c r="W34" i="68"/>
  <c r="Y34" i="68"/>
  <c r="W35" i="68"/>
  <c r="Y35" i="68"/>
  <c r="W36" i="68"/>
  <c r="Y36" i="68"/>
  <c r="W37" i="68"/>
  <c r="Y37" i="68"/>
  <c r="W38" i="68"/>
  <c r="Y38" i="68"/>
  <c r="W39" i="68"/>
  <c r="Y39" i="68"/>
  <c r="W40" i="68"/>
  <c r="Y40" i="68"/>
  <c r="W41" i="68"/>
  <c r="Y41" i="68"/>
  <c r="W42" i="68"/>
  <c r="Y42" i="68"/>
  <c r="W43" i="68"/>
  <c r="Y43" i="68"/>
  <c r="W44" i="68"/>
  <c r="Y44" i="68"/>
  <c r="W45" i="68"/>
  <c r="Y45" i="68"/>
  <c r="W46" i="68"/>
  <c r="Y46" i="68"/>
  <c r="W47" i="68"/>
  <c r="Y47" i="68"/>
  <c r="W48" i="68"/>
  <c r="Y48" i="68"/>
  <c r="W49" i="68"/>
  <c r="Y49" i="68"/>
  <c r="W50" i="68"/>
  <c r="Y50" i="68"/>
  <c r="W51" i="68"/>
  <c r="Y51" i="68"/>
  <c r="W52" i="68"/>
  <c r="Y52" i="68"/>
  <c r="W53" i="68"/>
  <c r="Y53" i="68"/>
  <c r="W54" i="68"/>
  <c r="Y54" i="68"/>
  <c r="W55" i="68"/>
  <c r="Y55" i="68"/>
  <c r="W56" i="68"/>
  <c r="Y56" i="68"/>
  <c r="W57" i="68"/>
  <c r="Y57" i="68"/>
  <c r="W58" i="68"/>
  <c r="Y58" i="68"/>
  <c r="W59" i="68"/>
  <c r="Y59" i="68"/>
  <c r="W60" i="68"/>
  <c r="Y60" i="68"/>
  <c r="W61" i="68"/>
  <c r="Y61" i="68"/>
  <c r="W62" i="68"/>
  <c r="Y62" i="68"/>
  <c r="W63" i="68"/>
  <c r="Y63" i="68"/>
  <c r="W64" i="68"/>
  <c r="Y64" i="68"/>
  <c r="W65" i="68"/>
  <c r="Y65" i="68"/>
  <c r="W66" i="68"/>
  <c r="Y66" i="68"/>
  <c r="W67" i="68"/>
  <c r="Y67" i="68"/>
  <c r="W68" i="68"/>
  <c r="Y68" i="68"/>
  <c r="W69" i="68"/>
  <c r="Y69" i="68"/>
  <c r="W70" i="68"/>
  <c r="Y70" i="68"/>
  <c r="W71" i="68"/>
  <c r="Y71" i="68"/>
  <c r="W72" i="68"/>
  <c r="Y72" i="68"/>
  <c r="W73" i="68"/>
  <c r="Y73" i="68"/>
  <c r="Y18" i="68"/>
  <c r="W18" i="68"/>
  <c r="W17" i="68"/>
  <c r="H78" i="68"/>
  <c r="V30" i="68" s="1"/>
  <c r="H77" i="68"/>
  <c r="H107" i="63"/>
  <c r="H106" i="63"/>
  <c r="Y18" i="63"/>
  <c r="W17" i="63"/>
  <c r="H28" i="192"/>
  <c r="H27" i="192"/>
  <c r="X20" i="193"/>
  <c r="H45" i="193"/>
  <c r="H44" i="193"/>
  <c r="M21" i="66"/>
  <c r="O21" i="66"/>
  <c r="M22" i="66"/>
  <c r="O22" i="66"/>
  <c r="M23" i="66"/>
  <c r="O23" i="66"/>
  <c r="M24" i="66"/>
  <c r="O24" i="66"/>
  <c r="M25" i="66"/>
  <c r="O25" i="66"/>
  <c r="M26" i="66"/>
  <c r="O26" i="66"/>
  <c r="M27" i="66"/>
  <c r="O27" i="66"/>
  <c r="M28" i="66"/>
  <c r="O28" i="66"/>
  <c r="M29" i="66"/>
  <c r="O29" i="66"/>
  <c r="M30" i="66"/>
  <c r="O30" i="66"/>
  <c r="M31" i="66"/>
  <c r="O31" i="66"/>
  <c r="M32" i="66"/>
  <c r="O32" i="66"/>
  <c r="M33" i="66"/>
  <c r="O33" i="66"/>
  <c r="M34" i="66"/>
  <c r="O34" i="66"/>
  <c r="M35" i="66"/>
  <c r="O35" i="66"/>
  <c r="M36" i="66"/>
  <c r="O36" i="66"/>
  <c r="M37" i="66"/>
  <c r="O37" i="66"/>
  <c r="M38" i="66"/>
  <c r="O38" i="66"/>
  <c r="M39" i="66"/>
  <c r="O39" i="66"/>
  <c r="M40" i="66"/>
  <c r="O40" i="66"/>
  <c r="M41" i="66"/>
  <c r="O41" i="66"/>
  <c r="M42" i="66"/>
  <c r="O42" i="66"/>
  <c r="M43" i="66"/>
  <c r="O43" i="66"/>
  <c r="M44" i="66"/>
  <c r="O44" i="66"/>
  <c r="M45" i="66"/>
  <c r="O45" i="66"/>
  <c r="M46" i="66"/>
  <c r="O46" i="66"/>
  <c r="M47" i="66"/>
  <c r="O47" i="66"/>
  <c r="M48" i="66"/>
  <c r="O48" i="66"/>
  <c r="M49" i="66"/>
  <c r="O49" i="66"/>
  <c r="M50" i="66"/>
  <c r="O50" i="66"/>
  <c r="M51" i="66"/>
  <c r="O51" i="66"/>
  <c r="M52" i="66"/>
  <c r="O52" i="66"/>
  <c r="M53" i="66"/>
  <c r="O53" i="66"/>
  <c r="M54" i="66"/>
  <c r="O54" i="66"/>
  <c r="M55" i="66"/>
  <c r="O55" i="66"/>
  <c r="M56" i="66"/>
  <c r="O56" i="66"/>
  <c r="M20" i="66"/>
  <c r="O20" i="66"/>
  <c r="M19" i="66"/>
  <c r="H61" i="66"/>
  <c r="H60" i="66"/>
  <c r="O20" i="62"/>
  <c r="M19" i="62"/>
  <c r="H88" i="62"/>
  <c r="H87" i="62"/>
  <c r="S17" i="99" l="1"/>
  <c r="M19" i="110"/>
  <c r="O19" i="110"/>
  <c r="M19" i="109"/>
  <c r="M30" i="109"/>
  <c r="M18" i="109"/>
  <c r="M20" i="109"/>
  <c r="O30" i="109"/>
  <c r="O20" i="109"/>
  <c r="O18" i="109"/>
  <c r="O19" i="109"/>
  <c r="M30" i="118"/>
  <c r="O30" i="118"/>
  <c r="T23" i="133"/>
  <c r="V23" i="133"/>
  <c r="M19" i="113"/>
  <c r="O19" i="113"/>
  <c r="T20" i="275"/>
  <c r="V20" i="275"/>
  <c r="R23" i="131"/>
  <c r="T23" i="131"/>
  <c r="R23" i="137"/>
  <c r="T23" i="137"/>
  <c r="M24" i="108"/>
  <c r="O25" i="108"/>
  <c r="M19" i="108"/>
  <c r="M21" i="108"/>
  <c r="M23" i="108"/>
  <c r="M26" i="108"/>
  <c r="O27" i="108"/>
  <c r="M25" i="108"/>
  <c r="M28" i="108"/>
  <c r="M20" i="108"/>
  <c r="M22" i="108"/>
  <c r="O23" i="108"/>
  <c r="M27" i="108"/>
  <c r="O28" i="108"/>
  <c r="O24" i="108"/>
  <c r="O21" i="108"/>
  <c r="O20" i="108"/>
  <c r="O26" i="108"/>
  <c r="O22" i="108"/>
  <c r="O19" i="108"/>
  <c r="M31" i="117"/>
  <c r="O31" i="117"/>
  <c r="M19" i="112"/>
  <c r="O19" i="112"/>
  <c r="M27" i="111"/>
  <c r="O27" i="111"/>
  <c r="M19" i="119"/>
  <c r="O19" i="119"/>
  <c r="T24" i="135"/>
  <c r="V24" i="135"/>
  <c r="R24" i="136"/>
  <c r="T24" i="136"/>
  <c r="T25" i="133"/>
  <c r="V25" i="133"/>
  <c r="M24" i="112"/>
  <c r="M25" i="112"/>
  <c r="M23" i="112"/>
  <c r="O24" i="112"/>
  <c r="O25" i="112"/>
  <c r="O23" i="112"/>
  <c r="O22" i="110"/>
  <c r="M26" i="110"/>
  <c r="O26" i="110"/>
  <c r="M27" i="110"/>
  <c r="O21" i="110"/>
  <c r="O27" i="110"/>
  <c r="O23" i="110"/>
  <c r="O24" i="110"/>
  <c r="O28" i="110"/>
  <c r="O25" i="110"/>
  <c r="R20" i="137"/>
  <c r="T20" i="137"/>
  <c r="R20" i="136"/>
  <c r="T20" i="136"/>
  <c r="R22" i="131"/>
  <c r="T22" i="131"/>
  <c r="R24" i="131"/>
  <c r="R20" i="131"/>
  <c r="T20" i="131"/>
  <c r="T21" i="135"/>
  <c r="V21" i="135"/>
  <c r="T26" i="133"/>
  <c r="T21" i="133"/>
  <c r="V21" i="133"/>
  <c r="M20" i="118"/>
  <c r="M19" i="118"/>
  <c r="O19" i="118"/>
  <c r="O20" i="118"/>
  <c r="M20" i="117"/>
  <c r="M19" i="117"/>
  <c r="O19" i="117"/>
  <c r="O20" i="117"/>
  <c r="O18" i="111"/>
  <c r="M18" i="111"/>
  <c r="M18" i="108"/>
  <c r="O18" i="108"/>
  <c r="S18" i="107"/>
  <c r="Q20" i="107"/>
  <c r="Q21" i="107"/>
  <c r="Q19" i="107"/>
  <c r="Q18" i="107"/>
  <c r="Q22" i="107"/>
  <c r="Q19" i="105"/>
  <c r="Q23" i="105"/>
  <c r="Q22" i="105"/>
  <c r="Q20" i="105"/>
  <c r="Q18" i="105"/>
  <c r="Q21" i="105"/>
  <c r="Q21" i="262"/>
  <c r="Q19" i="262"/>
  <c r="Q24" i="262"/>
  <c r="Q18" i="262"/>
  <c r="Q22" i="262"/>
  <c r="Q23" i="262"/>
  <c r="Q20" i="262"/>
  <c r="Q17" i="106"/>
  <c r="Q21" i="106"/>
  <c r="Q19" i="106"/>
  <c r="Q18" i="106"/>
  <c r="Q20" i="106"/>
  <c r="S19" i="104"/>
  <c r="Q20" i="104"/>
  <c r="Q19" i="104"/>
  <c r="Q17" i="104"/>
  <c r="Q21" i="104"/>
  <c r="Q18" i="104"/>
  <c r="Q22" i="104"/>
  <c r="Q17" i="102"/>
  <c r="Q21" i="102"/>
  <c r="Q24" i="102"/>
  <c r="Q18" i="102"/>
  <c r="Q22" i="102"/>
  <c r="Q19" i="102"/>
  <c r="Q23" i="102"/>
  <c r="Q20" i="102"/>
  <c r="S19" i="106"/>
  <c r="U19" i="193"/>
  <c r="U23" i="193"/>
  <c r="U27" i="193"/>
  <c r="U31" i="193"/>
  <c r="U35" i="193"/>
  <c r="U39" i="193"/>
  <c r="U25" i="193"/>
  <c r="U33" i="193"/>
  <c r="U26" i="193"/>
  <c r="U34" i="193"/>
  <c r="U20" i="193"/>
  <c r="U24" i="193"/>
  <c r="U28" i="193"/>
  <c r="U32" i="193"/>
  <c r="U36" i="193"/>
  <c r="U40" i="193"/>
  <c r="U21" i="193"/>
  <c r="U29" i="193"/>
  <c r="U37" i="193"/>
  <c r="U22" i="193"/>
  <c r="U30" i="193"/>
  <c r="U38" i="193"/>
  <c r="R23" i="198"/>
  <c r="R25" i="198"/>
  <c r="R26" i="198"/>
  <c r="T22" i="198"/>
  <c r="T24" i="198"/>
  <c r="T26" i="198"/>
  <c r="R22" i="198"/>
  <c r="R24" i="198"/>
  <c r="R27" i="198"/>
  <c r="T23" i="198"/>
  <c r="T25" i="198"/>
  <c r="T27" i="198"/>
  <c r="R20" i="196"/>
  <c r="P22" i="196"/>
  <c r="R23" i="196"/>
  <c r="P21" i="196"/>
  <c r="P20" i="196"/>
  <c r="P23" i="196"/>
  <c r="R21" i="196"/>
  <c r="R24" i="196"/>
  <c r="P24" i="196"/>
  <c r="R22" i="196"/>
  <c r="R20" i="197"/>
  <c r="R22" i="197"/>
  <c r="R24" i="197"/>
  <c r="R27" i="197"/>
  <c r="T28" i="197"/>
  <c r="R30" i="197"/>
  <c r="T25" i="197"/>
  <c r="R29" i="197"/>
  <c r="R23" i="197"/>
  <c r="T24" i="197"/>
  <c r="R26" i="197"/>
  <c r="R28" i="197"/>
  <c r="R21" i="197"/>
  <c r="T21" i="197"/>
  <c r="R25" i="197"/>
  <c r="T29" i="197"/>
  <c r="T30" i="197"/>
  <c r="T23" i="197"/>
  <c r="T26" i="197"/>
  <c r="T27" i="197"/>
  <c r="T22" i="197"/>
  <c r="P23" i="195"/>
  <c r="R25" i="195"/>
  <c r="R23" i="195"/>
  <c r="P24" i="195"/>
  <c r="R24" i="195"/>
  <c r="P25" i="195"/>
  <c r="P20" i="194"/>
  <c r="P24" i="194"/>
  <c r="P25" i="194"/>
  <c r="P22" i="194"/>
  <c r="P21" i="194"/>
  <c r="P19" i="194"/>
  <c r="P23" i="194"/>
  <c r="P26" i="194"/>
  <c r="P27" i="194"/>
  <c r="T21" i="275"/>
  <c r="T26" i="275"/>
  <c r="V26" i="275"/>
  <c r="O21" i="111"/>
  <c r="O24" i="111"/>
  <c r="M26" i="111"/>
  <c r="O28" i="111"/>
  <c r="O25" i="111"/>
  <c r="O20" i="111"/>
  <c r="M22" i="111"/>
  <c r="O23" i="111"/>
  <c r="M25" i="111"/>
  <c r="M23" i="111"/>
  <c r="M21" i="111"/>
  <c r="M24" i="111"/>
  <c r="M28" i="111"/>
  <c r="M20" i="111"/>
  <c r="O22" i="111"/>
  <c r="O26" i="111"/>
  <c r="M22" i="110"/>
  <c r="M25" i="110"/>
  <c r="M20" i="110"/>
  <c r="O20" i="110"/>
  <c r="M24" i="110"/>
  <c r="M21" i="110"/>
  <c r="M23" i="110"/>
  <c r="M28" i="110"/>
  <c r="R21" i="136"/>
  <c r="R25" i="136"/>
  <c r="R23" i="136"/>
  <c r="T25" i="136"/>
  <c r="T21" i="136"/>
  <c r="R22" i="136"/>
  <c r="T23" i="136"/>
  <c r="T22" i="136"/>
  <c r="M22" i="109"/>
  <c r="M24" i="109"/>
  <c r="O26" i="109"/>
  <c r="O29" i="109"/>
  <c r="M23" i="109"/>
  <c r="M26" i="109"/>
  <c r="M29" i="109"/>
  <c r="O31" i="109"/>
  <c r="M21" i="109"/>
  <c r="O25" i="109"/>
  <c r="M27" i="109"/>
  <c r="O28" i="109"/>
  <c r="M31" i="109"/>
  <c r="O24" i="109"/>
  <c r="O21" i="109"/>
  <c r="M25" i="109"/>
  <c r="M28" i="109"/>
  <c r="O27" i="109"/>
  <c r="O23" i="109"/>
  <c r="O22" i="109"/>
  <c r="O22" i="118"/>
  <c r="M26" i="118"/>
  <c r="O27" i="118"/>
  <c r="M24" i="118"/>
  <c r="M29" i="118"/>
  <c r="M23" i="118"/>
  <c r="M25" i="118"/>
  <c r="M28" i="118"/>
  <c r="O29" i="118"/>
  <c r="M22" i="118"/>
  <c r="M27" i="118"/>
  <c r="M31" i="118"/>
  <c r="O25" i="118"/>
  <c r="O26" i="118"/>
  <c r="O24" i="118"/>
  <c r="O23" i="118"/>
  <c r="O31" i="118"/>
  <c r="O28" i="118"/>
  <c r="Q21" i="132"/>
  <c r="Q25" i="132"/>
  <c r="Q24" i="132"/>
  <c r="Q22" i="132"/>
  <c r="Q26" i="132"/>
  <c r="Q23" i="132"/>
  <c r="Q27" i="132"/>
  <c r="O20" i="119"/>
  <c r="U21" i="192"/>
  <c r="W22" i="192"/>
  <c r="W20" i="192"/>
  <c r="U20" i="192"/>
  <c r="U22" i="192"/>
  <c r="U19" i="192"/>
  <c r="W21" i="192"/>
  <c r="W19" i="192"/>
  <c r="U18" i="192"/>
  <c r="W18" i="192"/>
  <c r="W25" i="193"/>
  <c r="W28" i="193"/>
  <c r="W31" i="193"/>
  <c r="W21" i="193"/>
  <c r="W24" i="193"/>
  <c r="W27" i="193"/>
  <c r="W37" i="193"/>
  <c r="W40" i="193"/>
  <c r="W20" i="193"/>
  <c r="W23" i="193"/>
  <c r="W33" i="193"/>
  <c r="W36" i="193"/>
  <c r="W39" i="193"/>
  <c r="W29" i="193"/>
  <c r="W32" i="193"/>
  <c r="W35" i="193"/>
  <c r="W38" i="193"/>
  <c r="W22" i="193"/>
  <c r="W30" i="193"/>
  <c r="W34" i="193"/>
  <c r="W26" i="193"/>
  <c r="U21" i="253"/>
  <c r="U26" i="253"/>
  <c r="W27" i="253"/>
  <c r="U33" i="253"/>
  <c r="U35" i="253"/>
  <c r="W36" i="253"/>
  <c r="U40" i="253"/>
  <c r="U45" i="253"/>
  <c r="U47" i="253"/>
  <c r="U50" i="253"/>
  <c r="U52" i="253"/>
  <c r="U23" i="253"/>
  <c r="W24" i="253"/>
  <c r="U28" i="253"/>
  <c r="U30" i="253"/>
  <c r="W31" i="253"/>
  <c r="U37" i="253"/>
  <c r="U39" i="253"/>
  <c r="U42" i="253"/>
  <c r="U44" i="253"/>
  <c r="W48" i="253"/>
  <c r="U54" i="253"/>
  <c r="U20" i="253"/>
  <c r="W21" i="253"/>
  <c r="U25" i="253"/>
  <c r="U27" i="253"/>
  <c r="U32" i="253"/>
  <c r="U34" i="253"/>
  <c r="U36" i="253"/>
  <c r="W40" i="253"/>
  <c r="U46" i="253"/>
  <c r="W47" i="253"/>
  <c r="U49" i="253"/>
  <c r="U51" i="253"/>
  <c r="W52" i="253"/>
  <c r="U22" i="253"/>
  <c r="U24" i="253"/>
  <c r="U29" i="253"/>
  <c r="U31" i="253"/>
  <c r="U38" i="253"/>
  <c r="W39" i="253"/>
  <c r="U41" i="253"/>
  <c r="U43" i="253"/>
  <c r="W44" i="253"/>
  <c r="U48" i="253"/>
  <c r="U53" i="253"/>
  <c r="W51" i="253"/>
  <c r="W32" i="253"/>
  <c r="W37" i="253"/>
  <c r="W50" i="253"/>
  <c r="W26" i="253"/>
  <c r="W38" i="253"/>
  <c r="W49" i="253"/>
  <c r="W25" i="253"/>
  <c r="W30" i="253"/>
  <c r="W45" i="253"/>
  <c r="W53" i="253"/>
  <c r="W29" i="253"/>
  <c r="W46" i="253"/>
  <c r="W20" i="253"/>
  <c r="W54" i="253"/>
  <c r="W28" i="253"/>
  <c r="W35" i="253"/>
  <c r="W43" i="253"/>
  <c r="W22" i="253"/>
  <c r="W34" i="253"/>
  <c r="W42" i="253"/>
  <c r="W23" i="253"/>
  <c r="W33" i="253"/>
  <c r="W41" i="253"/>
  <c r="Q21" i="97"/>
  <c r="Q19" i="97"/>
  <c r="Q20" i="97"/>
  <c r="M22" i="117"/>
  <c r="M25" i="117"/>
  <c r="O27" i="117"/>
  <c r="O30" i="117"/>
  <c r="O22" i="117"/>
  <c r="M24" i="117"/>
  <c r="O25" i="117"/>
  <c r="M27" i="117"/>
  <c r="M30" i="117"/>
  <c r="M23" i="117"/>
  <c r="M26" i="117"/>
  <c r="M29" i="117"/>
  <c r="O29" i="117"/>
  <c r="M28" i="117"/>
  <c r="O26" i="117"/>
  <c r="M32" i="117"/>
  <c r="O23" i="117"/>
  <c r="O24" i="117"/>
  <c r="O32" i="117"/>
  <c r="O28" i="117"/>
  <c r="M21" i="118"/>
  <c r="O21" i="118"/>
  <c r="U21" i="121"/>
  <c r="U24" i="121"/>
  <c r="W26" i="121"/>
  <c r="W29" i="121"/>
  <c r="U31" i="121"/>
  <c r="W32" i="121"/>
  <c r="U34" i="121"/>
  <c r="U37" i="121"/>
  <c r="W21" i="121"/>
  <c r="U23" i="121"/>
  <c r="W24" i="121"/>
  <c r="U26" i="121"/>
  <c r="U29" i="121"/>
  <c r="U32" i="121"/>
  <c r="W34" i="121"/>
  <c r="W37" i="121"/>
  <c r="U39" i="121"/>
  <c r="U22" i="121"/>
  <c r="U25" i="121"/>
  <c r="U28" i="121"/>
  <c r="W30" i="121"/>
  <c r="W33" i="121"/>
  <c r="U35" i="121"/>
  <c r="W36" i="121"/>
  <c r="U38" i="121"/>
  <c r="W22" i="121"/>
  <c r="W25" i="121"/>
  <c r="W28" i="121"/>
  <c r="U30" i="121"/>
  <c r="U36" i="121"/>
  <c r="U27" i="121"/>
  <c r="U33" i="121"/>
  <c r="W38" i="121"/>
  <c r="W27" i="121"/>
  <c r="W31" i="121"/>
  <c r="W39" i="121"/>
  <c r="W23" i="121"/>
  <c r="W35" i="121"/>
  <c r="N20" i="62"/>
  <c r="L22" i="62"/>
  <c r="N23" i="62"/>
  <c r="L25" i="62"/>
  <c r="L27" i="62"/>
  <c r="N29" i="62"/>
  <c r="N32" i="62"/>
  <c r="L34" i="62"/>
  <c r="N35" i="62"/>
  <c r="L37" i="62"/>
  <c r="L40" i="62"/>
  <c r="L43" i="62"/>
  <c r="N45" i="62"/>
  <c r="N48" i="62"/>
  <c r="L50" i="62"/>
  <c r="N51" i="62"/>
  <c r="L53" i="62"/>
  <c r="L56" i="62"/>
  <c r="L59" i="62"/>
  <c r="N61" i="62"/>
  <c r="N64" i="62"/>
  <c r="L66" i="62"/>
  <c r="N67" i="62"/>
  <c r="L69" i="62"/>
  <c r="L72" i="62"/>
  <c r="L75" i="62"/>
  <c r="N77" i="62"/>
  <c r="N80" i="62"/>
  <c r="L82" i="62"/>
  <c r="N83" i="62"/>
  <c r="L21" i="62"/>
  <c r="L24" i="62"/>
  <c r="N28" i="62"/>
  <c r="L30" i="62"/>
  <c r="N31" i="62"/>
  <c r="L33" i="62"/>
  <c r="L36" i="62"/>
  <c r="L39" i="62"/>
  <c r="N41" i="62"/>
  <c r="N44" i="62"/>
  <c r="L46" i="62"/>
  <c r="N47" i="62"/>
  <c r="L49" i="62"/>
  <c r="L52" i="62"/>
  <c r="L55" i="62"/>
  <c r="N57" i="62"/>
  <c r="N60" i="62"/>
  <c r="L62" i="62"/>
  <c r="N63" i="62"/>
  <c r="L65" i="62"/>
  <c r="L68" i="62"/>
  <c r="L71" i="62"/>
  <c r="N73" i="62"/>
  <c r="N76" i="62"/>
  <c r="L78" i="62"/>
  <c r="N79" i="62"/>
  <c r="L81" i="62"/>
  <c r="L20" i="62"/>
  <c r="L23" i="62"/>
  <c r="L26" i="62"/>
  <c r="N27" i="62"/>
  <c r="L29" i="62"/>
  <c r="L32" i="62"/>
  <c r="L35" i="62"/>
  <c r="N37" i="62"/>
  <c r="N40" i="62"/>
  <c r="L42" i="62"/>
  <c r="N43" i="62"/>
  <c r="L45" i="62"/>
  <c r="L48" i="62"/>
  <c r="L51" i="62"/>
  <c r="N53" i="62"/>
  <c r="N56" i="62"/>
  <c r="L58" i="62"/>
  <c r="N59" i="62"/>
  <c r="L61" i="62"/>
  <c r="L64" i="62"/>
  <c r="L67" i="62"/>
  <c r="N69" i="62"/>
  <c r="N72" i="62"/>
  <c r="L74" i="62"/>
  <c r="N75" i="62"/>
  <c r="L77" i="62"/>
  <c r="L80" i="62"/>
  <c r="L83" i="62"/>
  <c r="N21" i="62"/>
  <c r="N24" i="62"/>
  <c r="L28" i="62"/>
  <c r="L31" i="62"/>
  <c r="N33" i="62"/>
  <c r="N36" i="62"/>
  <c r="L38" i="62"/>
  <c r="N39" i="62"/>
  <c r="L41" i="62"/>
  <c r="L44" i="62"/>
  <c r="L47" i="62"/>
  <c r="N49" i="62"/>
  <c r="N52" i="62"/>
  <c r="L54" i="62"/>
  <c r="N55" i="62"/>
  <c r="L57" i="62"/>
  <c r="L60" i="62"/>
  <c r="L63" i="62"/>
  <c r="N65" i="62"/>
  <c r="N68" i="62"/>
  <c r="L70" i="62"/>
  <c r="N71" i="62"/>
  <c r="L73" i="62"/>
  <c r="L76" i="62"/>
  <c r="L79" i="62"/>
  <c r="N81" i="62"/>
  <c r="N74" i="62"/>
  <c r="N46" i="62"/>
  <c r="N66" i="62"/>
  <c r="N22" i="62"/>
  <c r="N38" i="62"/>
  <c r="N58" i="62"/>
  <c r="N30" i="62"/>
  <c r="N50" i="62"/>
  <c r="N42" i="62"/>
  <c r="N78" i="62"/>
  <c r="N34" i="62"/>
  <c r="N70" i="62"/>
  <c r="N26" i="62"/>
  <c r="N62" i="62"/>
  <c r="N82" i="62"/>
  <c r="N25" i="62"/>
  <c r="N54" i="62"/>
  <c r="S19" i="102"/>
  <c r="S22" i="102"/>
  <c r="S18" i="102"/>
  <c r="S21" i="102"/>
  <c r="S23" i="102"/>
  <c r="S24" i="102"/>
  <c r="S20" i="102"/>
  <c r="S19" i="262"/>
  <c r="S22" i="262"/>
  <c r="S24" i="262"/>
  <c r="S20" i="262"/>
  <c r="S23" i="262"/>
  <c r="Q25" i="262"/>
  <c r="S21" i="262"/>
  <c r="S25" i="262"/>
  <c r="R20" i="175"/>
  <c r="R23" i="175"/>
  <c r="R26" i="175"/>
  <c r="T28" i="175"/>
  <c r="T31" i="175"/>
  <c r="R33" i="175"/>
  <c r="T34" i="175"/>
  <c r="T20" i="175"/>
  <c r="T23" i="175"/>
  <c r="R25" i="175"/>
  <c r="T26" i="175"/>
  <c r="R28" i="175"/>
  <c r="R31" i="175"/>
  <c r="R34" i="175"/>
  <c r="T19" i="175"/>
  <c r="R21" i="175"/>
  <c r="T22" i="175"/>
  <c r="R24" i="175"/>
  <c r="R27" i="175"/>
  <c r="R30" i="175"/>
  <c r="T32" i="175"/>
  <c r="T35" i="175"/>
  <c r="R32" i="175"/>
  <c r="R35" i="175"/>
  <c r="T27" i="175"/>
  <c r="R19" i="175"/>
  <c r="R22" i="175"/>
  <c r="T24" i="175"/>
  <c r="T30" i="175"/>
  <c r="R29" i="175"/>
  <c r="T33" i="175"/>
  <c r="T25" i="175"/>
  <c r="T29" i="175"/>
  <c r="T21" i="175"/>
  <c r="N23" i="114"/>
  <c r="N26" i="114"/>
  <c r="P27" i="114"/>
  <c r="N33" i="114"/>
  <c r="N22" i="114"/>
  <c r="P23" i="114"/>
  <c r="N27" i="114"/>
  <c r="N32" i="114"/>
  <c r="N34" i="114"/>
  <c r="N21" i="114"/>
  <c r="N24" i="114"/>
  <c r="P25" i="114"/>
  <c r="N29" i="114"/>
  <c r="N31" i="114"/>
  <c r="N30" i="114"/>
  <c r="P21" i="114"/>
  <c r="N25" i="114"/>
  <c r="N28" i="114"/>
  <c r="N20" i="114"/>
  <c r="P31" i="114"/>
  <c r="P33" i="114"/>
  <c r="P29" i="114"/>
  <c r="P34" i="114"/>
  <c r="P30" i="114"/>
  <c r="P24" i="114"/>
  <c r="P32" i="114"/>
  <c r="P28" i="114"/>
  <c r="P26" i="114"/>
  <c r="P22" i="114"/>
  <c r="P20" i="114"/>
  <c r="W22" i="120"/>
  <c r="W25" i="120"/>
  <c r="U27" i="120"/>
  <c r="W28" i="120"/>
  <c r="U30" i="120"/>
  <c r="U33" i="120"/>
  <c r="U36" i="120"/>
  <c r="W38" i="120"/>
  <c r="U22" i="120"/>
  <c r="U25" i="120"/>
  <c r="U28" i="120"/>
  <c r="W30" i="120"/>
  <c r="W33" i="120"/>
  <c r="U35" i="120"/>
  <c r="W36" i="120"/>
  <c r="U38" i="120"/>
  <c r="U21" i="120"/>
  <c r="U24" i="120"/>
  <c r="W26" i="120"/>
  <c r="W29" i="120"/>
  <c r="U31" i="120"/>
  <c r="W32" i="120"/>
  <c r="U34" i="120"/>
  <c r="U37" i="120"/>
  <c r="U26" i="120"/>
  <c r="U29" i="120"/>
  <c r="U32" i="120"/>
  <c r="W34" i="120"/>
  <c r="W37" i="120"/>
  <c r="W21" i="120"/>
  <c r="U23" i="120"/>
  <c r="W24" i="120"/>
  <c r="U39" i="120"/>
  <c r="W27" i="120"/>
  <c r="W35" i="120"/>
  <c r="W39" i="120"/>
  <c r="W31" i="120"/>
  <c r="W23" i="120"/>
  <c r="R23" i="194"/>
  <c r="R20" i="194"/>
  <c r="R27" i="194"/>
  <c r="R24" i="194"/>
  <c r="R21" i="194"/>
  <c r="R25" i="194"/>
  <c r="R26" i="194"/>
  <c r="R22" i="194"/>
  <c r="V22" i="77"/>
  <c r="W20" i="92"/>
  <c r="W23" i="92"/>
  <c r="U25" i="92"/>
  <c r="W26" i="92"/>
  <c r="U28" i="92"/>
  <c r="U31" i="92"/>
  <c r="U34" i="92"/>
  <c r="W36" i="92"/>
  <c r="W39" i="92"/>
  <c r="U41" i="92"/>
  <c r="W42" i="92"/>
  <c r="U44" i="92"/>
  <c r="U47" i="92"/>
  <c r="U50" i="92"/>
  <c r="W52" i="92"/>
  <c r="U53" i="92"/>
  <c r="U26" i="92"/>
  <c r="W31" i="92"/>
  <c r="U36" i="92"/>
  <c r="W44" i="92"/>
  <c r="U49" i="92"/>
  <c r="U52" i="92"/>
  <c r="W40" i="92"/>
  <c r="U48" i="92"/>
  <c r="W19" i="92"/>
  <c r="U21" i="92"/>
  <c r="W22" i="92"/>
  <c r="U24" i="92"/>
  <c r="U27" i="92"/>
  <c r="U30" i="92"/>
  <c r="W32" i="92"/>
  <c r="W35" i="92"/>
  <c r="U37" i="92"/>
  <c r="W38" i="92"/>
  <c r="U40" i="92"/>
  <c r="U43" i="92"/>
  <c r="U46" i="92"/>
  <c r="W48" i="92"/>
  <c r="W51" i="92"/>
  <c r="U20" i="92"/>
  <c r="W28" i="92"/>
  <c r="W34" i="92"/>
  <c r="U39" i="92"/>
  <c r="U42" i="92"/>
  <c r="W50" i="92"/>
  <c r="W43" i="92"/>
  <c r="U23" i="92"/>
  <c r="U33" i="92"/>
  <c r="W47" i="92"/>
  <c r="U38" i="92"/>
  <c r="W46" i="92"/>
  <c r="U19" i="92"/>
  <c r="U22" i="92"/>
  <c r="W24" i="92"/>
  <c r="W27" i="92"/>
  <c r="U29" i="92"/>
  <c r="W30" i="92"/>
  <c r="U32" i="92"/>
  <c r="U35" i="92"/>
  <c r="U45" i="92"/>
  <c r="U51" i="92"/>
  <c r="W49" i="92"/>
  <c r="W29" i="92"/>
  <c r="W37" i="92"/>
  <c r="W53" i="92"/>
  <c r="W33" i="92"/>
  <c r="W41" i="92"/>
  <c r="W21" i="92"/>
  <c r="W25" i="92"/>
  <c r="W45" i="92"/>
  <c r="U21" i="274"/>
  <c r="U23" i="274"/>
  <c r="W24" i="274"/>
  <c r="U26" i="274"/>
  <c r="U28" i="274"/>
  <c r="U25" i="274"/>
  <c r="U22" i="274"/>
  <c r="U24" i="274"/>
  <c r="U27" i="274"/>
  <c r="W25" i="274"/>
  <c r="W22" i="274"/>
  <c r="W21" i="274"/>
  <c r="W28" i="274"/>
  <c r="W26" i="274"/>
  <c r="W27" i="274"/>
  <c r="W23" i="274"/>
  <c r="Q23" i="129"/>
  <c r="Q25" i="129"/>
  <c r="S27" i="129"/>
  <c r="Q31" i="129"/>
  <c r="Q22" i="129"/>
  <c r="S26" i="129"/>
  <c r="Q28" i="129"/>
  <c r="S29" i="129"/>
  <c r="Q33" i="129"/>
  <c r="Q24" i="129"/>
  <c r="S25" i="129"/>
  <c r="Q27" i="129"/>
  <c r="Q30" i="129"/>
  <c r="S31" i="129"/>
  <c r="S22" i="129"/>
  <c r="Q26" i="129"/>
  <c r="Q29" i="129"/>
  <c r="Q32" i="129"/>
  <c r="S33" i="129"/>
  <c r="S30" i="129"/>
  <c r="S23" i="129"/>
  <c r="S24" i="129"/>
  <c r="S28" i="129"/>
  <c r="S32" i="129"/>
  <c r="P20" i="126"/>
  <c r="N22" i="126"/>
  <c r="P23" i="126"/>
  <c r="N25" i="126"/>
  <c r="N28" i="126"/>
  <c r="P32" i="126"/>
  <c r="N27" i="126"/>
  <c r="P31" i="126"/>
  <c r="N21" i="126"/>
  <c r="N20" i="126"/>
  <c r="N23" i="126"/>
  <c r="P25" i="126"/>
  <c r="P28" i="126"/>
  <c r="N32" i="126"/>
  <c r="N24" i="126"/>
  <c r="N30" i="126"/>
  <c r="N33" i="126"/>
  <c r="P21" i="126"/>
  <c r="P24" i="126"/>
  <c r="N26" i="126"/>
  <c r="P27" i="126"/>
  <c r="N29" i="126"/>
  <c r="N31" i="126"/>
  <c r="N34" i="126"/>
  <c r="P22" i="126"/>
  <c r="P34" i="126"/>
  <c r="P33" i="126"/>
  <c r="P29" i="126"/>
  <c r="P30" i="126"/>
  <c r="P26" i="126"/>
  <c r="V27" i="275"/>
  <c r="W22" i="70"/>
  <c r="V17" i="63"/>
  <c r="V18" i="63"/>
  <c r="V21" i="63"/>
  <c r="X23" i="63"/>
  <c r="X26" i="63"/>
  <c r="V28" i="63"/>
  <c r="X29" i="63"/>
  <c r="V31" i="63"/>
  <c r="V34" i="63"/>
  <c r="V37" i="63"/>
  <c r="X39" i="63"/>
  <c r="X42" i="63"/>
  <c r="V44" i="63"/>
  <c r="X45" i="63"/>
  <c r="V47" i="63"/>
  <c r="V50" i="63"/>
  <c r="V53" i="63"/>
  <c r="X55" i="63"/>
  <c r="X58" i="63"/>
  <c r="V60" i="63"/>
  <c r="X61" i="63"/>
  <c r="V63" i="63"/>
  <c r="V66" i="63"/>
  <c r="V69" i="63"/>
  <c r="X71" i="63"/>
  <c r="X74" i="63"/>
  <c r="V76" i="63"/>
  <c r="X77" i="63"/>
  <c r="V79" i="63"/>
  <c r="V82" i="63"/>
  <c r="V85" i="63"/>
  <c r="X87" i="63"/>
  <c r="X90" i="63"/>
  <c r="V92" i="63"/>
  <c r="X93" i="63"/>
  <c r="V95" i="63"/>
  <c r="V98" i="63"/>
  <c r="V101" i="63"/>
  <c r="V22" i="63"/>
  <c r="X27" i="63"/>
  <c r="X30" i="63"/>
  <c r="V35" i="63"/>
  <c r="X43" i="63"/>
  <c r="V48" i="63"/>
  <c r="X62" i="63"/>
  <c r="X65" i="63"/>
  <c r="V70" i="63"/>
  <c r="V73" i="63"/>
  <c r="X75" i="63"/>
  <c r="X78" i="63"/>
  <c r="V83" i="63"/>
  <c r="V89" i="63"/>
  <c r="X97" i="63"/>
  <c r="V102" i="63"/>
  <c r="X19" i="63"/>
  <c r="X22" i="63"/>
  <c r="V24" i="63"/>
  <c r="X25" i="63"/>
  <c r="V27" i="63"/>
  <c r="V30" i="63"/>
  <c r="V33" i="63"/>
  <c r="X35" i="63"/>
  <c r="X38" i="63"/>
  <c r="V40" i="63"/>
  <c r="X41" i="63"/>
  <c r="V43" i="63"/>
  <c r="V46" i="63"/>
  <c r="V49" i="63"/>
  <c r="X51" i="63"/>
  <c r="X54" i="63"/>
  <c r="V56" i="63"/>
  <c r="X57" i="63"/>
  <c r="V59" i="63"/>
  <c r="V62" i="63"/>
  <c r="V65" i="63"/>
  <c r="X67" i="63"/>
  <c r="X70" i="63"/>
  <c r="V72" i="63"/>
  <c r="X73" i="63"/>
  <c r="V75" i="63"/>
  <c r="V78" i="63"/>
  <c r="V81" i="63"/>
  <c r="X83" i="63"/>
  <c r="X86" i="63"/>
  <c r="V88" i="63"/>
  <c r="X89" i="63"/>
  <c r="V91" i="63"/>
  <c r="V94" i="63"/>
  <c r="V97" i="63"/>
  <c r="X99" i="63"/>
  <c r="X102" i="63"/>
  <c r="V19" i="63"/>
  <c r="V25" i="63"/>
  <c r="X33" i="63"/>
  <c r="V38" i="63"/>
  <c r="X46" i="63"/>
  <c r="X59" i="63"/>
  <c r="V67" i="63"/>
  <c r="X81" i="63"/>
  <c r="V86" i="63"/>
  <c r="X94" i="63"/>
  <c r="V99" i="63"/>
  <c r="X18" i="63"/>
  <c r="V20" i="63"/>
  <c r="X21" i="63"/>
  <c r="V23" i="63"/>
  <c r="V26" i="63"/>
  <c r="V29" i="63"/>
  <c r="X31" i="63"/>
  <c r="X34" i="63"/>
  <c r="V36" i="63"/>
  <c r="X37" i="63"/>
  <c r="V39" i="63"/>
  <c r="V42" i="63"/>
  <c r="V45" i="63"/>
  <c r="X47" i="63"/>
  <c r="X50" i="63"/>
  <c r="V52" i="63"/>
  <c r="X53" i="63"/>
  <c r="V55" i="63"/>
  <c r="V58" i="63"/>
  <c r="V61" i="63"/>
  <c r="X63" i="63"/>
  <c r="X66" i="63"/>
  <c r="V68" i="63"/>
  <c r="X69" i="63"/>
  <c r="V71" i="63"/>
  <c r="V74" i="63"/>
  <c r="V77" i="63"/>
  <c r="X79" i="63"/>
  <c r="X82" i="63"/>
  <c r="V84" i="63"/>
  <c r="X85" i="63"/>
  <c r="V87" i="63"/>
  <c r="V90" i="63"/>
  <c r="V93" i="63"/>
  <c r="X95" i="63"/>
  <c r="X98" i="63"/>
  <c r="V100" i="63"/>
  <c r="X101" i="63"/>
  <c r="V32" i="63"/>
  <c r="V41" i="63"/>
  <c r="X49" i="63"/>
  <c r="V51" i="63"/>
  <c r="V54" i="63"/>
  <c r="V57" i="63"/>
  <c r="V64" i="63"/>
  <c r="V80" i="63"/>
  <c r="X91" i="63"/>
  <c r="V96" i="63"/>
  <c r="X100" i="63"/>
  <c r="X88" i="63"/>
  <c r="X24" i="63"/>
  <c r="X60" i="63"/>
  <c r="X96" i="63"/>
  <c r="X32" i="63"/>
  <c r="X92" i="63"/>
  <c r="X20" i="63"/>
  <c r="X36" i="63"/>
  <c r="X84" i="63"/>
  <c r="X72" i="63"/>
  <c r="X52" i="63"/>
  <c r="X44" i="63"/>
  <c r="X80" i="63"/>
  <c r="X28" i="63"/>
  <c r="X40" i="63"/>
  <c r="X48" i="63"/>
  <c r="X68" i="63"/>
  <c r="X56" i="63"/>
  <c r="X64" i="63"/>
  <c r="X76" i="63"/>
  <c r="W19" i="193"/>
  <c r="V18" i="77"/>
  <c r="X20" i="77"/>
  <c r="O25" i="119"/>
  <c r="W21" i="256"/>
  <c r="W26" i="256"/>
  <c r="W27" i="182"/>
  <c r="W19" i="256"/>
  <c r="W21" i="257"/>
  <c r="X53" i="77"/>
  <c r="X49" i="77"/>
  <c r="W31" i="256"/>
  <c r="W20" i="179"/>
  <c r="U26" i="179"/>
  <c r="W24" i="179"/>
  <c r="U20" i="182"/>
  <c r="W31" i="182"/>
  <c r="W35" i="257"/>
  <c r="U19" i="253"/>
  <c r="Q18" i="99"/>
  <c r="S26" i="132"/>
  <c r="S23" i="132"/>
  <c r="W23" i="256"/>
  <c r="U20" i="70"/>
  <c r="W23" i="179"/>
  <c r="W23" i="182"/>
  <c r="W31" i="179"/>
  <c r="W29" i="179"/>
  <c r="W27" i="179"/>
  <c r="W20" i="182"/>
  <c r="W28" i="182"/>
  <c r="W24" i="182"/>
  <c r="V60" i="77"/>
  <c r="W39" i="256"/>
  <c r="W34" i="256"/>
  <c r="W29" i="256"/>
  <c r="W29" i="257"/>
  <c r="W24" i="257"/>
  <c r="S16" i="99"/>
  <c r="Q16" i="99"/>
  <c r="Q17" i="99"/>
  <c r="M18" i="112"/>
  <c r="W29" i="182"/>
  <c r="W25" i="182"/>
  <c r="V44" i="77"/>
  <c r="W42" i="256"/>
  <c r="W37" i="256"/>
  <c r="W37" i="257"/>
  <c r="W32" i="257"/>
  <c r="W27" i="257"/>
  <c r="S18" i="99"/>
  <c r="U20" i="179"/>
  <c r="W30" i="182"/>
  <c r="W26" i="182"/>
  <c r="W22" i="182"/>
  <c r="S26" i="134"/>
  <c r="V63" i="68"/>
  <c r="U21" i="259"/>
  <c r="U22" i="259"/>
  <c r="U23" i="259"/>
  <c r="U24" i="259"/>
  <c r="U25" i="259"/>
  <c r="U26" i="259"/>
  <c r="U27" i="259"/>
  <c r="U28" i="259"/>
  <c r="U29" i="259"/>
  <c r="U30" i="259"/>
  <c r="U31" i="259"/>
  <c r="U32" i="259"/>
  <c r="U33" i="259"/>
  <c r="U34" i="259"/>
  <c r="U35" i="259"/>
  <c r="U36" i="259"/>
  <c r="U37" i="259"/>
  <c r="U38" i="259"/>
  <c r="U20" i="259"/>
  <c r="W36" i="259"/>
  <c r="W32" i="259"/>
  <c r="W28" i="259"/>
  <c r="W24" i="259"/>
  <c r="O21" i="113"/>
  <c r="M24" i="113"/>
  <c r="M20" i="113"/>
  <c r="W32" i="180"/>
  <c r="U27" i="180"/>
  <c r="U33" i="180"/>
  <c r="U29" i="180"/>
  <c r="U21" i="180"/>
  <c r="R19" i="195"/>
  <c r="P21" i="195"/>
  <c r="P20" i="195"/>
  <c r="V70" i="68"/>
  <c r="V54" i="68"/>
  <c r="V38" i="68"/>
  <c r="V20" i="68"/>
  <c r="V48" i="77"/>
  <c r="X37" i="77"/>
  <c r="X33" i="77"/>
  <c r="W43" i="256"/>
  <c r="W33" i="256"/>
  <c r="W30" i="256"/>
  <c r="W31" i="257"/>
  <c r="W28" i="257"/>
  <c r="W37" i="259"/>
  <c r="W33" i="259"/>
  <c r="W29" i="259"/>
  <c r="W25" i="259"/>
  <c r="W21" i="259"/>
  <c r="O18" i="113"/>
  <c r="U20" i="121"/>
  <c r="U31" i="180"/>
  <c r="P21" i="127"/>
  <c r="N25" i="127"/>
  <c r="V31" i="68"/>
  <c r="V39" i="68"/>
  <c r="W38" i="259"/>
  <c r="W34" i="259"/>
  <c r="W30" i="259"/>
  <c r="W26" i="259"/>
  <c r="W22" i="259"/>
  <c r="S21" i="97"/>
  <c r="T20" i="176"/>
  <c r="T18" i="176"/>
  <c r="M22" i="113"/>
  <c r="U24" i="181"/>
  <c r="U20" i="181"/>
  <c r="U25" i="180"/>
  <c r="P22" i="195"/>
  <c r="P19" i="196"/>
  <c r="V47" i="68"/>
  <c r="U18" i="92"/>
  <c r="U20" i="274"/>
  <c r="V71" i="68"/>
  <c r="V55" i="68"/>
  <c r="V23" i="68"/>
  <c r="V62" i="68"/>
  <c r="V46" i="68"/>
  <c r="X45" i="77"/>
  <c r="W24" i="256"/>
  <c r="W28" i="256"/>
  <c r="W32" i="256"/>
  <c r="W36" i="256"/>
  <c r="W40" i="256"/>
  <c r="W44" i="256"/>
  <c r="U18" i="256"/>
  <c r="W41" i="256"/>
  <c r="W38" i="256"/>
  <c r="W35" i="256"/>
  <c r="W25" i="256"/>
  <c r="W22" i="256"/>
  <c r="U20" i="257"/>
  <c r="W22" i="257"/>
  <c r="W26" i="257"/>
  <c r="W30" i="257"/>
  <c r="W34" i="257"/>
  <c r="W36" i="257"/>
  <c r="W33" i="257"/>
  <c r="W23" i="257"/>
  <c r="W20" i="257"/>
  <c r="U19" i="259"/>
  <c r="W35" i="259"/>
  <c r="W31" i="259"/>
  <c r="W27" i="259"/>
  <c r="W23" i="259"/>
  <c r="M23" i="113"/>
  <c r="N19" i="114"/>
  <c r="N21" i="115"/>
  <c r="N19" i="115"/>
  <c r="U23" i="180"/>
  <c r="N19" i="126"/>
  <c r="N21" i="127"/>
  <c r="S24" i="134"/>
  <c r="Q24" i="134"/>
  <c r="S25" i="134"/>
  <c r="S21" i="134"/>
  <c r="R19" i="137"/>
  <c r="R24" i="137"/>
  <c r="R21" i="137"/>
  <c r="W24" i="79"/>
  <c r="O23" i="119"/>
  <c r="U32" i="179"/>
  <c r="U27" i="179"/>
  <c r="U24" i="179"/>
  <c r="W20" i="180"/>
  <c r="S27" i="132"/>
  <c r="V22" i="275"/>
  <c r="V24" i="275"/>
  <c r="X29" i="77"/>
  <c r="X23" i="77"/>
  <c r="W20" i="256"/>
  <c r="W18" i="257"/>
  <c r="W19" i="259"/>
  <c r="S20" i="97"/>
  <c r="S17" i="102"/>
  <c r="O20" i="113"/>
  <c r="M20" i="119"/>
  <c r="U21" i="179"/>
  <c r="W33" i="179"/>
  <c r="U30" i="179"/>
  <c r="W28" i="179"/>
  <c r="U22" i="179"/>
  <c r="U21" i="182"/>
  <c r="U31" i="182"/>
  <c r="U30" i="182"/>
  <c r="U29" i="182"/>
  <c r="U28" i="182"/>
  <c r="U27" i="182"/>
  <c r="U26" i="182"/>
  <c r="U25" i="182"/>
  <c r="U24" i="182"/>
  <c r="U23" i="182"/>
  <c r="S22" i="134"/>
  <c r="V21" i="275"/>
  <c r="V23" i="275"/>
  <c r="X19" i="68"/>
  <c r="V22" i="68"/>
  <c r="V25" i="68"/>
  <c r="V29" i="68"/>
  <c r="V33" i="68"/>
  <c r="V37" i="68"/>
  <c r="V41" i="68"/>
  <c r="V45" i="68"/>
  <c r="V49" i="68"/>
  <c r="V53" i="68"/>
  <c r="V57" i="68"/>
  <c r="V61" i="68"/>
  <c r="V65" i="68"/>
  <c r="V69" i="68"/>
  <c r="V73" i="68"/>
  <c r="V21" i="68"/>
  <c r="V24" i="68"/>
  <c r="V28" i="68"/>
  <c r="V32" i="68"/>
  <c r="V36" i="68"/>
  <c r="V40" i="68"/>
  <c r="V44" i="68"/>
  <c r="V48" i="68"/>
  <c r="V52" i="68"/>
  <c r="V56" i="68"/>
  <c r="V60" i="68"/>
  <c r="V64" i="68"/>
  <c r="V68" i="68"/>
  <c r="V72" i="68"/>
  <c r="V66" i="68"/>
  <c r="V58" i="68"/>
  <c r="V50" i="68"/>
  <c r="V42" i="68"/>
  <c r="V34" i="68"/>
  <c r="V26" i="68"/>
  <c r="N19" i="62"/>
  <c r="V17" i="68"/>
  <c r="V67" i="68"/>
  <c r="V59" i="68"/>
  <c r="V51" i="68"/>
  <c r="V43" i="68"/>
  <c r="V35" i="68"/>
  <c r="V27" i="68"/>
  <c r="V19" i="68"/>
  <c r="V36" i="77"/>
  <c r="V52" i="77"/>
  <c r="X61" i="77"/>
  <c r="V56" i="77"/>
  <c r="V32" i="77"/>
  <c r="U20" i="256"/>
  <c r="W18" i="256"/>
  <c r="U19" i="256"/>
  <c r="U44" i="256"/>
  <c r="U43" i="256"/>
  <c r="U42" i="256"/>
  <c r="U41" i="256"/>
  <c r="U40" i="256"/>
  <c r="U39" i="256"/>
  <c r="U38" i="256"/>
  <c r="U37" i="256"/>
  <c r="U36" i="256"/>
  <c r="U35" i="256"/>
  <c r="U34" i="256"/>
  <c r="U33" i="256"/>
  <c r="U32" i="256"/>
  <c r="U31" i="256"/>
  <c r="U30" i="256"/>
  <c r="U29" i="256"/>
  <c r="U28" i="256"/>
  <c r="U27" i="256"/>
  <c r="U26" i="256"/>
  <c r="U25" i="256"/>
  <c r="U24" i="256"/>
  <c r="U23" i="256"/>
  <c r="U22" i="256"/>
  <c r="U21" i="256"/>
  <c r="U19" i="257"/>
  <c r="U37" i="257"/>
  <c r="U36" i="257"/>
  <c r="U35" i="257"/>
  <c r="U34" i="257"/>
  <c r="U33" i="257"/>
  <c r="U32" i="257"/>
  <c r="U31" i="257"/>
  <c r="U30" i="257"/>
  <c r="U29" i="257"/>
  <c r="U28" i="257"/>
  <c r="U27" i="257"/>
  <c r="U26" i="257"/>
  <c r="U25" i="257"/>
  <c r="U24" i="257"/>
  <c r="U23" i="257"/>
  <c r="U22" i="257"/>
  <c r="U21" i="257"/>
  <c r="V22" i="135"/>
  <c r="T22" i="135"/>
  <c r="V23" i="135"/>
  <c r="R18" i="177"/>
  <c r="R19" i="177"/>
  <c r="R24" i="177"/>
  <c r="R23" i="177"/>
  <c r="R22" i="177"/>
  <c r="R21" i="177"/>
  <c r="R20" i="177"/>
  <c r="O18" i="110"/>
  <c r="M21" i="112"/>
  <c r="P19" i="115"/>
  <c r="P27" i="115"/>
  <c r="P26" i="115"/>
  <c r="P25" i="115"/>
  <c r="P24" i="115"/>
  <c r="P23" i="115"/>
  <c r="P22" i="115"/>
  <c r="P21" i="115"/>
  <c r="O26" i="119"/>
  <c r="O22" i="119"/>
  <c r="U23" i="179"/>
  <c r="U28" i="181"/>
  <c r="U34" i="180"/>
  <c r="U28" i="180"/>
  <c r="U24" i="180"/>
  <c r="U32" i="180"/>
  <c r="N19" i="127"/>
  <c r="N26" i="127"/>
  <c r="N22" i="127"/>
  <c r="S23" i="134"/>
  <c r="T22" i="275"/>
  <c r="V20" i="135"/>
  <c r="R21" i="131"/>
  <c r="X18" i="77"/>
  <c r="X57" i="77"/>
  <c r="X41" i="77"/>
  <c r="W18" i="92"/>
  <c r="W19" i="253"/>
  <c r="W21" i="70"/>
  <c r="U23" i="79"/>
  <c r="R21" i="176"/>
  <c r="U29" i="181"/>
  <c r="N27" i="127"/>
  <c r="N23" i="127"/>
  <c r="T19" i="137"/>
  <c r="R22" i="137"/>
  <c r="R20" i="195"/>
  <c r="R22" i="195"/>
  <c r="R21" i="195"/>
  <c r="T20" i="197"/>
  <c r="S19" i="107"/>
  <c r="S22" i="107"/>
  <c r="S21" i="107"/>
  <c r="S20" i="107"/>
  <c r="T19" i="177"/>
  <c r="T24" i="177"/>
  <c r="T23" i="177"/>
  <c r="T22" i="177"/>
  <c r="T21" i="177"/>
  <c r="T20" i="177"/>
  <c r="O20" i="112"/>
  <c r="M25" i="113"/>
  <c r="M21" i="113"/>
  <c r="P19" i="114"/>
  <c r="N20" i="115"/>
  <c r="N27" i="115"/>
  <c r="N26" i="115"/>
  <c r="N25" i="115"/>
  <c r="N24" i="115"/>
  <c r="N23" i="115"/>
  <c r="N22" i="115"/>
  <c r="O21" i="117"/>
  <c r="O21" i="119"/>
  <c r="O24" i="119"/>
  <c r="U34" i="179"/>
  <c r="W32" i="179"/>
  <c r="U31" i="179"/>
  <c r="U28" i="179"/>
  <c r="W25" i="179"/>
  <c r="U21" i="181"/>
  <c r="U20" i="180"/>
  <c r="U30" i="180"/>
  <c r="U26" i="180"/>
  <c r="U22" i="180"/>
  <c r="P19" i="126"/>
  <c r="N20" i="127"/>
  <c r="N24" i="127"/>
  <c r="S21" i="129"/>
  <c r="S21" i="132"/>
  <c r="Q22" i="134"/>
  <c r="Q23" i="134"/>
  <c r="V25" i="275"/>
  <c r="T24" i="131"/>
  <c r="T24" i="137"/>
  <c r="T21" i="137"/>
  <c r="P19" i="195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20" i="66"/>
  <c r="N19" i="66"/>
  <c r="N53" i="66"/>
  <c r="N49" i="66"/>
  <c r="N45" i="66"/>
  <c r="N41" i="66"/>
  <c r="N37" i="66"/>
  <c r="N33" i="66"/>
  <c r="N29" i="66"/>
  <c r="N25" i="66"/>
  <c r="N21" i="66"/>
  <c r="N54" i="66"/>
  <c r="N50" i="66"/>
  <c r="N46" i="66"/>
  <c r="N42" i="66"/>
  <c r="N38" i="66"/>
  <c r="N34" i="66"/>
  <c r="N30" i="66"/>
  <c r="N26" i="66"/>
  <c r="N22" i="66"/>
  <c r="L19" i="62"/>
  <c r="N55" i="66"/>
  <c r="N51" i="66"/>
  <c r="N47" i="66"/>
  <c r="N43" i="66"/>
  <c r="N39" i="66"/>
  <c r="N35" i="66"/>
  <c r="N31" i="66"/>
  <c r="N27" i="66"/>
  <c r="N23" i="66"/>
  <c r="L19" i="66"/>
  <c r="N56" i="66"/>
  <c r="N52" i="66"/>
  <c r="N48" i="66"/>
  <c r="N44" i="66"/>
  <c r="N40" i="66"/>
  <c r="N36" i="66"/>
  <c r="N32" i="66"/>
  <c r="N28" i="66"/>
  <c r="N24" i="66"/>
  <c r="X18" i="68"/>
  <c r="V19" i="77"/>
  <c r="V21" i="77"/>
  <c r="V25" i="77"/>
  <c r="V29" i="77"/>
  <c r="X60" i="77"/>
  <c r="V59" i="77"/>
  <c r="X56" i="77"/>
  <c r="V55" i="77"/>
  <c r="X52" i="77"/>
  <c r="V51" i="77"/>
  <c r="X48" i="77"/>
  <c r="V47" i="77"/>
  <c r="X44" i="77"/>
  <c r="V43" i="77"/>
  <c r="X40" i="77"/>
  <c r="V39" i="77"/>
  <c r="X36" i="77"/>
  <c r="V35" i="77"/>
  <c r="X32" i="77"/>
  <c r="V31" i="77"/>
  <c r="V28" i="77"/>
  <c r="X25" i="77"/>
  <c r="X19" i="77"/>
  <c r="N20" i="66"/>
  <c r="X17" i="68"/>
  <c r="V17" i="77"/>
  <c r="X62" i="77"/>
  <c r="V61" i="77"/>
  <c r="X58" i="77"/>
  <c r="V57" i="77"/>
  <c r="X54" i="77"/>
  <c r="V53" i="77"/>
  <c r="X50" i="77"/>
  <c r="V49" i="77"/>
  <c r="X46" i="77"/>
  <c r="V45" i="77"/>
  <c r="X42" i="77"/>
  <c r="V41" i="77"/>
  <c r="X38" i="77"/>
  <c r="V37" i="77"/>
  <c r="X34" i="77"/>
  <c r="V33" i="77"/>
  <c r="X27" i="77"/>
  <c r="V26" i="77"/>
  <c r="X24" i="77"/>
  <c r="V23" i="77"/>
  <c r="V20" i="77"/>
  <c r="V18" i="68"/>
  <c r="X73" i="68"/>
  <c r="X72" i="68"/>
  <c r="X71" i="68"/>
  <c r="X70" i="68"/>
  <c r="X69" i="68"/>
  <c r="X68" i="68"/>
  <c r="X67" i="68"/>
  <c r="X66" i="68"/>
  <c r="X65" i="68"/>
  <c r="X64" i="68"/>
  <c r="X63" i="68"/>
  <c r="X62" i="68"/>
  <c r="X61" i="68"/>
  <c r="X60" i="68"/>
  <c r="X59" i="68"/>
  <c r="X58" i="68"/>
  <c r="X57" i="68"/>
  <c r="X56" i="68"/>
  <c r="X55" i="68"/>
  <c r="X54" i="68"/>
  <c r="X53" i="68"/>
  <c r="X52" i="68"/>
  <c r="X51" i="68"/>
  <c r="X50" i="68"/>
  <c r="X49" i="68"/>
  <c r="X48" i="68"/>
  <c r="X47" i="68"/>
  <c r="X46" i="68"/>
  <c r="X45" i="68"/>
  <c r="X44" i="68"/>
  <c r="X43" i="68"/>
  <c r="X42" i="68"/>
  <c r="X41" i="68"/>
  <c r="X40" i="68"/>
  <c r="X39" i="68"/>
  <c r="X38" i="68"/>
  <c r="X37" i="68"/>
  <c r="X36" i="68"/>
  <c r="X35" i="68"/>
  <c r="X34" i="68"/>
  <c r="X33" i="68"/>
  <c r="X32" i="68"/>
  <c r="X31" i="68"/>
  <c r="X30" i="68"/>
  <c r="X29" i="68"/>
  <c r="X28" i="68"/>
  <c r="X27" i="68"/>
  <c r="X26" i="68"/>
  <c r="X25" i="68"/>
  <c r="X24" i="68"/>
  <c r="X23" i="68"/>
  <c r="X22" i="68"/>
  <c r="X21" i="68"/>
  <c r="X20" i="68"/>
  <c r="V62" i="77"/>
  <c r="X59" i="77"/>
  <c r="V58" i="77"/>
  <c r="X55" i="77"/>
  <c r="V54" i="77"/>
  <c r="X51" i="77"/>
  <c r="V50" i="77"/>
  <c r="X47" i="77"/>
  <c r="V46" i="77"/>
  <c r="X43" i="77"/>
  <c r="V42" i="77"/>
  <c r="X39" i="77"/>
  <c r="V38" i="77"/>
  <c r="X35" i="77"/>
  <c r="V34" i="77"/>
  <c r="X31" i="77"/>
  <c r="V30" i="77"/>
  <c r="X28" i="77"/>
  <c r="V27" i="77"/>
  <c r="V24" i="77"/>
  <c r="X21" i="77"/>
  <c r="X30" i="77"/>
  <c r="X26" i="77"/>
  <c r="X22" i="77"/>
  <c r="U18" i="257"/>
  <c r="W19" i="258"/>
  <c r="U20" i="258"/>
  <c r="U45" i="258"/>
  <c r="U44" i="258"/>
  <c r="U43" i="258"/>
  <c r="U42" i="258"/>
  <c r="U41" i="258"/>
  <c r="U40" i="258"/>
  <c r="U39" i="258"/>
  <c r="U38" i="258"/>
  <c r="U37" i="258"/>
  <c r="U36" i="258"/>
  <c r="U35" i="258"/>
  <c r="U34" i="258"/>
  <c r="U33" i="258"/>
  <c r="U32" i="258"/>
  <c r="U31" i="258"/>
  <c r="U30" i="258"/>
  <c r="U29" i="258"/>
  <c r="U28" i="258"/>
  <c r="U27" i="258"/>
  <c r="U26" i="258"/>
  <c r="U25" i="258"/>
  <c r="U24" i="258"/>
  <c r="U23" i="258"/>
  <c r="U22" i="258"/>
  <c r="U21" i="258"/>
  <c r="W20" i="274"/>
  <c r="U21" i="70"/>
  <c r="U24" i="70"/>
  <c r="U23" i="70"/>
  <c r="U22" i="70"/>
  <c r="U24" i="79"/>
  <c r="S18" i="101"/>
  <c r="Q19" i="101"/>
  <c r="S17" i="104"/>
  <c r="S17" i="106"/>
  <c r="S18" i="262"/>
  <c r="S18" i="105"/>
  <c r="R18" i="175"/>
  <c r="R19" i="176"/>
  <c r="R26" i="176"/>
  <c r="R25" i="176"/>
  <c r="R24" i="176"/>
  <c r="M18" i="110"/>
  <c r="O22" i="112"/>
  <c r="M20" i="112"/>
  <c r="O18" i="112"/>
  <c r="W22" i="79"/>
  <c r="S20" i="101"/>
  <c r="T18" i="175"/>
  <c r="M19" i="111"/>
  <c r="W19" i="257"/>
  <c r="U19" i="258"/>
  <c r="W45" i="258"/>
  <c r="W44" i="258"/>
  <c r="W43" i="258"/>
  <c r="W42" i="258"/>
  <c r="W41" i="258"/>
  <c r="W40" i="258"/>
  <c r="W39" i="258"/>
  <c r="W38" i="258"/>
  <c r="W37" i="258"/>
  <c r="W36" i="258"/>
  <c r="W35" i="258"/>
  <c r="W34" i="258"/>
  <c r="W33" i="258"/>
  <c r="W32" i="258"/>
  <c r="W31" i="258"/>
  <c r="W30" i="258"/>
  <c r="W29" i="258"/>
  <c r="W28" i="258"/>
  <c r="W27" i="258"/>
  <c r="W26" i="258"/>
  <c r="W25" i="258"/>
  <c r="W24" i="258"/>
  <c r="W23" i="258"/>
  <c r="W22" i="258"/>
  <c r="W20" i="259"/>
  <c r="W20" i="70"/>
  <c r="W24" i="70"/>
  <c r="W23" i="70"/>
  <c r="W23" i="79"/>
  <c r="U22" i="79"/>
  <c r="S19" i="97"/>
  <c r="Q20" i="101"/>
  <c r="T19" i="176"/>
  <c r="T26" i="176"/>
  <c r="T25" i="176"/>
  <c r="T24" i="176"/>
  <c r="R22" i="176"/>
  <c r="W20" i="258"/>
  <c r="S19" i="101"/>
  <c r="S18" i="104"/>
  <c r="S22" i="104"/>
  <c r="S21" i="104"/>
  <c r="S20" i="104"/>
  <c r="S18" i="106"/>
  <c r="S21" i="106"/>
  <c r="S20" i="106"/>
  <c r="S20" i="105"/>
  <c r="S21" i="105"/>
  <c r="S22" i="105"/>
  <c r="S23" i="105"/>
  <c r="S19" i="105"/>
  <c r="R20" i="176"/>
  <c r="R18" i="176"/>
  <c r="T21" i="176"/>
  <c r="T22" i="176"/>
  <c r="T23" i="176"/>
  <c r="R23" i="176"/>
  <c r="M22" i="112"/>
  <c r="O19" i="111"/>
  <c r="U20" i="120"/>
  <c r="W22" i="181"/>
  <c r="W23" i="181"/>
  <c r="W24" i="181"/>
  <c r="W25" i="181"/>
  <c r="W26" i="181"/>
  <c r="W27" i="181"/>
  <c r="W28" i="181"/>
  <c r="W29" i="181"/>
  <c r="W30" i="181"/>
  <c r="W31" i="181"/>
  <c r="W21" i="181"/>
  <c r="W20" i="181"/>
  <c r="U30" i="181"/>
  <c r="U26" i="181"/>
  <c r="U22" i="181"/>
  <c r="T22" i="133"/>
  <c r="T24" i="133"/>
  <c r="V26" i="133"/>
  <c r="T19" i="131"/>
  <c r="O21" i="112"/>
  <c r="M18" i="113"/>
  <c r="O25" i="113"/>
  <c r="O24" i="113"/>
  <c r="O23" i="113"/>
  <c r="O22" i="113"/>
  <c r="P20" i="115"/>
  <c r="M21" i="117"/>
  <c r="M21" i="119"/>
  <c r="M26" i="119"/>
  <c r="M25" i="119"/>
  <c r="M24" i="119"/>
  <c r="M23" i="119"/>
  <c r="M22" i="119"/>
  <c r="W20" i="120"/>
  <c r="U31" i="181"/>
  <c r="U27" i="181"/>
  <c r="U23" i="181"/>
  <c r="V20" i="133"/>
  <c r="T20" i="133"/>
  <c r="R25" i="131"/>
  <c r="T21" i="131"/>
  <c r="R19" i="131"/>
  <c r="R19" i="194"/>
  <c r="T19" i="136"/>
  <c r="R19" i="136"/>
  <c r="R20" i="198"/>
  <c r="T21" i="198"/>
  <c r="R21" i="198"/>
  <c r="P20" i="127"/>
  <c r="P27" i="127"/>
  <c r="P26" i="127"/>
  <c r="P25" i="127"/>
  <c r="P24" i="127"/>
  <c r="P23" i="127"/>
  <c r="P22" i="127"/>
  <c r="S22" i="132"/>
  <c r="S24" i="132"/>
  <c r="T27" i="275"/>
  <c r="T25" i="275"/>
  <c r="T24" i="275"/>
  <c r="T23" i="275"/>
  <c r="V24" i="133"/>
  <c r="V25" i="135"/>
  <c r="T23" i="135"/>
  <c r="T25" i="131"/>
  <c r="R19" i="196"/>
  <c r="W21" i="179"/>
  <c r="W34" i="179"/>
  <c r="U33" i="179"/>
  <c r="W30" i="179"/>
  <c r="U29" i="179"/>
  <c r="W26" i="179"/>
  <c r="W22" i="179"/>
  <c r="W21" i="180"/>
  <c r="W34" i="180"/>
  <c r="W31" i="180"/>
  <c r="W30" i="180"/>
  <c r="W29" i="180"/>
  <c r="W28" i="180"/>
  <c r="W27" i="180"/>
  <c r="W26" i="180"/>
  <c r="W25" i="180"/>
  <c r="W24" i="180"/>
  <c r="W23" i="180"/>
  <c r="W22" i="180"/>
  <c r="W33" i="180"/>
  <c r="W21" i="182"/>
  <c r="P19" i="127"/>
  <c r="Q21" i="129"/>
  <c r="Q21" i="134"/>
  <c r="Q26" i="134"/>
  <c r="S25" i="132"/>
  <c r="V22" i="133"/>
  <c r="T20" i="135"/>
  <c r="T25" i="135"/>
  <c r="T22" i="137"/>
  <c r="T20" i="198"/>
  <c r="X17" i="77"/>
  <c r="W20" i="121"/>
  <c r="W21" i="79"/>
  <c r="W20" i="79"/>
  <c r="U20" i="79"/>
  <c r="X17" i="63"/>
  <c r="W19" i="75" l="1"/>
  <c r="Y19" i="75"/>
  <c r="W20" i="75"/>
  <c r="Y20" i="75"/>
  <c r="W21" i="75"/>
  <c r="Y21" i="75"/>
  <c r="W22" i="75"/>
  <c r="Y22" i="75"/>
  <c r="W23" i="75"/>
  <c r="Y23" i="75"/>
  <c r="W24" i="75"/>
  <c r="Y24" i="75"/>
  <c r="W25" i="75"/>
  <c r="Y25" i="75"/>
  <c r="W26" i="75"/>
  <c r="Y26" i="75"/>
  <c r="W27" i="75"/>
  <c r="Y27" i="75"/>
  <c r="W28" i="75"/>
  <c r="Y28" i="75"/>
  <c r="W29" i="75"/>
  <c r="Y29" i="75"/>
  <c r="W30" i="75"/>
  <c r="Y30" i="75"/>
  <c r="W31" i="75"/>
  <c r="Y31" i="75"/>
  <c r="W32" i="75"/>
  <c r="Y32" i="75"/>
  <c r="W33" i="75"/>
  <c r="Y33" i="75"/>
  <c r="W34" i="75"/>
  <c r="Y34" i="75"/>
  <c r="W35" i="75"/>
  <c r="Y35" i="75"/>
  <c r="W36" i="75"/>
  <c r="Y36" i="75"/>
  <c r="W37" i="75"/>
  <c r="Y37" i="75"/>
  <c r="W38" i="75"/>
  <c r="Y38" i="75"/>
  <c r="W39" i="75"/>
  <c r="Y39" i="75"/>
  <c r="W40" i="75"/>
  <c r="Y40" i="75"/>
  <c r="W41" i="75"/>
  <c r="Y41" i="75"/>
  <c r="W42" i="75"/>
  <c r="Y42" i="75"/>
  <c r="W43" i="75"/>
  <c r="Y43" i="75"/>
  <c r="W44" i="75"/>
  <c r="Y44" i="75"/>
  <c r="W45" i="75"/>
  <c r="Y45" i="75"/>
  <c r="W46" i="75"/>
  <c r="Y46" i="75"/>
  <c r="W47" i="75"/>
  <c r="Y47" i="75"/>
  <c r="W48" i="75"/>
  <c r="Y48" i="75"/>
  <c r="W49" i="75"/>
  <c r="Y49" i="75"/>
  <c r="W50" i="75"/>
  <c r="Y50" i="75"/>
  <c r="W51" i="75"/>
  <c r="Y51" i="75"/>
  <c r="W52" i="75"/>
  <c r="Y52" i="75"/>
  <c r="W53" i="75"/>
  <c r="Y53" i="75"/>
  <c r="W54" i="75"/>
  <c r="Y54" i="75"/>
  <c r="W55" i="75"/>
  <c r="Y55" i="75"/>
  <c r="W56" i="75"/>
  <c r="Y56" i="75"/>
  <c r="W57" i="75"/>
  <c r="Y57" i="75"/>
  <c r="W58" i="75"/>
  <c r="Y58" i="75"/>
  <c r="W59" i="75"/>
  <c r="Y59" i="75"/>
  <c r="W60" i="75"/>
  <c r="Y60" i="75"/>
  <c r="W61" i="75"/>
  <c r="Y61" i="75"/>
  <c r="W62" i="75"/>
  <c r="Y62" i="75"/>
  <c r="W18" i="75"/>
  <c r="Y18" i="75"/>
  <c r="W17" i="75"/>
  <c r="W19" i="65"/>
  <c r="Y19" i="65"/>
  <c r="W20" i="65"/>
  <c r="Y20" i="65"/>
  <c r="W21" i="65"/>
  <c r="Y21" i="65"/>
  <c r="W22" i="65"/>
  <c r="Y22" i="65"/>
  <c r="W23" i="65"/>
  <c r="Y23" i="65"/>
  <c r="W24" i="65"/>
  <c r="Y24" i="65"/>
  <c r="W25" i="65"/>
  <c r="Y25" i="65"/>
  <c r="W26" i="65"/>
  <c r="Y26" i="65"/>
  <c r="W27" i="65"/>
  <c r="Y27" i="65"/>
  <c r="W28" i="65"/>
  <c r="Y28" i="65"/>
  <c r="W29" i="65"/>
  <c r="Y29" i="65"/>
  <c r="W30" i="65"/>
  <c r="Y30" i="65"/>
  <c r="W31" i="65"/>
  <c r="Y31" i="65"/>
  <c r="W32" i="65"/>
  <c r="Y32" i="65"/>
  <c r="W33" i="65"/>
  <c r="Y33" i="65"/>
  <c r="W34" i="65"/>
  <c r="Y34" i="65"/>
  <c r="W35" i="65"/>
  <c r="Y35" i="65"/>
  <c r="W36" i="65"/>
  <c r="Y36" i="65"/>
  <c r="W37" i="65"/>
  <c r="Y37" i="65"/>
  <c r="W38" i="65"/>
  <c r="Y38" i="65"/>
  <c r="W39" i="65"/>
  <c r="Y39" i="65"/>
  <c r="W40" i="65"/>
  <c r="Y40" i="65"/>
  <c r="W41" i="65"/>
  <c r="Y41" i="65"/>
  <c r="W42" i="65"/>
  <c r="Y42" i="65"/>
  <c r="W43" i="65"/>
  <c r="Y43" i="65"/>
  <c r="W44" i="65"/>
  <c r="Y44" i="65"/>
  <c r="W45" i="65"/>
  <c r="Y45" i="65"/>
  <c r="W46" i="65"/>
  <c r="Y46" i="65"/>
  <c r="W47" i="65"/>
  <c r="Y47" i="65"/>
  <c r="W48" i="65"/>
  <c r="Y48" i="65"/>
  <c r="W49" i="65"/>
  <c r="Y49" i="65"/>
  <c r="W50" i="65"/>
  <c r="Y50" i="65"/>
  <c r="W51" i="65"/>
  <c r="Y51" i="65"/>
  <c r="W52" i="65"/>
  <c r="Y52" i="65"/>
  <c r="W53" i="65"/>
  <c r="Y53" i="65"/>
  <c r="W54" i="65"/>
  <c r="Y54" i="65"/>
  <c r="W55" i="65"/>
  <c r="Y55" i="65"/>
  <c r="W56" i="65"/>
  <c r="Y56" i="65"/>
  <c r="W57" i="65"/>
  <c r="Y57" i="65"/>
  <c r="W58" i="65"/>
  <c r="Y58" i="65"/>
  <c r="W59" i="65"/>
  <c r="Y59" i="65"/>
  <c r="W60" i="65"/>
  <c r="Y60" i="65"/>
  <c r="W61" i="65"/>
  <c r="Y61" i="65"/>
  <c r="W62" i="65"/>
  <c r="Y62" i="65"/>
  <c r="W63" i="65"/>
  <c r="Y63" i="65"/>
  <c r="W64" i="65"/>
  <c r="Y64" i="65"/>
  <c r="W65" i="65"/>
  <c r="Y65" i="65"/>
  <c r="W66" i="65"/>
  <c r="Y66" i="65"/>
  <c r="W67" i="65"/>
  <c r="Y67" i="65"/>
  <c r="W68" i="65"/>
  <c r="Y68" i="65"/>
  <c r="W69" i="65"/>
  <c r="Y69" i="65"/>
  <c r="W70" i="65"/>
  <c r="Y70" i="65"/>
  <c r="W71" i="65"/>
  <c r="Y71" i="65"/>
  <c r="W72" i="65"/>
  <c r="Y72" i="65"/>
  <c r="W73" i="65"/>
  <c r="Y73" i="65"/>
  <c r="W18" i="65"/>
  <c r="Y18" i="65"/>
  <c r="W17" i="65"/>
  <c r="Y18" i="4"/>
  <c r="W17" i="4"/>
  <c r="N19" i="80"/>
  <c r="P19" i="84"/>
  <c r="N18" i="84"/>
  <c r="P21" i="85"/>
  <c r="P22" i="85"/>
  <c r="P23" i="85"/>
  <c r="P24" i="85"/>
  <c r="P25" i="85"/>
  <c r="P26" i="85"/>
  <c r="P27" i="85"/>
  <c r="P28" i="85"/>
  <c r="P20" i="85"/>
  <c r="N19" i="85"/>
  <c r="Q20" i="86"/>
  <c r="O19" i="86"/>
  <c r="N20" i="202"/>
  <c r="O22" i="144"/>
  <c r="Q22" i="144"/>
  <c r="O23" i="144"/>
  <c r="Q23" i="144"/>
  <c r="O24" i="144"/>
  <c r="Q24" i="144"/>
  <c r="O25" i="144"/>
  <c r="Q25" i="144"/>
  <c r="O26" i="144"/>
  <c r="Q26" i="144"/>
  <c r="O27" i="144"/>
  <c r="Q27" i="144"/>
  <c r="O28" i="144"/>
  <c r="Q28" i="144"/>
  <c r="O29" i="144"/>
  <c r="Q29" i="144"/>
  <c r="Q21" i="144"/>
  <c r="O21" i="144"/>
  <c r="O20" i="144"/>
  <c r="P20" i="204"/>
  <c r="N19" i="204"/>
  <c r="H67" i="75"/>
  <c r="H66" i="75"/>
  <c r="H78" i="65"/>
  <c r="H77" i="65"/>
  <c r="H107" i="4"/>
  <c r="H106" i="4"/>
  <c r="H30" i="204"/>
  <c r="H29" i="204"/>
  <c r="P19" i="203"/>
  <c r="N18" i="203"/>
  <c r="H30" i="203"/>
  <c r="H29" i="203"/>
  <c r="H33" i="202"/>
  <c r="H32" i="202"/>
  <c r="H34" i="144"/>
  <c r="P22" i="144" s="1"/>
  <c r="H33" i="144"/>
  <c r="H35" i="86"/>
  <c r="H34" i="86"/>
  <c r="N21" i="85"/>
  <c r="N22" i="85"/>
  <c r="N23" i="85"/>
  <c r="N24" i="85"/>
  <c r="N25" i="85"/>
  <c r="N26" i="85"/>
  <c r="N27" i="85"/>
  <c r="N28" i="85"/>
  <c r="N20" i="85"/>
  <c r="H33" i="85"/>
  <c r="O19" i="85" s="1"/>
  <c r="H32" i="85"/>
  <c r="H42" i="84"/>
  <c r="H41" i="84"/>
  <c r="N21" i="80"/>
  <c r="P21" i="80"/>
  <c r="N22" i="80"/>
  <c r="P22" i="80"/>
  <c r="N23" i="80"/>
  <c r="P23" i="80"/>
  <c r="N24" i="80"/>
  <c r="P24" i="80"/>
  <c r="N25" i="80"/>
  <c r="P25" i="80"/>
  <c r="N26" i="80"/>
  <c r="P26" i="80"/>
  <c r="N27" i="80"/>
  <c r="P27" i="80"/>
  <c r="P20" i="80"/>
  <c r="N20" i="80"/>
  <c r="H32" i="80"/>
  <c r="H31" i="80"/>
  <c r="P19" i="81"/>
  <c r="N18" i="81"/>
  <c r="H42" i="81"/>
  <c r="H41" i="81"/>
  <c r="S20" i="171"/>
  <c r="H46" i="171"/>
  <c r="H45" i="171"/>
  <c r="S21" i="170"/>
  <c r="S22" i="170"/>
  <c r="S23" i="170"/>
  <c r="S24" i="170"/>
  <c r="S25" i="170"/>
  <c r="S26" i="170"/>
  <c r="S27" i="170"/>
  <c r="S28" i="170"/>
  <c r="S29" i="170"/>
  <c r="S30" i="170"/>
  <c r="S31" i="170"/>
  <c r="S32" i="170"/>
  <c r="S33" i="170"/>
  <c r="S34" i="170"/>
  <c r="S35" i="170"/>
  <c r="S36" i="170"/>
  <c r="S37" i="170"/>
  <c r="S38" i="170"/>
  <c r="S39" i="170"/>
  <c r="S40" i="170"/>
  <c r="S41" i="170"/>
  <c r="S42" i="170"/>
  <c r="S43" i="170"/>
  <c r="S44" i="170"/>
  <c r="S45" i="170"/>
  <c r="S46" i="170"/>
  <c r="S47" i="170"/>
  <c r="S48" i="170"/>
  <c r="H53" i="170"/>
  <c r="P19" i="170" s="1"/>
  <c r="H52" i="170"/>
  <c r="S20" i="170"/>
  <c r="H65" i="169"/>
  <c r="S20" i="169"/>
  <c r="H64" i="169"/>
  <c r="S21" i="168"/>
  <c r="S22" i="168"/>
  <c r="S23" i="168"/>
  <c r="S24" i="168"/>
  <c r="S25" i="168"/>
  <c r="S26" i="168"/>
  <c r="S27" i="168"/>
  <c r="S28" i="168"/>
  <c r="S29" i="168"/>
  <c r="S30" i="168"/>
  <c r="S31" i="168"/>
  <c r="S32" i="168"/>
  <c r="S33" i="168"/>
  <c r="S34" i="168"/>
  <c r="S35" i="168"/>
  <c r="S36" i="168"/>
  <c r="S37" i="168"/>
  <c r="S38" i="168"/>
  <c r="S39" i="168"/>
  <c r="S40" i="168"/>
  <c r="S41" i="168"/>
  <c r="S20" i="168"/>
  <c r="H46" i="168"/>
  <c r="P23" i="168" s="1"/>
  <c r="H45" i="168"/>
  <c r="S21" i="167"/>
  <c r="S22" i="167"/>
  <c r="S23" i="167"/>
  <c r="S24" i="167"/>
  <c r="S25" i="167"/>
  <c r="S26" i="167"/>
  <c r="S27" i="167"/>
  <c r="S28" i="167"/>
  <c r="S29" i="167"/>
  <c r="S30" i="167"/>
  <c r="S31" i="167"/>
  <c r="S32" i="167"/>
  <c r="S33" i="167"/>
  <c r="S34" i="167"/>
  <c r="S35" i="167"/>
  <c r="S36" i="167"/>
  <c r="S37" i="167"/>
  <c r="S38" i="167"/>
  <c r="S39" i="167"/>
  <c r="S40" i="167"/>
  <c r="S41" i="167"/>
  <c r="S42" i="167"/>
  <c r="S43" i="167"/>
  <c r="S44" i="167"/>
  <c r="S45" i="167"/>
  <c r="S46" i="167"/>
  <c r="S47" i="167"/>
  <c r="S48" i="167"/>
  <c r="S20" i="167"/>
  <c r="H53" i="167"/>
  <c r="P21" i="167" s="1"/>
  <c r="H52" i="167"/>
  <c r="S20" i="166"/>
  <c r="H66" i="166"/>
  <c r="H65" i="166"/>
  <c r="S21" i="165"/>
  <c r="S22" i="165"/>
  <c r="S23" i="165"/>
  <c r="S24" i="165"/>
  <c r="S25" i="165"/>
  <c r="S26" i="165"/>
  <c r="S27" i="165"/>
  <c r="S28" i="165"/>
  <c r="S29" i="165"/>
  <c r="S30" i="165"/>
  <c r="S31" i="165"/>
  <c r="S32" i="165"/>
  <c r="S33" i="165"/>
  <c r="S34" i="165"/>
  <c r="S35" i="165"/>
  <c r="S36" i="165"/>
  <c r="S37" i="165"/>
  <c r="S38" i="165"/>
  <c r="S39" i="165"/>
  <c r="S40" i="165"/>
  <c r="S41" i="165"/>
  <c r="S20" i="165"/>
  <c r="H46" i="165"/>
  <c r="P21" i="165" s="1"/>
  <c r="H45" i="165"/>
  <c r="S22" i="164"/>
  <c r="S23" i="164"/>
  <c r="S24" i="164"/>
  <c r="S25" i="164"/>
  <c r="S26" i="164"/>
  <c r="S27" i="164"/>
  <c r="S28" i="164"/>
  <c r="S29" i="164"/>
  <c r="S30" i="164"/>
  <c r="S31" i="164"/>
  <c r="S32" i="164"/>
  <c r="S33" i="164"/>
  <c r="S34" i="164"/>
  <c r="S35" i="164"/>
  <c r="S36" i="164"/>
  <c r="S37" i="164"/>
  <c r="S38" i="164"/>
  <c r="S39" i="164"/>
  <c r="S40" i="164"/>
  <c r="S41" i="164"/>
  <c r="S42" i="164"/>
  <c r="S43" i="164"/>
  <c r="S44" i="164"/>
  <c r="S45" i="164"/>
  <c r="S46" i="164"/>
  <c r="S47" i="164"/>
  <c r="S48" i="164"/>
  <c r="S49" i="164"/>
  <c r="S21" i="164"/>
  <c r="H54" i="164"/>
  <c r="H53" i="164"/>
  <c r="R41" i="162"/>
  <c r="R21" i="162"/>
  <c r="R22" i="162"/>
  <c r="R23" i="162"/>
  <c r="R24" i="162"/>
  <c r="R25" i="162"/>
  <c r="R26" i="162"/>
  <c r="R27" i="162"/>
  <c r="R28" i="162"/>
  <c r="R29" i="162"/>
  <c r="R30" i="162"/>
  <c r="R31" i="162"/>
  <c r="R32" i="162"/>
  <c r="R33" i="162"/>
  <c r="R34" i="162"/>
  <c r="R35" i="162"/>
  <c r="R36" i="162"/>
  <c r="R37" i="162"/>
  <c r="R38" i="162"/>
  <c r="R39" i="162"/>
  <c r="R40" i="162"/>
  <c r="R20" i="162"/>
  <c r="H66" i="163"/>
  <c r="H65" i="163"/>
  <c r="H53" i="161"/>
  <c r="O21" i="161" s="1"/>
  <c r="H66" i="160"/>
  <c r="H46" i="162"/>
  <c r="Q21" i="162" s="1"/>
  <c r="H45" i="162"/>
  <c r="R48" i="161"/>
  <c r="R21" i="161"/>
  <c r="R22" i="161"/>
  <c r="R23" i="161"/>
  <c r="R24" i="161"/>
  <c r="R25" i="161"/>
  <c r="R26" i="161"/>
  <c r="R27" i="161"/>
  <c r="R28" i="161"/>
  <c r="R29" i="161"/>
  <c r="R30" i="161"/>
  <c r="R31" i="161"/>
  <c r="R32" i="161"/>
  <c r="R33" i="161"/>
  <c r="R34" i="161"/>
  <c r="R35" i="161"/>
  <c r="R36" i="161"/>
  <c r="R37" i="161"/>
  <c r="R38" i="161"/>
  <c r="R39" i="161"/>
  <c r="R40" i="161"/>
  <c r="R41" i="161"/>
  <c r="R42" i="161"/>
  <c r="R43" i="161"/>
  <c r="R44" i="161"/>
  <c r="R45" i="161"/>
  <c r="R46" i="161"/>
  <c r="R47" i="161"/>
  <c r="R20" i="161"/>
  <c r="H52" i="161"/>
  <c r="R20" i="160"/>
  <c r="O26" i="158"/>
  <c r="M21" i="158"/>
  <c r="H32" i="158"/>
  <c r="H31" i="158"/>
  <c r="M26" i="158"/>
  <c r="O25" i="158"/>
  <c r="M25" i="158"/>
  <c r="O24" i="158"/>
  <c r="M24" i="158"/>
  <c r="O23" i="158"/>
  <c r="M23" i="158"/>
  <c r="O22" i="158"/>
  <c r="M22" i="158"/>
  <c r="M28" i="260"/>
  <c r="M29" i="260"/>
  <c r="M30" i="260"/>
  <c r="M31" i="260"/>
  <c r="M32" i="260"/>
  <c r="H37" i="260"/>
  <c r="H36" i="260"/>
  <c r="P25" i="93"/>
  <c r="N25" i="93"/>
  <c r="P24" i="93"/>
  <c r="N24" i="93"/>
  <c r="P23" i="93"/>
  <c r="N23" i="93"/>
  <c r="P22" i="93"/>
  <c r="N22" i="93"/>
  <c r="N21" i="93"/>
  <c r="H31" i="93"/>
  <c r="M25" i="93" s="1"/>
  <c r="H30" i="93"/>
  <c r="N25" i="90"/>
  <c r="N21" i="90"/>
  <c r="N22" i="90"/>
  <c r="N23" i="90"/>
  <c r="N24" i="90"/>
  <c r="H31" i="90"/>
  <c r="H30" i="90"/>
  <c r="P25" i="90"/>
  <c r="P24" i="90"/>
  <c r="P23" i="90"/>
  <c r="P22" i="90"/>
  <c r="P21" i="90"/>
  <c r="N20" i="90"/>
  <c r="O22" i="90" l="1"/>
  <c r="O37" i="161"/>
  <c r="M20" i="203"/>
  <c r="M22" i="203"/>
  <c r="O24" i="203"/>
  <c r="M25" i="203"/>
  <c r="M23" i="203"/>
  <c r="M19" i="203"/>
  <c r="O23" i="203"/>
  <c r="O19" i="203"/>
  <c r="M21" i="203"/>
  <c r="O22" i="203"/>
  <c r="M24" i="203"/>
  <c r="O21" i="203"/>
  <c r="O25" i="203"/>
  <c r="O20" i="203"/>
  <c r="M21" i="204"/>
  <c r="M24" i="204"/>
  <c r="M23" i="204"/>
  <c r="O25" i="204"/>
  <c r="O21" i="204"/>
  <c r="O24" i="204"/>
  <c r="O20" i="204"/>
  <c r="O23" i="204"/>
  <c r="M20" i="204"/>
  <c r="M22" i="204"/>
  <c r="M25" i="204"/>
  <c r="O22" i="204"/>
  <c r="O59" i="160"/>
  <c r="O48" i="160"/>
  <c r="Q49" i="160"/>
  <c r="O51" i="160"/>
  <c r="O53" i="160"/>
  <c r="O42" i="160"/>
  <c r="Q20" i="160"/>
  <c r="O22" i="160"/>
  <c r="Q23" i="160"/>
  <c r="O25" i="160"/>
  <c r="O28" i="160"/>
  <c r="O31" i="160"/>
  <c r="Q33" i="160"/>
  <c r="Q36" i="160"/>
  <c r="O38" i="160"/>
  <c r="Q39" i="160"/>
  <c r="O41" i="160"/>
  <c r="Q50" i="160"/>
  <c r="O43" i="160"/>
  <c r="Q21" i="160"/>
  <c r="Q27" i="160"/>
  <c r="Q37" i="160"/>
  <c r="O61" i="160"/>
  <c r="Q46" i="160"/>
  <c r="O50" i="160"/>
  <c r="Q54" i="160"/>
  <c r="O44" i="160"/>
  <c r="Q45" i="160"/>
  <c r="O21" i="160"/>
  <c r="O24" i="160"/>
  <c r="O27" i="160"/>
  <c r="Q29" i="160"/>
  <c r="Q32" i="160"/>
  <c r="O34" i="160"/>
  <c r="Q35" i="160"/>
  <c r="O37" i="160"/>
  <c r="O40" i="160"/>
  <c r="O60" i="160"/>
  <c r="Q24" i="160"/>
  <c r="O29" i="160"/>
  <c r="O32" i="160"/>
  <c r="O35" i="160"/>
  <c r="Q40" i="160"/>
  <c r="Q59" i="160"/>
  <c r="O47" i="160"/>
  <c r="O49" i="160"/>
  <c r="O52" i="160"/>
  <c r="Q53" i="160"/>
  <c r="O55" i="160"/>
  <c r="Q42" i="160"/>
  <c r="O20" i="160"/>
  <c r="O23" i="160"/>
  <c r="Q25" i="160"/>
  <c r="Q28" i="160"/>
  <c r="O30" i="160"/>
  <c r="Q31" i="160"/>
  <c r="O33" i="160"/>
  <c r="O36" i="160"/>
  <c r="O39" i="160"/>
  <c r="Q41" i="160"/>
  <c r="O46" i="160"/>
  <c r="O54" i="160"/>
  <c r="O45" i="160"/>
  <c r="O26" i="160"/>
  <c r="Q52" i="160"/>
  <c r="Q38" i="160"/>
  <c r="Q26" i="160"/>
  <c r="Q34" i="160"/>
  <c r="Q22" i="160"/>
  <c r="Q30" i="160"/>
  <c r="Q43" i="160"/>
  <c r="Q44" i="160"/>
  <c r="Q51" i="160"/>
  <c r="Q47" i="160"/>
  <c r="Q60" i="160"/>
  <c r="Q61" i="160"/>
  <c r="Q55" i="160"/>
  <c r="Q48" i="160"/>
  <c r="O21" i="202"/>
  <c r="M23" i="202"/>
  <c r="O24" i="202"/>
  <c r="M26" i="202"/>
  <c r="M28" i="202"/>
  <c r="M22" i="202"/>
  <c r="M25" i="202"/>
  <c r="M21" i="202"/>
  <c r="M24" i="202"/>
  <c r="M27" i="202"/>
  <c r="O28" i="202"/>
  <c r="O22" i="202"/>
  <c r="O25" i="202"/>
  <c r="O23" i="202"/>
  <c r="O27" i="202"/>
  <c r="O26" i="202"/>
  <c r="R20" i="166"/>
  <c r="P24" i="166"/>
  <c r="R25" i="166"/>
  <c r="P29" i="166"/>
  <c r="P32" i="166"/>
  <c r="R33" i="166"/>
  <c r="P37" i="166"/>
  <c r="P40" i="166"/>
  <c r="R41" i="166"/>
  <c r="P45" i="166"/>
  <c r="P48" i="166"/>
  <c r="R49" i="166"/>
  <c r="P53" i="166"/>
  <c r="P56" i="166"/>
  <c r="R57" i="166"/>
  <c r="P61" i="166"/>
  <c r="P27" i="166"/>
  <c r="P30" i="166"/>
  <c r="R31" i="166"/>
  <c r="P38" i="166"/>
  <c r="P51" i="166"/>
  <c r="R55" i="166"/>
  <c r="P21" i="166"/>
  <c r="P23" i="166"/>
  <c r="P26" i="166"/>
  <c r="R27" i="166"/>
  <c r="P31" i="166"/>
  <c r="P34" i="166"/>
  <c r="R35" i="166"/>
  <c r="P39" i="166"/>
  <c r="P42" i="166"/>
  <c r="R43" i="166"/>
  <c r="P47" i="166"/>
  <c r="P50" i="166"/>
  <c r="R51" i="166"/>
  <c r="P55" i="166"/>
  <c r="P58" i="166"/>
  <c r="R59" i="166"/>
  <c r="R23" i="166"/>
  <c r="R39" i="166"/>
  <c r="P43" i="166"/>
  <c r="R47" i="166"/>
  <c r="P54" i="166"/>
  <c r="P20" i="166"/>
  <c r="P25" i="166"/>
  <c r="P28" i="166"/>
  <c r="R29" i="166"/>
  <c r="P33" i="166"/>
  <c r="P36" i="166"/>
  <c r="R37" i="166"/>
  <c r="P41" i="166"/>
  <c r="P44" i="166"/>
  <c r="R45" i="166"/>
  <c r="P49" i="166"/>
  <c r="P52" i="166"/>
  <c r="R53" i="166"/>
  <c r="P57" i="166"/>
  <c r="P60" i="166"/>
  <c r="R61" i="166"/>
  <c r="P22" i="166"/>
  <c r="P35" i="166"/>
  <c r="P46" i="166"/>
  <c r="P59" i="166"/>
  <c r="R52" i="166"/>
  <c r="R58" i="166"/>
  <c r="R26" i="166"/>
  <c r="R56" i="166"/>
  <c r="R24" i="166"/>
  <c r="R46" i="166"/>
  <c r="R50" i="166"/>
  <c r="R21" i="166"/>
  <c r="R60" i="166"/>
  <c r="R48" i="166"/>
  <c r="R38" i="166"/>
  <c r="R42" i="166"/>
  <c r="R36" i="166"/>
  <c r="R40" i="166"/>
  <c r="R30" i="166"/>
  <c r="R34" i="166"/>
  <c r="R28" i="166"/>
  <c r="R32" i="166"/>
  <c r="R44" i="166"/>
  <c r="R54" i="166"/>
  <c r="R22" i="166"/>
  <c r="P21" i="171"/>
  <c r="P24" i="171"/>
  <c r="P27" i="171"/>
  <c r="R29" i="171"/>
  <c r="R32" i="171"/>
  <c r="P34" i="171"/>
  <c r="R35" i="171"/>
  <c r="P37" i="171"/>
  <c r="P40" i="171"/>
  <c r="P28" i="171"/>
  <c r="R39" i="171"/>
  <c r="P20" i="171"/>
  <c r="P23" i="171"/>
  <c r="R25" i="171"/>
  <c r="R28" i="171"/>
  <c r="P30" i="171"/>
  <c r="R31" i="171"/>
  <c r="P33" i="171"/>
  <c r="P36" i="171"/>
  <c r="P39" i="171"/>
  <c r="R41" i="171"/>
  <c r="P25" i="171"/>
  <c r="R33" i="171"/>
  <c r="R36" i="171"/>
  <c r="P41" i="171"/>
  <c r="R21" i="171"/>
  <c r="R24" i="171"/>
  <c r="P26" i="171"/>
  <c r="R27" i="171"/>
  <c r="P29" i="171"/>
  <c r="P32" i="171"/>
  <c r="P35" i="171"/>
  <c r="R37" i="171"/>
  <c r="R40" i="171"/>
  <c r="R20" i="171"/>
  <c r="P22" i="171"/>
  <c r="R23" i="171"/>
  <c r="P31" i="171"/>
  <c r="P38" i="171"/>
  <c r="P19" i="171"/>
  <c r="R26" i="171"/>
  <c r="R38" i="171"/>
  <c r="R30" i="171"/>
  <c r="R22" i="171"/>
  <c r="R34" i="171"/>
  <c r="N21" i="86"/>
  <c r="N24" i="86"/>
  <c r="N30" i="86"/>
  <c r="N20" i="86"/>
  <c r="N23" i="86"/>
  <c r="P25" i="86"/>
  <c r="P28" i="86"/>
  <c r="P21" i="86"/>
  <c r="P24" i="86"/>
  <c r="N26" i="86"/>
  <c r="P27" i="86"/>
  <c r="N29" i="86"/>
  <c r="P29" i="86"/>
  <c r="P20" i="86"/>
  <c r="N22" i="86"/>
  <c r="P23" i="86"/>
  <c r="N25" i="86"/>
  <c r="N28" i="86"/>
  <c r="N27" i="86"/>
  <c r="P26" i="86"/>
  <c r="P22" i="86"/>
  <c r="P30" i="86"/>
  <c r="N23" i="260"/>
  <c r="N24" i="260"/>
  <c r="N25" i="260"/>
  <c r="N26" i="260"/>
  <c r="N22" i="260"/>
  <c r="N21" i="260"/>
  <c r="R21" i="163"/>
  <c r="R24" i="163"/>
  <c r="P26" i="163"/>
  <c r="R27" i="163"/>
  <c r="P29" i="163"/>
  <c r="P32" i="163"/>
  <c r="P35" i="163"/>
  <c r="R37" i="163"/>
  <c r="R40" i="163"/>
  <c r="P42" i="163"/>
  <c r="R43" i="163"/>
  <c r="P45" i="163"/>
  <c r="P48" i="163"/>
  <c r="P51" i="163"/>
  <c r="R53" i="163"/>
  <c r="R56" i="163"/>
  <c r="P58" i="163"/>
  <c r="R59" i="163"/>
  <c r="P61" i="163"/>
  <c r="R32" i="163"/>
  <c r="R47" i="163"/>
  <c r="R20" i="163"/>
  <c r="P22" i="163"/>
  <c r="R23" i="163"/>
  <c r="P25" i="163"/>
  <c r="P28" i="163"/>
  <c r="P31" i="163"/>
  <c r="R33" i="163"/>
  <c r="R36" i="163"/>
  <c r="P38" i="163"/>
  <c r="R39" i="163"/>
  <c r="P41" i="163"/>
  <c r="P44" i="163"/>
  <c r="P47" i="163"/>
  <c r="R49" i="163"/>
  <c r="R52" i="163"/>
  <c r="P54" i="163"/>
  <c r="R55" i="163"/>
  <c r="P57" i="163"/>
  <c r="P60" i="163"/>
  <c r="P19" i="163"/>
  <c r="P37" i="163"/>
  <c r="P43" i="163"/>
  <c r="R48" i="163"/>
  <c r="R51" i="163"/>
  <c r="P59" i="163"/>
  <c r="P20" i="163"/>
  <c r="R25" i="163"/>
  <c r="R28" i="163"/>
  <c r="R31" i="163"/>
  <c r="P39" i="163"/>
  <c r="R44" i="163"/>
  <c r="P49" i="163"/>
  <c r="P52" i="163"/>
  <c r="R57" i="163"/>
  <c r="R19" i="163"/>
  <c r="P21" i="163"/>
  <c r="P24" i="163"/>
  <c r="P27" i="163"/>
  <c r="R29" i="163"/>
  <c r="P34" i="163"/>
  <c r="R35" i="163"/>
  <c r="P40" i="163"/>
  <c r="R45" i="163"/>
  <c r="P50" i="163"/>
  <c r="P53" i="163"/>
  <c r="P56" i="163"/>
  <c r="R61" i="163"/>
  <c r="P23" i="163"/>
  <c r="P30" i="163"/>
  <c r="P33" i="163"/>
  <c r="P36" i="163"/>
  <c r="R41" i="163"/>
  <c r="P46" i="163"/>
  <c r="P55" i="163"/>
  <c r="R60" i="163"/>
  <c r="R50" i="163"/>
  <c r="R34" i="163"/>
  <c r="R58" i="163"/>
  <c r="R38" i="163"/>
  <c r="R54" i="163"/>
  <c r="R42" i="163"/>
  <c r="R46" i="163"/>
  <c r="R22" i="163"/>
  <c r="R26" i="163"/>
  <c r="R30" i="163"/>
  <c r="R22" i="164"/>
  <c r="P20" i="164"/>
  <c r="R20" i="164"/>
  <c r="M18" i="84"/>
  <c r="M19" i="84"/>
  <c r="M22" i="84"/>
  <c r="O24" i="84"/>
  <c r="O27" i="84"/>
  <c r="M29" i="84"/>
  <c r="O30" i="84"/>
  <c r="M32" i="84"/>
  <c r="M35" i="84"/>
  <c r="O20" i="84"/>
  <c r="O23" i="84"/>
  <c r="M25" i="84"/>
  <c r="O26" i="84"/>
  <c r="M28" i="84"/>
  <c r="M31" i="84"/>
  <c r="M34" i="84"/>
  <c r="O36" i="84"/>
  <c r="O19" i="84"/>
  <c r="M21" i="84"/>
  <c r="O22" i="84"/>
  <c r="M24" i="84"/>
  <c r="M27" i="84"/>
  <c r="M30" i="84"/>
  <c r="O32" i="84"/>
  <c r="O35" i="84"/>
  <c r="M37" i="84"/>
  <c r="M20" i="84"/>
  <c r="M23" i="84"/>
  <c r="M26" i="84"/>
  <c r="O28" i="84"/>
  <c r="O31" i="84"/>
  <c r="M33" i="84"/>
  <c r="O34" i="84"/>
  <c r="M36" i="84"/>
  <c r="O25" i="84"/>
  <c r="O33" i="84"/>
  <c r="O21" i="84"/>
  <c r="O29" i="84"/>
  <c r="O37" i="84"/>
  <c r="P21" i="169"/>
  <c r="P24" i="169"/>
  <c r="P27" i="169"/>
  <c r="R29" i="169"/>
  <c r="R32" i="169"/>
  <c r="P34" i="169"/>
  <c r="R35" i="169"/>
  <c r="P37" i="169"/>
  <c r="P40" i="169"/>
  <c r="P43" i="169"/>
  <c r="R45" i="169"/>
  <c r="R48" i="169"/>
  <c r="P50" i="169"/>
  <c r="R51" i="169"/>
  <c r="P53" i="169"/>
  <c r="P56" i="169"/>
  <c r="P59" i="169"/>
  <c r="P20" i="169"/>
  <c r="R28" i="169"/>
  <c r="P33" i="169"/>
  <c r="P36" i="169"/>
  <c r="P39" i="169"/>
  <c r="R44" i="169"/>
  <c r="P49" i="169"/>
  <c r="P52" i="169"/>
  <c r="R60" i="169"/>
  <c r="R21" i="169"/>
  <c r="R24" i="169"/>
  <c r="P26" i="169"/>
  <c r="R27" i="169"/>
  <c r="P29" i="169"/>
  <c r="P32" i="169"/>
  <c r="P35" i="169"/>
  <c r="R37" i="169"/>
  <c r="R40" i="169"/>
  <c r="P42" i="169"/>
  <c r="R43" i="169"/>
  <c r="P45" i="169"/>
  <c r="P48" i="169"/>
  <c r="P51" i="169"/>
  <c r="R53" i="169"/>
  <c r="R56" i="169"/>
  <c r="P58" i="169"/>
  <c r="R59" i="169"/>
  <c r="R31" i="169"/>
  <c r="R47" i="169"/>
  <c r="R57" i="169"/>
  <c r="R20" i="169"/>
  <c r="P22" i="169"/>
  <c r="R23" i="169"/>
  <c r="P25" i="169"/>
  <c r="P28" i="169"/>
  <c r="P31" i="169"/>
  <c r="R33" i="169"/>
  <c r="R36" i="169"/>
  <c r="P38" i="169"/>
  <c r="R39" i="169"/>
  <c r="P41" i="169"/>
  <c r="P44" i="169"/>
  <c r="P47" i="169"/>
  <c r="R49" i="169"/>
  <c r="R52" i="169"/>
  <c r="P54" i="169"/>
  <c r="R55" i="169"/>
  <c r="P57" i="169"/>
  <c r="P60" i="169"/>
  <c r="P23" i="169"/>
  <c r="R25" i="169"/>
  <c r="P30" i="169"/>
  <c r="R41" i="169"/>
  <c r="P46" i="169"/>
  <c r="P55" i="169"/>
  <c r="R50" i="169"/>
  <c r="R26" i="169"/>
  <c r="R54" i="169"/>
  <c r="R34" i="169"/>
  <c r="R46" i="169"/>
  <c r="R38" i="169"/>
  <c r="R42" i="169"/>
  <c r="R58" i="169"/>
  <c r="R30" i="169"/>
  <c r="R22" i="169"/>
  <c r="O19" i="81"/>
  <c r="M21" i="81"/>
  <c r="O22" i="81"/>
  <c r="M24" i="81"/>
  <c r="M26" i="81"/>
  <c r="O28" i="81"/>
  <c r="O31" i="81"/>
  <c r="M33" i="81"/>
  <c r="O34" i="81"/>
  <c r="M36" i="81"/>
  <c r="M29" i="81"/>
  <c r="O30" i="81"/>
  <c r="M20" i="81"/>
  <c r="M19" i="81"/>
  <c r="M22" i="81"/>
  <c r="M25" i="81"/>
  <c r="O26" i="81"/>
  <c r="M28" i="81"/>
  <c r="M31" i="81"/>
  <c r="M34" i="81"/>
  <c r="O36" i="81"/>
  <c r="O20" i="81"/>
  <c r="O23" i="81"/>
  <c r="M27" i="81"/>
  <c r="M30" i="81"/>
  <c r="O32" i="81"/>
  <c r="O35" i="81"/>
  <c r="M37" i="81"/>
  <c r="M23" i="81"/>
  <c r="O27" i="81"/>
  <c r="M32" i="81"/>
  <c r="M35" i="81"/>
  <c r="O24" i="81"/>
  <c r="O21" i="81"/>
  <c r="O25" i="81"/>
  <c r="O37" i="81"/>
  <c r="O33" i="81"/>
  <c r="O29" i="81"/>
  <c r="O19" i="80"/>
  <c r="N25" i="158"/>
  <c r="X19" i="4"/>
  <c r="X22" i="4"/>
  <c r="V24" i="4"/>
  <c r="X25" i="4"/>
  <c r="V27" i="4"/>
  <c r="V30" i="4"/>
  <c r="V33" i="4"/>
  <c r="X35" i="4"/>
  <c r="X38" i="4"/>
  <c r="V40" i="4"/>
  <c r="X41" i="4"/>
  <c r="V43" i="4"/>
  <c r="V46" i="4"/>
  <c r="V49" i="4"/>
  <c r="X51" i="4"/>
  <c r="X54" i="4"/>
  <c r="V56" i="4"/>
  <c r="X57" i="4"/>
  <c r="V59" i="4"/>
  <c r="V62" i="4"/>
  <c r="V65" i="4"/>
  <c r="X67" i="4"/>
  <c r="X70" i="4"/>
  <c r="V72" i="4"/>
  <c r="X73" i="4"/>
  <c r="V75" i="4"/>
  <c r="V78" i="4"/>
  <c r="V81" i="4"/>
  <c r="X83" i="4"/>
  <c r="X86" i="4"/>
  <c r="V88" i="4"/>
  <c r="X89" i="4"/>
  <c r="V91" i="4"/>
  <c r="V94" i="4"/>
  <c r="V97" i="4"/>
  <c r="X99" i="4"/>
  <c r="X102" i="4"/>
  <c r="X18" i="4"/>
  <c r="V20" i="4"/>
  <c r="X21" i="4"/>
  <c r="V23" i="4"/>
  <c r="V26" i="4"/>
  <c r="V29" i="4"/>
  <c r="X31" i="4"/>
  <c r="X34" i="4"/>
  <c r="V36" i="4"/>
  <c r="X37" i="4"/>
  <c r="V39" i="4"/>
  <c r="V42" i="4"/>
  <c r="V45" i="4"/>
  <c r="X47" i="4"/>
  <c r="X50" i="4"/>
  <c r="V52" i="4"/>
  <c r="X53" i="4"/>
  <c r="V55" i="4"/>
  <c r="V58" i="4"/>
  <c r="V61" i="4"/>
  <c r="X63" i="4"/>
  <c r="X66" i="4"/>
  <c r="V68" i="4"/>
  <c r="X69" i="4"/>
  <c r="V71" i="4"/>
  <c r="V74" i="4"/>
  <c r="V77" i="4"/>
  <c r="X79" i="4"/>
  <c r="X82" i="4"/>
  <c r="V84" i="4"/>
  <c r="X85" i="4"/>
  <c r="V87" i="4"/>
  <c r="V90" i="4"/>
  <c r="V93" i="4"/>
  <c r="X95" i="4"/>
  <c r="X98" i="4"/>
  <c r="V100" i="4"/>
  <c r="X101" i="4"/>
  <c r="V19" i="4"/>
  <c r="V22" i="4"/>
  <c r="V25" i="4"/>
  <c r="X27" i="4"/>
  <c r="X30" i="4"/>
  <c r="V32" i="4"/>
  <c r="X33" i="4"/>
  <c r="V35" i="4"/>
  <c r="V38" i="4"/>
  <c r="V41" i="4"/>
  <c r="X43" i="4"/>
  <c r="X46" i="4"/>
  <c r="V48" i="4"/>
  <c r="X49" i="4"/>
  <c r="V51" i="4"/>
  <c r="V54" i="4"/>
  <c r="V57" i="4"/>
  <c r="X59" i="4"/>
  <c r="X62" i="4"/>
  <c r="V64" i="4"/>
  <c r="X65" i="4"/>
  <c r="V67" i="4"/>
  <c r="V70" i="4"/>
  <c r="V73" i="4"/>
  <c r="X75" i="4"/>
  <c r="X78" i="4"/>
  <c r="V80" i="4"/>
  <c r="X81" i="4"/>
  <c r="V83" i="4"/>
  <c r="V86" i="4"/>
  <c r="V89" i="4"/>
  <c r="X91" i="4"/>
  <c r="X94" i="4"/>
  <c r="V96" i="4"/>
  <c r="X97" i="4"/>
  <c r="V99" i="4"/>
  <c r="V102" i="4"/>
  <c r="V18" i="4"/>
  <c r="V21" i="4"/>
  <c r="X23" i="4"/>
  <c r="X26" i="4"/>
  <c r="V28" i="4"/>
  <c r="X29" i="4"/>
  <c r="V31" i="4"/>
  <c r="V34" i="4"/>
  <c r="V37" i="4"/>
  <c r="X39" i="4"/>
  <c r="X42" i="4"/>
  <c r="V44" i="4"/>
  <c r="X45" i="4"/>
  <c r="V47" i="4"/>
  <c r="V50" i="4"/>
  <c r="V53" i="4"/>
  <c r="X55" i="4"/>
  <c r="X58" i="4"/>
  <c r="V60" i="4"/>
  <c r="X61" i="4"/>
  <c r="V63" i="4"/>
  <c r="V66" i="4"/>
  <c r="V69" i="4"/>
  <c r="X71" i="4"/>
  <c r="X74" i="4"/>
  <c r="V76" i="4"/>
  <c r="X77" i="4"/>
  <c r="V79" i="4"/>
  <c r="V82" i="4"/>
  <c r="V85" i="4"/>
  <c r="X87" i="4"/>
  <c r="X90" i="4"/>
  <c r="V92" i="4"/>
  <c r="X93" i="4"/>
  <c r="V95" i="4"/>
  <c r="V98" i="4"/>
  <c r="V101" i="4"/>
  <c r="X96" i="4"/>
  <c r="X32" i="4"/>
  <c r="X52" i="4"/>
  <c r="X72" i="4"/>
  <c r="X92" i="4"/>
  <c r="X28" i="4"/>
  <c r="X80" i="4"/>
  <c r="X100" i="4"/>
  <c r="X36" i="4"/>
  <c r="X56" i="4"/>
  <c r="X76" i="4"/>
  <c r="X64" i="4"/>
  <c r="X84" i="4"/>
  <c r="X20" i="4"/>
  <c r="X40" i="4"/>
  <c r="X60" i="4"/>
  <c r="X48" i="4"/>
  <c r="X68" i="4"/>
  <c r="X88" i="4"/>
  <c r="X24" i="4"/>
  <c r="X44" i="4"/>
  <c r="M20" i="202"/>
  <c r="O31" i="161"/>
  <c r="O45" i="161"/>
  <c r="O39" i="161"/>
  <c r="O33" i="161"/>
  <c r="O47" i="161"/>
  <c r="O41" i="161"/>
  <c r="O20" i="161"/>
  <c r="O29" i="161"/>
  <c r="O58" i="160"/>
  <c r="O43" i="161"/>
  <c r="O35" i="161"/>
  <c r="O27" i="161"/>
  <c r="O25" i="161"/>
  <c r="O23" i="161"/>
  <c r="P19" i="168"/>
  <c r="O19" i="161"/>
  <c r="O48" i="161"/>
  <c r="O46" i="161"/>
  <c r="O44" i="161"/>
  <c r="O42" i="161"/>
  <c r="O40" i="161"/>
  <c r="O38" i="161"/>
  <c r="O36" i="161"/>
  <c r="O34" i="161"/>
  <c r="O32" i="161"/>
  <c r="O30" i="161"/>
  <c r="O28" i="161"/>
  <c r="O26" i="161"/>
  <c r="O24" i="161"/>
  <c r="O22" i="161"/>
  <c r="Q19" i="161"/>
  <c r="R19" i="168"/>
  <c r="Q56" i="160"/>
  <c r="R19" i="165"/>
  <c r="P40" i="165"/>
  <c r="R35" i="165"/>
  <c r="R33" i="165"/>
  <c r="R31" i="165"/>
  <c r="R26" i="165"/>
  <c r="R41" i="168"/>
  <c r="R39" i="168"/>
  <c r="R37" i="168"/>
  <c r="M19" i="80"/>
  <c r="O24" i="90"/>
  <c r="M21" i="90"/>
  <c r="M20" i="90"/>
  <c r="M24" i="90"/>
  <c r="M22" i="90"/>
  <c r="O25" i="93"/>
  <c r="L21" i="260"/>
  <c r="O19" i="160"/>
  <c r="Q57" i="160"/>
  <c r="O56" i="160"/>
  <c r="R41" i="165"/>
  <c r="P38" i="165"/>
  <c r="R36" i="165"/>
  <c r="R28" i="165"/>
  <c r="M20" i="80"/>
  <c r="O27" i="80"/>
  <c r="O26" i="80"/>
  <c r="O25" i="80"/>
  <c r="O24" i="80"/>
  <c r="O23" i="80"/>
  <c r="O22" i="80"/>
  <c r="O21" i="80"/>
  <c r="O20" i="90"/>
  <c r="O23" i="90"/>
  <c r="O21" i="90"/>
  <c r="M25" i="90"/>
  <c r="M24" i="93"/>
  <c r="Q58" i="160"/>
  <c r="O57" i="160"/>
  <c r="P19" i="165"/>
  <c r="R39" i="165"/>
  <c r="P36" i="165"/>
  <c r="P34" i="165"/>
  <c r="P32" i="165"/>
  <c r="P20" i="168"/>
  <c r="P40" i="168"/>
  <c r="P38" i="168"/>
  <c r="P36" i="168"/>
  <c r="P20" i="170"/>
  <c r="M23" i="90"/>
  <c r="P20" i="165"/>
  <c r="R40" i="165"/>
  <c r="P39" i="165"/>
  <c r="R37" i="165"/>
  <c r="P29" i="165"/>
  <c r="M27" i="80"/>
  <c r="M26" i="80"/>
  <c r="M25" i="80"/>
  <c r="M24" i="80"/>
  <c r="M23" i="80"/>
  <c r="M22" i="80"/>
  <c r="M21" i="80"/>
  <c r="L26" i="158"/>
  <c r="L22" i="158"/>
  <c r="N24" i="158"/>
  <c r="O21" i="93"/>
  <c r="M23" i="93"/>
  <c r="O24" i="93"/>
  <c r="L32" i="260"/>
  <c r="L31" i="260"/>
  <c r="L30" i="260"/>
  <c r="L29" i="260"/>
  <c r="L28" i="260"/>
  <c r="L27" i="260"/>
  <c r="L26" i="260"/>
  <c r="L25" i="260"/>
  <c r="L24" i="260"/>
  <c r="L23" i="260"/>
  <c r="L22" i="260"/>
  <c r="L25" i="158"/>
  <c r="N21" i="158"/>
  <c r="N23" i="158"/>
  <c r="O19" i="162"/>
  <c r="O41" i="162"/>
  <c r="Q38" i="162"/>
  <c r="O37" i="162"/>
  <c r="Q34" i="162"/>
  <c r="O33" i="162"/>
  <c r="Q30" i="162"/>
  <c r="O29" i="162"/>
  <c r="Q26" i="162"/>
  <c r="O25" i="162"/>
  <c r="Q22" i="162"/>
  <c r="O21" i="162"/>
  <c r="P21" i="164"/>
  <c r="R47" i="164"/>
  <c r="P46" i="164"/>
  <c r="R43" i="164"/>
  <c r="P42" i="164"/>
  <c r="R39" i="164"/>
  <c r="P38" i="164"/>
  <c r="R35" i="164"/>
  <c r="P34" i="164"/>
  <c r="R31" i="164"/>
  <c r="P30" i="164"/>
  <c r="R27" i="164"/>
  <c r="P26" i="164"/>
  <c r="R23" i="164"/>
  <c r="P22" i="164"/>
  <c r="P35" i="165"/>
  <c r="R32" i="165"/>
  <c r="P31" i="165"/>
  <c r="R29" i="165"/>
  <c r="M22" i="93"/>
  <c r="O23" i="93"/>
  <c r="L24" i="158"/>
  <c r="N26" i="158"/>
  <c r="N22" i="158"/>
  <c r="Q20" i="162"/>
  <c r="Q39" i="162"/>
  <c r="O38" i="162"/>
  <c r="Q35" i="162"/>
  <c r="O34" i="162"/>
  <c r="Q31" i="162"/>
  <c r="O30" i="162"/>
  <c r="Q27" i="162"/>
  <c r="O26" i="162"/>
  <c r="Q23" i="162"/>
  <c r="O22" i="162"/>
  <c r="R48" i="164"/>
  <c r="P47" i="164"/>
  <c r="R44" i="164"/>
  <c r="P43" i="164"/>
  <c r="R40" i="164"/>
  <c r="P39" i="164"/>
  <c r="R36" i="164"/>
  <c r="P35" i="164"/>
  <c r="R32" i="164"/>
  <c r="P31" i="164"/>
  <c r="R28" i="164"/>
  <c r="P27" i="164"/>
  <c r="R24" i="164"/>
  <c r="P23" i="164"/>
  <c r="P27" i="165"/>
  <c r="P25" i="165"/>
  <c r="P23" i="165"/>
  <c r="O25" i="90"/>
  <c r="M21" i="93"/>
  <c r="O22" i="93"/>
  <c r="N32" i="260"/>
  <c r="N31" i="260"/>
  <c r="N30" i="260"/>
  <c r="N29" i="260"/>
  <c r="N28" i="260"/>
  <c r="N27" i="260"/>
  <c r="L21" i="158"/>
  <c r="L23" i="158"/>
  <c r="Q19" i="162"/>
  <c r="O20" i="162"/>
  <c r="Q40" i="162"/>
  <c r="O39" i="162"/>
  <c r="Q36" i="162"/>
  <c r="O35" i="162"/>
  <c r="Q32" i="162"/>
  <c r="O31" i="162"/>
  <c r="Q28" i="162"/>
  <c r="O27" i="162"/>
  <c r="Q24" i="162"/>
  <c r="O23" i="162"/>
  <c r="R49" i="164"/>
  <c r="P48" i="164"/>
  <c r="R45" i="164"/>
  <c r="P44" i="164"/>
  <c r="R41" i="164"/>
  <c r="P40" i="164"/>
  <c r="R37" i="164"/>
  <c r="P36" i="164"/>
  <c r="R33" i="164"/>
  <c r="P32" i="164"/>
  <c r="R29" i="164"/>
  <c r="P28" i="164"/>
  <c r="R25" i="164"/>
  <c r="P24" i="164"/>
  <c r="P22" i="165"/>
  <c r="R23" i="165"/>
  <c r="P26" i="165"/>
  <c r="R27" i="165"/>
  <c r="P30" i="165"/>
  <c r="R21" i="165"/>
  <c r="P24" i="165"/>
  <c r="R25" i="165"/>
  <c r="P28" i="165"/>
  <c r="R20" i="165"/>
  <c r="P41" i="165"/>
  <c r="R38" i="165"/>
  <c r="P37" i="165"/>
  <c r="R34" i="165"/>
  <c r="P33" i="165"/>
  <c r="R30" i="165"/>
  <c r="Q41" i="162"/>
  <c r="O40" i="162"/>
  <c r="Q37" i="162"/>
  <c r="O36" i="162"/>
  <c r="Q33" i="162"/>
  <c r="O32" i="162"/>
  <c r="Q29" i="162"/>
  <c r="O28" i="162"/>
  <c r="Q25" i="162"/>
  <c r="O24" i="162"/>
  <c r="R21" i="164"/>
  <c r="P49" i="164"/>
  <c r="R46" i="164"/>
  <c r="P45" i="164"/>
  <c r="R42" i="164"/>
  <c r="P41" i="164"/>
  <c r="R38" i="164"/>
  <c r="P37" i="164"/>
  <c r="R34" i="164"/>
  <c r="P33" i="164"/>
  <c r="R30" i="164"/>
  <c r="P29" i="164"/>
  <c r="R26" i="164"/>
  <c r="P25" i="164"/>
  <c r="R24" i="165"/>
  <c r="R22" i="165"/>
  <c r="P19" i="166"/>
  <c r="R19" i="166"/>
  <c r="R47" i="167"/>
  <c r="P46" i="167"/>
  <c r="R43" i="167"/>
  <c r="P42" i="167"/>
  <c r="R39" i="167"/>
  <c r="P38" i="167"/>
  <c r="R35" i="167"/>
  <c r="P34" i="167"/>
  <c r="R31" i="167"/>
  <c r="P30" i="167"/>
  <c r="R27" i="167"/>
  <c r="P26" i="167"/>
  <c r="R23" i="167"/>
  <c r="P22" i="167"/>
  <c r="R33" i="168"/>
  <c r="P32" i="168"/>
  <c r="R29" i="168"/>
  <c r="P28" i="168"/>
  <c r="R25" i="168"/>
  <c r="P24" i="168"/>
  <c r="R21" i="168"/>
  <c r="R46" i="170"/>
  <c r="P45" i="170"/>
  <c r="R42" i="170"/>
  <c r="P41" i="170"/>
  <c r="R38" i="170"/>
  <c r="P37" i="170"/>
  <c r="R34" i="170"/>
  <c r="P33" i="170"/>
  <c r="R30" i="170"/>
  <c r="P29" i="170"/>
  <c r="R26" i="170"/>
  <c r="P25" i="170"/>
  <c r="R22" i="170"/>
  <c r="P21" i="170"/>
  <c r="R19" i="171"/>
  <c r="O18" i="84"/>
  <c r="M20" i="85"/>
  <c r="O27" i="85"/>
  <c r="M25" i="85"/>
  <c r="O23" i="85"/>
  <c r="M21" i="85"/>
  <c r="V21" i="65"/>
  <c r="V25" i="65"/>
  <c r="V29" i="65"/>
  <c r="V33" i="65"/>
  <c r="V37" i="65"/>
  <c r="V41" i="65"/>
  <c r="V45" i="65"/>
  <c r="V49" i="65"/>
  <c r="V53" i="65"/>
  <c r="V57" i="65"/>
  <c r="V61" i="65"/>
  <c r="V65" i="65"/>
  <c r="V69" i="65"/>
  <c r="V73" i="65"/>
  <c r="V20" i="65"/>
  <c r="V24" i="65"/>
  <c r="V28" i="65"/>
  <c r="V32" i="65"/>
  <c r="V36" i="65"/>
  <c r="V40" i="65"/>
  <c r="V44" i="65"/>
  <c r="V48" i="65"/>
  <c r="V52" i="65"/>
  <c r="V56" i="65"/>
  <c r="V60" i="65"/>
  <c r="V64" i="65"/>
  <c r="V68" i="65"/>
  <c r="V72" i="65"/>
  <c r="V17" i="65"/>
  <c r="V19" i="65"/>
  <c r="V23" i="65"/>
  <c r="V27" i="65"/>
  <c r="V31" i="65"/>
  <c r="V35" i="65"/>
  <c r="V39" i="65"/>
  <c r="V43" i="65"/>
  <c r="V47" i="65"/>
  <c r="V51" i="65"/>
  <c r="V55" i="65"/>
  <c r="V59" i="65"/>
  <c r="V63" i="65"/>
  <c r="V67" i="65"/>
  <c r="V71" i="65"/>
  <c r="V22" i="65"/>
  <c r="V26" i="65"/>
  <c r="V30" i="65"/>
  <c r="V34" i="65"/>
  <c r="V38" i="65"/>
  <c r="V42" i="65"/>
  <c r="V46" i="65"/>
  <c r="V50" i="65"/>
  <c r="V54" i="65"/>
  <c r="V58" i="65"/>
  <c r="V62" i="65"/>
  <c r="V66" i="65"/>
  <c r="V70" i="65"/>
  <c r="V18" i="65"/>
  <c r="O19" i="204"/>
  <c r="N21" i="144"/>
  <c r="O20" i="202"/>
  <c r="P19" i="167"/>
  <c r="R48" i="167"/>
  <c r="P47" i="167"/>
  <c r="R44" i="167"/>
  <c r="P43" i="167"/>
  <c r="R40" i="167"/>
  <c r="P39" i="167"/>
  <c r="R36" i="167"/>
  <c r="P35" i="167"/>
  <c r="R32" i="167"/>
  <c r="P31" i="167"/>
  <c r="R28" i="167"/>
  <c r="P27" i="167"/>
  <c r="R24" i="167"/>
  <c r="P23" i="167"/>
  <c r="R20" i="168"/>
  <c r="P41" i="168"/>
  <c r="R38" i="168"/>
  <c r="P37" i="168"/>
  <c r="R34" i="168"/>
  <c r="P33" i="168"/>
  <c r="R30" i="168"/>
  <c r="P29" i="168"/>
  <c r="R26" i="168"/>
  <c r="P25" i="168"/>
  <c r="R22" i="168"/>
  <c r="P21" i="168"/>
  <c r="R20" i="170"/>
  <c r="R47" i="170"/>
  <c r="P46" i="170"/>
  <c r="R43" i="170"/>
  <c r="P42" i="170"/>
  <c r="R39" i="170"/>
  <c r="P38" i="170"/>
  <c r="R35" i="170"/>
  <c r="P34" i="170"/>
  <c r="R31" i="170"/>
  <c r="P30" i="170"/>
  <c r="R27" i="170"/>
  <c r="P26" i="170"/>
  <c r="R23" i="170"/>
  <c r="P22" i="170"/>
  <c r="M18" i="81"/>
  <c r="M19" i="85"/>
  <c r="O28" i="85"/>
  <c r="M26" i="85"/>
  <c r="O24" i="85"/>
  <c r="M22" i="85"/>
  <c r="N20" i="144"/>
  <c r="M18" i="203"/>
  <c r="V17" i="4"/>
  <c r="P20" i="144"/>
  <c r="N29" i="144"/>
  <c r="N28" i="144"/>
  <c r="N27" i="144"/>
  <c r="N26" i="144"/>
  <c r="N25" i="144"/>
  <c r="N24" i="144"/>
  <c r="N23" i="144"/>
  <c r="N22" i="144"/>
  <c r="N19" i="86"/>
  <c r="R20" i="167"/>
  <c r="P48" i="167"/>
  <c r="R45" i="167"/>
  <c r="P44" i="167"/>
  <c r="R41" i="167"/>
  <c r="P40" i="167"/>
  <c r="R37" i="167"/>
  <c r="P36" i="167"/>
  <c r="R33" i="167"/>
  <c r="P32" i="167"/>
  <c r="R29" i="167"/>
  <c r="P28" i="167"/>
  <c r="R25" i="167"/>
  <c r="P24" i="167"/>
  <c r="R21" i="167"/>
  <c r="R35" i="168"/>
  <c r="P34" i="168"/>
  <c r="R31" i="168"/>
  <c r="P30" i="168"/>
  <c r="R27" i="168"/>
  <c r="P26" i="168"/>
  <c r="R23" i="168"/>
  <c r="P22" i="168"/>
  <c r="R48" i="170"/>
  <c r="P47" i="170"/>
  <c r="R44" i="170"/>
  <c r="P43" i="170"/>
  <c r="R40" i="170"/>
  <c r="P39" i="170"/>
  <c r="R36" i="170"/>
  <c r="P35" i="170"/>
  <c r="R32" i="170"/>
  <c r="P31" i="170"/>
  <c r="R28" i="170"/>
  <c r="P27" i="170"/>
  <c r="R24" i="170"/>
  <c r="P23" i="170"/>
  <c r="O18" i="81"/>
  <c r="O20" i="85"/>
  <c r="M27" i="85"/>
  <c r="O25" i="85"/>
  <c r="M23" i="85"/>
  <c r="O21" i="85"/>
  <c r="M19" i="204"/>
  <c r="X17" i="4"/>
  <c r="V19" i="75"/>
  <c r="V20" i="75"/>
  <c r="V21" i="75"/>
  <c r="V22" i="75"/>
  <c r="V23" i="75"/>
  <c r="V24" i="75"/>
  <c r="V25" i="75"/>
  <c r="V26" i="75"/>
  <c r="V27" i="75"/>
  <c r="V28" i="75"/>
  <c r="V29" i="75"/>
  <c r="V30" i="75"/>
  <c r="V31" i="75"/>
  <c r="V32" i="75"/>
  <c r="V33" i="75"/>
  <c r="V34" i="75"/>
  <c r="V35" i="75"/>
  <c r="V36" i="75"/>
  <c r="V37" i="75"/>
  <c r="V38" i="75"/>
  <c r="V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60" i="75"/>
  <c r="V61" i="75"/>
  <c r="V62" i="75"/>
  <c r="V18" i="75"/>
  <c r="X19" i="75"/>
  <c r="X20" i="75"/>
  <c r="X21" i="75"/>
  <c r="X22" i="75"/>
  <c r="X23" i="75"/>
  <c r="X24" i="75"/>
  <c r="X25" i="75"/>
  <c r="X26" i="75"/>
  <c r="X27" i="75"/>
  <c r="X28" i="75"/>
  <c r="X29" i="75"/>
  <c r="X30" i="75"/>
  <c r="X31" i="75"/>
  <c r="X32" i="75"/>
  <c r="X33" i="75"/>
  <c r="X34" i="75"/>
  <c r="X35" i="75"/>
  <c r="X36" i="75"/>
  <c r="X37" i="75"/>
  <c r="X38" i="75"/>
  <c r="X39" i="75"/>
  <c r="X40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60" i="75"/>
  <c r="X61" i="75"/>
  <c r="X62" i="75"/>
  <c r="X17" i="75"/>
  <c r="V17" i="75"/>
  <c r="P21" i="144"/>
  <c r="P19" i="86"/>
  <c r="R19" i="167"/>
  <c r="P20" i="167"/>
  <c r="R46" i="167"/>
  <c r="P45" i="167"/>
  <c r="R42" i="167"/>
  <c r="P41" i="167"/>
  <c r="R38" i="167"/>
  <c r="P37" i="167"/>
  <c r="R34" i="167"/>
  <c r="P33" i="167"/>
  <c r="R30" i="167"/>
  <c r="P29" i="167"/>
  <c r="R26" i="167"/>
  <c r="P25" i="167"/>
  <c r="R22" i="167"/>
  <c r="R40" i="168"/>
  <c r="P39" i="168"/>
  <c r="R36" i="168"/>
  <c r="P35" i="168"/>
  <c r="R32" i="168"/>
  <c r="P31" i="168"/>
  <c r="R28" i="168"/>
  <c r="P27" i="168"/>
  <c r="R24" i="168"/>
  <c r="R19" i="169"/>
  <c r="P19" i="169"/>
  <c r="P48" i="170"/>
  <c r="R45" i="170"/>
  <c r="P44" i="170"/>
  <c r="R41" i="170"/>
  <c r="P40" i="170"/>
  <c r="R37" i="170"/>
  <c r="P36" i="170"/>
  <c r="R33" i="170"/>
  <c r="P32" i="170"/>
  <c r="R29" i="170"/>
  <c r="P28" i="170"/>
  <c r="R25" i="170"/>
  <c r="P24" i="170"/>
  <c r="R21" i="170"/>
  <c r="O20" i="80"/>
  <c r="M28" i="85"/>
  <c r="O26" i="85"/>
  <c r="M24" i="85"/>
  <c r="O22" i="85"/>
  <c r="O18" i="203"/>
  <c r="P29" i="144"/>
  <c r="P28" i="144"/>
  <c r="P27" i="144"/>
  <c r="P26" i="144"/>
  <c r="P25" i="144"/>
  <c r="P24" i="144"/>
  <c r="P23" i="144"/>
  <c r="X17" i="65"/>
  <c r="X71" i="65"/>
  <c r="X67" i="65"/>
  <c r="X63" i="65"/>
  <c r="X59" i="65"/>
  <c r="X55" i="65"/>
  <c r="X51" i="65"/>
  <c r="X47" i="65"/>
  <c r="X43" i="65"/>
  <c r="X39" i="65"/>
  <c r="X35" i="65"/>
  <c r="X31" i="65"/>
  <c r="X27" i="65"/>
  <c r="X23" i="65"/>
  <c r="X19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0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21" i="65"/>
  <c r="X18" i="75"/>
  <c r="X18" i="65"/>
  <c r="X70" i="65"/>
  <c r="X66" i="65"/>
  <c r="X62" i="65"/>
  <c r="X58" i="65"/>
  <c r="X54" i="65"/>
  <c r="X50" i="65"/>
  <c r="X46" i="65"/>
  <c r="X42" i="65"/>
  <c r="X38" i="65"/>
  <c r="X34" i="65"/>
  <c r="X30" i="65"/>
  <c r="X26" i="65"/>
  <c r="X22" i="65"/>
  <c r="R19" i="170"/>
  <c r="Q48" i="161"/>
  <c r="Q47" i="161"/>
  <c r="Q45" i="161"/>
  <c r="Q44" i="161"/>
  <c r="Q43" i="161"/>
  <c r="Q42" i="161"/>
  <c r="Q41" i="161"/>
  <c r="Q40" i="161"/>
  <c r="Q38" i="161"/>
  <c r="Q37" i="161"/>
  <c r="Q36" i="161"/>
  <c r="Q35" i="161"/>
  <c r="Q34" i="161"/>
  <c r="Q33" i="161"/>
  <c r="Q32" i="161"/>
  <c r="Q31" i="161"/>
  <c r="Q30" i="161"/>
  <c r="Q29" i="161"/>
  <c r="Q28" i="161"/>
  <c r="Q27" i="161"/>
  <c r="Q26" i="161"/>
  <c r="Q25" i="161"/>
  <c r="Q24" i="161"/>
  <c r="Q23" i="161"/>
  <c r="Q22" i="161"/>
  <c r="Q21" i="161"/>
  <c r="Q20" i="161"/>
  <c r="Q46" i="161"/>
  <c r="Q39" i="161"/>
  <c r="Q19" i="160"/>
  <c r="P21" i="88"/>
  <c r="N20" i="88"/>
  <c r="H32" i="88"/>
  <c r="H31" i="88"/>
  <c r="P26" i="89"/>
  <c r="N26" i="89"/>
  <c r="P25" i="89"/>
  <c r="N25" i="89"/>
  <c r="P24" i="89"/>
  <c r="N24" i="89"/>
  <c r="P23" i="89"/>
  <c r="N23" i="89"/>
  <c r="P22" i="89"/>
  <c r="N22" i="89"/>
  <c r="N21" i="89"/>
  <c r="P22" i="271"/>
  <c r="N21" i="271"/>
  <c r="H32" i="89"/>
  <c r="O25" i="89" s="1"/>
  <c r="H31" i="89"/>
  <c r="H33" i="271"/>
  <c r="H32" i="271"/>
  <c r="P21" i="91"/>
  <c r="P22" i="91"/>
  <c r="P23" i="91"/>
  <c r="P20" i="91"/>
  <c r="N20" i="91"/>
  <c r="N21" i="91"/>
  <c r="N22" i="91"/>
  <c r="N23" i="91"/>
  <c r="N19" i="91"/>
  <c r="H29" i="91"/>
  <c r="H28" i="91"/>
  <c r="O23" i="91" l="1"/>
  <c r="M20" i="88"/>
  <c r="O23" i="88"/>
  <c r="O27" i="88"/>
  <c r="M21" i="88"/>
  <c r="M25" i="88"/>
  <c r="O24" i="88"/>
  <c r="M22" i="88"/>
  <c r="M26" i="88"/>
  <c r="O21" i="88"/>
  <c r="O25" i="88"/>
  <c r="M23" i="88"/>
  <c r="M27" i="88"/>
  <c r="O22" i="88"/>
  <c r="O26" i="88"/>
  <c r="M24" i="88"/>
  <c r="O25" i="271"/>
  <c r="M23" i="271"/>
  <c r="M27" i="271"/>
  <c r="O22" i="271"/>
  <c r="O26" i="271"/>
  <c r="M24" i="271"/>
  <c r="M28" i="271"/>
  <c r="O23" i="271"/>
  <c r="O27" i="271"/>
  <c r="M25" i="271"/>
  <c r="O24" i="271"/>
  <c r="O28" i="271"/>
  <c r="M22" i="271"/>
  <c r="M26" i="271"/>
  <c r="M23" i="91"/>
  <c r="O19" i="91"/>
  <c r="M20" i="91"/>
  <c r="O21" i="91"/>
  <c r="M19" i="91"/>
  <c r="M25" i="89"/>
  <c r="O22" i="89"/>
  <c r="M22" i="91"/>
  <c r="O22" i="91"/>
  <c r="M21" i="89"/>
  <c r="O23" i="89"/>
  <c r="M24" i="89"/>
  <c r="O26" i="89"/>
  <c r="O21" i="271"/>
  <c r="O20" i="91"/>
  <c r="M22" i="89"/>
  <c r="M26" i="89"/>
  <c r="O24" i="89"/>
  <c r="M21" i="271"/>
  <c r="M21" i="91"/>
  <c r="M23" i="89"/>
  <c r="O21" i="89"/>
  <c r="O20" i="88"/>
  <c r="F6" i="269"/>
  <c r="E6" i="266" l="1"/>
  <c r="F6" i="264" l="1"/>
  <c r="G6" i="262" l="1"/>
  <c r="G5" i="262"/>
  <c r="G3" i="63" l="1"/>
  <c r="G4" i="63"/>
  <c r="F6" i="260" l="1"/>
  <c r="F6" i="237" l="1"/>
  <c r="F6" i="236"/>
  <c r="F6" i="235"/>
  <c r="F6" i="234"/>
  <c r="F6" i="233"/>
  <c r="F6" i="232"/>
  <c r="F6" i="231"/>
  <c r="F6" i="228"/>
  <c r="F6" i="227"/>
  <c r="F6" i="226"/>
  <c r="E6" i="224"/>
  <c r="E6" i="223"/>
  <c r="E6" i="222"/>
  <c r="E6" i="221"/>
  <c r="F6" i="218"/>
  <c r="F6" i="216"/>
  <c r="F6" i="214"/>
  <c r="F6" i="215"/>
  <c r="F6" i="212"/>
  <c r="F6" i="211"/>
  <c r="F6" i="210"/>
  <c r="F6" i="209"/>
  <c r="F6" i="208"/>
  <c r="F6" i="207"/>
  <c r="G5" i="259"/>
  <c r="G5" i="258"/>
  <c r="G5" i="253"/>
  <c r="F6" i="199" l="1"/>
  <c r="F5" i="204"/>
  <c r="F5" i="203"/>
  <c r="G5" i="257" l="1"/>
  <c r="G5" i="256"/>
  <c r="E5" i="80" l="1"/>
  <c r="F6" i="198" l="1"/>
  <c r="F6" i="197"/>
  <c r="F6" i="196"/>
  <c r="F6" i="195"/>
  <c r="F7" i="194"/>
  <c r="F6" i="194"/>
  <c r="F6" i="193"/>
  <c r="F5" i="193"/>
  <c r="G5" i="192"/>
  <c r="G6" i="192"/>
  <c r="G3" i="77" l="1"/>
  <c r="G3" i="68"/>
  <c r="F5" i="144" l="1"/>
  <c r="F5" i="86"/>
  <c r="E6" i="190" l="1"/>
  <c r="E7" i="189"/>
  <c r="E6" i="189"/>
  <c r="E5" i="84" l="1"/>
  <c r="E5" i="81" l="1"/>
  <c r="G7" i="182" l="1"/>
  <c r="G6" i="182"/>
  <c r="F6" i="181"/>
  <c r="F5" i="181" l="1"/>
  <c r="G7" i="180" l="1"/>
  <c r="G6" i="180"/>
  <c r="F6" i="179" l="1"/>
  <c r="F5" i="179"/>
  <c r="E5" i="85" l="1"/>
  <c r="F5" i="177" l="1"/>
  <c r="F5" i="176"/>
  <c r="F6" i="175"/>
  <c r="F5" i="175"/>
  <c r="E5" i="171" l="1"/>
  <c r="E5" i="170"/>
  <c r="E5" i="169"/>
  <c r="E5" i="168"/>
  <c r="E5" i="167"/>
  <c r="E5" i="166"/>
  <c r="F5" i="165"/>
  <c r="F5" i="164"/>
  <c r="F5" i="163"/>
  <c r="F5" i="162"/>
  <c r="F5" i="160"/>
  <c r="F7" i="137" l="1"/>
  <c r="F6" i="137"/>
  <c r="F7" i="136"/>
  <c r="F6" i="136"/>
  <c r="F7" i="131"/>
  <c r="F6" i="131"/>
  <c r="F7" i="135"/>
  <c r="F6" i="135"/>
  <c r="F7" i="133"/>
  <c r="F6" i="133"/>
  <c r="F7" i="134"/>
  <c r="F6" i="134"/>
  <c r="F7" i="132"/>
  <c r="F6" i="132"/>
  <c r="F7" i="129"/>
  <c r="F6" i="129"/>
  <c r="E6" i="127"/>
  <c r="E5" i="127"/>
  <c r="F7" i="121"/>
  <c r="F6" i="121"/>
  <c r="F6" i="120"/>
  <c r="F5" i="120"/>
  <c r="E7" i="119"/>
  <c r="E6" i="119"/>
  <c r="E7" i="118"/>
  <c r="E6" i="118"/>
  <c r="E7" i="117"/>
  <c r="E6" i="117"/>
  <c r="E6" i="115"/>
  <c r="E5" i="115"/>
  <c r="E6" i="114"/>
  <c r="E5" i="114"/>
  <c r="F7" i="113"/>
  <c r="F6" i="113"/>
  <c r="F7" i="111"/>
  <c r="F6" i="111"/>
  <c r="F7" i="109"/>
  <c r="F6" i="109"/>
  <c r="F7" i="112"/>
  <c r="F6" i="112"/>
  <c r="F7" i="110"/>
  <c r="F6" i="110"/>
  <c r="F7" i="108"/>
  <c r="F6" i="108"/>
  <c r="G6" i="107"/>
  <c r="G5" i="107"/>
  <c r="G6" i="105"/>
  <c r="G5" i="105"/>
  <c r="F6" i="103"/>
  <c r="F5" i="103"/>
  <c r="H6" i="106"/>
  <c r="H5" i="106"/>
  <c r="H6" i="104"/>
  <c r="H5" i="104"/>
  <c r="H6" i="102"/>
  <c r="H5" i="102"/>
  <c r="F4" i="99"/>
  <c r="F3" i="99"/>
  <c r="F6" i="101"/>
  <c r="F5" i="101"/>
  <c r="F6" i="97"/>
  <c r="F5" i="97"/>
  <c r="F7" i="79"/>
  <c r="F6" i="79"/>
  <c r="F7" i="70"/>
  <c r="F6" i="70"/>
  <c r="G6" i="92"/>
  <c r="G5" i="92"/>
  <c r="G4" i="77"/>
  <c r="G4" i="68"/>
  <c r="E6" i="66"/>
  <c r="E5" i="66"/>
  <c r="E6" i="62"/>
  <c r="E5" i="62"/>
  <c r="G4" i="75"/>
  <c r="G4" i="65"/>
  <c r="G3" i="65"/>
  <c r="G4" i="4"/>
  <c r="G3" i="4"/>
  <c r="F6" i="144"/>
  <c r="F6" i="86"/>
  <c r="E6" i="85"/>
  <c r="E6" i="84"/>
  <c r="E6" i="80"/>
  <c r="E6" i="81"/>
  <c r="F6" i="93"/>
  <c r="F6" i="90"/>
  <c r="F7" i="88"/>
  <c r="F6" i="88"/>
  <c r="F6" i="91"/>
  <c r="G3" i="75" s="1"/>
  <c r="F6" i="89"/>
  <c r="F5" i="161" s="1"/>
</calcChain>
</file>

<file path=xl/sharedStrings.xml><?xml version="1.0" encoding="utf-8"?>
<sst xmlns="http://schemas.openxmlformats.org/spreadsheetml/2006/main" count="5580" uniqueCount="222">
  <si>
    <t xml:space="preserve">EMPRESA: </t>
  </si>
  <si>
    <t>EMPRESA MAIPU S.R.L.</t>
  </si>
  <si>
    <t>GRUPO :</t>
  </si>
  <si>
    <t xml:space="preserve">Temporada: </t>
  </si>
  <si>
    <t xml:space="preserve">Días: </t>
  </si>
  <si>
    <t>Número de Línea:</t>
  </si>
  <si>
    <t>Denominación de Línea:</t>
  </si>
  <si>
    <t>Codificación Sistema Prepago:</t>
  </si>
  <si>
    <t>FRECUENCIA</t>
  </si>
  <si>
    <t>CATAMARCA Y RIOJA</t>
  </si>
  <si>
    <t>Bº EL SOLAR</t>
  </si>
  <si>
    <t>RUSSELL</t>
  </si>
  <si>
    <t xml:space="preserve">Descripción del recorrido: </t>
  </si>
  <si>
    <t>LA SUPERIORA</t>
  </si>
  <si>
    <t>R. PEÑA Y URQUIZA</t>
  </si>
  <si>
    <t>MAZA Y SARMIENTO</t>
  </si>
  <si>
    <t>MAZA Y J.B. JUSTO</t>
  </si>
  <si>
    <t>VARIANTE Y SARMIENTO</t>
  </si>
  <si>
    <t>FRECUENCIAS</t>
  </si>
  <si>
    <t>PASO Y ACCESO SUR</t>
  </si>
  <si>
    <t>ORTEGA</t>
  </si>
  <si>
    <t>SANTA BLANCA - FRAY LUIS BELTRAN - RODEO DEL MEDIO - MAIPU</t>
  </si>
  <si>
    <t>LIBERTAD Y GODOY CRUZ</t>
  </si>
  <si>
    <t>KM 14</t>
  </si>
  <si>
    <t>EXPRESO Bº TROPERO SOSA - MAITEN - MAIPU - MENDOZA X MAZA</t>
  </si>
  <si>
    <t>HABIL</t>
  </si>
  <si>
    <t>SABADO</t>
  </si>
  <si>
    <t>DOMINGO</t>
  </si>
  <si>
    <t>EXPRESO COQUIMBITO MENDOZA POR GOMEZ - R.PEÑA-ACCESO SUR</t>
  </si>
  <si>
    <t>BOEDO Y CORREA</t>
  </si>
  <si>
    <t>GOMEZ Y URQUIZA</t>
  </si>
  <si>
    <t>HÁBILES</t>
  </si>
  <si>
    <t>MAIPU - Bº CANCILLER - 25 DE MAYO - BOEDO - MAIPU</t>
  </si>
  <si>
    <t>OZAMIS Y 25 DE MAYO</t>
  </si>
  <si>
    <t>MAIPU - BOEDO - 25 DE MAYO - Bº CANCILLER - MAIPU</t>
  </si>
  <si>
    <t>CRUZ DE PIEDRA</t>
  </si>
  <si>
    <t>RECOARO</t>
  </si>
  <si>
    <t>LUNLUNTA</t>
  </si>
  <si>
    <t>MAIPU - SAN ROQUE - RUTA 50</t>
  </si>
  <si>
    <r>
      <t>ANEXO IV - FORMULARIO TIPO 02</t>
    </r>
    <r>
      <rPr>
        <b/>
        <sz val="14"/>
        <rFont val="Arial"/>
        <family val="2"/>
      </rPr>
      <t>. MODELO PLANILLA PRESENTACIÓN DE HORARIOS</t>
    </r>
  </si>
  <si>
    <t>MAIPU - SAN ROQUE - CARRIL VIEJO</t>
  </si>
  <si>
    <t>MAIPU - TRES ESQUINAS - LUNLUNTA</t>
  </si>
  <si>
    <t>MAIPU - LUNLUNTA - TRES ESQUINAS</t>
  </si>
  <si>
    <t>Bº CICERONI</t>
  </si>
  <si>
    <t>MAIPU - LA SUPERIORA - TRES ESQUINAS POR PEDRO MOLINA</t>
  </si>
  <si>
    <t>Bº MALCAYAES</t>
  </si>
  <si>
    <t>DIFERENCIAL - TRES ESQUINAS - MENDOZA POR SARMIENTO ACCESO SUR</t>
  </si>
  <si>
    <t>MAIPU - BARRANCAS POR URQUIZA</t>
  </si>
  <si>
    <t>CARRIL BARRANCAS</t>
  </si>
  <si>
    <t>ALTO BARRANCAS</t>
  </si>
  <si>
    <t>JUMEN</t>
  </si>
  <si>
    <t>ESCUELA J.ESPADA</t>
  </si>
  <si>
    <t>MAIPU - BARRANCAS POR EL ALTO</t>
  </si>
  <si>
    <t>MAIPU - BARRANCAS - POR CARRIL BARRANCAS</t>
  </si>
  <si>
    <t>MAIPU - CHACHINGO POR VIDELA ARANDA</t>
  </si>
  <si>
    <t>CHACHINGO</t>
  </si>
  <si>
    <t>MAIPU - CHACHINGO - RUSSELL - LA SUPERIORA - PUEYRREDÓN</t>
  </si>
  <si>
    <t xml:space="preserve">MAIPU - Bº CANCILLER - 25 DE MAYO - BOEDO - MAIPU </t>
  </si>
  <si>
    <t>MAITEN</t>
  </si>
  <si>
    <t>URQUIZA Y R60</t>
  </si>
  <si>
    <t>VIEYTES Y V.CASTILLO</t>
  </si>
  <si>
    <t>HABILES</t>
  </si>
  <si>
    <t>JUNIN</t>
  </si>
  <si>
    <t>ACCESO SUR Y R.PEÑA</t>
  </si>
  <si>
    <t>TERMINAL</t>
  </si>
  <si>
    <t>Bº AMUPE - TRES ESQUINAS - MAIPU - MENDOZA - T.SOSA</t>
  </si>
  <si>
    <t>AMUPE - T.SOSA - MAIPU - MENDOZA - TRES ESQUINAS</t>
  </si>
  <si>
    <t>TRES ESQUINAS MENDOZA X P. MOLINA</t>
  </si>
  <si>
    <t>Bº PICCIONE</t>
  </si>
  <si>
    <t xml:space="preserve"> </t>
  </si>
  <si>
    <t>MAIPU - TRES ESQUINAS - LUNLUNTA (1º VUELTA)</t>
  </si>
  <si>
    <t>MAIPU - TRES ESQUINAS - LUNLUNTA (ULTIMA VUELTA)</t>
  </si>
  <si>
    <t>MAIPU - LUNLUNTA - TRES ESQUINAS (1º VUELTA)</t>
  </si>
  <si>
    <t>MAIPU - LUNLUNTA - TRES ESQUINAS (ULTIMA VUELTA)</t>
  </si>
  <si>
    <t>MAIPU - LA SUPERIORA - TRES ESQUINAS POR PEDRO MOLINA (1º VUELTA)</t>
  </si>
  <si>
    <t>MAIPU - LA SUPERIORA - TRES ESQUINAS POR P. MOLINA (ULTIMA VUELTA)</t>
  </si>
  <si>
    <t>MAIPU - BARRANCAS POR EL ALTO (1º VUELTA)</t>
  </si>
  <si>
    <t>MAIPU - BARRANCAS POR EL ALTO (ULTIMA VUELTA)</t>
  </si>
  <si>
    <t>MAIPU - BARRANCAS - POR CARRIL BARRANCAS (1º VUELTA)</t>
  </si>
  <si>
    <t>MAIPU - BARRANCAS - POR CARRIL BARRANCAS (ULTIMA VUELTA)</t>
  </si>
  <si>
    <t>RUTTINI - MAIPÚ - RUTA 60 - LUJAN - RECOARO - LUZURIAGA</t>
  </si>
  <si>
    <t>CANAL PESCARA</t>
  </si>
  <si>
    <t>MAIPÚ - RECOARO - LUJAN - REGRESA X RUTA 60 - LA SUPERIORA - MAIPU - RUTTINI</t>
  </si>
  <si>
    <t>RUTTINI - MAIPÚ - LA SUPERIORA - RUTA 60 - LUJAN - RECOARO - LUZURIAGA</t>
  </si>
  <si>
    <t>MAIPÚ – R. PEÑA - MENDOZA - RODEO DE LA CRUZ  - GUTIÉRREZ</t>
  </si>
  <si>
    <t>MAIPÚ – R. PEÑA - MENDOZA - RODEO DE LA CRUZ - T.SOSA</t>
  </si>
  <si>
    <t>GUTIERREZ – RODEO DE LA CRUZ - MENDOZA – R. PEÑA - T. SOSA</t>
  </si>
  <si>
    <t>Bº TROPERO SOSA - MAIPU - CENTRO POR Bº CANCILLER</t>
  </si>
  <si>
    <t>MAIPU - BARRIALES POR GARDELA</t>
  </si>
  <si>
    <t>ESCOLAR RUTA 60 (TARDE)</t>
  </si>
  <si>
    <t xml:space="preserve">LOCAL MAIPU - VIEJO VIÑEDO - Bº PICCIONE: </t>
  </si>
  <si>
    <t>DIFERENCIAL - MAIPÚ - MENDOZA X SARMIENTO ACCESO SUR</t>
  </si>
  <si>
    <t>Bº TROPERO SOSA - MAITEN - MAIPU - CENTRO POR Bº CANCILLER</t>
  </si>
  <si>
    <t>JUNÍN - BARRIALES - MAIPU</t>
  </si>
  <si>
    <t>DIFERENCIAL - RECOARO - MENDOZA POR SARMIENTO ACCESO SUR</t>
  </si>
  <si>
    <t>DIFERENCIAL MAIPÚ - MENDOZA X VIEYTES - BOEDO</t>
  </si>
  <si>
    <t xml:space="preserve">MAIPU - RODEO DE LA CRUZ - MENDOZA - R. PEÑA - T. SOSA </t>
  </si>
  <si>
    <t>DIFERENCIAL - COQUIMBITO MENDOZA POR ACCESO ESTE</t>
  </si>
  <si>
    <t>MAIPU - MENDOZA EXPRESO POR ACCESO ESTE - NOTTI</t>
  </si>
  <si>
    <t>ESCOLAR SANTA BLANCA (MAÑANA)</t>
  </si>
  <si>
    <t>CONTROL  MAIPU</t>
  </si>
  <si>
    <t>CANCILLER (PEZZUTTI Y LEANEZ)</t>
  </si>
  <si>
    <t>PELLEGRINI Y 25 DE MAYO</t>
  </si>
  <si>
    <t>URQUIZA Y ZANICHELLI</t>
  </si>
  <si>
    <t>RODEO DE LA CRUZ</t>
  </si>
  <si>
    <t>OZAMIS Y CORREA</t>
  </si>
  <si>
    <t>P.VAZQUEZ Y CORREA</t>
  </si>
  <si>
    <t>MAIPU (PERON)</t>
  </si>
  <si>
    <t>MAIPU (HOSPITAL)</t>
  </si>
  <si>
    <t>P. VAZQUEZ Y CORREA</t>
  </si>
  <si>
    <t>V. VIÑEDO</t>
  </si>
  <si>
    <t>AMUPE (PARANA Y URQUIZA)</t>
  </si>
  <si>
    <t>PTE OLIVE IDA</t>
  </si>
  <si>
    <t>PZA GODOY CRUZ IDA</t>
  </si>
  <si>
    <t>MAIPU (MUNICIPALIDAD)</t>
  </si>
  <si>
    <t>PZA GODOY CRUZ (COLON)</t>
  </si>
  <si>
    <t>T. SOSA Y URQUIZA</t>
  </si>
  <si>
    <t>VARIANTE (PTE HIERRO)</t>
  </si>
  <si>
    <t>ROTONDA RAWSON (TORREON)</t>
  </si>
  <si>
    <t>MUSEO DE FADER</t>
  </si>
  <si>
    <t>BELGRANO Y ACCESO ESTE</t>
  </si>
  <si>
    <t>CONTROL RODEO</t>
  </si>
  <si>
    <t>OZAMIS Y 60 GRANADEROS</t>
  </si>
  <si>
    <t>SAENZ PEÑA Y GUIÑAZU</t>
  </si>
  <si>
    <t>CARRIL VIEJO Y RESPLANDOR</t>
  </si>
  <si>
    <t>R60 Y NAZAR</t>
  </si>
  <si>
    <t>NECOCHEA Y R50</t>
  </si>
  <si>
    <t>ESTACION GUTIERREZ</t>
  </si>
  <si>
    <t>R60 Y F. PIPERBO</t>
  </si>
  <si>
    <t>BARRIALES</t>
  </si>
  <si>
    <t>URQUIZA Y P.MORENO</t>
  </si>
  <si>
    <t>R50 Y DON BOSCO</t>
  </si>
  <si>
    <t>R50 Y LOS ALAMOS (ALVAREZ)</t>
  </si>
  <si>
    <t>R50 Y LAMADRID</t>
  </si>
  <si>
    <t>CARRIL VIEJO Y LAMADRID</t>
  </si>
  <si>
    <t>P.MORENO Y PUEYRREDON</t>
  </si>
  <si>
    <t>GARAGE MAIPU</t>
  </si>
  <si>
    <t>TRES ESQUINAS (V.ARANDA)</t>
  </si>
  <si>
    <t>CRUZ DE PIEDRA (C.VIDELA Y OZAMIS)</t>
  </si>
  <si>
    <t>TRES ESQUINAS (ESC. CRUZ DE PIEDRA)</t>
  </si>
  <si>
    <t>TERRADA Y R60</t>
  </si>
  <si>
    <t>R60 Y PUEYRREDON</t>
  </si>
  <si>
    <t>LAT. E.CIVIT Y VIEYTES</t>
  </si>
  <si>
    <t>MANUEL A. SAENZ Y ESPEJO</t>
  </si>
  <si>
    <t>CARBOMETAL</t>
  </si>
  <si>
    <t>VIEYTES Y V. CASTILLO</t>
  </si>
  <si>
    <t>R. PEÑA Y GABRIELLI</t>
  </si>
  <si>
    <t>B° T. SOSA</t>
  </si>
  <si>
    <t>B° CANCILLER</t>
  </si>
  <si>
    <t>PTE OLIVE VUELTA</t>
  </si>
  <si>
    <t>SARMIENTO Y ACC. SUR</t>
  </si>
  <si>
    <t>PEDRO MOLINA Y SAN MARTIN</t>
  </si>
  <si>
    <t>PZA GODOY CRUZ (VUELTA)</t>
  </si>
  <si>
    <t>GOMEZ Y CANAL PESCARA</t>
  </si>
  <si>
    <t>ESC. DON BOSCO</t>
  </si>
  <si>
    <t>BARRIALES LLEGADA</t>
  </si>
  <si>
    <t>BRISAS DEL RIO</t>
  </si>
  <si>
    <t>ESCUELA J. ESPADA</t>
  </si>
  <si>
    <t>PUEYRREDON Y U.VECINAL</t>
  </si>
  <si>
    <t>KM</t>
  </si>
  <si>
    <t>KM ACUMULADOS</t>
  </si>
  <si>
    <t>LONGITUD TOTAL</t>
  </si>
  <si>
    <t>LONGITUD TOTAL KM</t>
  </si>
  <si>
    <t>HÁBIL</t>
  </si>
  <si>
    <t>INVIERNO</t>
  </si>
  <si>
    <t>CONTROL</t>
  </si>
  <si>
    <t>G.CRUZ Y BARCALA</t>
  </si>
  <si>
    <t xml:space="preserve">Tiempo total de vuelta (H:M) </t>
  </si>
  <si>
    <t>Velocidad media de  operación (KM/HR)</t>
  </si>
  <si>
    <t>Frecuencia</t>
  </si>
  <si>
    <t>Frecuencias Diurnas:</t>
  </si>
  <si>
    <t>Frecuencias Nocturnas:</t>
  </si>
  <si>
    <t>Frecuencias Totales:</t>
  </si>
  <si>
    <t xml:space="preserve">Longitud del recorrido (sin KM muerto): </t>
  </si>
  <si>
    <t>Kilómetros</t>
  </si>
  <si>
    <t>Kilometros Muertos</t>
  </si>
  <si>
    <t>Observaciones</t>
  </si>
  <si>
    <t>TRONCAL</t>
  </si>
  <si>
    <t>LOCAL</t>
  </si>
  <si>
    <t>DIFERENCIAL</t>
  </si>
  <si>
    <t>EXPRESO</t>
  </si>
  <si>
    <t>C.VIEJO Y ZANETTI</t>
  </si>
  <si>
    <t>GARDELA Y R60</t>
  </si>
  <si>
    <t>LA COSTA Y R60</t>
  </si>
  <si>
    <t>CONTROL MAIPU</t>
  </si>
  <si>
    <t>ESCOLAR</t>
  </si>
  <si>
    <t>MAIPÚ-BOEDO-GODOY CRUZ-CENTRO</t>
  </si>
  <si>
    <t>25 DE MAYO-OZAMIS</t>
  </si>
  <si>
    <t>VIEYTES-V.CASTILLO</t>
  </si>
  <si>
    <t>PASO  Y TERRADA</t>
  </si>
  <si>
    <t>RAWSON Y ACC.SUR</t>
  </si>
  <si>
    <t>PUENTE OLIVE</t>
  </si>
  <si>
    <t>PLAZA GODOY CRUZ</t>
  </si>
  <si>
    <t>SÁBADO</t>
  </si>
  <si>
    <t>ESCOLAR MUHN-CANEPA-CAVAGNARO-PALACIO Y PELAEZ</t>
  </si>
  <si>
    <t>NECOCHEA</t>
  </si>
  <si>
    <t>ESC. F. PELAEZ</t>
  </si>
  <si>
    <t>ESCOLAR FERNANDEZ PELAEZ</t>
  </si>
  <si>
    <t>ESCOLAR B° T.SOSA - MAIPU - LUZURIAGA</t>
  </si>
  <si>
    <t>Bº 25 DE MAYO</t>
  </si>
  <si>
    <t>ESC. ALFONSINA STORNI</t>
  </si>
  <si>
    <t>ESCOLAR  DE LUNLUNTA (MAÑANA)</t>
  </si>
  <si>
    <t>ESCOLAR  DE LUNLUNTA (MEDIODIA)</t>
  </si>
  <si>
    <t>ESCOLAR CELINA ALVAREZ MAÑANA</t>
  </si>
  <si>
    <t>CELINA ALVAREZ</t>
  </si>
  <si>
    <t>MAIPU (ESC.OZAMIS)</t>
  </si>
  <si>
    <t>ESCOLAR CELINA ALVAREZ MEDIODIA</t>
  </si>
  <si>
    <t>ESC. AGUIRRE</t>
  </si>
  <si>
    <t>ESCOLAR CELINA ALVAREZ TARDE</t>
  </si>
  <si>
    <t>ESC. OZAMIS</t>
  </si>
  <si>
    <t>ESCOLAR COQUIMBITO TARDE</t>
  </si>
  <si>
    <t>ESCOLAR CENS PERALTA NOCHE</t>
  </si>
  <si>
    <t>ESC. S.PERALTA</t>
  </si>
  <si>
    <t>MAIPU - BARRANCAS POR EL ALTO AP. ESCUELA CRUZ DE PIEDRA</t>
  </si>
  <si>
    <t>MAIPU - BARRANCAS POR EL ALTO AP. ESCUELA PASCUAL TOSO</t>
  </si>
  <si>
    <t>MAIPU - TRES ESQUINAS - LUNLUNTA (ESCOLAR)</t>
  </si>
  <si>
    <t>ESCOLAR - MAIPU - R.DE LA CRUZ - MENDOZA - R.PEÑA - T.SOSA</t>
  </si>
  <si>
    <t>INVIERNO 2021</t>
  </si>
  <si>
    <t>ESC. JOSE ALVAREZ</t>
  </si>
  <si>
    <t>TROPERO Y G.CRUZ</t>
  </si>
  <si>
    <t>Bº JARDIN  RODEO</t>
  </si>
  <si>
    <t>INVIERNO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</si>
</sst>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[mm]:ss"/>
    <numFmt numFmtId="167" formatCode="0.000"/>
  </numFmts>
  <fonts count="5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F0000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b/>
      <sz val="8"/>
      <name val="Arial"/>
      <family val="2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</font>
    <font>
      <i/>
      <sz val="11"/>
      <name val="Arial"/>
      <family val="2"/>
    </font>
    <font>
      <sz val="10"/>
      <color indexed="8"/>
      <name val="Arial"/>
      <family val="2"/>
    </font>
    <font>
      <sz val="11"/>
      <color theme="0"/>
      <name val="Arial"/>
      <family val="2"/>
    </font>
    <font>
      <b/>
      <sz val="9"/>
      <name val="Arial"/>
      <family val="2"/>
      <charset val="1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19">
    <xf numFmtId="0" fontId="0" fillId="0" borderId="0"/>
    <xf numFmtId="0" fontId="12" fillId="0" borderId="0"/>
    <xf numFmtId="0" fontId="20" fillId="0" borderId="0"/>
    <xf numFmtId="0" fontId="12" fillId="0" borderId="0"/>
    <xf numFmtId="165" fontId="2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164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3" fillId="0" borderId="0"/>
    <xf numFmtId="9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12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43" fontId="12" fillId="0" borderId="0" applyFont="0" applyFill="0" applyBorder="0" applyAlignment="0" applyProtection="0"/>
    <xf numFmtId="0" fontId="9" fillId="0" borderId="0"/>
    <xf numFmtId="0" fontId="8" fillId="0" borderId="0"/>
    <xf numFmtId="0" fontId="12" fillId="0" borderId="0" applyNumberForma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28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2" fillId="0" borderId="0" applyFont="0" applyFill="0" applyBorder="0" applyAlignment="0" applyProtection="0"/>
    <xf numFmtId="0" fontId="40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1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98">
    <xf numFmtId="0" fontId="0" fillId="0" borderId="0" xfId="0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2" fillId="2" borderId="5" xfId="0" applyFont="1" applyFill="1" applyBorder="1" applyAlignment="1">
      <alignment horizontal="center" vertical="center"/>
    </xf>
    <xf numFmtId="166" fontId="0" fillId="0" borderId="0" xfId="0" applyNumberFormat="1"/>
    <xf numFmtId="0" fontId="12" fillId="2" borderId="12" xfId="0" applyFont="1" applyFill="1" applyBorder="1" applyAlignment="1">
      <alignment horizontal="center" vertical="center"/>
    </xf>
    <xf numFmtId="20" fontId="13" fillId="2" borderId="13" xfId="0" applyNumberFormat="1" applyFont="1" applyFill="1" applyBorder="1" applyAlignment="1">
      <alignment horizontal="center" vertical="center"/>
    </xf>
    <xf numFmtId="20" fontId="12" fillId="2" borderId="10" xfId="0" applyNumberFormat="1" applyFont="1" applyFill="1" applyBorder="1" applyAlignment="1">
      <alignment horizontal="center" vertical="center"/>
    </xf>
    <xf numFmtId="21" fontId="0" fillId="0" borderId="0" xfId="0" applyNumberFormat="1"/>
    <xf numFmtId="20" fontId="13" fillId="2" borderId="16" xfId="0" applyNumberFormat="1" applyFont="1" applyFill="1" applyBorder="1" applyAlignment="1">
      <alignment horizontal="center" vertical="center"/>
    </xf>
    <xf numFmtId="20" fontId="12" fillId="2" borderId="11" xfId="0" applyNumberFormat="1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20" fontId="12" fillId="0" borderId="0" xfId="0" applyNumberFormat="1" applyFont="1" applyAlignment="1">
      <alignment horizontal="center" vertical="center"/>
    </xf>
    <xf numFmtId="2" fontId="12" fillId="2" borderId="0" xfId="1" applyNumberFormat="1" applyFill="1" applyAlignment="1">
      <alignment horizontal="center" vertical="center"/>
    </xf>
    <xf numFmtId="0" fontId="16" fillId="0" borderId="0" xfId="0" applyFont="1" applyAlignment="1">
      <alignment vertical="center"/>
    </xf>
    <xf numFmtId="20" fontId="12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20" fontId="13" fillId="2" borderId="3" xfId="0" applyNumberFormat="1" applyFont="1" applyFill="1" applyBorder="1" applyAlignment="1">
      <alignment horizontal="center" vertical="center"/>
    </xf>
    <xf numFmtId="20" fontId="12" fillId="2" borderId="28" xfId="0" applyNumberFormat="1" applyFont="1" applyFill="1" applyBorder="1" applyAlignment="1">
      <alignment horizontal="center" vertical="center"/>
    </xf>
    <xf numFmtId="20" fontId="12" fillId="2" borderId="26" xfId="0" applyNumberFormat="1" applyFont="1" applyFill="1" applyBorder="1" applyAlignment="1">
      <alignment horizontal="center" vertical="center"/>
    </xf>
    <xf numFmtId="20" fontId="12" fillId="2" borderId="0" xfId="0" applyNumberFormat="1" applyFont="1" applyFill="1" applyAlignment="1">
      <alignment horizontal="center" vertical="center"/>
    </xf>
    <xf numFmtId="20" fontId="12" fillId="2" borderId="32" xfId="0" applyNumberFormat="1" applyFont="1" applyFill="1" applyBorder="1" applyAlignment="1">
      <alignment horizontal="center" vertical="center"/>
    </xf>
    <xf numFmtId="20" fontId="12" fillId="2" borderId="33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20" fontId="19" fillId="2" borderId="1" xfId="0" applyNumberFormat="1" applyFont="1" applyFill="1" applyBorder="1" applyAlignment="1">
      <alignment horizontal="center" vertical="center"/>
    </xf>
    <xf numFmtId="20" fontId="21" fillId="2" borderId="26" xfId="0" applyNumberFormat="1" applyFont="1" applyFill="1" applyBorder="1" applyAlignment="1">
      <alignment horizontal="center" vertical="center"/>
    </xf>
    <xf numFmtId="20" fontId="21" fillId="2" borderId="11" xfId="0" applyNumberFormat="1" applyFont="1" applyFill="1" applyBorder="1" applyAlignment="1">
      <alignment horizontal="center" vertical="center"/>
    </xf>
    <xf numFmtId="20" fontId="21" fillId="2" borderId="27" xfId="0" applyNumberFormat="1" applyFont="1" applyFill="1" applyBorder="1" applyAlignment="1">
      <alignment horizontal="center" vertical="center"/>
    </xf>
    <xf numFmtId="20" fontId="21" fillId="2" borderId="28" xfId="0" applyNumberFormat="1" applyFont="1" applyFill="1" applyBorder="1" applyAlignment="1">
      <alignment horizontal="center" vertical="center"/>
    </xf>
    <xf numFmtId="20" fontId="19" fillId="2" borderId="9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20" fontId="19" fillId="2" borderId="13" xfId="0" applyNumberFormat="1" applyFont="1" applyFill="1" applyBorder="1" applyAlignment="1">
      <alignment horizontal="center" vertical="center"/>
    </xf>
    <xf numFmtId="20" fontId="21" fillId="2" borderId="25" xfId="0" applyNumberFormat="1" applyFont="1" applyFill="1" applyBorder="1" applyAlignment="1">
      <alignment horizontal="center" vertical="center"/>
    </xf>
    <xf numFmtId="20" fontId="21" fillId="2" borderId="10" xfId="0" applyNumberFormat="1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20" fontId="19" fillId="2" borderId="20" xfId="0" applyNumberFormat="1" applyFont="1" applyFill="1" applyBorder="1" applyAlignment="1">
      <alignment horizontal="center" vertical="center"/>
    </xf>
    <xf numFmtId="20" fontId="21" fillId="2" borderId="31" xfId="0" applyNumberFormat="1" applyFont="1" applyFill="1" applyBorder="1" applyAlignment="1">
      <alignment horizontal="center" vertical="center"/>
    </xf>
    <xf numFmtId="20" fontId="21" fillId="2" borderId="22" xfId="0" applyNumberFormat="1" applyFont="1" applyFill="1" applyBorder="1" applyAlignment="1">
      <alignment horizontal="center" vertical="center"/>
    </xf>
    <xf numFmtId="20" fontId="19" fillId="2" borderId="16" xfId="0" applyNumberFormat="1" applyFont="1" applyFill="1" applyBorder="1" applyAlignment="1">
      <alignment horizontal="center" vertical="center"/>
    </xf>
    <xf numFmtId="20" fontId="21" fillId="2" borderId="17" xfId="0" applyNumberFormat="1" applyFont="1" applyFill="1" applyBorder="1" applyAlignment="1">
      <alignment horizontal="center" vertical="center"/>
    </xf>
    <xf numFmtId="20" fontId="21" fillId="2" borderId="14" xfId="0" applyNumberFormat="1" applyFont="1" applyFill="1" applyBorder="1" applyAlignment="1">
      <alignment horizontal="center" vertical="center"/>
    </xf>
    <xf numFmtId="20" fontId="21" fillId="2" borderId="6" xfId="0" applyNumberFormat="1" applyFont="1" applyFill="1" applyBorder="1" applyAlignment="1">
      <alignment horizontal="center" vertical="center"/>
    </xf>
    <xf numFmtId="20" fontId="21" fillId="2" borderId="7" xfId="0" applyNumberFormat="1" applyFont="1" applyFill="1" applyBorder="1" applyAlignment="1">
      <alignment horizontal="center" vertical="center"/>
    </xf>
    <xf numFmtId="20" fontId="21" fillId="2" borderId="8" xfId="0" applyNumberFormat="1" applyFont="1" applyFill="1" applyBorder="1" applyAlignment="1">
      <alignment horizontal="center" vertical="center"/>
    </xf>
    <xf numFmtId="20" fontId="21" fillId="2" borderId="15" xfId="0" applyNumberFormat="1" applyFont="1" applyFill="1" applyBorder="1" applyAlignment="1">
      <alignment horizontal="center" vertical="center"/>
    </xf>
    <xf numFmtId="20" fontId="21" fillId="2" borderId="18" xfId="0" applyNumberFormat="1" applyFont="1" applyFill="1" applyBorder="1" applyAlignment="1">
      <alignment horizontal="center" vertical="center"/>
    </xf>
    <xf numFmtId="20" fontId="21" fillId="2" borderId="21" xfId="0" applyNumberFormat="1" applyFont="1" applyFill="1" applyBorder="1" applyAlignment="1">
      <alignment horizontal="center" vertical="center"/>
    </xf>
    <xf numFmtId="20" fontId="21" fillId="2" borderId="23" xfId="0" applyNumberFormat="1" applyFont="1" applyFill="1" applyBorder="1" applyAlignment="1">
      <alignment horizontal="center" vertical="center"/>
    </xf>
    <xf numFmtId="20" fontId="19" fillId="2" borderId="26" xfId="0" applyNumberFormat="1" applyFont="1" applyFill="1" applyBorder="1" applyAlignment="1">
      <alignment horizontal="center" vertical="center"/>
    </xf>
    <xf numFmtId="20" fontId="21" fillId="2" borderId="29" xfId="0" applyNumberFormat="1" applyFont="1" applyFill="1" applyBorder="1" applyAlignment="1">
      <alignment horizontal="center" vertical="center"/>
    </xf>
    <xf numFmtId="20" fontId="21" fillId="2" borderId="30" xfId="0" applyNumberFormat="1" applyFont="1" applyFill="1" applyBorder="1" applyAlignment="1">
      <alignment horizontal="center" vertical="center"/>
    </xf>
    <xf numFmtId="20" fontId="19" fillId="2" borderId="25" xfId="0" applyNumberFormat="1" applyFont="1" applyFill="1" applyBorder="1" applyAlignment="1">
      <alignment horizontal="center" vertical="center"/>
    </xf>
    <xf numFmtId="20" fontId="21" fillId="2" borderId="12" xfId="0" applyNumberFormat="1" applyFont="1" applyFill="1" applyBorder="1" applyAlignment="1">
      <alignment horizontal="center" vertical="center"/>
    </xf>
    <xf numFmtId="20" fontId="21" fillId="2" borderId="19" xfId="0" applyNumberFormat="1" applyFont="1" applyFill="1" applyBorder="1" applyAlignment="1">
      <alignment horizontal="center" vertical="center"/>
    </xf>
    <xf numFmtId="20" fontId="21" fillId="2" borderId="5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21" fillId="2" borderId="0" xfId="1" applyNumberFormat="1" applyFont="1" applyFill="1" applyAlignment="1">
      <alignment horizontal="center" vertical="center"/>
    </xf>
    <xf numFmtId="20" fontId="19" fillId="2" borderId="3" xfId="0" applyNumberFormat="1" applyFont="1" applyFill="1" applyBorder="1" applyAlignment="1">
      <alignment horizontal="center" vertical="center"/>
    </xf>
    <xf numFmtId="20" fontId="19" fillId="2" borderId="3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12" xfId="0" applyFont="1" applyBorder="1" applyAlignment="1">
      <alignment horizontal="center" vertical="center"/>
    </xf>
    <xf numFmtId="20" fontId="19" fillId="0" borderId="13" xfId="0" applyNumberFormat="1" applyFont="1" applyBorder="1" applyAlignment="1">
      <alignment horizontal="center" vertical="center"/>
    </xf>
    <xf numFmtId="20" fontId="21" fillId="0" borderId="25" xfId="0" applyNumberFormat="1" applyFont="1" applyBorder="1" applyAlignment="1">
      <alignment horizontal="center" vertical="center"/>
    </xf>
    <xf numFmtId="20" fontId="21" fillId="0" borderId="10" xfId="0" applyNumberFormat="1" applyFont="1" applyBorder="1" applyAlignment="1">
      <alignment horizontal="center" vertical="center"/>
    </xf>
    <xf numFmtId="20" fontId="21" fillId="0" borderId="12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20" fontId="19" fillId="0" borderId="3" xfId="0" applyNumberFormat="1" applyFont="1" applyBorder="1" applyAlignment="1">
      <alignment horizontal="center" vertical="center"/>
    </xf>
    <xf numFmtId="20" fontId="21" fillId="0" borderId="27" xfId="0" applyNumberFormat="1" applyFont="1" applyBorder="1" applyAlignment="1">
      <alignment horizontal="center" vertical="center"/>
    </xf>
    <xf numFmtId="20" fontId="21" fillId="0" borderId="28" xfId="0" applyNumberFormat="1" applyFont="1" applyBorder="1" applyAlignment="1">
      <alignment horizontal="center" vertical="center"/>
    </xf>
    <xf numFmtId="20" fontId="21" fillId="0" borderId="29" xfId="0" applyNumberFormat="1" applyFont="1" applyBorder="1" applyAlignment="1">
      <alignment horizontal="center" vertical="center"/>
    </xf>
    <xf numFmtId="20" fontId="19" fillId="0" borderId="16" xfId="0" applyNumberFormat="1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20" fontId="19" fillId="0" borderId="20" xfId="0" applyNumberFormat="1" applyFont="1" applyBorder="1" applyAlignment="1">
      <alignment horizontal="center" vertical="center"/>
    </xf>
    <xf numFmtId="20" fontId="21" fillId="0" borderId="31" xfId="0" applyNumberFormat="1" applyFont="1" applyBorder="1" applyAlignment="1">
      <alignment horizontal="center" vertical="center"/>
    </xf>
    <xf numFmtId="20" fontId="21" fillId="0" borderId="22" xfId="0" applyNumberFormat="1" applyFont="1" applyBorder="1" applyAlignment="1">
      <alignment horizontal="center" vertical="center"/>
    </xf>
    <xf numFmtId="20" fontId="21" fillId="0" borderId="19" xfId="0" applyNumberFormat="1" applyFont="1" applyBorder="1" applyAlignment="1">
      <alignment horizontal="center" vertical="center"/>
    </xf>
    <xf numFmtId="20" fontId="21" fillId="0" borderId="26" xfId="0" applyNumberFormat="1" applyFont="1" applyBorder="1" applyAlignment="1">
      <alignment horizontal="center" vertical="center"/>
    </xf>
    <xf numFmtId="20" fontId="21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2" fontId="0" fillId="0" borderId="0" xfId="0" applyNumberFormat="1"/>
    <xf numFmtId="20" fontId="21" fillId="2" borderId="0" xfId="0" applyNumberFormat="1" applyFont="1" applyFill="1" applyAlignment="1">
      <alignment horizontal="center" vertical="center"/>
    </xf>
    <xf numFmtId="20" fontId="21" fillId="2" borderId="32" xfId="0" applyNumberFormat="1" applyFont="1" applyFill="1" applyBorder="1" applyAlignment="1">
      <alignment horizontal="center" vertical="center"/>
    </xf>
    <xf numFmtId="20" fontId="21" fillId="2" borderId="34" xfId="0" applyNumberFormat="1" applyFont="1" applyFill="1" applyBorder="1" applyAlignment="1">
      <alignment horizontal="center" vertical="center"/>
    </xf>
    <xf numFmtId="20" fontId="21" fillId="2" borderId="33" xfId="0" applyNumberFormat="1" applyFont="1" applyFill="1" applyBorder="1" applyAlignment="1">
      <alignment horizontal="center" vertical="center"/>
    </xf>
    <xf numFmtId="20" fontId="21" fillId="2" borderId="40" xfId="0" applyNumberFormat="1" applyFont="1" applyFill="1" applyBorder="1" applyAlignment="1">
      <alignment horizontal="center" vertical="center"/>
    </xf>
    <xf numFmtId="20" fontId="21" fillId="2" borderId="24" xfId="0" applyNumberFormat="1" applyFont="1" applyFill="1" applyBorder="1" applyAlignment="1">
      <alignment horizontal="center" vertical="center"/>
    </xf>
    <xf numFmtId="20" fontId="21" fillId="0" borderId="13" xfId="0" applyNumberFormat="1" applyFont="1" applyBorder="1" applyAlignment="1">
      <alignment horizontal="center" vertical="center"/>
    </xf>
    <xf numFmtId="20" fontId="21" fillId="0" borderId="20" xfId="0" applyNumberFormat="1" applyFont="1" applyBorder="1" applyAlignment="1">
      <alignment horizontal="center" vertical="center"/>
    </xf>
    <xf numFmtId="20" fontId="21" fillId="0" borderId="16" xfId="0" applyNumberFormat="1" applyFont="1" applyBorder="1" applyAlignment="1">
      <alignment horizontal="center" vertical="center"/>
    </xf>
    <xf numFmtId="20" fontId="19" fillId="2" borderId="3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20" fontId="12" fillId="0" borderId="28" xfId="0" applyNumberFormat="1" applyFont="1" applyBorder="1" applyAlignment="1">
      <alignment horizontal="center" vertical="center"/>
    </xf>
    <xf numFmtId="20" fontId="12" fillId="0" borderId="10" xfId="0" applyNumberFormat="1" applyFont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20" fontId="0" fillId="0" borderId="0" xfId="0" applyNumberFormat="1"/>
    <xf numFmtId="2" fontId="12" fillId="2" borderId="0" xfId="1" applyNumberFormat="1" applyFill="1" applyAlignment="1">
      <alignment horizontal="left" vertical="center"/>
    </xf>
    <xf numFmtId="0" fontId="21" fillId="2" borderId="39" xfId="0" applyFont="1" applyFill="1" applyBorder="1" applyAlignment="1">
      <alignment horizontal="center" vertical="center"/>
    </xf>
    <xf numFmtId="0" fontId="11" fillId="0" borderId="0" xfId="41" applyFont="1" applyAlignment="1">
      <alignment horizontal="left" vertical="center"/>
    </xf>
    <xf numFmtId="0" fontId="12" fillId="0" borderId="0" xfId="41" applyFont="1" applyAlignment="1">
      <alignment vertical="center"/>
    </xf>
    <xf numFmtId="0" fontId="20" fillId="0" borderId="0" xfId="41"/>
    <xf numFmtId="0" fontId="12" fillId="0" borderId="0" xfId="41" applyFont="1" applyAlignment="1">
      <alignment horizontal="left" vertical="center"/>
    </xf>
    <xf numFmtId="0" fontId="11" fillId="0" borderId="0" xfId="41" applyFont="1" applyAlignment="1">
      <alignment vertical="center"/>
    </xf>
    <xf numFmtId="0" fontId="13" fillId="0" borderId="0" xfId="41" applyFont="1" applyAlignment="1">
      <alignment vertical="center"/>
    </xf>
    <xf numFmtId="0" fontId="14" fillId="0" borderId="0" xfId="41" applyFont="1" applyAlignment="1">
      <alignment horizontal="center" vertical="center"/>
    </xf>
    <xf numFmtId="0" fontId="15" fillId="0" borderId="0" xfId="41" applyFont="1" applyAlignment="1">
      <alignment vertical="center"/>
    </xf>
    <xf numFmtId="20" fontId="12" fillId="0" borderId="0" xfId="41" applyNumberFormat="1" applyFont="1" applyAlignment="1">
      <alignment vertical="center"/>
    </xf>
    <xf numFmtId="0" fontId="12" fillId="2" borderId="12" xfId="41" applyFont="1" applyFill="1" applyBorder="1" applyAlignment="1">
      <alignment horizontal="center" vertical="center"/>
    </xf>
    <xf numFmtId="20" fontId="13" fillId="2" borderId="13" xfId="41" applyNumberFormat="1" applyFont="1" applyFill="1" applyBorder="1" applyAlignment="1">
      <alignment horizontal="center" vertical="center"/>
    </xf>
    <xf numFmtId="20" fontId="12" fillId="2" borderId="25" xfId="41" applyNumberFormat="1" applyFont="1" applyFill="1" applyBorder="1" applyAlignment="1">
      <alignment horizontal="center" vertical="center"/>
    </xf>
    <xf numFmtId="20" fontId="12" fillId="2" borderId="10" xfId="41" applyNumberFormat="1" applyFont="1" applyFill="1" applyBorder="1" applyAlignment="1">
      <alignment horizontal="center" vertical="center"/>
    </xf>
    <xf numFmtId="20" fontId="12" fillId="2" borderId="32" xfId="41" applyNumberFormat="1" applyFont="1" applyFill="1" applyBorder="1" applyAlignment="1">
      <alignment horizontal="center" vertical="center"/>
    </xf>
    <xf numFmtId="2" fontId="12" fillId="0" borderId="0" xfId="41" applyNumberFormat="1" applyFont="1" applyAlignment="1">
      <alignment horizontal="center" vertical="center"/>
    </xf>
    <xf numFmtId="0" fontId="12" fillId="0" borderId="0" xfId="41" applyFont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0" fontId="21" fillId="2" borderId="41" xfId="0" applyFont="1" applyFill="1" applyBorder="1" applyAlignment="1">
      <alignment horizontal="center" vertical="center"/>
    </xf>
    <xf numFmtId="20" fontId="21" fillId="2" borderId="46" xfId="0" applyNumberFormat="1" applyFont="1" applyFill="1" applyBorder="1" applyAlignment="1">
      <alignment horizontal="center" vertical="center"/>
    </xf>
    <xf numFmtId="20" fontId="21" fillId="2" borderId="39" xfId="0" applyNumberFormat="1" applyFont="1" applyFill="1" applyBorder="1" applyAlignment="1">
      <alignment horizontal="center" vertical="center"/>
    </xf>
    <xf numFmtId="20" fontId="21" fillId="2" borderId="41" xfId="0" applyNumberFormat="1" applyFont="1" applyFill="1" applyBorder="1" applyAlignment="1">
      <alignment horizontal="center" vertical="center"/>
    </xf>
    <xf numFmtId="20" fontId="19" fillId="2" borderId="2" xfId="0" applyNumberFormat="1" applyFont="1" applyFill="1" applyBorder="1" applyAlignment="1">
      <alignment horizontal="center" vertical="center"/>
    </xf>
    <xf numFmtId="20" fontId="21" fillId="0" borderId="39" xfId="0" applyNumberFormat="1" applyFont="1" applyBorder="1" applyAlignment="1">
      <alignment horizontal="center" vertical="center"/>
    </xf>
    <xf numFmtId="20" fontId="16" fillId="0" borderId="0" xfId="0" applyNumberFormat="1" applyFont="1" applyAlignment="1">
      <alignment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21" fillId="2" borderId="43" xfId="0" applyNumberFormat="1" applyFont="1" applyFill="1" applyBorder="1" applyAlignment="1">
      <alignment horizontal="center" vertical="center"/>
    </xf>
    <xf numFmtId="20" fontId="12" fillId="2" borderId="0" xfId="0" applyNumberFormat="1" applyFont="1" applyFill="1" applyAlignment="1">
      <alignment vertical="center"/>
    </xf>
    <xf numFmtId="0" fontId="21" fillId="2" borderId="36" xfId="0" applyFont="1" applyFill="1" applyBorder="1" applyAlignment="1">
      <alignment horizontal="center" vertical="center"/>
    </xf>
    <xf numFmtId="0" fontId="12" fillId="2" borderId="5" xfId="1" applyFill="1" applyBorder="1" applyAlignment="1">
      <alignment horizontal="center" vertical="center"/>
    </xf>
    <xf numFmtId="20" fontId="12" fillId="2" borderId="11" xfId="1" applyNumberFormat="1" applyFill="1" applyBorder="1" applyAlignment="1">
      <alignment horizontal="center" vertical="center"/>
    </xf>
    <xf numFmtId="20" fontId="12" fillId="2" borderId="28" xfId="1" applyNumberFormat="1" applyFill="1" applyBorder="1" applyAlignment="1">
      <alignment horizontal="center" vertical="center"/>
    </xf>
    <xf numFmtId="20" fontId="13" fillId="2" borderId="16" xfId="1" applyNumberFormat="1" applyFont="1" applyFill="1" applyBorder="1" applyAlignment="1">
      <alignment horizontal="center" vertical="center"/>
    </xf>
    <xf numFmtId="0" fontId="12" fillId="2" borderId="12" xfId="1" applyFill="1" applyBorder="1" applyAlignment="1">
      <alignment horizontal="center" vertical="center"/>
    </xf>
    <xf numFmtId="20" fontId="13" fillId="2" borderId="13" xfId="1" applyNumberFormat="1" applyFont="1" applyFill="1" applyBorder="1" applyAlignment="1">
      <alignment horizontal="center" vertical="center"/>
    </xf>
    <xf numFmtId="20" fontId="12" fillId="2" borderId="10" xfId="1" applyNumberFormat="1" applyFill="1" applyBorder="1" applyAlignment="1">
      <alignment horizontal="center" vertical="center"/>
    </xf>
    <xf numFmtId="0" fontId="25" fillId="0" borderId="0" xfId="61" applyFont="1" applyAlignment="1">
      <alignment vertical="center"/>
    </xf>
    <xf numFmtId="0" fontId="8" fillId="0" borderId="0" xfId="61" applyAlignment="1">
      <alignment vertical="center"/>
    </xf>
    <xf numFmtId="0" fontId="8" fillId="0" borderId="0" xfId="61"/>
    <xf numFmtId="0" fontId="11" fillId="0" borderId="0" xfId="61" applyFont="1" applyAlignment="1">
      <alignment horizontal="left" vertical="center"/>
    </xf>
    <xf numFmtId="0" fontId="12" fillId="0" borderId="0" xfId="61" applyFont="1" applyAlignment="1">
      <alignment vertical="center"/>
    </xf>
    <xf numFmtId="0" fontId="12" fillId="0" borderId="0" xfId="61" applyFont="1" applyAlignment="1">
      <alignment horizontal="left" vertical="center"/>
    </xf>
    <xf numFmtId="0" fontId="11" fillId="0" borderId="0" xfId="61" applyFont="1" applyAlignment="1">
      <alignment vertical="center"/>
    </xf>
    <xf numFmtId="0" fontId="13" fillId="0" borderId="0" xfId="61" applyFont="1" applyAlignment="1">
      <alignment vertical="center"/>
    </xf>
    <xf numFmtId="0" fontId="15" fillId="0" borderId="0" xfId="61" applyFont="1" applyAlignment="1">
      <alignment vertical="center"/>
    </xf>
    <xf numFmtId="20" fontId="12" fillId="0" borderId="0" xfId="61" applyNumberFormat="1" applyFont="1" applyAlignment="1">
      <alignment vertical="center"/>
    </xf>
    <xf numFmtId="0" fontId="16" fillId="0" borderId="0" xfId="61" applyFont="1" applyAlignment="1">
      <alignment vertical="center"/>
    </xf>
    <xf numFmtId="0" fontId="21" fillId="2" borderId="5" xfId="61" applyFont="1" applyFill="1" applyBorder="1" applyAlignment="1">
      <alignment horizontal="center" vertical="center"/>
    </xf>
    <xf numFmtId="20" fontId="19" fillId="2" borderId="3" xfId="61" applyNumberFormat="1" applyFont="1" applyFill="1" applyBorder="1" applyAlignment="1">
      <alignment horizontal="center" vertical="center"/>
    </xf>
    <xf numFmtId="20" fontId="21" fillId="2" borderId="26" xfId="61" applyNumberFormat="1" applyFont="1" applyFill="1" applyBorder="1" applyAlignment="1">
      <alignment horizontal="center" vertical="center"/>
    </xf>
    <xf numFmtId="20" fontId="21" fillId="2" borderId="11" xfId="61" applyNumberFormat="1" applyFont="1" applyFill="1" applyBorder="1" applyAlignment="1">
      <alignment horizontal="center" vertical="center"/>
    </xf>
    <xf numFmtId="20" fontId="21" fillId="2" borderId="28" xfId="61" applyNumberFormat="1" applyFont="1" applyFill="1" applyBorder="1" applyAlignment="1">
      <alignment horizontal="center" vertical="center"/>
    </xf>
    <xf numFmtId="20" fontId="19" fillId="2" borderId="16" xfId="61" applyNumberFormat="1" applyFont="1" applyFill="1" applyBorder="1" applyAlignment="1">
      <alignment horizontal="center" vertical="center"/>
    </xf>
    <xf numFmtId="0" fontId="21" fillId="2" borderId="12" xfId="61" applyFont="1" applyFill="1" applyBorder="1" applyAlignment="1">
      <alignment horizontal="center" vertical="center"/>
    </xf>
    <xf numFmtId="20" fontId="19" fillId="2" borderId="13" xfId="61" applyNumberFormat="1" applyFont="1" applyFill="1" applyBorder="1" applyAlignment="1">
      <alignment horizontal="center" vertical="center"/>
    </xf>
    <xf numFmtId="20" fontId="21" fillId="2" borderId="25" xfId="61" applyNumberFormat="1" applyFont="1" applyFill="1" applyBorder="1" applyAlignment="1">
      <alignment horizontal="center" vertical="center"/>
    </xf>
    <xf numFmtId="20" fontId="21" fillId="2" borderId="10" xfId="61" applyNumberFormat="1" applyFont="1" applyFill="1" applyBorder="1" applyAlignment="1">
      <alignment horizontal="center" vertical="center"/>
    </xf>
    <xf numFmtId="2" fontId="12" fillId="0" borderId="0" xfId="61" applyNumberFormat="1" applyFont="1" applyAlignment="1">
      <alignment horizontal="center" vertical="center"/>
    </xf>
    <xf numFmtId="0" fontId="12" fillId="0" borderId="0" xfId="61" applyFont="1" applyAlignment="1">
      <alignment horizontal="center" vertical="center"/>
    </xf>
    <xf numFmtId="0" fontId="15" fillId="0" borderId="0" xfId="61" applyFont="1" applyAlignment="1">
      <alignment horizontal="left" vertical="center"/>
    </xf>
    <xf numFmtId="20" fontId="19" fillId="2" borderId="4" xfId="0" applyNumberFormat="1" applyFont="1" applyFill="1" applyBorder="1" applyAlignment="1">
      <alignment horizontal="center" vertical="center"/>
    </xf>
    <xf numFmtId="20" fontId="21" fillId="2" borderId="4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0" xfId="50" applyFont="1" applyFill="1" applyBorder="1" applyAlignment="1">
      <alignment horizontal="left"/>
    </xf>
    <xf numFmtId="0" fontId="17" fillId="0" borderId="0" xfId="0" applyFont="1" applyAlignment="1">
      <alignment horizontal="left" vertical="center"/>
    </xf>
    <xf numFmtId="0" fontId="18" fillId="0" borderId="0" xfId="61" applyFont="1" applyAlignment="1">
      <alignment horizontal="left" vertical="center"/>
    </xf>
    <xf numFmtId="0" fontId="13" fillId="0" borderId="0" xfId="61" applyFont="1" applyAlignment="1">
      <alignment horizontal="left" vertical="center"/>
    </xf>
    <xf numFmtId="0" fontId="18" fillId="0" borderId="0" xfId="41" applyFont="1" applyAlignment="1">
      <alignment horizontal="left" vertical="center"/>
    </xf>
    <xf numFmtId="0" fontId="13" fillId="0" borderId="0" xfId="41" applyFont="1" applyAlignment="1">
      <alignment horizontal="left" vertical="center"/>
    </xf>
    <xf numFmtId="20" fontId="21" fillId="2" borderId="47" xfId="0" applyNumberFormat="1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20" fontId="21" fillId="2" borderId="51" xfId="0" applyNumberFormat="1" applyFont="1" applyFill="1" applyBorder="1" applyAlignment="1">
      <alignment horizontal="center" vertical="center"/>
    </xf>
    <xf numFmtId="20" fontId="21" fillId="2" borderId="48" xfId="0" applyNumberFormat="1" applyFont="1" applyFill="1" applyBorder="1" applyAlignment="1">
      <alignment horizontal="center" vertical="center"/>
    </xf>
    <xf numFmtId="20" fontId="21" fillId="2" borderId="5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2" fontId="21" fillId="2" borderId="0" xfId="1" applyNumberFormat="1" applyFont="1" applyFill="1" applyAlignment="1">
      <alignment horizontal="left" vertical="center"/>
    </xf>
    <xf numFmtId="20" fontId="12" fillId="2" borderId="24" xfId="0" applyNumberFormat="1" applyFont="1" applyFill="1" applyBorder="1" applyAlignment="1">
      <alignment horizontal="center" vertical="center"/>
    </xf>
    <xf numFmtId="20" fontId="21" fillId="2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9" fillId="0" borderId="2" xfId="0" applyFont="1" applyBorder="1" applyAlignment="1">
      <alignment wrapText="1"/>
    </xf>
    <xf numFmtId="20" fontId="13" fillId="2" borderId="3" xfId="1" applyNumberFormat="1" applyFont="1" applyFill="1" applyBorder="1" applyAlignment="1">
      <alignment horizontal="center" vertical="center"/>
    </xf>
    <xf numFmtId="0" fontId="0" fillId="0" borderId="0" xfId="0" applyAlignment="1">
      <alignment textRotation="255" wrapText="1"/>
    </xf>
    <xf numFmtId="0" fontId="19" fillId="0" borderId="1" xfId="0" applyFont="1" applyBorder="1" applyAlignment="1">
      <alignment wrapText="1"/>
    </xf>
    <xf numFmtId="0" fontId="30" fillId="0" borderId="0" xfId="0" applyFont="1" applyAlignment="1">
      <alignment wrapText="1"/>
    </xf>
    <xf numFmtId="0" fontId="0" fillId="0" borderId="0" xfId="0" applyAlignment="1">
      <alignment wrapText="1"/>
    </xf>
    <xf numFmtId="0" fontId="19" fillId="0" borderId="2" xfId="61" applyFont="1" applyBorder="1" applyAlignment="1">
      <alignment wrapText="1"/>
    </xf>
    <xf numFmtId="0" fontId="19" fillId="0" borderId="2" xfId="0" applyFont="1" applyBorder="1" applyAlignment="1">
      <alignment wrapText="1" shrinkToFit="1"/>
    </xf>
    <xf numFmtId="0" fontId="0" fillId="0" borderId="2" xfId="0" applyBorder="1"/>
    <xf numFmtId="20" fontId="19" fillId="2" borderId="7" xfId="0" applyNumberFormat="1" applyFont="1" applyFill="1" applyBorder="1" applyAlignment="1">
      <alignment horizontal="center" vertical="center"/>
    </xf>
    <xf numFmtId="20" fontId="19" fillId="2" borderId="10" xfId="0" applyNumberFormat="1" applyFont="1" applyFill="1" applyBorder="1" applyAlignment="1">
      <alignment horizontal="center" vertical="center"/>
    </xf>
    <xf numFmtId="0" fontId="22" fillId="0" borderId="0" xfId="0" applyFont="1"/>
    <xf numFmtId="0" fontId="22" fillId="0" borderId="2" xfId="0" applyFont="1" applyBorder="1" applyAlignment="1">
      <alignment wrapText="1"/>
    </xf>
    <xf numFmtId="0" fontId="31" fillId="0" borderId="55" xfId="0" applyFont="1" applyBorder="1" applyAlignment="1">
      <alignment vertical="center"/>
    </xf>
    <xf numFmtId="0" fontId="32" fillId="0" borderId="39" xfId="0" applyFont="1" applyBorder="1" applyAlignment="1">
      <alignment horizontal="center" vertical="center"/>
    </xf>
    <xf numFmtId="2" fontId="33" fillId="0" borderId="39" xfId="0" applyNumberFormat="1" applyFont="1" applyBorder="1" applyAlignment="1">
      <alignment horizontal="center" vertical="center" wrapText="1"/>
    </xf>
    <xf numFmtId="2" fontId="33" fillId="2" borderId="39" xfId="0" applyNumberFormat="1" applyFont="1" applyFill="1" applyBorder="1" applyAlignment="1">
      <alignment horizontal="center" vertical="center" wrapText="1"/>
    </xf>
    <xf numFmtId="2" fontId="33" fillId="0" borderId="41" xfId="0" applyNumberFormat="1" applyFont="1" applyBorder="1" applyAlignment="1">
      <alignment horizontal="center" vertical="center" wrapText="1"/>
    </xf>
    <xf numFmtId="2" fontId="12" fillId="0" borderId="0" xfId="37" applyNumberFormat="1" applyFill="1"/>
    <xf numFmtId="0" fontId="31" fillId="0" borderId="56" xfId="0" applyFont="1" applyBorder="1" applyAlignment="1">
      <alignment vertical="center" wrapText="1"/>
    </xf>
    <xf numFmtId="0" fontId="32" fillId="0" borderId="22" xfId="0" applyFont="1" applyBorder="1" applyAlignment="1">
      <alignment horizontal="center" vertical="center"/>
    </xf>
    <xf numFmtId="2" fontId="33" fillId="0" borderId="22" xfId="0" applyNumberFormat="1" applyFont="1" applyBorder="1" applyAlignment="1">
      <alignment horizontal="center" vertical="center" wrapText="1"/>
    </xf>
    <xf numFmtId="2" fontId="33" fillId="0" borderId="19" xfId="0" applyNumberFormat="1" applyFont="1" applyBorder="1" applyAlignment="1">
      <alignment horizontal="center" vertical="center" wrapText="1"/>
    </xf>
    <xf numFmtId="0" fontId="34" fillId="0" borderId="55" xfId="0" applyFont="1" applyBorder="1" applyAlignment="1">
      <alignment vertical="center"/>
    </xf>
    <xf numFmtId="0" fontId="34" fillId="0" borderId="56" xfId="0" applyFont="1" applyBorder="1" applyAlignment="1">
      <alignment vertical="center" wrapText="1"/>
    </xf>
    <xf numFmtId="2" fontId="32" fillId="0" borderId="22" xfId="0" applyNumberFormat="1" applyFont="1" applyBorder="1" applyAlignment="1">
      <alignment horizontal="center" vertical="center"/>
    </xf>
    <xf numFmtId="2" fontId="32" fillId="0" borderId="19" xfId="0" applyNumberFormat="1" applyFont="1" applyBorder="1" applyAlignment="1">
      <alignment horizontal="center" vertical="center"/>
    </xf>
    <xf numFmtId="0" fontId="34" fillId="0" borderId="55" xfId="61" applyFont="1" applyBorder="1" applyAlignment="1">
      <alignment vertical="center"/>
    </xf>
    <xf numFmtId="2" fontId="33" fillId="0" borderId="39" xfId="61" applyNumberFormat="1" applyFont="1" applyBorder="1" applyAlignment="1">
      <alignment horizontal="center" vertical="center" wrapText="1"/>
    </xf>
    <xf numFmtId="2" fontId="33" fillId="0" borderId="41" xfId="61" applyNumberFormat="1" applyFont="1" applyBorder="1" applyAlignment="1">
      <alignment horizontal="center" vertical="center" wrapText="1"/>
    </xf>
    <xf numFmtId="0" fontId="34" fillId="0" borderId="56" xfId="61" applyFont="1" applyBorder="1" applyAlignment="1">
      <alignment vertical="center" wrapText="1"/>
    </xf>
    <xf numFmtId="0" fontId="33" fillId="0" borderId="22" xfId="61" applyFont="1" applyBorder="1" applyAlignment="1">
      <alignment horizontal="center" vertical="center" wrapText="1"/>
    </xf>
    <xf numFmtId="2" fontId="33" fillId="0" borderId="22" xfId="61" applyNumberFormat="1" applyFont="1" applyBorder="1" applyAlignment="1">
      <alignment horizontal="center" vertical="center" wrapText="1"/>
    </xf>
    <xf numFmtId="2" fontId="35" fillId="0" borderId="39" xfId="0" applyNumberFormat="1" applyFont="1" applyBorder="1" applyAlignment="1">
      <alignment horizontal="center" vertical="center" wrapText="1"/>
    </xf>
    <xf numFmtId="0" fontId="36" fillId="0" borderId="55" xfId="0" applyFont="1" applyBorder="1" applyAlignment="1">
      <alignment vertical="center"/>
    </xf>
    <xf numFmtId="0" fontId="33" fillId="0" borderId="22" xfId="0" applyFont="1" applyBorder="1" applyAlignment="1">
      <alignment horizontal="center" vertical="center" wrapText="1"/>
    </xf>
    <xf numFmtId="0" fontId="31" fillId="0" borderId="44" xfId="0" applyFont="1" applyBorder="1" applyAlignment="1">
      <alignment vertical="center"/>
    </xf>
    <xf numFmtId="0" fontId="31" fillId="0" borderId="21" xfId="0" applyFont="1" applyBorder="1" applyAlignment="1">
      <alignment vertical="center" wrapText="1"/>
    </xf>
    <xf numFmtId="0" fontId="32" fillId="0" borderId="55" xfId="0" applyFont="1" applyBorder="1" applyAlignment="1">
      <alignment vertical="center"/>
    </xf>
    <xf numFmtId="2" fontId="35" fillId="0" borderId="41" xfId="0" applyNumberFormat="1" applyFont="1" applyBorder="1" applyAlignment="1">
      <alignment horizontal="center" vertical="center" wrapText="1"/>
    </xf>
    <xf numFmtId="0" fontId="32" fillId="0" borderId="44" xfId="0" applyFont="1" applyBorder="1" applyAlignment="1">
      <alignment vertical="center"/>
    </xf>
    <xf numFmtId="0" fontId="32" fillId="0" borderId="21" xfId="0" applyFont="1" applyBorder="1" applyAlignment="1">
      <alignment vertical="center" wrapText="1"/>
    </xf>
    <xf numFmtId="0" fontId="37" fillId="0" borderId="55" xfId="0" applyFont="1" applyBorder="1" applyAlignment="1">
      <alignment vertical="center"/>
    </xf>
    <xf numFmtId="0" fontId="37" fillId="0" borderId="56" xfId="0" applyFont="1" applyBorder="1" applyAlignment="1">
      <alignment vertical="center" wrapText="1"/>
    </xf>
    <xf numFmtId="2" fontId="33" fillId="2" borderId="41" xfId="0" applyNumberFormat="1" applyFont="1" applyFill="1" applyBorder="1" applyAlignment="1">
      <alignment horizontal="center" vertical="center" wrapText="1"/>
    </xf>
    <xf numFmtId="2" fontId="35" fillId="2" borderId="41" xfId="0" applyNumberFormat="1" applyFont="1" applyFill="1" applyBorder="1" applyAlignment="1">
      <alignment horizontal="center" vertical="center" wrapText="1"/>
    </xf>
    <xf numFmtId="2" fontId="35" fillId="2" borderId="39" xfId="0" applyNumberFormat="1" applyFont="1" applyFill="1" applyBorder="1" applyAlignment="1">
      <alignment horizontal="center" vertical="center" wrapText="1"/>
    </xf>
    <xf numFmtId="2" fontId="33" fillId="4" borderId="39" xfId="0" applyNumberFormat="1" applyFont="1" applyFill="1" applyBorder="1" applyAlignment="1">
      <alignment horizontal="center" vertical="center" wrapText="1"/>
    </xf>
    <xf numFmtId="0" fontId="19" fillId="0" borderId="54" xfId="0" applyFont="1" applyBorder="1" applyAlignment="1">
      <alignment wrapText="1"/>
    </xf>
    <xf numFmtId="0" fontId="38" fillId="0" borderId="0" xfId="0" applyFont="1"/>
    <xf numFmtId="0" fontId="39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27" fillId="0" borderId="2" xfId="0" applyFont="1" applyBorder="1" applyAlignment="1">
      <alignment wrapText="1"/>
    </xf>
    <xf numFmtId="2" fontId="33" fillId="2" borderId="22" xfId="0" applyNumberFormat="1" applyFont="1" applyFill="1" applyBorder="1" applyAlignment="1">
      <alignment horizontal="center" vertical="center" wrapText="1"/>
    </xf>
    <xf numFmtId="2" fontId="33" fillId="0" borderId="22" xfId="0" applyNumberFormat="1" applyFont="1" applyBorder="1" applyAlignment="1">
      <alignment horizontal="center" vertical="center"/>
    </xf>
    <xf numFmtId="0" fontId="19" fillId="2" borderId="2" xfId="0" applyFont="1" applyFill="1" applyBorder="1" applyAlignment="1">
      <alignment wrapText="1"/>
    </xf>
    <xf numFmtId="20" fontId="12" fillId="0" borderId="11" xfId="0" applyNumberFormat="1" applyFont="1" applyBorder="1" applyAlignment="1">
      <alignment horizontal="center" vertical="center"/>
    </xf>
    <xf numFmtId="20" fontId="12" fillId="0" borderId="10" xfId="41" applyNumberFormat="1" applyFont="1" applyBorder="1" applyAlignment="1">
      <alignment horizontal="center" vertical="center"/>
    </xf>
    <xf numFmtId="20" fontId="21" fillId="0" borderId="11" xfId="0" applyNumberFormat="1" applyFont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/>
    </xf>
    <xf numFmtId="0" fontId="21" fillId="2" borderId="12" xfId="1" applyFont="1" applyFill="1" applyBorder="1" applyAlignment="1">
      <alignment horizontal="center" vertical="center"/>
    </xf>
    <xf numFmtId="20" fontId="19" fillId="2" borderId="13" xfId="1" applyNumberFormat="1" applyFont="1" applyFill="1" applyBorder="1" applyAlignment="1">
      <alignment horizontal="center" vertical="center"/>
    </xf>
    <xf numFmtId="20" fontId="21" fillId="2" borderId="10" xfId="1" applyNumberFormat="1" applyFont="1" applyFill="1" applyBorder="1" applyAlignment="1">
      <alignment horizontal="center" vertical="center"/>
    </xf>
    <xf numFmtId="20" fontId="21" fillId="2" borderId="12" xfId="1" applyNumberFormat="1" applyFont="1" applyFill="1" applyBorder="1" applyAlignment="1">
      <alignment horizontal="center" vertical="center"/>
    </xf>
    <xf numFmtId="20" fontId="21" fillId="2" borderId="15" xfId="1" applyNumberFormat="1" applyFont="1" applyFill="1" applyBorder="1" applyAlignment="1">
      <alignment horizontal="center" vertical="center"/>
    </xf>
    <xf numFmtId="20" fontId="21" fillId="2" borderId="14" xfId="1" applyNumberFormat="1" applyFont="1" applyFill="1" applyBorder="1" applyAlignment="1">
      <alignment horizontal="center" vertical="center"/>
    </xf>
    <xf numFmtId="0" fontId="21" fillId="2" borderId="5" xfId="1" applyFont="1" applyFill="1" applyBorder="1" applyAlignment="1">
      <alignment horizontal="center" vertical="center"/>
    </xf>
    <xf numFmtId="20" fontId="19" fillId="2" borderId="16" xfId="1" applyNumberFormat="1" applyFont="1" applyFill="1" applyBorder="1" applyAlignment="1">
      <alignment horizontal="center" vertical="center"/>
    </xf>
    <xf numFmtId="20" fontId="21" fillId="2" borderId="17" xfId="1" applyNumberFormat="1" applyFont="1" applyFill="1" applyBorder="1" applyAlignment="1">
      <alignment horizontal="center" vertical="center"/>
    </xf>
    <xf numFmtId="20" fontId="21" fillId="2" borderId="11" xfId="1" applyNumberFormat="1" applyFont="1" applyFill="1" applyBorder="1" applyAlignment="1">
      <alignment horizontal="center" vertical="center"/>
    </xf>
    <xf numFmtId="20" fontId="21" fillId="2" borderId="18" xfId="1" applyNumberFormat="1" applyFont="1" applyFill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20" fontId="19" fillId="0" borderId="13" xfId="1" applyNumberFormat="1" applyFont="1" applyBorder="1" applyAlignment="1">
      <alignment horizontal="center" vertical="center"/>
    </xf>
    <xf numFmtId="20" fontId="21" fillId="0" borderId="25" xfId="1" applyNumberFormat="1" applyFont="1" applyBorder="1" applyAlignment="1">
      <alignment horizontal="center" vertical="center"/>
    </xf>
    <xf numFmtId="20" fontId="21" fillId="0" borderId="10" xfId="1" applyNumberFormat="1" applyFont="1" applyBorder="1" applyAlignment="1">
      <alignment horizontal="center" vertical="center"/>
    </xf>
    <xf numFmtId="20" fontId="21" fillId="0" borderId="12" xfId="1" applyNumberFormat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20" fontId="21" fillId="0" borderId="13" xfId="1" applyNumberFormat="1" applyFont="1" applyBorder="1" applyAlignment="1">
      <alignment horizontal="center" vertical="center"/>
    </xf>
    <xf numFmtId="20" fontId="41" fillId="0" borderId="0" xfId="89" applyNumberFormat="1" applyFont="1" applyAlignment="1">
      <alignment horizontal="left"/>
    </xf>
    <xf numFmtId="20" fontId="19" fillId="0" borderId="4" xfId="0" applyNumberFormat="1" applyFont="1" applyBorder="1" applyAlignment="1">
      <alignment horizontal="center" vertical="center"/>
    </xf>
    <xf numFmtId="20" fontId="21" fillId="0" borderId="49" xfId="0" applyNumberFormat="1" applyFont="1" applyBorder="1" applyAlignment="1">
      <alignment horizontal="center" vertical="center"/>
    </xf>
    <xf numFmtId="20" fontId="21" fillId="0" borderId="42" xfId="0" applyNumberFormat="1" applyFont="1" applyBorder="1" applyAlignment="1">
      <alignment horizontal="center" vertical="center"/>
    </xf>
    <xf numFmtId="20" fontId="21" fillId="0" borderId="53" xfId="0" applyNumberFormat="1" applyFont="1" applyBorder="1" applyAlignment="1">
      <alignment horizontal="center" vertical="center"/>
    </xf>
    <xf numFmtId="20" fontId="13" fillId="0" borderId="13" xfId="0" applyNumberFormat="1" applyFont="1" applyBorder="1" applyAlignment="1">
      <alignment horizontal="center" vertical="center"/>
    </xf>
    <xf numFmtId="20" fontId="12" fillId="0" borderId="25" xfId="0" applyNumberFormat="1" applyFont="1" applyBorder="1" applyAlignment="1">
      <alignment horizontal="center" vertical="center"/>
    </xf>
    <xf numFmtId="20" fontId="12" fillId="0" borderId="32" xfId="0" applyNumberFormat="1" applyFont="1" applyBorder="1" applyAlignment="1">
      <alignment horizontal="center" vertical="center"/>
    </xf>
    <xf numFmtId="20" fontId="19" fillId="2" borderId="65" xfId="0" applyNumberFormat="1" applyFont="1" applyFill="1" applyBorder="1" applyAlignment="1">
      <alignment horizontal="center" vertical="center"/>
    </xf>
    <xf numFmtId="20" fontId="19" fillId="2" borderId="66" xfId="1" applyNumberFormat="1" applyFont="1" applyFill="1" applyBorder="1" applyAlignment="1">
      <alignment horizontal="center" vertical="center"/>
    </xf>
    <xf numFmtId="20" fontId="19" fillId="2" borderId="65" xfId="1" applyNumberFormat="1" applyFont="1" applyFill="1" applyBorder="1" applyAlignment="1">
      <alignment horizontal="center" vertical="center"/>
    </xf>
    <xf numFmtId="20" fontId="21" fillId="2" borderId="63" xfId="0" applyNumberFormat="1" applyFont="1" applyFill="1" applyBorder="1" applyAlignment="1">
      <alignment horizontal="center" vertical="center"/>
    </xf>
    <xf numFmtId="20" fontId="21" fillId="2" borderId="67" xfId="0" applyNumberFormat="1" applyFont="1" applyFill="1" applyBorder="1" applyAlignment="1">
      <alignment horizontal="center" vertical="center"/>
    </xf>
    <xf numFmtId="20" fontId="21" fillId="2" borderId="64" xfId="1" applyNumberFormat="1" applyFont="1" applyFill="1" applyBorder="1" applyAlignment="1">
      <alignment horizontal="center" vertical="center"/>
    </xf>
    <xf numFmtId="20" fontId="21" fillId="2" borderId="63" xfId="1" applyNumberFormat="1" applyFont="1" applyFill="1" applyBorder="1" applyAlignment="1">
      <alignment horizontal="center" vertical="center"/>
    </xf>
    <xf numFmtId="20" fontId="19" fillId="2" borderId="60" xfId="0" applyNumberFormat="1" applyFont="1" applyFill="1" applyBorder="1" applyAlignment="1">
      <alignment horizontal="center" vertical="center"/>
    </xf>
    <xf numFmtId="20" fontId="19" fillId="2" borderId="66" xfId="0" applyNumberFormat="1" applyFont="1" applyFill="1" applyBorder="1" applyAlignment="1">
      <alignment horizontal="center" vertical="center"/>
    </xf>
    <xf numFmtId="20" fontId="21" fillId="2" borderId="57" xfId="0" applyNumberFormat="1" applyFont="1" applyFill="1" applyBorder="1" applyAlignment="1">
      <alignment horizontal="center" vertical="center"/>
    </xf>
    <xf numFmtId="20" fontId="21" fillId="2" borderId="64" xfId="0" applyNumberFormat="1" applyFont="1" applyFill="1" applyBorder="1" applyAlignment="1">
      <alignment horizontal="center" vertical="center"/>
    </xf>
    <xf numFmtId="20" fontId="21" fillId="2" borderId="60" xfId="0" applyNumberFormat="1" applyFont="1" applyFill="1" applyBorder="1" applyAlignment="1">
      <alignment horizontal="center" vertical="center"/>
    </xf>
    <xf numFmtId="20" fontId="21" fillId="2" borderId="65" xfId="0" applyNumberFormat="1" applyFont="1" applyFill="1" applyBorder="1" applyAlignment="1">
      <alignment horizontal="center" vertical="center"/>
    </xf>
    <xf numFmtId="20" fontId="21" fillId="2" borderId="66" xfId="0" applyNumberFormat="1" applyFont="1" applyFill="1" applyBorder="1" applyAlignment="1">
      <alignment horizontal="center" vertical="center"/>
    </xf>
    <xf numFmtId="20" fontId="19" fillId="2" borderId="0" xfId="0" applyNumberFormat="1" applyFont="1" applyFill="1" applyAlignment="1">
      <alignment horizontal="center" vertical="center"/>
    </xf>
    <xf numFmtId="20" fontId="19" fillId="2" borderId="33" xfId="0" applyNumberFormat="1" applyFont="1" applyFill="1" applyBorder="1" applyAlignment="1">
      <alignment horizontal="center" vertical="center"/>
    </xf>
    <xf numFmtId="20" fontId="19" fillId="2" borderId="32" xfId="1" applyNumberFormat="1" applyFont="1" applyFill="1" applyBorder="1" applyAlignment="1">
      <alignment horizontal="center" vertical="center"/>
    </xf>
    <xf numFmtId="20" fontId="21" fillId="2" borderId="68" xfId="0" applyNumberFormat="1" applyFont="1" applyFill="1" applyBorder="1" applyAlignment="1">
      <alignment horizontal="center" vertical="center"/>
    </xf>
    <xf numFmtId="20" fontId="21" fillId="2" borderId="56" xfId="0" applyNumberFormat="1" applyFont="1" applyFill="1" applyBorder="1" applyAlignment="1">
      <alignment horizontal="center" vertical="center"/>
    </xf>
    <xf numFmtId="20" fontId="21" fillId="2" borderId="32" xfId="1" applyNumberFormat="1" applyFont="1" applyFill="1" applyBorder="1" applyAlignment="1">
      <alignment horizontal="center" vertical="center"/>
    </xf>
    <xf numFmtId="20" fontId="21" fillId="2" borderId="65" xfId="1" applyNumberFormat="1" applyFont="1" applyFill="1" applyBorder="1" applyAlignment="1">
      <alignment horizontal="center" vertical="center"/>
    </xf>
    <xf numFmtId="20" fontId="21" fillId="2" borderId="66" xfId="1" applyNumberFormat="1" applyFont="1" applyFill="1" applyBorder="1" applyAlignment="1">
      <alignment horizontal="center" vertical="center"/>
    </xf>
    <xf numFmtId="20" fontId="21" fillId="2" borderId="35" xfId="0" applyNumberFormat="1" applyFont="1" applyFill="1" applyBorder="1" applyAlignment="1">
      <alignment horizontal="center" vertical="center"/>
    </xf>
    <xf numFmtId="20" fontId="21" fillId="2" borderId="6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20" fontId="13" fillId="2" borderId="20" xfId="0" applyNumberFormat="1" applyFont="1" applyFill="1" applyBorder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167" fontId="42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35" fillId="0" borderId="0" xfId="0" applyFont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/>
    </xf>
    <xf numFmtId="20" fontId="13" fillId="2" borderId="66" xfId="0" applyNumberFormat="1" applyFont="1" applyFill="1" applyBorder="1" applyAlignment="1">
      <alignment horizontal="center" vertical="center"/>
    </xf>
    <xf numFmtId="20" fontId="13" fillId="2" borderId="65" xfId="0" applyNumberFormat="1" applyFont="1" applyFill="1" applyBorder="1" applyAlignment="1">
      <alignment horizontal="center" vertical="center"/>
    </xf>
    <xf numFmtId="2" fontId="42" fillId="0" borderId="10" xfId="0" applyNumberFormat="1" applyFont="1" applyBorder="1" applyAlignment="1">
      <alignment horizontal="right" vertical="center"/>
    </xf>
    <xf numFmtId="20" fontId="0" fillId="0" borderId="10" xfId="0" applyNumberFormat="1" applyBorder="1"/>
    <xf numFmtId="2" fontId="42" fillId="0" borderId="11" xfId="0" applyNumberFormat="1" applyFont="1" applyBorder="1" applyAlignment="1">
      <alignment horizontal="right" vertical="center"/>
    </xf>
    <xf numFmtId="20" fontId="0" fillId="0" borderId="11" xfId="0" applyNumberFormat="1" applyBorder="1"/>
    <xf numFmtId="2" fontId="12" fillId="0" borderId="11" xfId="0" applyNumberFormat="1" applyFont="1" applyBorder="1" applyAlignment="1">
      <alignment horizontal="center" vertical="center"/>
    </xf>
    <xf numFmtId="0" fontId="0" fillId="0" borderId="11" xfId="0" applyBorder="1"/>
    <xf numFmtId="2" fontId="42" fillId="0" borderId="22" xfId="0" applyNumberFormat="1" applyFont="1" applyBorder="1" applyAlignment="1">
      <alignment horizontal="right" vertical="center"/>
    </xf>
    <xf numFmtId="20" fontId="0" fillId="0" borderId="22" xfId="0" applyNumberFormat="1" applyBorder="1"/>
    <xf numFmtId="2" fontId="12" fillId="0" borderId="22" xfId="0" applyNumberFormat="1" applyFont="1" applyBorder="1" applyAlignment="1">
      <alignment horizontal="center" vertical="center"/>
    </xf>
    <xf numFmtId="20" fontId="0" fillId="5" borderId="10" xfId="0" applyNumberFormat="1" applyFill="1" applyBorder="1"/>
    <xf numFmtId="0" fontId="12" fillId="2" borderId="53" xfId="0" applyFont="1" applyFill="1" applyBorder="1" applyAlignment="1">
      <alignment horizontal="center" vertical="center"/>
    </xf>
    <xf numFmtId="20" fontId="13" fillId="2" borderId="4" xfId="0" applyNumberFormat="1" applyFont="1" applyFill="1" applyBorder="1" applyAlignment="1">
      <alignment horizontal="center" vertical="center"/>
    </xf>
    <xf numFmtId="20" fontId="12" fillId="2" borderId="37" xfId="0" applyNumberFormat="1" applyFont="1" applyFill="1" applyBorder="1" applyAlignment="1">
      <alignment horizontal="center" vertical="center"/>
    </xf>
    <xf numFmtId="20" fontId="12" fillId="2" borderId="42" xfId="0" applyNumberFormat="1" applyFont="1" applyFill="1" applyBorder="1" applyAlignment="1">
      <alignment horizontal="center" vertical="center"/>
    </xf>
    <xf numFmtId="20" fontId="12" fillId="2" borderId="49" xfId="0" applyNumberFormat="1" applyFont="1" applyFill="1" applyBorder="1" applyAlignment="1">
      <alignment horizontal="center" vertical="center"/>
    </xf>
    <xf numFmtId="2" fontId="42" fillId="0" borderId="42" xfId="0" applyNumberFormat="1" applyFont="1" applyBorder="1" applyAlignment="1">
      <alignment horizontal="right" vertical="center"/>
    </xf>
    <xf numFmtId="20" fontId="0" fillId="0" borderId="42" xfId="0" applyNumberFormat="1" applyBorder="1"/>
    <xf numFmtId="2" fontId="12" fillId="0" borderId="42" xfId="0" applyNumberFormat="1" applyFont="1" applyBorder="1" applyAlignment="1">
      <alignment horizontal="center" vertical="center"/>
    </xf>
    <xf numFmtId="20" fontId="19" fillId="2" borderId="33" xfId="1" applyNumberFormat="1" applyFont="1" applyFill="1" applyBorder="1" applyAlignment="1">
      <alignment horizontal="center" vertical="center"/>
    </xf>
    <xf numFmtId="20" fontId="21" fillId="2" borderId="5" xfId="1" applyNumberFormat="1" applyFont="1" applyFill="1" applyBorder="1" applyAlignment="1">
      <alignment horizontal="center" vertical="center"/>
    </xf>
    <xf numFmtId="20" fontId="19" fillId="2" borderId="20" xfId="1" applyNumberFormat="1" applyFont="1" applyFill="1" applyBorder="1" applyAlignment="1">
      <alignment horizontal="center" vertical="center"/>
    </xf>
    <xf numFmtId="20" fontId="19" fillId="2" borderId="34" xfId="1" applyNumberFormat="1" applyFont="1" applyFill="1" applyBorder="1" applyAlignment="1">
      <alignment horizontal="center" vertical="center"/>
    </xf>
    <xf numFmtId="20" fontId="21" fillId="2" borderId="22" xfId="1" applyNumberFormat="1" applyFont="1" applyFill="1" applyBorder="1" applyAlignment="1">
      <alignment horizontal="center" vertical="center"/>
    </xf>
    <xf numFmtId="20" fontId="21" fillId="2" borderId="19" xfId="1" applyNumberFormat="1" applyFont="1" applyFill="1" applyBorder="1" applyAlignment="1">
      <alignment horizontal="center" vertical="center"/>
    </xf>
    <xf numFmtId="20" fontId="21" fillId="2" borderId="23" xfId="1" applyNumberFormat="1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2" fontId="42" fillId="0" borderId="21" xfId="0" applyNumberFormat="1" applyFont="1" applyBorder="1" applyAlignment="1">
      <alignment horizontal="right" vertical="center"/>
    </xf>
    <xf numFmtId="20" fontId="19" fillId="2" borderId="56" xfId="1" applyNumberFormat="1" applyFont="1" applyFill="1" applyBorder="1" applyAlignment="1">
      <alignment horizontal="center" vertical="center"/>
    </xf>
    <xf numFmtId="20" fontId="21" fillId="2" borderId="21" xfId="1" applyNumberFormat="1" applyFont="1" applyFill="1" applyBorder="1" applyAlignment="1">
      <alignment horizontal="center" vertical="center"/>
    </xf>
    <xf numFmtId="20" fontId="21" fillId="2" borderId="67" xfId="1" applyNumberFormat="1" applyFont="1" applyFill="1" applyBorder="1" applyAlignment="1">
      <alignment horizontal="center" vertical="center"/>
    </xf>
    <xf numFmtId="20" fontId="21" fillId="2" borderId="62" xfId="0" applyNumberFormat="1" applyFont="1" applyFill="1" applyBorder="1" applyAlignment="1">
      <alignment horizontal="center" vertical="center"/>
    </xf>
    <xf numFmtId="20" fontId="21" fillId="2" borderId="52" xfId="0" applyNumberFormat="1" applyFont="1" applyFill="1" applyBorder="1" applyAlignment="1">
      <alignment horizontal="center" vertical="center"/>
    </xf>
    <xf numFmtId="20" fontId="21" fillId="2" borderId="58" xfId="0" applyNumberFormat="1" applyFont="1" applyFill="1" applyBorder="1" applyAlignment="1">
      <alignment horizontal="center" vertical="center"/>
    </xf>
    <xf numFmtId="2" fontId="45" fillId="0" borderId="0" xfId="0" applyNumberFormat="1" applyFont="1" applyAlignment="1">
      <alignment horizontal="right" vertical="center"/>
    </xf>
    <xf numFmtId="167" fontId="17" fillId="0" borderId="0" xfId="0" applyNumberFormat="1" applyFont="1" applyAlignment="1">
      <alignment horizontal="right" vertical="center"/>
    </xf>
    <xf numFmtId="0" fontId="21" fillId="0" borderId="53" xfId="0" applyFont="1" applyBorder="1" applyAlignment="1">
      <alignment horizontal="center" vertical="center"/>
    </xf>
    <xf numFmtId="20" fontId="12" fillId="2" borderId="6" xfId="0" applyNumberFormat="1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horizontal="center" vertical="center"/>
    </xf>
    <xf numFmtId="20" fontId="12" fillId="2" borderId="7" xfId="0" applyNumberFormat="1" applyFont="1" applyFill="1" applyBorder="1" applyAlignment="1">
      <alignment horizontal="center" vertical="center"/>
    </xf>
    <xf numFmtId="20" fontId="19" fillId="2" borderId="38" xfId="0" applyNumberFormat="1" applyFont="1" applyFill="1" applyBorder="1" applyAlignment="1">
      <alignment horizontal="center" vertical="center"/>
    </xf>
    <xf numFmtId="20" fontId="21" fillId="2" borderId="69" xfId="0" applyNumberFormat="1" applyFont="1" applyFill="1" applyBorder="1" applyAlignment="1">
      <alignment horizontal="center" vertical="center"/>
    </xf>
    <xf numFmtId="20" fontId="21" fillId="2" borderId="36" xfId="0" applyNumberFormat="1" applyFont="1" applyFill="1" applyBorder="1" applyAlignment="1">
      <alignment horizontal="center" vertical="center"/>
    </xf>
    <xf numFmtId="2" fontId="42" fillId="0" borderId="36" xfId="0" applyNumberFormat="1" applyFont="1" applyBorder="1" applyAlignment="1">
      <alignment horizontal="right" vertical="center"/>
    </xf>
    <xf numFmtId="20" fontId="0" fillId="0" borderId="36" xfId="0" applyNumberFormat="1" applyBorder="1"/>
    <xf numFmtId="2" fontId="12" fillId="0" borderId="28" xfId="0" applyNumberFormat="1" applyFont="1" applyBorder="1" applyAlignment="1">
      <alignment horizontal="center" vertical="center"/>
    </xf>
    <xf numFmtId="20" fontId="13" fillId="2" borderId="20" xfId="41" applyNumberFormat="1" applyFont="1" applyFill="1" applyBorder="1" applyAlignment="1">
      <alignment horizontal="center" vertical="center"/>
    </xf>
    <xf numFmtId="20" fontId="12" fillId="2" borderId="31" xfId="41" applyNumberFormat="1" applyFont="1" applyFill="1" applyBorder="1" applyAlignment="1">
      <alignment horizontal="center" vertical="center"/>
    </xf>
    <xf numFmtId="20" fontId="12" fillId="2" borderId="22" xfId="41" applyNumberFormat="1" applyFont="1" applyFill="1" applyBorder="1" applyAlignment="1">
      <alignment horizontal="center" vertical="center"/>
    </xf>
    <xf numFmtId="20" fontId="12" fillId="0" borderId="22" xfId="41" applyNumberFormat="1" applyFont="1" applyBorder="1" applyAlignment="1">
      <alignment horizontal="center" vertical="center"/>
    </xf>
    <xf numFmtId="20" fontId="12" fillId="2" borderId="34" xfId="41" applyNumberFormat="1" applyFont="1" applyFill="1" applyBorder="1" applyAlignment="1">
      <alignment horizontal="center" vertical="center"/>
    </xf>
    <xf numFmtId="0" fontId="19" fillId="0" borderId="38" xfId="0" applyFont="1" applyBorder="1" applyAlignment="1">
      <alignment wrapText="1"/>
    </xf>
    <xf numFmtId="0" fontId="19" fillId="0" borderId="20" xfId="0" applyFont="1" applyBorder="1" applyAlignment="1">
      <alignment wrapText="1"/>
    </xf>
    <xf numFmtId="20" fontId="0" fillId="5" borderId="22" xfId="0" applyNumberFormat="1" applyFill="1" applyBorder="1"/>
    <xf numFmtId="0" fontId="46" fillId="0" borderId="2" xfId="0" applyFont="1" applyBorder="1" applyAlignment="1">
      <alignment wrapText="1"/>
    </xf>
    <xf numFmtId="2" fontId="33" fillId="4" borderId="22" xfId="0" applyNumberFormat="1" applyFont="1" applyFill="1" applyBorder="1" applyAlignment="1">
      <alignment horizontal="center" vertical="center" wrapText="1"/>
    </xf>
    <xf numFmtId="20" fontId="12" fillId="0" borderId="26" xfId="0" applyNumberFormat="1" applyFont="1" applyBorder="1" applyAlignment="1">
      <alignment horizontal="center" vertical="center"/>
    </xf>
    <xf numFmtId="20" fontId="12" fillId="2" borderId="5" xfId="0" applyNumberFormat="1" applyFont="1" applyFill="1" applyBorder="1" applyAlignment="1">
      <alignment horizontal="center" vertical="center"/>
    </xf>
    <xf numFmtId="20" fontId="13" fillId="0" borderId="16" xfId="0" applyNumberFormat="1" applyFont="1" applyBorder="1" applyAlignment="1">
      <alignment horizontal="center" vertical="center"/>
    </xf>
    <xf numFmtId="20" fontId="12" fillId="0" borderId="5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left" wrapText="1"/>
    </xf>
    <xf numFmtId="20" fontId="19" fillId="2" borderId="10" xfId="61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20" fontId="19" fillId="0" borderId="9" xfId="0" applyNumberFormat="1" applyFont="1" applyBorder="1" applyAlignment="1">
      <alignment horizontal="center" vertical="center"/>
    </xf>
    <xf numFmtId="20" fontId="21" fillId="0" borderId="60" xfId="0" applyNumberFormat="1" applyFont="1" applyBorder="1" applyAlignment="1">
      <alignment horizontal="center" vertical="center"/>
    </xf>
    <xf numFmtId="20" fontId="21" fillId="0" borderId="6" xfId="0" applyNumberFormat="1" applyFont="1" applyBorder="1" applyAlignment="1">
      <alignment horizontal="center" vertical="center"/>
    </xf>
    <xf numFmtId="20" fontId="21" fillId="0" borderId="7" xfId="0" applyNumberFormat="1" applyFont="1" applyBorder="1" applyAlignment="1">
      <alignment horizontal="center" vertical="center"/>
    </xf>
    <xf numFmtId="20" fontId="21" fillId="0" borderId="8" xfId="0" applyNumberFormat="1" applyFont="1" applyBorder="1" applyAlignment="1">
      <alignment horizontal="center" vertical="center"/>
    </xf>
    <xf numFmtId="20" fontId="21" fillId="0" borderId="57" xfId="0" applyNumberFormat="1" applyFont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20" fontId="13" fillId="2" borderId="0" xfId="0" applyNumberFormat="1" applyFont="1" applyFill="1" applyAlignment="1">
      <alignment horizontal="center" vertical="center"/>
    </xf>
    <xf numFmtId="20" fontId="44" fillId="0" borderId="0" xfId="0" applyNumberFormat="1" applyFont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0" fontId="0" fillId="2" borderId="0" xfId="0" applyFill="1"/>
    <xf numFmtId="0" fontId="12" fillId="2" borderId="0" xfId="0" applyFont="1" applyFill="1" applyAlignment="1">
      <alignment vertical="center"/>
    </xf>
    <xf numFmtId="2" fontId="47" fillId="0" borderId="22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20" fontId="21" fillId="0" borderId="17" xfId="0" applyNumberFormat="1" applyFont="1" applyBorder="1" applyAlignment="1">
      <alignment horizontal="center" vertical="center"/>
    </xf>
    <xf numFmtId="0" fontId="47" fillId="0" borderId="55" xfId="0" applyFont="1" applyBorder="1" applyAlignment="1">
      <alignment vertical="center"/>
    </xf>
    <xf numFmtId="0" fontId="47" fillId="0" borderId="56" xfId="0" applyFont="1" applyBorder="1" applyAlignment="1">
      <alignment vertical="center" wrapText="1"/>
    </xf>
    <xf numFmtId="20" fontId="19" fillId="2" borderId="11" xfId="0" applyNumberFormat="1" applyFont="1" applyFill="1" applyBorder="1" applyAlignment="1">
      <alignment horizontal="center" vertical="center"/>
    </xf>
    <xf numFmtId="0" fontId="48" fillId="0" borderId="55" xfId="0" applyFont="1" applyBorder="1" applyAlignment="1">
      <alignment vertical="center"/>
    </xf>
    <xf numFmtId="0" fontId="48" fillId="0" borderId="56" xfId="0" applyFont="1" applyBorder="1" applyAlignment="1">
      <alignment vertical="center" wrapText="1"/>
    </xf>
    <xf numFmtId="2" fontId="12" fillId="0" borderId="0" xfId="0" applyNumberFormat="1" applyFont="1" applyAlignment="1">
      <alignment vertical="center"/>
    </xf>
    <xf numFmtId="0" fontId="49" fillId="0" borderId="2" xfId="0" applyFont="1" applyBorder="1" applyAlignment="1">
      <alignment wrapText="1"/>
    </xf>
    <xf numFmtId="0" fontId="46" fillId="0" borderId="59" xfId="0" applyFont="1" applyBorder="1" applyAlignment="1">
      <alignment wrapText="1"/>
    </xf>
    <xf numFmtId="20" fontId="21" fillId="0" borderId="18" xfId="0" applyNumberFormat="1" applyFont="1" applyBorder="1" applyAlignment="1">
      <alignment horizontal="center" vertical="center"/>
    </xf>
    <xf numFmtId="20" fontId="19" fillId="2" borderId="9" xfId="1" applyNumberFormat="1" applyFont="1" applyFill="1" applyBorder="1" applyAlignment="1">
      <alignment horizontal="center" vertical="center"/>
    </xf>
    <xf numFmtId="20" fontId="19" fillId="2" borderId="55" xfId="1" applyNumberFormat="1" applyFont="1" applyFill="1" applyBorder="1" applyAlignment="1">
      <alignment horizontal="center" vertical="center"/>
    </xf>
    <xf numFmtId="20" fontId="21" fillId="2" borderId="44" xfId="1" applyNumberFormat="1" applyFont="1" applyFill="1" applyBorder="1" applyAlignment="1">
      <alignment horizontal="center" vertical="center"/>
    </xf>
    <xf numFmtId="20" fontId="21" fillId="2" borderId="39" xfId="1" applyNumberFormat="1" applyFont="1" applyFill="1" applyBorder="1" applyAlignment="1">
      <alignment horizontal="center" vertical="center"/>
    </xf>
    <xf numFmtId="20" fontId="21" fillId="2" borderId="45" xfId="1" applyNumberFormat="1" applyFont="1" applyFill="1" applyBorder="1" applyAlignment="1">
      <alignment horizontal="center" vertical="center"/>
    </xf>
    <xf numFmtId="20" fontId="21" fillId="2" borderId="70" xfId="1" applyNumberFormat="1" applyFont="1" applyFill="1" applyBorder="1" applyAlignment="1">
      <alignment horizontal="center" vertical="center"/>
    </xf>
    <xf numFmtId="2" fontId="42" fillId="0" borderId="39" xfId="0" applyNumberFormat="1" applyFont="1" applyBorder="1" applyAlignment="1">
      <alignment horizontal="right" vertical="center"/>
    </xf>
    <xf numFmtId="20" fontId="0" fillId="0" borderId="39" xfId="0" applyNumberFormat="1" applyBorder="1"/>
    <xf numFmtId="2" fontId="12" fillId="0" borderId="39" xfId="0" applyNumberFormat="1" applyFont="1" applyBorder="1" applyAlignment="1">
      <alignment horizontal="center" vertical="center"/>
    </xf>
    <xf numFmtId="0" fontId="34" fillId="0" borderId="71" xfId="61" applyFont="1" applyBorder="1" applyAlignment="1">
      <alignment vertical="center" wrapText="1"/>
    </xf>
    <xf numFmtId="2" fontId="33" fillId="0" borderId="36" xfId="0" applyNumberFormat="1" applyFont="1" applyBorder="1" applyAlignment="1">
      <alignment horizontal="center" vertical="center"/>
    </xf>
    <xf numFmtId="0" fontId="33" fillId="0" borderId="36" xfId="61" applyFont="1" applyBorder="1" applyAlignment="1">
      <alignment horizontal="center" vertical="center" wrapText="1"/>
    </xf>
    <xf numFmtId="2" fontId="33" fillId="0" borderId="36" xfId="61" applyNumberFormat="1" applyFont="1" applyBorder="1" applyAlignment="1">
      <alignment horizontal="center" vertical="center" wrapText="1"/>
    </xf>
    <xf numFmtId="2" fontId="12" fillId="0" borderId="36" xfId="0" applyNumberFormat="1" applyFont="1" applyBorder="1" applyAlignment="1">
      <alignment horizontal="center" vertical="center"/>
    </xf>
    <xf numFmtId="0" fontId="21" fillId="2" borderId="10" xfId="61" applyFont="1" applyFill="1" applyBorder="1" applyAlignment="1">
      <alignment horizontal="center" vertical="center"/>
    </xf>
    <xf numFmtId="2" fontId="42" fillId="0" borderId="14" xfId="0" applyNumberFormat="1" applyFont="1" applyBorder="1" applyAlignment="1">
      <alignment horizontal="right" vertical="center"/>
    </xf>
    <xf numFmtId="20" fontId="21" fillId="2" borderId="54" xfId="0" applyNumberFormat="1" applyFont="1" applyFill="1" applyBorder="1" applyAlignment="1">
      <alignment horizontal="center" vertical="center"/>
    </xf>
    <xf numFmtId="20" fontId="21" fillId="0" borderId="46" xfId="0" applyNumberFormat="1" applyFont="1" applyBorder="1" applyAlignment="1">
      <alignment horizontal="center" vertical="center"/>
    </xf>
    <xf numFmtId="20" fontId="13" fillId="0" borderId="9" xfId="0" applyNumberFormat="1" applyFont="1" applyBorder="1" applyAlignment="1">
      <alignment horizontal="center" vertical="center"/>
    </xf>
    <xf numFmtId="20" fontId="21" fillId="2" borderId="9" xfId="0" applyNumberFormat="1" applyFont="1" applyFill="1" applyBorder="1" applyAlignment="1">
      <alignment horizontal="center" vertical="center"/>
    </xf>
    <xf numFmtId="20" fontId="21" fillId="0" borderId="36" xfId="0" applyNumberFormat="1" applyFont="1" applyBorder="1" applyAlignment="1">
      <alignment horizontal="center" vertical="center"/>
    </xf>
    <xf numFmtId="20" fontId="19" fillId="6" borderId="3" xfId="0" applyNumberFormat="1" applyFont="1" applyFill="1" applyBorder="1" applyAlignment="1">
      <alignment horizontal="center" vertical="center"/>
    </xf>
    <xf numFmtId="20" fontId="21" fillId="6" borderId="26" xfId="0" applyNumberFormat="1" applyFont="1" applyFill="1" applyBorder="1" applyAlignment="1">
      <alignment horizontal="center" vertical="center"/>
    </xf>
    <xf numFmtId="20" fontId="21" fillId="6" borderId="11" xfId="0" applyNumberFormat="1" applyFont="1" applyFill="1" applyBorder="1" applyAlignment="1">
      <alignment horizontal="center" vertical="center"/>
    </xf>
    <xf numFmtId="20" fontId="21" fillId="6" borderId="28" xfId="0" applyNumberFormat="1" applyFont="1" applyFill="1" applyBorder="1" applyAlignment="1">
      <alignment horizontal="center" vertical="center"/>
    </xf>
    <xf numFmtId="20" fontId="19" fillId="6" borderId="16" xfId="0" applyNumberFormat="1" applyFont="1" applyFill="1" applyBorder="1" applyAlignment="1">
      <alignment horizontal="center" vertical="center"/>
    </xf>
    <xf numFmtId="20" fontId="19" fillId="6" borderId="13" xfId="0" applyNumberFormat="1" applyFont="1" applyFill="1" applyBorder="1" applyAlignment="1">
      <alignment horizontal="center" vertical="center"/>
    </xf>
    <xf numFmtId="20" fontId="21" fillId="6" borderId="25" xfId="0" applyNumberFormat="1" applyFont="1" applyFill="1" applyBorder="1" applyAlignment="1">
      <alignment horizontal="center" vertical="center"/>
    </xf>
    <xf numFmtId="20" fontId="21" fillId="6" borderId="10" xfId="0" applyNumberFormat="1" applyFont="1" applyFill="1" applyBorder="1" applyAlignment="1">
      <alignment horizontal="center" vertical="center"/>
    </xf>
    <xf numFmtId="2" fontId="33" fillId="0" borderId="52" xfId="0" applyNumberFormat="1" applyFont="1" applyBorder="1" applyAlignment="1">
      <alignment vertical="center" wrapText="1"/>
    </xf>
    <xf numFmtId="2" fontId="33" fillId="0" borderId="45" xfId="0" applyNumberFormat="1" applyFont="1" applyBorder="1" applyAlignment="1">
      <alignment vertical="center" wrapText="1"/>
    </xf>
    <xf numFmtId="20" fontId="12" fillId="0" borderId="39" xfId="0" applyNumberFormat="1" applyFont="1" applyBorder="1" applyAlignment="1">
      <alignment horizontal="center" vertical="center"/>
    </xf>
    <xf numFmtId="20" fontId="12" fillId="0" borderId="33" xfId="0" applyNumberFormat="1" applyFont="1" applyBorder="1" applyAlignment="1">
      <alignment horizontal="center" vertical="center"/>
    </xf>
    <xf numFmtId="20" fontId="19" fillId="0" borderId="44" xfId="0" applyNumberFormat="1" applyFont="1" applyBorder="1" applyAlignment="1">
      <alignment horizontal="center" vertical="center"/>
    </xf>
    <xf numFmtId="20" fontId="19" fillId="6" borderId="20" xfId="0" applyNumberFormat="1" applyFont="1" applyFill="1" applyBorder="1" applyAlignment="1">
      <alignment horizontal="center" vertical="center"/>
    </xf>
    <xf numFmtId="20" fontId="21" fillId="6" borderId="31" xfId="0" applyNumberFormat="1" applyFont="1" applyFill="1" applyBorder="1" applyAlignment="1">
      <alignment horizontal="center" vertical="center"/>
    </xf>
    <xf numFmtId="20" fontId="21" fillId="6" borderId="22" xfId="0" applyNumberFormat="1" applyFont="1" applyFill="1" applyBorder="1" applyAlignment="1">
      <alignment horizontal="center" vertical="center"/>
    </xf>
    <xf numFmtId="20" fontId="21" fillId="2" borderId="49" xfId="0" applyNumberFormat="1" applyFont="1" applyFill="1" applyBorder="1" applyAlignment="1">
      <alignment horizontal="center" vertical="center"/>
    </xf>
    <xf numFmtId="20" fontId="27" fillId="0" borderId="13" xfId="0" applyNumberFormat="1" applyFont="1" applyBorder="1" applyAlignment="1">
      <alignment horizontal="center" vertical="center"/>
    </xf>
    <xf numFmtId="20" fontId="19" fillId="0" borderId="38" xfId="0" applyNumberFormat="1" applyFont="1" applyBorder="1" applyAlignment="1">
      <alignment horizontal="center" vertical="center"/>
    </xf>
    <xf numFmtId="20" fontId="21" fillId="0" borderId="69" xfId="0" applyNumberFormat="1" applyFont="1" applyBorder="1" applyAlignment="1">
      <alignment horizontal="center" vertical="center"/>
    </xf>
    <xf numFmtId="20" fontId="21" fillId="6" borderId="27" xfId="0" applyNumberFormat="1" applyFont="1" applyFill="1" applyBorder="1" applyAlignment="1">
      <alignment horizontal="center" vertical="center"/>
    </xf>
    <xf numFmtId="20" fontId="12" fillId="6" borderId="25" xfId="0" applyNumberFormat="1" applyFont="1" applyFill="1" applyBorder="1" applyAlignment="1">
      <alignment horizontal="center" vertical="center"/>
    </xf>
    <xf numFmtId="20" fontId="12" fillId="6" borderId="32" xfId="0" applyNumberFormat="1" applyFont="1" applyFill="1" applyBorder="1" applyAlignment="1">
      <alignment horizontal="center" vertical="center"/>
    </xf>
    <xf numFmtId="20" fontId="19" fillId="0" borderId="16" xfId="1" applyNumberFormat="1" applyFont="1" applyBorder="1" applyAlignment="1">
      <alignment horizontal="center" vertical="center"/>
    </xf>
    <xf numFmtId="20" fontId="21" fillId="0" borderId="26" xfId="1" applyNumberFormat="1" applyFont="1" applyBorder="1" applyAlignment="1">
      <alignment horizontal="center" vertical="center"/>
    </xf>
    <xf numFmtId="20" fontId="21" fillId="0" borderId="11" xfId="1" applyNumberFormat="1" applyFont="1" applyBorder="1" applyAlignment="1">
      <alignment horizontal="center" vertical="center"/>
    </xf>
    <xf numFmtId="20" fontId="21" fillId="0" borderId="5" xfId="1" applyNumberFormat="1" applyFont="1" applyBorder="1" applyAlignment="1">
      <alignment horizontal="center" vertical="center"/>
    </xf>
    <xf numFmtId="20" fontId="21" fillId="0" borderId="4" xfId="0" applyNumberFormat="1" applyFont="1" applyBorder="1" applyAlignment="1">
      <alignment horizontal="center" vertical="center"/>
    </xf>
    <xf numFmtId="20" fontId="13" fillId="0" borderId="3" xfId="0" applyNumberFormat="1" applyFont="1" applyBorder="1" applyAlignment="1">
      <alignment horizontal="center" vertical="center"/>
    </xf>
    <xf numFmtId="20" fontId="12" fillId="0" borderId="24" xfId="0" applyNumberFormat="1" applyFont="1" applyBorder="1" applyAlignment="1">
      <alignment horizontal="center" vertical="center"/>
    </xf>
    <xf numFmtId="20" fontId="12" fillId="0" borderId="7" xfId="0" applyNumberFormat="1" applyFont="1" applyBorder="1" applyAlignment="1">
      <alignment horizontal="center" vertical="center"/>
    </xf>
    <xf numFmtId="20" fontId="12" fillId="0" borderId="14" xfId="0" applyNumberFormat="1" applyFont="1" applyBorder="1" applyAlignment="1">
      <alignment horizontal="center" vertical="center"/>
    </xf>
    <xf numFmtId="20" fontId="21" fillId="0" borderId="16" xfId="1" applyNumberFormat="1" applyFont="1" applyBorder="1" applyAlignment="1">
      <alignment horizontal="center" vertical="center"/>
    </xf>
    <xf numFmtId="20" fontId="13" fillId="6" borderId="20" xfId="0" applyNumberFormat="1" applyFont="1" applyFill="1" applyBorder="1" applyAlignment="1">
      <alignment horizontal="center" vertical="center"/>
    </xf>
    <xf numFmtId="2" fontId="33" fillId="0" borderId="31" xfId="0" applyNumberFormat="1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/>
    </xf>
    <xf numFmtId="0" fontId="19" fillId="4" borderId="2" xfId="0" applyFont="1" applyFill="1" applyBorder="1" applyAlignment="1">
      <alignment wrapText="1"/>
    </xf>
    <xf numFmtId="0" fontId="12" fillId="0" borderId="72" xfId="0" applyFont="1" applyBorder="1" applyAlignment="1">
      <alignment vertical="center"/>
    </xf>
    <xf numFmtId="20" fontId="21" fillId="6" borderId="0" xfId="0" applyNumberFormat="1" applyFont="1" applyFill="1" applyAlignment="1">
      <alignment horizontal="center" vertical="center"/>
    </xf>
    <xf numFmtId="20" fontId="21" fillId="6" borderId="32" xfId="0" applyNumberFormat="1" applyFont="1" applyFill="1" applyBorder="1" applyAlignment="1">
      <alignment horizontal="center" vertical="center"/>
    </xf>
    <xf numFmtId="20" fontId="21" fillId="6" borderId="34" xfId="0" applyNumberFormat="1" applyFont="1" applyFill="1" applyBorder="1" applyAlignment="1">
      <alignment horizontal="center" vertical="center"/>
    </xf>
    <xf numFmtId="20" fontId="21" fillId="6" borderId="33" xfId="0" applyNumberFormat="1" applyFont="1" applyFill="1" applyBorder="1" applyAlignment="1">
      <alignment horizontal="center" vertical="center"/>
    </xf>
    <xf numFmtId="20" fontId="19" fillId="6" borderId="27" xfId="0" applyNumberFormat="1" applyFont="1" applyFill="1" applyBorder="1" applyAlignment="1">
      <alignment horizontal="center" vertical="center"/>
    </xf>
    <xf numFmtId="20" fontId="19" fillId="6" borderId="25" xfId="0" applyNumberFormat="1" applyFont="1" applyFill="1" applyBorder="1" applyAlignment="1">
      <alignment horizontal="center" vertical="center"/>
    </xf>
    <xf numFmtId="20" fontId="19" fillId="6" borderId="14" xfId="0" applyNumberFormat="1" applyFont="1" applyFill="1" applyBorder="1" applyAlignment="1">
      <alignment horizontal="center" vertical="center"/>
    </xf>
    <xf numFmtId="20" fontId="0" fillId="0" borderId="28" xfId="0" applyNumberFormat="1" applyBorder="1"/>
    <xf numFmtId="0" fontId="21" fillId="2" borderId="15" xfId="0" applyFont="1" applyFill="1" applyBorder="1" applyAlignment="1">
      <alignment horizontal="center" vertical="center"/>
    </xf>
    <xf numFmtId="20" fontId="19" fillId="6" borderId="38" xfId="0" applyNumberFormat="1" applyFont="1" applyFill="1" applyBorder="1" applyAlignment="1">
      <alignment horizontal="center" vertical="center"/>
    </xf>
    <xf numFmtId="20" fontId="21" fillId="6" borderId="69" xfId="0" applyNumberFormat="1" applyFont="1" applyFill="1" applyBorder="1" applyAlignment="1">
      <alignment horizontal="center" vertical="center"/>
    </xf>
    <xf numFmtId="20" fontId="21" fillId="6" borderId="36" xfId="0" applyNumberFormat="1" applyFont="1" applyFill="1" applyBorder="1" applyAlignment="1">
      <alignment horizontal="center" vertical="center"/>
    </xf>
    <xf numFmtId="2" fontId="42" fillId="0" borderId="28" xfId="0" applyNumberFormat="1" applyFont="1" applyBorder="1" applyAlignment="1">
      <alignment horizontal="right" vertical="center"/>
    </xf>
    <xf numFmtId="20" fontId="13" fillId="6" borderId="16" xfId="0" applyNumberFormat="1" applyFont="1" applyFill="1" applyBorder="1" applyAlignment="1">
      <alignment horizontal="center" vertical="center"/>
    </xf>
    <xf numFmtId="20" fontId="12" fillId="6" borderId="26" xfId="0" applyNumberFormat="1" applyFont="1" applyFill="1" applyBorder="1" applyAlignment="1">
      <alignment horizontal="center" vertical="center"/>
    </xf>
    <xf numFmtId="20" fontId="12" fillId="6" borderId="11" xfId="0" applyNumberFormat="1" applyFont="1" applyFill="1" applyBorder="1" applyAlignment="1">
      <alignment horizontal="center" vertical="center"/>
    </xf>
    <xf numFmtId="20" fontId="12" fillId="6" borderId="33" xfId="0" applyNumberFormat="1" applyFont="1" applyFill="1" applyBorder="1" applyAlignment="1">
      <alignment horizontal="center" vertical="center"/>
    </xf>
    <xf numFmtId="20" fontId="13" fillId="6" borderId="13" xfId="0" applyNumberFormat="1" applyFont="1" applyFill="1" applyBorder="1" applyAlignment="1">
      <alignment horizontal="center" vertical="center"/>
    </xf>
    <xf numFmtId="20" fontId="12" fillId="6" borderId="10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20" fontId="12" fillId="2" borderId="31" xfId="0" applyNumberFormat="1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horizontal="center" vertical="center"/>
    </xf>
    <xf numFmtId="20" fontId="12" fillId="0" borderId="22" xfId="0" applyNumberFormat="1" applyFont="1" applyBorder="1" applyAlignment="1">
      <alignment horizontal="center" vertical="center"/>
    </xf>
    <xf numFmtId="20" fontId="12" fillId="2" borderId="34" xfId="0" applyNumberFormat="1" applyFont="1" applyFill="1" applyBorder="1" applyAlignment="1">
      <alignment horizontal="center" vertical="center"/>
    </xf>
    <xf numFmtId="20" fontId="13" fillId="6" borderId="13" xfId="41" applyNumberFormat="1" applyFont="1" applyFill="1" applyBorder="1" applyAlignment="1">
      <alignment horizontal="center" vertical="center"/>
    </xf>
    <xf numFmtId="20" fontId="12" fillId="6" borderId="25" xfId="41" applyNumberFormat="1" applyFont="1" applyFill="1" applyBorder="1" applyAlignment="1">
      <alignment horizontal="center" vertical="center"/>
    </xf>
    <xf numFmtId="20" fontId="12" fillId="6" borderId="10" xfId="41" applyNumberFormat="1" applyFont="1" applyFill="1" applyBorder="1" applyAlignment="1">
      <alignment horizontal="center" vertical="center"/>
    </xf>
    <xf numFmtId="20" fontId="12" fillId="6" borderId="32" xfId="41" applyNumberFormat="1" applyFont="1" applyFill="1" applyBorder="1" applyAlignment="1">
      <alignment horizontal="center" vertical="center"/>
    </xf>
    <xf numFmtId="0" fontId="12" fillId="2" borderId="5" xfId="41" applyFont="1" applyFill="1" applyBorder="1" applyAlignment="1">
      <alignment horizontal="center" vertical="center"/>
    </xf>
    <xf numFmtId="0" fontId="12" fillId="2" borderId="23" xfId="41" applyFont="1" applyFill="1" applyBorder="1" applyAlignment="1">
      <alignment horizontal="center" vertical="center"/>
    </xf>
    <xf numFmtId="20" fontId="13" fillId="2" borderId="9" xfId="41" applyNumberFormat="1" applyFont="1" applyFill="1" applyBorder="1" applyAlignment="1">
      <alignment horizontal="center" vertical="center"/>
    </xf>
    <xf numFmtId="20" fontId="12" fillId="2" borderId="46" xfId="41" applyNumberFormat="1" applyFont="1" applyFill="1" applyBorder="1" applyAlignment="1">
      <alignment horizontal="center" vertical="center"/>
    </xf>
    <xf numFmtId="20" fontId="12" fillId="2" borderId="39" xfId="41" applyNumberFormat="1" applyFont="1" applyFill="1" applyBorder="1" applyAlignment="1">
      <alignment horizontal="center" vertical="center"/>
    </xf>
    <xf numFmtId="20" fontId="12" fillId="0" borderId="39" xfId="41" applyNumberFormat="1" applyFont="1" applyBorder="1" applyAlignment="1">
      <alignment horizontal="center" vertical="center"/>
    </xf>
    <xf numFmtId="20" fontId="12" fillId="2" borderId="47" xfId="4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2" fontId="33" fillId="0" borderId="1" xfId="0" applyNumberFormat="1" applyFont="1" applyBorder="1" applyAlignment="1">
      <alignment horizontal="center" vertical="center" wrapText="1"/>
    </xf>
    <xf numFmtId="2" fontId="33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</cellXfs>
  <cellStyles count="119">
    <cellStyle name="Millares 2" xfId="4" xr:uid="{00000000-0005-0000-0000-000000000000}"/>
    <cellStyle name="Millares 2 2" xfId="38" xr:uid="{00000000-0005-0000-0000-000001000000}"/>
    <cellStyle name="Millares 2 3" xfId="68" xr:uid="{00000000-0005-0000-0000-000002000000}"/>
    <cellStyle name="Millares 2 3 2" xfId="92" xr:uid="{B5E8E4B1-B0D2-4FFF-9F2A-13BA7B1CEEA4}"/>
    <cellStyle name="Millares 3" xfId="5" xr:uid="{00000000-0005-0000-0000-000003000000}"/>
    <cellStyle name="Millares 4" xfId="59" xr:uid="{00000000-0005-0000-0000-000004000000}"/>
    <cellStyle name="Millares 4 2" xfId="93" xr:uid="{E8DD7360-86CC-44B3-9D9F-D090D381B18B}"/>
    <cellStyle name="Millares 5" xfId="69" xr:uid="{00000000-0005-0000-0000-000005000000}"/>
    <cellStyle name="Moneda 2" xfId="31" xr:uid="{00000000-0005-0000-0000-000006000000}"/>
    <cellStyle name="Moneda 2 2" xfId="70" xr:uid="{00000000-0005-0000-0000-000007000000}"/>
    <cellStyle name="Moneda 2 3" xfId="71" xr:uid="{00000000-0005-0000-0000-000008000000}"/>
    <cellStyle name="Moneda 2 3 2" xfId="94" xr:uid="{8995755F-2CE2-4E7A-BDA6-9A2942E7D237}"/>
    <cellStyle name="Moneda 3" xfId="51" xr:uid="{00000000-0005-0000-0000-000009000000}"/>
    <cellStyle name="Moneda 3 2" xfId="72" xr:uid="{00000000-0005-0000-0000-00000A000000}"/>
    <cellStyle name="Moneda 3 2 2" xfId="95" xr:uid="{A98D19F1-C918-4C90-855D-FC652D31F26E}"/>
    <cellStyle name="Moneda 4" xfId="52" xr:uid="{00000000-0005-0000-0000-00000B000000}"/>
    <cellStyle name="Moneda 4 2" xfId="73" xr:uid="{00000000-0005-0000-0000-00000C000000}"/>
    <cellStyle name="Moneda 4 2 2" xfId="96" xr:uid="{82545728-5D3C-48BC-942A-322F619DD1AB}"/>
    <cellStyle name="Neutral 2" xfId="74" xr:uid="{00000000-0005-0000-0000-00000D000000}"/>
    <cellStyle name="Normal" xfId="0" builtinId="0"/>
    <cellStyle name="Normal 10" xfId="32" xr:uid="{00000000-0005-0000-0000-00000F000000}"/>
    <cellStyle name="Normal 10 2" xfId="33" xr:uid="{00000000-0005-0000-0000-000010000000}"/>
    <cellStyle name="Normal 10 3" xfId="43" xr:uid="{00000000-0005-0000-0000-000011000000}"/>
    <cellStyle name="Normal 10 3 2" xfId="44" xr:uid="{00000000-0005-0000-0000-000012000000}"/>
    <cellStyle name="Normal 10 4" xfId="45" xr:uid="{00000000-0005-0000-0000-000013000000}"/>
    <cellStyle name="Normal 10 5" xfId="41" xr:uid="{00000000-0005-0000-0000-000014000000}"/>
    <cellStyle name="Normal 11" xfId="2" xr:uid="{00000000-0005-0000-0000-000015000000}"/>
    <cellStyle name="Normal 11 2" xfId="46" xr:uid="{00000000-0005-0000-0000-000016000000}"/>
    <cellStyle name="Normal 11 3" xfId="47" xr:uid="{00000000-0005-0000-0000-000017000000}"/>
    <cellStyle name="Normal 12" xfId="30" xr:uid="{00000000-0005-0000-0000-000018000000}"/>
    <cellStyle name="Normal 12 2" xfId="34" xr:uid="{00000000-0005-0000-0000-000019000000}"/>
    <cellStyle name="Normal 12 3" xfId="42" xr:uid="{00000000-0005-0000-0000-00001A000000}"/>
    <cellStyle name="Normal 12 4" xfId="48" xr:uid="{00000000-0005-0000-0000-00001B000000}"/>
    <cellStyle name="Normal 13" xfId="35" xr:uid="{00000000-0005-0000-0000-00001C000000}"/>
    <cellStyle name="Normal 13 2" xfId="49" xr:uid="{00000000-0005-0000-0000-00001D000000}"/>
    <cellStyle name="Normal 14" xfId="37" xr:uid="{00000000-0005-0000-0000-00001E000000}"/>
    <cellStyle name="Normal 14 2" xfId="62" xr:uid="{00000000-0005-0000-0000-00001F000000}"/>
    <cellStyle name="Normal 14 3" xfId="50" xr:uid="{00000000-0005-0000-0000-000020000000}"/>
    <cellStyle name="Normal 15" xfId="60" xr:uid="{00000000-0005-0000-0000-000021000000}"/>
    <cellStyle name="Normal 15 2" xfId="97" xr:uid="{AB085CFB-7E43-4B2E-8053-CDDCBE6C4DA7}"/>
    <cellStyle name="Normal 16" xfId="61" xr:uid="{00000000-0005-0000-0000-000022000000}"/>
    <cellStyle name="Normal 16 2" xfId="98" xr:uid="{CAE4DB2D-42EC-4FA7-80D5-4C2A4148EEA0}"/>
    <cellStyle name="Normal 17" xfId="67" xr:uid="{00000000-0005-0000-0000-000023000000}"/>
    <cellStyle name="Normal 17 2" xfId="99" xr:uid="{C13874AE-B83E-402F-AE01-4C128582FFE9}"/>
    <cellStyle name="Normal 18" xfId="89" xr:uid="{00000000-0005-0000-0000-000024000000}"/>
    <cellStyle name="Normal 2" xfId="1" xr:uid="{00000000-0005-0000-0000-000025000000}"/>
    <cellStyle name="Normal 2 2" xfId="7" xr:uid="{00000000-0005-0000-0000-000026000000}"/>
    <cellStyle name="Normal 2 2 2" xfId="8" xr:uid="{00000000-0005-0000-0000-000027000000}"/>
    <cellStyle name="Normal 2 2 3" xfId="39" xr:uid="{00000000-0005-0000-0000-000028000000}"/>
    <cellStyle name="Normal 2 3" xfId="6" xr:uid="{00000000-0005-0000-0000-000029000000}"/>
    <cellStyle name="Normal 2 4" xfId="75" xr:uid="{00000000-0005-0000-0000-00002A000000}"/>
    <cellStyle name="Normal 2 4 2" xfId="76" xr:uid="{00000000-0005-0000-0000-00002B000000}"/>
    <cellStyle name="Normal 2 5" xfId="77" xr:uid="{00000000-0005-0000-0000-00002C000000}"/>
    <cellStyle name="Normal 2 5 2" xfId="100" xr:uid="{140E6B59-A23F-4FF0-97C1-05F60935C254}"/>
    <cellStyle name="Normal 2_INV.DOMINGO 10" xfId="9" xr:uid="{00000000-0005-0000-0000-00002D000000}"/>
    <cellStyle name="Normal 3" xfId="10" xr:uid="{00000000-0005-0000-0000-00002E000000}"/>
    <cellStyle name="Normal 3 2" xfId="11" xr:uid="{00000000-0005-0000-0000-00002F000000}"/>
    <cellStyle name="Normal 3 2 2" xfId="12" xr:uid="{00000000-0005-0000-0000-000030000000}"/>
    <cellStyle name="Normal 3 3" xfId="13" xr:uid="{00000000-0005-0000-0000-000031000000}"/>
    <cellStyle name="Normal 3_INV.HABIL 10" xfId="14" xr:uid="{00000000-0005-0000-0000-000032000000}"/>
    <cellStyle name="Normal 4" xfId="3" xr:uid="{00000000-0005-0000-0000-000033000000}"/>
    <cellStyle name="Normal 4 2" xfId="15" xr:uid="{00000000-0005-0000-0000-000034000000}"/>
    <cellStyle name="Normal 4 2 2" xfId="53" xr:uid="{00000000-0005-0000-0000-000035000000}"/>
    <cellStyle name="Normal 4 2 2 2" xfId="54" xr:uid="{00000000-0005-0000-0000-000036000000}"/>
    <cellStyle name="Normal 4 2 2 2 2" xfId="78" xr:uid="{00000000-0005-0000-0000-000037000000}"/>
    <cellStyle name="Normal 4 2 2 2 2 2" xfId="101" xr:uid="{0731517F-B0FE-4257-8BAC-A51CAA7C5A98}"/>
    <cellStyle name="Normal 4 2 2 3" xfId="79" xr:uid="{00000000-0005-0000-0000-000038000000}"/>
    <cellStyle name="Normal 4 2 2 3 2" xfId="102" xr:uid="{7A131094-F5F6-4E45-9CBB-07D2DFBA3B69}"/>
    <cellStyle name="Normal 4 2 3" xfId="80" xr:uid="{00000000-0005-0000-0000-000039000000}"/>
    <cellStyle name="Normal 4 2 3 2" xfId="103" xr:uid="{9634C8C9-F500-479A-840C-C0D94DECCB15}"/>
    <cellStyle name="Normal 4 3" xfId="16" xr:uid="{00000000-0005-0000-0000-00003A000000}"/>
    <cellStyle name="Normal 4 3 2" xfId="81" xr:uid="{00000000-0005-0000-0000-00003B000000}"/>
    <cellStyle name="Normal 4 3 2 2" xfId="104" xr:uid="{0E4AEFA2-2DDA-4C1B-8478-D2E3CCA7BFDF}"/>
    <cellStyle name="Normal 4 4" xfId="17" xr:uid="{00000000-0005-0000-0000-00003C000000}"/>
    <cellStyle name="Normal 4 4 2" xfId="18" xr:uid="{00000000-0005-0000-0000-00003D000000}"/>
    <cellStyle name="Normal 4 5" xfId="40" xr:uid="{00000000-0005-0000-0000-00003E000000}"/>
    <cellStyle name="Normal 4_HORARIOS DE VERANO 2010" xfId="19" xr:uid="{00000000-0005-0000-0000-00003F000000}"/>
    <cellStyle name="Normal 5" xfId="20" xr:uid="{00000000-0005-0000-0000-000040000000}"/>
    <cellStyle name="Normal 5 2" xfId="21" xr:uid="{00000000-0005-0000-0000-000041000000}"/>
    <cellStyle name="Normal 5 2 2" xfId="22" xr:uid="{00000000-0005-0000-0000-000042000000}"/>
    <cellStyle name="Normal 5 3" xfId="23" xr:uid="{00000000-0005-0000-0000-000043000000}"/>
    <cellStyle name="Normal 6" xfId="24" xr:uid="{00000000-0005-0000-0000-000044000000}"/>
    <cellStyle name="Normal 6 2" xfId="55" xr:uid="{00000000-0005-0000-0000-000045000000}"/>
    <cellStyle name="Normal 6 3" xfId="58" xr:uid="{00000000-0005-0000-0000-000046000000}"/>
    <cellStyle name="Normal 6 3 2" xfId="64" xr:uid="{00000000-0005-0000-0000-000047000000}"/>
    <cellStyle name="Normal 6 3 2 2" xfId="66" xr:uid="{00000000-0005-0000-0000-000048000000}"/>
    <cellStyle name="Normal 6 3 2 2 2" xfId="82" xr:uid="{00000000-0005-0000-0000-000049000000}"/>
    <cellStyle name="Normal 6 3 2 2 2 2" xfId="105" xr:uid="{A18A3557-A4F5-4879-AC90-CADEA785A886}"/>
    <cellStyle name="Normal 6 3 2 2 7" xfId="91" xr:uid="{4B031BF3-DF6B-4C06-887A-12BABA73D1EE}"/>
    <cellStyle name="Normal 6 3 2 2 7 2" xfId="112" xr:uid="{1CBE6F0D-84D7-4413-B84A-4114C4F40EE3}"/>
    <cellStyle name="Normal 6 3 2 2 7 3" xfId="113" xr:uid="{7CEA313E-63E5-4FA2-A077-28A3DFF3957F}"/>
    <cellStyle name="Normal 6 3 2 2 7 3 2" xfId="115" xr:uid="{8595656E-D739-4E78-B94B-840C1E64F5CD}"/>
    <cellStyle name="Normal 6 3 2 2 7 3 2 2" xfId="118" xr:uid="{2AB4022B-E0A5-46BD-9C40-5D2AE2996252}"/>
    <cellStyle name="Normal 6 3 3" xfId="83" xr:uid="{00000000-0005-0000-0000-00004A000000}"/>
    <cellStyle name="Normal 6 3 3 2" xfId="106" xr:uid="{8F613F4A-36AA-4DB1-9CE2-BB466539E776}"/>
    <cellStyle name="Normal 6 3 4" xfId="84" xr:uid="{00000000-0005-0000-0000-00004B000000}"/>
    <cellStyle name="Normal 6 3 4 2" xfId="107" xr:uid="{DFA2729F-AF3B-4F91-92F0-5CE29EBF5479}"/>
    <cellStyle name="Normal 7" xfId="25" xr:uid="{00000000-0005-0000-0000-00004C000000}"/>
    <cellStyle name="Normal 7 2" xfId="26" xr:uid="{00000000-0005-0000-0000-00004D000000}"/>
    <cellStyle name="Normal 7 3" xfId="27" xr:uid="{00000000-0005-0000-0000-00004E000000}"/>
    <cellStyle name="Normal 7 4" xfId="56" xr:uid="{00000000-0005-0000-0000-00004F000000}"/>
    <cellStyle name="Normal 7 5" xfId="57" xr:uid="{00000000-0005-0000-0000-000050000000}"/>
    <cellStyle name="Normal 7 5 2" xfId="63" xr:uid="{00000000-0005-0000-0000-000051000000}"/>
    <cellStyle name="Normal 7 5 2 2" xfId="65" xr:uid="{00000000-0005-0000-0000-000052000000}"/>
    <cellStyle name="Normal 7 5 2 2 2" xfId="85" xr:uid="{00000000-0005-0000-0000-000053000000}"/>
    <cellStyle name="Normal 7 5 2 2 2 2" xfId="108" xr:uid="{C74AD2C7-89DA-41D1-A99E-A1B8317A0E02}"/>
    <cellStyle name="Normal 7 5 2 2 7" xfId="90" xr:uid="{3879CBC4-3E64-44F4-8C21-F01173B78242}"/>
    <cellStyle name="Normal 7 5 2 2 7 2" xfId="111" xr:uid="{6DA637B0-3155-41F4-86A4-8457DFAD8209}"/>
    <cellStyle name="Normal 7 5 2 2 7 3" xfId="114" xr:uid="{907191A5-8EB4-4C9E-8C1E-216CA29EB242}"/>
    <cellStyle name="Normal 7 5 2 2 7 3 2" xfId="116" xr:uid="{D41DF597-DB8C-4ABE-9DC4-C2230AE4565E}"/>
    <cellStyle name="Normal 7 5 2 2 7 3 2 2" xfId="117" xr:uid="{D17E5121-E0F5-4823-B268-3CF5035FAEB8}"/>
    <cellStyle name="Normal 7 5 3" xfId="86" xr:uid="{00000000-0005-0000-0000-000054000000}"/>
    <cellStyle name="Normal 7 5 3 2" xfId="109" xr:uid="{56B7AEBF-C260-41B6-AFE6-DA4F16D59C11}"/>
    <cellStyle name="Normal 7 5 4" xfId="87" xr:uid="{00000000-0005-0000-0000-000055000000}"/>
    <cellStyle name="Normal 7 5 4 2" xfId="110" xr:uid="{5527D492-E50C-4178-948E-928DB3E19545}"/>
    <cellStyle name="Normal 8" xfId="28" xr:uid="{00000000-0005-0000-0000-000056000000}"/>
    <cellStyle name="Normal 9" xfId="29" xr:uid="{00000000-0005-0000-0000-000057000000}"/>
    <cellStyle name="Porcentaje 2" xfId="36" xr:uid="{00000000-0005-0000-0000-000059000000}"/>
    <cellStyle name="Porcentaje 2 2" xfId="88" xr:uid="{00000000-0005-0000-0000-00005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19047</xdr:colOff>
      <xdr:row>11</xdr:row>
      <xdr:rowOff>142875</xdr:rowOff>
    </xdr:from>
    <xdr:to>
      <xdr:col>14</xdr:col>
      <xdr:colOff>304801</xdr:colOff>
      <xdr:row>16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D2892C5-58F9-44FE-934A-DC08645656E2}"/>
            </a:ext>
          </a:extLst>
        </xdr:cNvPr>
        <xdr:cNvSpPr txBox="1"/>
      </xdr:nvSpPr>
      <xdr:spPr>
        <a:xfrm>
          <a:off x="1000122" y="2457450"/>
          <a:ext cx="6600829" cy="1219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BA8D076-8DC1-44BF-84BD-CF9758E13643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201708</xdr:colOff>
      <xdr:row>11</xdr:row>
      <xdr:rowOff>60511</xdr:rowOff>
    </xdr:from>
    <xdr:to>
      <xdr:col>20</xdr:col>
      <xdr:colOff>195543</xdr:colOff>
      <xdr:row>15</xdr:row>
      <xdr:rowOff>78441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41296" y="2268070"/>
          <a:ext cx="9877423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156885</xdr:colOff>
      <xdr:row>11</xdr:row>
      <xdr:rowOff>38100</xdr:rowOff>
    </xdr:from>
    <xdr:to>
      <xdr:col>20</xdr:col>
      <xdr:colOff>280708</xdr:colOff>
      <xdr:row>15</xdr:row>
      <xdr:rowOff>56030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30091" y="2245659"/>
          <a:ext cx="10007411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363631</xdr:colOff>
      <xdr:row>11</xdr:row>
      <xdr:rowOff>15687</xdr:rowOff>
    </xdr:from>
    <xdr:to>
      <xdr:col>19</xdr:col>
      <xdr:colOff>625849</xdr:colOff>
      <xdr:row>14</xdr:row>
      <xdr:rowOff>176493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778249" y="2223246"/>
          <a:ext cx="10291482" cy="1001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386042</xdr:colOff>
      <xdr:row>11</xdr:row>
      <xdr:rowOff>38099</xdr:rowOff>
    </xdr:from>
    <xdr:to>
      <xdr:col>19</xdr:col>
      <xdr:colOff>733985</xdr:colOff>
      <xdr:row>14</xdr:row>
      <xdr:rowOff>112059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800660" y="2245658"/>
          <a:ext cx="10377207" cy="914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397248</xdr:colOff>
      <xdr:row>10</xdr:row>
      <xdr:rowOff>239805</xdr:rowOff>
    </xdr:from>
    <xdr:to>
      <xdr:col>19</xdr:col>
      <xdr:colOff>355227</xdr:colOff>
      <xdr:row>14</xdr:row>
      <xdr:rowOff>154081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811866" y="2200834"/>
          <a:ext cx="9987243" cy="1001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Ruta 60 (Pedro Molina)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11</xdr:row>
      <xdr:rowOff>28575</xdr:rowOff>
    </xdr:from>
    <xdr:to>
      <xdr:col>12</xdr:col>
      <xdr:colOff>114300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866775" y="2352675"/>
          <a:ext cx="6086475" cy="885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305361</xdr:colOff>
      <xdr:row>11</xdr:row>
      <xdr:rowOff>78442</xdr:rowOff>
    </xdr:from>
    <xdr:to>
      <xdr:col>14</xdr:col>
      <xdr:colOff>0</xdr:colOff>
      <xdr:row>14</xdr:row>
      <xdr:rowOff>64994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753596" y="2398060"/>
          <a:ext cx="7000875" cy="8269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336177</xdr:colOff>
      <xdr:row>11</xdr:row>
      <xdr:rowOff>89647</xdr:rowOff>
    </xdr:from>
    <xdr:to>
      <xdr:col>13</xdr:col>
      <xdr:colOff>49867</xdr:colOff>
      <xdr:row>14</xdr:row>
      <xdr:rowOff>165847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784412" y="2409265"/>
          <a:ext cx="6571690" cy="9166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11</xdr:row>
      <xdr:rowOff>78441</xdr:rowOff>
    </xdr:from>
    <xdr:to>
      <xdr:col>13</xdr:col>
      <xdr:colOff>86286</xdr:colOff>
      <xdr:row>14</xdr:row>
      <xdr:rowOff>145116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FEB2B93-42A6-4B04-836B-F8F5EA5C8A9E}"/>
            </a:ext>
          </a:extLst>
        </xdr:cNvPr>
        <xdr:cNvSpPr txBox="1"/>
      </xdr:nvSpPr>
      <xdr:spPr>
        <a:xfrm>
          <a:off x="773206" y="2398059"/>
          <a:ext cx="6619315" cy="8062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268941</xdr:colOff>
      <xdr:row>11</xdr:row>
      <xdr:rowOff>44824</xdr:rowOff>
    </xdr:from>
    <xdr:to>
      <xdr:col>13</xdr:col>
      <xdr:colOff>30256</xdr:colOff>
      <xdr:row>14</xdr:row>
      <xdr:rowOff>111499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717176" y="2364442"/>
          <a:ext cx="6619315" cy="8062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C48498E-BDF0-42FE-A497-66E1FA6B6E61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104773</xdr:colOff>
      <xdr:row>11</xdr:row>
      <xdr:rowOff>9525</xdr:rowOff>
    </xdr:from>
    <xdr:to>
      <xdr:col>13</xdr:col>
      <xdr:colOff>352425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466723" y="2333625"/>
          <a:ext cx="7086602" cy="981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14</xdr:col>
      <xdr:colOff>152401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247650" y="2324100"/>
          <a:ext cx="7305676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191620</xdr:colOff>
      <xdr:row>11</xdr:row>
      <xdr:rowOff>0</xdr:rowOff>
    </xdr:from>
    <xdr:to>
      <xdr:col>13</xdr:col>
      <xdr:colOff>447675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247649" y="2319618"/>
          <a:ext cx="7114055" cy="9642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11</xdr:row>
      <xdr:rowOff>0</xdr:rowOff>
    </xdr:from>
    <xdr:to>
      <xdr:col>14</xdr:col>
      <xdr:colOff>133351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66675" y="2324100"/>
          <a:ext cx="7667626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5 de abril – Control Grupo8.-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11</xdr:row>
      <xdr:rowOff>0</xdr:rowOff>
    </xdr:from>
    <xdr:to>
      <xdr:col>14</xdr:col>
      <xdr:colOff>133351</xdr:colOff>
      <xdr:row>14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E6DD785-8CD2-4287-A667-9D28E50A8F95}"/>
            </a:ext>
          </a:extLst>
        </xdr:cNvPr>
        <xdr:cNvSpPr txBox="1"/>
      </xdr:nvSpPr>
      <xdr:spPr>
        <a:xfrm>
          <a:off x="66675" y="2324100"/>
          <a:ext cx="7467601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5 de abril – Control Grupo8.-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347383</xdr:colOff>
      <xdr:row>10</xdr:row>
      <xdr:rowOff>217393</xdr:rowOff>
    </xdr:from>
    <xdr:to>
      <xdr:col>16</xdr:col>
      <xdr:colOff>312645</xdr:colOff>
      <xdr:row>14</xdr:row>
      <xdr:rowOff>93568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1199030" y="2178422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134470</xdr:colOff>
      <xdr:row>11</xdr:row>
      <xdr:rowOff>56028</xdr:rowOff>
    </xdr:from>
    <xdr:to>
      <xdr:col>16</xdr:col>
      <xdr:colOff>99731</xdr:colOff>
      <xdr:row>14</xdr:row>
      <xdr:rowOff>178733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715FBC01-EB6D-4A49-9975-18598ABD9571}"/>
            </a:ext>
          </a:extLst>
        </xdr:cNvPr>
        <xdr:cNvSpPr txBox="1"/>
      </xdr:nvSpPr>
      <xdr:spPr>
        <a:xfrm>
          <a:off x="952499" y="2263587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493059</xdr:colOff>
      <xdr:row>10</xdr:row>
      <xdr:rowOff>235324</xdr:rowOff>
    </xdr:from>
    <xdr:to>
      <xdr:col>16</xdr:col>
      <xdr:colOff>458321</xdr:colOff>
      <xdr:row>14</xdr:row>
      <xdr:rowOff>111499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3FBDB2E9-B404-47A7-9E8B-66C82EE872A8}"/>
            </a:ext>
          </a:extLst>
        </xdr:cNvPr>
        <xdr:cNvSpPr txBox="1"/>
      </xdr:nvSpPr>
      <xdr:spPr>
        <a:xfrm>
          <a:off x="1299883" y="2196353"/>
          <a:ext cx="7652497" cy="862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6 de septiembre – Ozamis – San Martin – Godoy Cruz – Perón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Ruta 60 – Maza – Cruz Videla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- Videla Aranda – Laprida – Videla Aranda – Pueyrredón – Ruta 60 – Sarmiento – Videla Aranda – Laprida – Videla Aranda – Ozamis –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Cruz Videla – Maza – Ruta 60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Ozamis – 25 de mayo – Corrientes – Padre Vázquez – San Martín – Godoy Cruz – J.D. Perón – P. Vázquez – 6 de septiembre hasta Ozamis. –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390524</xdr:colOff>
      <xdr:row>10</xdr:row>
      <xdr:rowOff>244849</xdr:rowOff>
    </xdr:from>
    <xdr:to>
      <xdr:col>17</xdr:col>
      <xdr:colOff>370356</xdr:colOff>
      <xdr:row>15</xdr:row>
      <xdr:rowOff>150719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491377" y="2317937"/>
          <a:ext cx="8227361" cy="11385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457760</xdr:colOff>
      <xdr:row>10</xdr:row>
      <xdr:rowOff>244849</xdr:rowOff>
    </xdr:from>
    <xdr:to>
      <xdr:col>18</xdr:col>
      <xdr:colOff>447115</xdr:colOff>
      <xdr:row>15</xdr:row>
      <xdr:rowOff>160244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1096495" y="2317937"/>
          <a:ext cx="8236885" cy="11480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159683</xdr:colOff>
      <xdr:row>9</xdr:row>
      <xdr:rowOff>175932</xdr:rowOff>
    </xdr:from>
    <xdr:to>
      <xdr:col>15</xdr:col>
      <xdr:colOff>526677</xdr:colOff>
      <xdr:row>14</xdr:row>
      <xdr:rowOff>71157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381124" y="2058520"/>
          <a:ext cx="6743141" cy="112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	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132788</xdr:colOff>
      <xdr:row>10</xdr:row>
      <xdr:rowOff>233643</xdr:rowOff>
    </xdr:from>
    <xdr:to>
      <xdr:col>18</xdr:col>
      <xdr:colOff>537882</xdr:colOff>
      <xdr:row>15</xdr:row>
      <xdr:rowOff>120463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749112" y="2306731"/>
          <a:ext cx="8652623" cy="1119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J. A. Maza – Cruz Videla – Ozamis Sur – Videla Aranda – Laprida – Videla Aranda – Sarmiento – Ruta 60 – Pueyrredón – Videla Aranda – Laprida – Videla Aranda – Ozamis Sur – Cruz Videla – J. A. Maza – Ruta 60 (Pedro Molina) – Ozamis Sur – Espejo – Jerónimo Ruiz – Videla Castillo – Ozamis Sur - 25 de Mayo Oeste – Corrientes – Padre Vázquez – San Martín – T. Godoy Cruz – </a:t>
          </a:r>
          <a:r>
            <a:rPr lang="es-E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200">
            <a:effectLst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504264</xdr:colOff>
      <xdr:row>11</xdr:row>
      <xdr:rowOff>0</xdr:rowOff>
    </xdr:from>
    <xdr:to>
      <xdr:col>19</xdr:col>
      <xdr:colOff>45384</xdr:colOff>
      <xdr:row>15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672352" y="2207559"/>
          <a:ext cx="9962591" cy="1119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485774</xdr:colOff>
      <xdr:row>10</xdr:row>
      <xdr:rowOff>228600</xdr:rowOff>
    </xdr:from>
    <xdr:to>
      <xdr:col>20</xdr:col>
      <xdr:colOff>123825</xdr:colOff>
      <xdr:row>15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1238249" y="2190750"/>
          <a:ext cx="8801101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57150</xdr:rowOff>
    </xdr:from>
    <xdr:to>
      <xdr:col>19</xdr:col>
      <xdr:colOff>314325</xdr:colOff>
      <xdr:row>15</xdr:row>
      <xdr:rowOff>76200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809625" y="2266950"/>
          <a:ext cx="10191750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515470</xdr:colOff>
      <xdr:row>10</xdr:row>
      <xdr:rowOff>235324</xdr:rowOff>
    </xdr:from>
    <xdr:to>
      <xdr:col>19</xdr:col>
      <xdr:colOff>199464</xdr:colOff>
      <xdr:row>15</xdr:row>
      <xdr:rowOff>7844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75412AB-B748-4B26-BE9B-55A593646CFD}"/>
            </a:ext>
          </a:extLst>
        </xdr:cNvPr>
        <xdr:cNvSpPr txBox="1"/>
      </xdr:nvSpPr>
      <xdr:spPr>
        <a:xfrm>
          <a:off x="739588" y="2196353"/>
          <a:ext cx="10172700" cy="1005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5 de Abril – Control Grupo 8 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152401</xdr:colOff>
      <xdr:row>11</xdr:row>
      <xdr:rowOff>85725</xdr:rowOff>
    </xdr:from>
    <xdr:to>
      <xdr:col>19</xdr:col>
      <xdr:colOff>171451</xdr:colOff>
      <xdr:row>15</xdr:row>
      <xdr:rowOff>104775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42976" y="2295525"/>
          <a:ext cx="989647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5 de Abril – Control Grupo 8 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127746</xdr:colOff>
      <xdr:row>11</xdr:row>
      <xdr:rowOff>0</xdr:rowOff>
    </xdr:from>
    <xdr:to>
      <xdr:col>19</xdr:col>
      <xdr:colOff>80121</xdr:colOff>
      <xdr:row>14</xdr:row>
      <xdr:rowOff>190500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351864" y="2207559"/>
          <a:ext cx="10104904" cy="9973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134471</xdr:colOff>
      <xdr:row>11</xdr:row>
      <xdr:rowOff>0</xdr:rowOff>
    </xdr:from>
    <xdr:to>
      <xdr:col>19</xdr:col>
      <xdr:colOff>163046</xdr:colOff>
      <xdr:row>14</xdr:row>
      <xdr:rowOff>161926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549089" y="2207559"/>
          <a:ext cx="10181104" cy="968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19</xdr:col>
      <xdr:colOff>209550</xdr:colOff>
      <xdr:row>14</xdr:row>
      <xdr:rowOff>161926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419100" y="2209800"/>
          <a:ext cx="7753350" cy="9620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11</xdr:row>
      <xdr:rowOff>0</xdr:rowOff>
    </xdr:from>
    <xdr:to>
      <xdr:col>19</xdr:col>
      <xdr:colOff>219075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485775" y="2209800"/>
          <a:ext cx="102870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9</xdr:row>
      <xdr:rowOff>209550</xdr:rowOff>
    </xdr:from>
    <xdr:to>
      <xdr:col>13</xdr:col>
      <xdr:colOff>219076</xdr:colOff>
      <xdr:row>14</xdr:row>
      <xdr:rowOff>171449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47625" y="2095500"/>
          <a:ext cx="6638926" cy="1276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10</xdr:row>
      <xdr:rowOff>247649</xdr:rowOff>
    </xdr:from>
    <xdr:to>
      <xdr:col>19</xdr:col>
      <xdr:colOff>371475</xdr:colOff>
      <xdr:row>14</xdr:row>
      <xdr:rowOff>123824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533400" y="2209799"/>
          <a:ext cx="103917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10</xdr:row>
      <xdr:rowOff>219075</xdr:rowOff>
    </xdr:from>
    <xdr:to>
      <xdr:col>19</xdr:col>
      <xdr:colOff>247650</xdr:colOff>
      <xdr:row>14</xdr:row>
      <xdr:rowOff>133351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781050" y="2181225"/>
          <a:ext cx="10020300" cy="904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- Espejo – Ozamis Sur – Ruta 60 (Pedro Molina) – Pescara – Ruta 14 (Carril Barrancas) - Ruta 61 (La Legua) – Hasta Escuela Juan Espada y retorna – Ruta 61 (La Legua) – Ruta 14 (Carril Barrancas) – Pescara – Pedro Molina – Ozamis Sur – Espejo – Jerónimo Ruiz – Videla Castillo – Ozamis Sur – 25 de Mayo Oeste – Corrientes – Padre Vázquez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11</xdr:row>
      <xdr:rowOff>66675</xdr:rowOff>
    </xdr:from>
    <xdr:to>
      <xdr:col>12</xdr:col>
      <xdr:colOff>209550</xdr:colOff>
      <xdr:row>15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5BDD5391-AE71-4C20-8990-0ADC3C15254A}"/>
            </a:ext>
          </a:extLst>
        </xdr:cNvPr>
        <xdr:cNvSpPr txBox="1"/>
      </xdr:nvSpPr>
      <xdr:spPr>
        <a:xfrm>
          <a:off x="447676" y="2276475"/>
          <a:ext cx="6067424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- Tropero Sosa - Jerónimo Ruiz - Los Nardos – Las Violetas- (Bº Malcayaes) - Nobel - (B° Bandera Argentina) - Tropero Sosa – Carlos Pellegrini - Serna – C. C. Vigil – Gil – (Escuela Celina Álvarez) – Carlos Pellegrini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Ejercito Libertador -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76200</xdr:rowOff>
    </xdr:from>
    <xdr:to>
      <xdr:col>11</xdr:col>
      <xdr:colOff>361950</xdr:colOff>
      <xdr:row>16</xdr:row>
      <xdr:rowOff>200025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DB55EEB-6CC5-4156-A520-780E8EFD5AC2}"/>
            </a:ext>
          </a:extLst>
        </xdr:cNvPr>
        <xdr:cNvSpPr txBox="1"/>
      </xdr:nvSpPr>
      <xdr:spPr>
        <a:xfrm>
          <a:off x="161925" y="2286000"/>
          <a:ext cx="6391275" cy="1504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5 de Abril – Ejercito Libertador – San Martin (escuela Ozamis) – 5 de Abril – Carlos Pellegrini - Serna - C. C. Vigil - Gil (escuela C. Álvarez) – Carlos Pellegrini - 5 de Abril – Cnel. Barcala – Zanichelli – Bazán - L. Moyano – (Entra B° Torcacitas) – Longo – Zanichelli – Cnel. Barcala - Tropero Sosa – Jerónimo Ruiz - Los Nardos - (Bº Malcayaes) - Las Violetas - (B° Bandera Argentina) – Nobel - Tropero Sosa – Cnel. Barcala - Emilio Civit – Dr. Brandi - A. Godoy - Padre Vera (escuela Aguirre)- Emilio Civit – Dr. Brandi - Rivadavia – Ozamis – Ozamis Sur - Gil (escuela Ozamis) – Carlos Pellegrini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Ejercito Libertador - San Martín (escuela Ozamis)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127189</xdr:colOff>
      <xdr:row>10</xdr:row>
      <xdr:rowOff>235324</xdr:rowOff>
    </xdr:from>
    <xdr:to>
      <xdr:col>12</xdr:col>
      <xdr:colOff>79562</xdr:colOff>
      <xdr:row>16</xdr:row>
      <xdr:rowOff>179293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BBF9CEA-10AC-452A-8EFB-5DDE0616CA74}"/>
            </a:ext>
          </a:extLst>
        </xdr:cNvPr>
        <xdr:cNvSpPr txBox="1"/>
      </xdr:nvSpPr>
      <xdr:spPr>
        <a:xfrm>
          <a:off x="575424" y="2196353"/>
          <a:ext cx="6093197" cy="14231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Ejercito Libertador – San Martin (escuela Ozamis) – 5 de Abril – Carlos Pellegrini - Serna - C. C. Vigil - Gil (escuela C. Álvarez) – Carlos Pellegrini - 5 de Abril – Cnel. Barcala - Emilio Civit – Dr. Brandi - A. Godoy - Padre Vera (escuela Aguirre)- Emilio Civit – Dr. Brandi - Rivadavia – Bartolomé Mitre - 5 De Abril - Cnel. Barcala – Zanichelli – Bazán - L. Moyano - Entra B° Torcacitas – Longo – Zanichelli – Cnel. Barcala - Tropero Sosa – Jerónimo Ruiz – Los Nardos - (Bº Malcayaes) - Las Violetas - (B° Bandera Argentina) - Nobel - Tropero Sosa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10</xdr:row>
      <xdr:rowOff>66675</xdr:rowOff>
    </xdr:from>
    <xdr:to>
      <xdr:col>13</xdr:col>
      <xdr:colOff>152401</xdr:colOff>
      <xdr:row>13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049B446-F1B5-4D39-886E-D1349D9132EC}"/>
            </a:ext>
          </a:extLst>
        </xdr:cNvPr>
        <xdr:cNvSpPr txBox="1"/>
      </xdr:nvSpPr>
      <xdr:spPr>
        <a:xfrm>
          <a:off x="190501" y="2200275"/>
          <a:ext cx="6324600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Sarmiento - Padre Vázquez -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Patricias Argentina – Bartolomé Mitre – T. Godoy Cruz – Cnel. Barcala - Tropero Sosa – Urquiza – Hasta el Carril Rodríguez Peña – Urquiza – Bruno Morón –J. A. Maza – Amaya – Ozamis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257176</xdr:colOff>
      <xdr:row>10</xdr:row>
      <xdr:rowOff>95251</xdr:rowOff>
    </xdr:from>
    <xdr:to>
      <xdr:col>12</xdr:col>
      <xdr:colOff>209550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F76E6992-3018-467C-822B-6EFF98B22F76}"/>
            </a:ext>
          </a:extLst>
        </xdr:cNvPr>
        <xdr:cNvSpPr txBox="1"/>
      </xdr:nvSpPr>
      <xdr:spPr>
        <a:xfrm>
          <a:off x="609601" y="2228851"/>
          <a:ext cx="6210299" cy="952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Patricias Argentina – Bartolomé Mitre – T. Godoy Cruz – Cnel. Barcala – Tropero Sosa – Necochea - P. Moreno – Bº Jesús de Nazaret – P. Moreno – Necochea – María Auxiliadora - Digta – Buenos Vecinos (Bº 25 De Mayo) – Necochea – Tropero Sosa – Cnel. Barcala – T. Godoy Cruz – San Martin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344581</xdr:colOff>
      <xdr:row>10</xdr:row>
      <xdr:rowOff>222436</xdr:rowOff>
    </xdr:from>
    <xdr:to>
      <xdr:col>13</xdr:col>
      <xdr:colOff>659466</xdr:colOff>
      <xdr:row>14</xdr:row>
      <xdr:rowOff>185457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792816" y="2261907"/>
          <a:ext cx="7419415" cy="1083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P. Moreno (Bº Amupe) – Urquiza Sur – Videla Aranda – Laprida – Videla Aranda – Ozamis Sur – Ruta 60 (Pedro Molina) – Ruta 60 (Araoz)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– Montecaseros – Catamarca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Sur – Ruta 60 (Araoz) – Ruta 60 (P. Molina) – Ozamis Sur – Videla Aranda – Laprida – Videla Aranda – Urquiza Sur – Paraná – Saavedra hasta P. Moreno (Bº Amupe).-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480734</xdr:colOff>
      <xdr:row>10</xdr:row>
      <xdr:rowOff>235323</xdr:rowOff>
    </xdr:from>
    <xdr:to>
      <xdr:col>13</xdr:col>
      <xdr:colOff>612963</xdr:colOff>
      <xdr:row>14</xdr:row>
      <xdr:rowOff>198344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727263" y="2274794"/>
          <a:ext cx="7236759" cy="10499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P. Moreno (Bº Amupe) – Urquiza Sur – Videla Aranda – Laprida – Videla Aranda – Ozamis Sur – Ruta 60 (Pedro Molina) – Ruta 60 (Araoz)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– Montecaseros – Catamarca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Sur – Ruta 60 (Araoz) – Ruta 60 (P. Molina) – Ozamis Sur – Videla Aranda – Laprida – Videla Aranda – Urquiza Sur – Paraná – Saavedra hasta P. Moreno (Bº Amupe).-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403414</xdr:colOff>
      <xdr:row>11</xdr:row>
      <xdr:rowOff>4482</xdr:rowOff>
    </xdr:from>
    <xdr:to>
      <xdr:col>20</xdr:col>
      <xdr:colOff>211231</xdr:colOff>
      <xdr:row>15</xdr:row>
      <xdr:rowOff>98612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1A5B8CBF-5D06-4658-B421-DEB6C14F2CAD}"/>
            </a:ext>
          </a:extLst>
        </xdr:cNvPr>
        <xdr:cNvSpPr txBox="1"/>
      </xdr:nvSpPr>
      <xdr:spPr>
        <a:xfrm>
          <a:off x="638738" y="2212041"/>
          <a:ext cx="10879228" cy="10802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hasta la Escuela Cruz de Piedra -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9525</xdr:rowOff>
    </xdr:from>
    <xdr:to>
      <xdr:col>13</xdr:col>
      <xdr:colOff>247650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57175" y="2143125"/>
          <a:ext cx="687705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– Adriano Gómez – J. A. Maza – H. Irigoyen – Ozamis - San Martín - 5 de Abril – Control Grupo 8.-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390528</xdr:colOff>
      <xdr:row>11</xdr:row>
      <xdr:rowOff>47625</xdr:rowOff>
    </xdr:from>
    <xdr:to>
      <xdr:col>21</xdr:col>
      <xdr:colOff>66676</xdr:colOff>
      <xdr:row>15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B58F27B6-DA69-45DA-BD18-6FFB7309E24E}"/>
            </a:ext>
          </a:extLst>
        </xdr:cNvPr>
        <xdr:cNvSpPr txBox="1"/>
      </xdr:nvSpPr>
      <xdr:spPr>
        <a:xfrm>
          <a:off x="771528" y="2257425"/>
          <a:ext cx="11096623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 hasta Bº Brisas Del Rio -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</xdr:colOff>
      <xdr:row>11</xdr:row>
      <xdr:rowOff>95250</xdr:rowOff>
    </xdr:from>
    <xdr:to>
      <xdr:col>18</xdr:col>
      <xdr:colOff>0</xdr:colOff>
      <xdr:row>15</xdr:row>
      <xdr:rowOff>9525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8F12A6A-465D-43A2-8B9C-F3C6320E7532}"/>
            </a:ext>
          </a:extLst>
        </xdr:cNvPr>
        <xdr:cNvSpPr txBox="1"/>
      </xdr:nvSpPr>
      <xdr:spPr>
        <a:xfrm>
          <a:off x="200030" y="2409825"/>
          <a:ext cx="9877420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Tropero Sosa - Urquiza - Ruta 60 - BELGRANO - VIDELA ARANDA - ESC. JOSÉ S. ALVAREZ -VIDELA ARANDA – SANTA FE – RUTA 60 - SARMIENTO – Sargento Cabral - Pueyrredón - Ruta 60 - Zanetti - Carril Viejo - Valle Hermoso - La Isla - Atenor Rivero - Ruta 60 - Gardela - Ruta 60 Hasta calle La Costa - Ruta 60 - GARDELA - Ruta 60 - Atenor Rivero - La Isla - Valle Hermoso - Carril Viejo - Zanetti - Ruta 60 - PUEYRREDÓN - SARGENTO CABRAL - SARMIENTO – RUTA 60 – SANTA FE – VIDELA ARANDA - ESC. JOSÉ S. ALVAREZ - VIDELA ARANDA - BELGRANO - Ruta 60 - Urquiza - Tropero Sosa - Godoy Cruz - San Martin – 5 de Abril – Control.-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504826</xdr:colOff>
      <xdr:row>11</xdr:row>
      <xdr:rowOff>9525</xdr:rowOff>
    </xdr:from>
    <xdr:to>
      <xdr:col>13</xdr:col>
      <xdr:colOff>342900</xdr:colOff>
      <xdr:row>14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5DFDBE12-818A-4020-89E5-8973960A68BA}"/>
            </a:ext>
          </a:extLst>
        </xdr:cNvPr>
        <xdr:cNvSpPr txBox="1"/>
      </xdr:nvSpPr>
      <xdr:spPr>
        <a:xfrm>
          <a:off x="838201" y="2305050"/>
          <a:ext cx="6781799" cy="971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hasta la Escuela de Cruz de Piedra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561976</xdr:colOff>
      <xdr:row>9</xdr:row>
      <xdr:rowOff>219074</xdr:rowOff>
    </xdr:from>
    <xdr:to>
      <xdr:col>13</xdr:col>
      <xdr:colOff>561975</xdr:colOff>
      <xdr:row>14</xdr:row>
      <xdr:rowOff>152399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ADC91AE-25BF-4FCA-9385-4A474B5D8B4B}"/>
            </a:ext>
          </a:extLst>
        </xdr:cNvPr>
        <xdr:cNvSpPr txBox="1"/>
      </xdr:nvSpPr>
      <xdr:spPr>
        <a:xfrm>
          <a:off x="723901" y="2105024"/>
          <a:ext cx="7800974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- Godoy Cruz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Sarmiento - P. Vázquez – San Martín - 5 de Abril – Control Grupo 8.-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352426</xdr:colOff>
      <xdr:row>10</xdr:row>
      <xdr:rowOff>0</xdr:rowOff>
    </xdr:from>
    <xdr:to>
      <xdr:col>14</xdr:col>
      <xdr:colOff>238126</xdr:colOff>
      <xdr:row>14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66801" y="2133600"/>
          <a:ext cx="6515100" cy="1123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9</xdr:row>
      <xdr:rowOff>219074</xdr:rowOff>
    </xdr:from>
    <xdr:to>
      <xdr:col>13</xdr:col>
      <xdr:colOff>104776</xdr:colOff>
      <xdr:row>15</xdr:row>
      <xdr:rowOff>114299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247651" y="2105024"/>
          <a:ext cx="6724650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  <a:endParaRPr lang="es-ES">
            <a:effectLst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9</xdr:row>
      <xdr:rowOff>219074</xdr:rowOff>
    </xdr:from>
    <xdr:to>
      <xdr:col>13</xdr:col>
      <xdr:colOff>66675</xdr:colOff>
      <xdr:row>14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61924" y="2105024"/>
          <a:ext cx="6686551" cy="12287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– Carril Rodríguez Peña – Av. Gdor. Ricardo Videla – Elpidio González – Palmira – Washington – Rivadavia – Antonio Tomba – Lencinas – Belgrano – Pres. Alvear – Belgrano - San Juan – Rondeau – Av. Gdor. Ricardo Videla – Reconquista – Leandro N. Alem – Montecaseros – Catamarca – Rioja – Garibaldi – Av. Gdor. Ricardo Videla - Godoy Cruz - Agustín Álvarez – Carril Nacional – Ponce - Urquiza - Tropero Sosa – Cnel. Barcala – T. Godoy Cruz – San Martín - 5 de Abril – Control Grupo8.-</a:t>
          </a:r>
          <a:endParaRPr lang="es-ES">
            <a:effectLst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493059</xdr:colOff>
      <xdr:row>10</xdr:row>
      <xdr:rowOff>1119</xdr:rowOff>
    </xdr:from>
    <xdr:to>
      <xdr:col>15</xdr:col>
      <xdr:colOff>259416</xdr:colOff>
      <xdr:row>14</xdr:row>
      <xdr:rowOff>180974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32647" y="2130237"/>
          <a:ext cx="6770034" cy="1255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9</xdr:row>
      <xdr:rowOff>200025</xdr:rowOff>
    </xdr:from>
    <xdr:to>
      <xdr:col>14</xdr:col>
      <xdr:colOff>323850</xdr:colOff>
      <xdr:row>14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723900" y="2085975"/>
          <a:ext cx="6657975" cy="1190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133346</xdr:colOff>
      <xdr:row>11</xdr:row>
      <xdr:rowOff>152400</xdr:rowOff>
    </xdr:from>
    <xdr:to>
      <xdr:col>14</xdr:col>
      <xdr:colOff>314325</xdr:colOff>
      <xdr:row>16</xdr:row>
      <xdr:rowOff>57149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14421" y="2466975"/>
          <a:ext cx="6496054" cy="1142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368113</xdr:colOff>
      <xdr:row>9</xdr:row>
      <xdr:rowOff>207869</xdr:rowOff>
    </xdr:from>
    <xdr:to>
      <xdr:col>16</xdr:col>
      <xdr:colOff>267261</xdr:colOff>
      <xdr:row>14</xdr:row>
      <xdr:rowOff>112619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679201" y="2090457"/>
          <a:ext cx="6779560" cy="11373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 – 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485777</xdr:colOff>
      <xdr:row>9</xdr:row>
      <xdr:rowOff>104775</xdr:rowOff>
    </xdr:from>
    <xdr:to>
      <xdr:col>16</xdr:col>
      <xdr:colOff>476251</xdr:colOff>
      <xdr:row>14</xdr:row>
      <xdr:rowOff>9525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733552" y="1990725"/>
          <a:ext cx="6905624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552449</xdr:colOff>
      <xdr:row>9</xdr:row>
      <xdr:rowOff>104774</xdr:rowOff>
    </xdr:from>
    <xdr:to>
      <xdr:col>16</xdr:col>
      <xdr:colOff>361950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819274" y="1990724"/>
          <a:ext cx="6677026" cy="1295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425824</xdr:colOff>
      <xdr:row>9</xdr:row>
      <xdr:rowOff>107015</xdr:rowOff>
    </xdr:from>
    <xdr:to>
      <xdr:col>16</xdr:col>
      <xdr:colOff>307601</xdr:colOff>
      <xdr:row>14</xdr:row>
      <xdr:rowOff>87966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658471" y="1989603"/>
          <a:ext cx="6750983" cy="13032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- Tropero Sosa – Urquiza -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Ponce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Carril Nacional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Agustín Álvarez - Godoy Cruz – Av. Mitre - O´Brien – Buenos Aires – Rioja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Leandro N.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Alem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Rotonda José Vicente Zapata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Rioja – Brasil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Pres. Alvear – Balcarce - Monteagudo – Colón – Lavalle – Azopardo - Remedios de Escalada – Progreso – Carril Rodríguez Peña – Urquiza - Tropero Sosa - Cnel. Barcala – T. Godoy Cruz – San Martín - 5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42022</xdr:colOff>
      <xdr:row>10</xdr:row>
      <xdr:rowOff>163044</xdr:rowOff>
    </xdr:from>
    <xdr:to>
      <xdr:col>13</xdr:col>
      <xdr:colOff>638735</xdr:colOff>
      <xdr:row>14</xdr:row>
      <xdr:rowOff>246529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FCF4C6A-217E-4510-9B4E-57A2B2FBC03C}"/>
            </a:ext>
          </a:extLst>
        </xdr:cNvPr>
        <xdr:cNvSpPr txBox="1"/>
      </xdr:nvSpPr>
      <xdr:spPr>
        <a:xfrm>
          <a:off x="848846" y="2292162"/>
          <a:ext cx="7006477" cy="12040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General Necochea – Buenos Vecinos – Digta - María Auxiliadora (Bº 25 De Mayo) – General Necochea – Pres. Bartolomé Mitre – Belgrano – Julio Argentino Roca – Urquiza – L. Braile – D. Cavagnaro – Julio Argentino Roca – Hasta las vías de ferrocarril – Julio Argentino Roca – D. Cavagnaro – L. Braile – Urquiza – Julio Argentino Roca – Belgrano – Pres. Bartolomé Mitre – General Necochea – María Auxiliadora – Digta – Buenos Vecinos – General Necochea – Tropero Sosa – Cnel. Barcala – T. Godoy Cruz – San Martin – 5 de Abril – Control Grupo 8.-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9526</xdr:rowOff>
    </xdr:from>
    <xdr:to>
      <xdr:col>12</xdr:col>
      <xdr:colOff>323851</xdr:colOff>
      <xdr:row>13</xdr:row>
      <xdr:rowOff>152401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47625" y="2143126"/>
          <a:ext cx="6772276" cy="971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Adriano Gómez – J. A. Maza – Carril Rodríguez Peña – Acceso Sur – Acceso Este – Av. Gdor. Ricardo Videla – Reconquista – Leandro N. Alem – Montecaseros – Catamarca – Rioja – Rondeau – Av. Gdor. Ricardo Videla – Acceso Este – Acceso Sur – Carril Rodríguez Peña – J. A. Maza - Adriano Gómez – Urquiza - Tropero Sosa – Cnel. Barcala – T. Godoy Cruz – San Martín – Control Grupo 8.-	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10</xdr:row>
      <xdr:rowOff>9525</xdr:rowOff>
    </xdr:from>
    <xdr:to>
      <xdr:col>13</xdr:col>
      <xdr:colOff>209551</xdr:colOff>
      <xdr:row>14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47626" y="2143125"/>
          <a:ext cx="7315200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Adriano Gómez – J. A. Maza – Carril Rodríguez Peña – Acceso Sur – Acceso Este – Av. Gdor. Ricardo Videla – Reconquista – Leandro N. Alem – Montecaseros – Catamarca – Rioja – Rondeau – Av. Gdor. Ricardo Videla – Acceso Este – Acceso Sur – Carril Rodríguez Peña – J. A. Maza - Adriano Gómez – Urquiza - Tropero Sosa – Cnel. Barcala – T. Godoy Cruz – San Martín – Control Grupo 8.-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9</xdr:row>
      <xdr:rowOff>238125</xdr:rowOff>
    </xdr:from>
    <xdr:to>
      <xdr:col>14</xdr:col>
      <xdr:colOff>66675</xdr:colOff>
      <xdr:row>13</xdr:row>
      <xdr:rowOff>180975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3925" y="2124075"/>
          <a:ext cx="6429375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Ponce – Acceso Este - Av. Gdor. Ricardo Videla – Reconquista – Leandro N. Alem – Montecaseros – Catamarca – Rioja – Rondeau – Av. Gdor. Ricardo Videla – Acceso Este – Ponce – Urquiza – Acceso Este – Ponce – Urquiza - Tropero Sosa – Cnel. Barcala – T. Godoy Cruz – San Martín – Control Grupo 8.-	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383800</xdr:colOff>
      <xdr:row>10</xdr:row>
      <xdr:rowOff>9525</xdr:rowOff>
    </xdr:from>
    <xdr:to>
      <xdr:col>13</xdr:col>
      <xdr:colOff>416298</xdr:colOff>
      <xdr:row>14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731182" y="2138643"/>
          <a:ext cx="6621557" cy="102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Ponce – Acceso Este - Av. Gdor. Ricardo Videla – Reconquista – Leandro N. Alem – Montecaseros – Catamarca – Rioja – Rondeau – Av. Gdor. Ricardo Videla – Acceso Este – Ponce – Urquiza – Acceso Este – Ponce – Urquiza - Tropero Sosa – Cnel. Barcala – T. Godoy Cruz – San Martín – Control Grupo 8.-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10</xdr:row>
      <xdr:rowOff>9525</xdr:rowOff>
    </xdr:from>
    <xdr:to>
      <xdr:col>14</xdr:col>
      <xdr:colOff>200025</xdr:colOff>
      <xdr:row>14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33450" y="2143125"/>
          <a:ext cx="6372225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– Tropero Sosa – Patagonia – Cnel. Barcala – Zanichelli – Longo - L. Moyano – Molina – F. G. Lorca – M. Boedo – Correa – M. Boedo – San Lorenzo – Adriano Gómez – Urquiza – Ponce – Acceso Este - Av. Gdor. Ricardo Videla – Reconquista – Leandro N. Alem – Montecaseros – Catamarca – Rioja – Rondeau – Av. Gdor. Ricardo Videla – Acceso Este – Ponce – Urquiza – Adriano Gómez – San Lorenzo – M. Boedo – Correa – M. Boedo – F. G. Lorca – Molina – L. Moyano – Longo – Zanichelli – Cnel. Barcala – Patagonia - Tropero Sosa – 5 de Abril – Control Grupo 8.-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133346</xdr:colOff>
      <xdr:row>11</xdr:row>
      <xdr:rowOff>133351</xdr:rowOff>
    </xdr:from>
    <xdr:to>
      <xdr:col>15</xdr:col>
      <xdr:colOff>47625</xdr:colOff>
      <xdr:row>16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81021" y="2447926"/>
          <a:ext cx="7762879" cy="11906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Tropero Sosa – Jerónimo Ruiz – 25  de Mayo Oeste – Carlos Pellegrini – 5 de Abril – Pres. Juan Domingo Perón - Padre Vázquez – Falucho – J. B. Martínez – Santiago Pezzutti - Colectora Norte Emilio Civit – Gargantini - Colectora Sur Emilio Civit - Vieytes – San Isidro – Los Girasoles – Palma – Vieytes - 25 de Mayo Oeste – Ozamis Sur - Videla Castillo – Vieytes – hasta Manuela A. Sáez y Retorna por Vieytes – Mariano Boedo - San Martin (Lujan) – Mariano Boedo - Vieytes - hasta Manuela A. Sáez y retorna por Vieytes - Videla Castillo – Ozamis Sur – 25 de Mayo Oeste – Corrientes - Padre Vázquez – San Martin - 5 de Abril – Control Grupo 8.-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468407</xdr:colOff>
      <xdr:row>10</xdr:row>
      <xdr:rowOff>159684</xdr:rowOff>
    </xdr:from>
    <xdr:to>
      <xdr:col>14</xdr:col>
      <xdr:colOff>661147</xdr:colOff>
      <xdr:row>14</xdr:row>
      <xdr:rowOff>235325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692525" y="2288802"/>
          <a:ext cx="7185210" cy="10617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– Tropero Sosa – Patagonia – Cnel. Barcala – Zanichelli – Longo - L. Moyano – Molina – F. G. Lorca – M. Boedo – Correa – M. Boedo – San Lorenzo – Adriano Gómez – Urquiza – Ponce – Acceso Este - Av. Gdor. Ricardo Videla – Reconquista – Leandro N. Alem – Montecaseros – Catamarca – Rioja – Rondeau – Av. Gdor. Ricardo Videla – Acceso Este – Ponce – Urquiza – Adriano Gómez – San Lorenzo – M. Boedo – Correa – M. Boedo – F. G. Lorca – Molina – L. Moyano – Longo – Zanichelli – Cnel. Barcala – Patagonia - Tropero Sosa – 5 de Abril – Control Grupo 8.-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219074</xdr:rowOff>
    </xdr:from>
    <xdr:to>
      <xdr:col>13</xdr:col>
      <xdr:colOff>447675</xdr:colOff>
      <xdr:row>15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81050" y="2105024"/>
          <a:ext cx="6296025" cy="11144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367554</xdr:colOff>
      <xdr:row>10</xdr:row>
      <xdr:rowOff>68354</xdr:rowOff>
    </xdr:from>
    <xdr:to>
      <xdr:col>13</xdr:col>
      <xdr:colOff>458880</xdr:colOff>
      <xdr:row>13</xdr:row>
      <xdr:rowOff>162486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1006289" y="2197472"/>
          <a:ext cx="6008032" cy="900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535641</xdr:colOff>
      <xdr:row>9</xdr:row>
      <xdr:rowOff>214031</xdr:rowOff>
    </xdr:from>
    <xdr:to>
      <xdr:col>13</xdr:col>
      <xdr:colOff>164726</xdr:colOff>
      <xdr:row>14</xdr:row>
      <xdr:rowOff>4482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759759" y="2096619"/>
          <a:ext cx="6083673" cy="10230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San Martín - 5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 - Padre Vázquez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H. Irigoyen – J. A. Maza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Adriano Gómez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Urquiza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Carril Rodríguez Peña – 25 de Mayo - Ruta 50 – Carril Nacional – Carril Rodríguez Peña - Lateral Norte Acceso Este - Arturo González – 25 de Mayo – Carril Rodríguez Peña – Urquiza – Adriano Gómez – J. A. Maza – H. Irigoyen – Ozamis - San Martín – 5 de Abril – Control Grupo 8.-</a:t>
          </a:r>
          <a:endParaRPr lang="es-ES">
            <a:effectLst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109820</xdr:colOff>
      <xdr:row>10</xdr:row>
      <xdr:rowOff>44263</xdr:rowOff>
    </xdr:from>
    <xdr:to>
      <xdr:col>12</xdr:col>
      <xdr:colOff>414618</xdr:colOff>
      <xdr:row>14</xdr:row>
      <xdr:rowOff>44263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5911E42-C7B2-4ADF-9AE5-C65268006B48}"/>
            </a:ext>
          </a:extLst>
        </xdr:cNvPr>
        <xdr:cNvSpPr txBox="1"/>
      </xdr:nvSpPr>
      <xdr:spPr>
        <a:xfrm>
          <a:off x="558055" y="2173381"/>
          <a:ext cx="6243916" cy="9861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Grupo 8 - 5 de Abril – Pres. Juan Domingo Perón - Patricias Argentinas – Bartolomé Mitre – T. Godoy Cruz – Cnel. Barcala – Tropero Sosa – Urquiza - L. Braile – D. Cavagnaro – Julio Argentino Roca – Hasta las vías de ferrocarril – Julio Argentino Roca – D. Cavagnaro – L. Braile – Urquiza - Tropero Sosa – Cnel. Barcala – T. Godoy Cruz – San Martin – Control Grupo 8.-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373155</xdr:colOff>
      <xdr:row>7</xdr:row>
      <xdr:rowOff>201706</xdr:rowOff>
    </xdr:from>
    <xdr:to>
      <xdr:col>22</xdr:col>
      <xdr:colOff>594471</xdr:colOff>
      <xdr:row>12</xdr:row>
      <xdr:rowOff>183777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79979" y="1927412"/>
          <a:ext cx="10978963" cy="1304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47626</xdr:colOff>
      <xdr:row>8</xdr:row>
      <xdr:rowOff>15876</xdr:rowOff>
    </xdr:from>
    <xdr:to>
      <xdr:col>22</xdr:col>
      <xdr:colOff>492125</xdr:colOff>
      <xdr:row>12</xdr:row>
      <xdr:rowOff>190500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753597" y="1988111"/>
          <a:ext cx="11202146" cy="11607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 b="0">
            <a:effectLst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7</xdr:row>
      <xdr:rowOff>63500</xdr:rowOff>
    </xdr:from>
    <xdr:to>
      <xdr:col>23</xdr:col>
      <xdr:colOff>793750</xdr:colOff>
      <xdr:row>12</xdr:row>
      <xdr:rowOff>34925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1844674" y="1841500"/>
          <a:ext cx="11331576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Carlos Pellegrini – R. Gil – Corriente – Padre Vázquez – Pres. Juan Domingo Perón – 60 Granaderos – J. A. Maza – Francisco Javier Guevara – Santiago Pezzutti – J. B. Martínez – J. A. Maza – Sarmiento – Cervantes – Álvarez Thomas – F. Sánchez – Rivadavia – Av. San Martin – Morón – San Juan – Rondeau – Rondeau – Av. Gdor. Ricardo Videla – Reconquista – Leandro N. Alem – Montecaseros – Catamarca – Rioja – Brasil – Av. Gdor. Ricardo Videla – Pres. Alvear – Balcarce – Lencinas – Belgrano – Colón – Lavalle - Azopardo – Figueroa Alcorta – Álvarez Thomas – Cervantes – Sarmiento – J. A. Maza – J. B. Martínez – Santiago Pezzutti – Francisco Javier Guevara – J. A. Maza – Gral. Manuel Belgrano – San Martín – Pablo Pescara – M. Lemos – R. Gil – Carlos Pellegrini – Tropero Sosa – Jujuy – Chaco – República Argentina - Tropero Sosa – Urquiza Sur – Paraná – Saavedra hasta P. Moreno - Bº Amupe.-</a:t>
          </a:r>
          <a:endParaRPr lang="es-ES">
            <a:effectLst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493058</xdr:colOff>
      <xdr:row>10</xdr:row>
      <xdr:rowOff>38101</xdr:rowOff>
    </xdr:from>
    <xdr:to>
      <xdr:col>13</xdr:col>
      <xdr:colOff>93568</xdr:colOff>
      <xdr:row>13</xdr:row>
      <xdr:rowOff>238125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806823" y="2167219"/>
          <a:ext cx="6705039" cy="9396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R. Gil – Corriente – Padre Vázquez – Chavarría – 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– R. Gil – Carlos Pellegrini – 5 de Abril – Control Grupo 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342901</xdr:colOff>
      <xdr:row>10</xdr:row>
      <xdr:rowOff>70036</xdr:rowOff>
    </xdr:from>
    <xdr:to>
      <xdr:col>13</xdr:col>
      <xdr:colOff>403972</xdr:colOff>
      <xdr:row>14</xdr:row>
      <xdr:rowOff>70037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690283" y="2199154"/>
          <a:ext cx="6919071" cy="9861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R. Gil – Corriente – Padre Vázquez – Chavarría – 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– R. Gil – Carlos Pellegrini – 5 de Abril – Control Grupo 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133347</xdr:colOff>
      <xdr:row>11</xdr:row>
      <xdr:rowOff>38101</xdr:rowOff>
    </xdr:from>
    <xdr:to>
      <xdr:col>14</xdr:col>
      <xdr:colOff>333375</xdr:colOff>
      <xdr:row>15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90597" y="2247901"/>
          <a:ext cx="6515103" cy="11334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b="0">
            <a:effectLst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425823</xdr:colOff>
      <xdr:row>9</xdr:row>
      <xdr:rowOff>239806</xdr:rowOff>
    </xdr:from>
    <xdr:to>
      <xdr:col>20</xdr:col>
      <xdr:colOff>354105</xdr:colOff>
      <xdr:row>14</xdr:row>
      <xdr:rowOff>164726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672352" y="2122394"/>
          <a:ext cx="10092018" cy="1247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– Sarmiento – Acceso Sur – Acceso Este – Av. Gdor. Ricardo Videla – Leandro N. Alem – Salta – Córdoba - San Martin – Av. Godoy Cruz – Patricias Mendocina – Av. Pedro Molina – Rondeau – Av. Gdor. Ricardo Videla – Acceso Este – Acceso Sur – Sarmiento – J. A. Maza -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– Urquiza Sur – Paraná – Saavedra hasta P. Moreno - Bº Amupe.-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412374</xdr:colOff>
      <xdr:row>9</xdr:row>
      <xdr:rowOff>222437</xdr:rowOff>
    </xdr:from>
    <xdr:to>
      <xdr:col>22</xdr:col>
      <xdr:colOff>148166</xdr:colOff>
      <xdr:row>13</xdr:row>
      <xdr:rowOff>251012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/>
      </xdr:nvSpPr>
      <xdr:spPr>
        <a:xfrm>
          <a:off x="793374" y="2093819"/>
          <a:ext cx="11098557" cy="1149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 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– Sarmiento – Acceso Sur – Acceso Este – Av. Gdor. Ricardo Videla – Leandro N. Alem – Salta – Córdoba - San Martin – Av. Godoy Cruz – Patricias Mendocina – Av. Pedro Molina – Rondeau – Av. Gdor. Ricardo Videla – Acceso Este – Acceso Sur – Sarmiento – J. A. Maza -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– Urquiza Sur – Paraná – Saavedra hasta P. Moreno - Bº Amupe.-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34738</xdr:colOff>
      <xdr:row>7</xdr:row>
      <xdr:rowOff>207869</xdr:rowOff>
    </xdr:from>
    <xdr:to>
      <xdr:col>22</xdr:col>
      <xdr:colOff>579593</xdr:colOff>
      <xdr:row>12</xdr:row>
      <xdr:rowOff>217394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718297" y="1933575"/>
          <a:ext cx="11526620" cy="1331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549276</xdr:colOff>
      <xdr:row>7</xdr:row>
      <xdr:rowOff>123825</xdr:rowOff>
    </xdr:from>
    <xdr:to>
      <xdr:col>23</xdr:col>
      <xdr:colOff>555625</xdr:colOff>
      <xdr:row>12</xdr:row>
      <xdr:rowOff>28574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1835151" y="1901825"/>
          <a:ext cx="11309349" cy="1174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393330</xdr:colOff>
      <xdr:row>7</xdr:row>
      <xdr:rowOff>62193</xdr:rowOff>
    </xdr:from>
    <xdr:to>
      <xdr:col>23</xdr:col>
      <xdr:colOff>388471</xdr:colOff>
      <xdr:row>11</xdr:row>
      <xdr:rowOff>232522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1682006" y="1787899"/>
          <a:ext cx="11178612" cy="11564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Amupe – Saavedra – Paraná –Urquiza Sur - Tropero Sosa - República Argentina – Chaco – Jujuy – Tropero Sosa – Cnel. Barcala – Zanichelli – Longo - L. Moyano – Bazán – Zanichelli - Cnel. Barcala – T. Godoy Cruz – Pres. Juan Domingo Perón – 60 Granaderos – J. A. Maza – Francisco Javier Guevara – Santiago Pezzutti – J. B. Martínez – J. A. Maza - Sarmiento – Perito Moreno – Rivadavia – Av. San Martin – Morón – San Juan – Rondeau – Av. Gdor. Ricardo Videla – Reconquista Leandro N. Alem – Montecaseros – Catamarca – Rioja – Brasil – Av. Gdor. Ricardo Videla – Pres. Alvear –– Balcarce – Lencinas – Belgrano – Colón – T. Benegas – Sarmiento – J. A. Maza – J. B. Martínez – Santiago Pezzutti – Francisco Javier Guevara – J. A. Maza – Gral. Manuel Belgrano – San Martín – T. Godoy Cruz – Cnel. Barcala – Zanichelli – Bazán - L. Moyano – Longo – Zanichelli – Cnel. Barcala - Tropero Sosa – Jujuy - Chaco – República Argentina - Tropero Sosa - Urquiza Sur – Paraná – Saavedra hasta P. Moreno - Bº Amupe.-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266701</xdr:colOff>
      <xdr:row>8</xdr:row>
      <xdr:rowOff>47626</xdr:rowOff>
    </xdr:from>
    <xdr:to>
      <xdr:col>14</xdr:col>
      <xdr:colOff>419100</xdr:colOff>
      <xdr:row>12</xdr:row>
      <xdr:rowOff>76200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FA725FE-D6D2-4367-AEDF-16BCB0342A91}"/>
            </a:ext>
          </a:extLst>
        </xdr:cNvPr>
        <xdr:cNvSpPr txBox="1"/>
      </xdr:nvSpPr>
      <xdr:spPr>
        <a:xfrm>
          <a:off x="971551" y="2028826"/>
          <a:ext cx="6896099" cy="1019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Grupo8 - 5 de Abril - Tropero Sosa – Necochea - María Auxiliadora - Digta - Buenos Vecinos – Necochea - Tropero Sosa - República Argentina - Chaco – Jujuy – Tropero Sosa – Cnel. Barcala – Zanichelli – Longo - L. Moyano – Bazán – Zanichelli - Cnel. Barcala – T. Godoy Cruz - Pres. Juan Domingo Perón – Padre Vázquez – Chavarría – Amaya – Chiclana – Palacios – H. Yrigoyen hasta Sarmiento – H. Yrigoyen - Palacios – Chiclana – Amaya – Ozamis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47065</xdr:colOff>
      <xdr:row>9</xdr:row>
      <xdr:rowOff>244850</xdr:rowOff>
    </xdr:from>
    <xdr:to>
      <xdr:col>21</xdr:col>
      <xdr:colOff>566459</xdr:colOff>
      <xdr:row>13</xdr:row>
      <xdr:rowOff>131670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820271" y="2127438"/>
          <a:ext cx="10952070" cy="872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317226</xdr:colOff>
      <xdr:row>9</xdr:row>
      <xdr:rowOff>233645</xdr:rowOff>
    </xdr:from>
    <xdr:to>
      <xdr:col>22</xdr:col>
      <xdr:colOff>408393</xdr:colOff>
      <xdr:row>13</xdr:row>
      <xdr:rowOff>81498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1068020" y="2116233"/>
          <a:ext cx="11274638" cy="833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307041</xdr:colOff>
      <xdr:row>10</xdr:row>
      <xdr:rowOff>9526</xdr:rowOff>
    </xdr:from>
    <xdr:to>
      <xdr:col>22</xdr:col>
      <xdr:colOff>121397</xdr:colOff>
      <xdr:row>13</xdr:row>
      <xdr:rowOff>142876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1237129" y="2138644"/>
          <a:ext cx="10997827" cy="872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 la rotonda de Rawson - Adolfo Villanueva – H. Yrigoyen – J. A. Maza – Amaya – Ozamis – Ozamis Sur - Videla Aranda – San Gabriel – San Zenón – J. A. Maza – Azcuénaga - Saba Hernández – Sarmiento - Godoy Cruz – Guiñazú - Roque Sáenz Peña - San Martín (Lujan) – Aráoz - Ruta 60 (Pedro Molina) – Ozamis Sur – Espejo – Jerónimo Ruiz – Videla Castillo - Ozamis Sur - 25 de Mayo Oeste – Corrientes - Padre Vázquez – Chavarría – Amaya – J. A. Maza – Bruno Morón – Urquiza – Monte Caseros – Belgrano – 25 de Mayo (Lateral Sur Acceso Este) – Carril Rodríguez Peña – Urquiza - Ponce - Elpidio González – Ramón Ferrer - Bebedero - Carlos Gardel - Control Grupo 2.-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320489</xdr:colOff>
      <xdr:row>10</xdr:row>
      <xdr:rowOff>15687</xdr:rowOff>
    </xdr:from>
    <xdr:to>
      <xdr:col>21</xdr:col>
      <xdr:colOff>209799</xdr:colOff>
      <xdr:row>14</xdr:row>
      <xdr:rowOff>43142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1026460" y="2144805"/>
          <a:ext cx="10321986" cy="1013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140804</xdr:colOff>
      <xdr:row>11</xdr:row>
      <xdr:rowOff>64191</xdr:rowOff>
    </xdr:from>
    <xdr:to>
      <xdr:col>14</xdr:col>
      <xdr:colOff>112644</xdr:colOff>
      <xdr:row>15</xdr:row>
      <xdr:rowOff>140390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19369" y="2275648"/>
          <a:ext cx="6250058" cy="12357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355787</xdr:colOff>
      <xdr:row>10</xdr:row>
      <xdr:rowOff>40840</xdr:rowOff>
    </xdr:from>
    <xdr:to>
      <xdr:col>21</xdr:col>
      <xdr:colOff>38598</xdr:colOff>
      <xdr:row>14</xdr:row>
      <xdr:rowOff>69415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624728" y="2169958"/>
          <a:ext cx="10664576" cy="10146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387226</xdr:colOff>
      <xdr:row>10</xdr:row>
      <xdr:rowOff>15937</xdr:rowOff>
    </xdr:from>
    <xdr:to>
      <xdr:col>21</xdr:col>
      <xdr:colOff>643095</xdr:colOff>
      <xdr:row>14</xdr:row>
      <xdr:rowOff>44512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1160432" y="2145055"/>
          <a:ext cx="10688545" cy="10146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2 – Elpidio González - Ponce – Urquiza – Carril Rodríguez Peña – 25 de Mayo (Lateral Sur de Acceso Este) – Belgrano – Monte Caseros – Urquiza - Bruno Morón – J. A. Maza – Amaya – Ozamis – Ozamis Sur - Videla Castillo – Jerónimo Ruiz – Espejo – Ozamis Sur - Ruta 60 (Pedro Molina) – Aráoz - San Martín - Godoy Cruz – Guiñazú - Roque Sáenz Peña - Balcarce –Bustamante – Azcuénaga – J. A. Maza – San Zenón – San Gabriel – Videla Aranda – Ozamis Sur - 25 de Mayo Oeste – Corrientes - Padre Vázquez – Chavarría – Amaya – J. M. Maza – H. Irigoyen – Adolfo Villanueva – Hasta la rotonda de Rawson.-</a:t>
          </a:r>
          <a:endParaRPr lang="es-ES">
            <a:effectLst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156881</xdr:colOff>
      <xdr:row>11</xdr:row>
      <xdr:rowOff>28575</xdr:rowOff>
    </xdr:from>
    <xdr:to>
      <xdr:col>21</xdr:col>
      <xdr:colOff>299757</xdr:colOff>
      <xdr:row>15</xdr:row>
      <xdr:rowOff>190500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C183AF6-C324-4EA0-A150-066775CCEDCF}"/>
            </a:ext>
          </a:extLst>
        </xdr:cNvPr>
        <xdr:cNvSpPr txBox="1"/>
      </xdr:nvSpPr>
      <xdr:spPr>
        <a:xfrm>
          <a:off x="862852" y="2348193"/>
          <a:ext cx="10575552" cy="1327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425825</xdr:colOff>
      <xdr:row>11</xdr:row>
      <xdr:rowOff>56030</xdr:rowOff>
    </xdr:from>
    <xdr:to>
      <xdr:col>21</xdr:col>
      <xdr:colOff>374153</xdr:colOff>
      <xdr:row>15</xdr:row>
      <xdr:rowOff>100854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806825" y="2375648"/>
          <a:ext cx="10930093" cy="1210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11</xdr:row>
      <xdr:rowOff>38101</xdr:rowOff>
    </xdr:from>
    <xdr:to>
      <xdr:col>20</xdr:col>
      <xdr:colOff>502709</xdr:colOff>
      <xdr:row>15</xdr:row>
      <xdr:rowOff>133351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714375" y="2362201"/>
          <a:ext cx="10665884" cy="1238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Juan Domingo Perón - Padre Vázquez – H. Irigoyen – J. M. Maza – Adriano Gómez – Belgrano – Pres. Bartolomé Mitre – Necochea – Ruta Provincial 50 – Ceballos – Mariano Moreno - Agustín Álvarez – Los Álamos – Calle 6 – Calle 12 – Lateral Norte R.N.7(Hospital Metraux) – Los Álamos – Agustín  Álvarez – El Resplandor – Carril Viejo – Hasta el Bº El Libertador - Carril Viejo – Zanetti - Ruta 60 – Pueyrredón hasta Videla Aranda - Pueyrredón – Ruta Provincial 50  – Rufino Ortega – Santa María de Oro - Pueyrredón hasta Videla Aranda - Pueyrredón - Ruta 60 – Zanetti – Carril Viejo – Hasta el Bº El Libertador - Carril Viejo – El Resplandor – Agustín Álvarez – Los Álamos - Lateral Norte R.N.7(Hospital Metraux)  – Calle 12 – Calle 6 – Los Álamos – Agustín Álvarez – Mariano Moreno - Ceballos - Ruta Provincial nº 50 – Necochea – Pres. Bartolomé Mitre – Belgrano – Adriano Gómez – J. A. Maza – H. Irigoyen – Ozamis - San Martín – 5 de Abril – Control Grupo8.-</a:t>
          </a:r>
          <a:endParaRPr lang="es-ES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502585</xdr:colOff>
      <xdr:row>10</xdr:row>
      <xdr:rowOff>177053</xdr:rowOff>
    </xdr:from>
    <xdr:to>
      <xdr:col>16</xdr:col>
      <xdr:colOff>493059</xdr:colOff>
      <xdr:row>14</xdr:row>
      <xdr:rowOff>54349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726703" y="2306171"/>
          <a:ext cx="8058709" cy="8634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536203</xdr:colOff>
      <xdr:row>10</xdr:row>
      <xdr:rowOff>76200</xdr:rowOff>
    </xdr:from>
    <xdr:to>
      <xdr:col>17</xdr:col>
      <xdr:colOff>112619</xdr:colOff>
      <xdr:row>13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805144" y="2205318"/>
          <a:ext cx="8182534" cy="758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435350</xdr:colOff>
      <xdr:row>8</xdr:row>
      <xdr:rowOff>44824</xdr:rowOff>
    </xdr:from>
    <xdr:to>
      <xdr:col>16</xdr:col>
      <xdr:colOff>421342</xdr:colOff>
      <xdr:row>10</xdr:row>
      <xdr:rowOff>211231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659468" y="2017059"/>
          <a:ext cx="8054227" cy="6594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- 5 de Abril - Tropero Sosa – Urquiza Sur - Ruta 60 – Gardela Oeste - Ruta 60 – Sta. Teresita – Remedio de Escalada – Las Heras - Ruta 60 – Gardela Oeste - Ruta 60 – Urquiza Sur - Tropero Sosa – T. Godoy Cruz - Pres. Juan Domingo Perón - Padre Vázquez – H. Irigoyen – Estación Gutiérrez.-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466164</xdr:colOff>
      <xdr:row>10</xdr:row>
      <xdr:rowOff>2802</xdr:rowOff>
    </xdr:from>
    <xdr:to>
      <xdr:col>17</xdr:col>
      <xdr:colOff>493057</xdr:colOff>
      <xdr:row>15</xdr:row>
      <xdr:rowOff>44823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8E59FA8-26F3-4B8A-96B9-3525196C7E16}"/>
            </a:ext>
          </a:extLst>
        </xdr:cNvPr>
        <xdr:cNvSpPr txBox="1"/>
      </xdr:nvSpPr>
      <xdr:spPr>
        <a:xfrm>
          <a:off x="645458" y="2131920"/>
          <a:ext cx="8633011" cy="12746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Tropero Sosa – Urquiza - Ruta 60 - Hasta la Calle Nazar - Escuela Francisco Calle y Padre Iacono - Ruta 60 – Urquiza - Tropero Sosa - Godoy Cruz – Perón - Padre Vázquez – Chavarría – Amaya – Maza – Variante - Hasta Sarmiento – Variante – Maza – Amaya – Ozamis – San Martin - Godoy Cruz – Barcala – Zanichelli – Bazán – Lisandro Moyano – Longo – Zanichelli – Barcala - Tropero Sosa – Jujuy - </a:t>
          </a:r>
          <a:r>
            <a:rPr lang="es-ES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Chaco – República Argentina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Tropero Sosa – 5 de Abril – Control. -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201705</xdr:colOff>
      <xdr:row>10</xdr:row>
      <xdr:rowOff>2802</xdr:rowOff>
    </xdr:from>
    <xdr:to>
      <xdr:col>17</xdr:col>
      <xdr:colOff>211231</xdr:colOff>
      <xdr:row>12</xdr:row>
      <xdr:rowOff>115982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07676" y="2131920"/>
          <a:ext cx="6733055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265018</xdr:colOff>
      <xdr:row>11</xdr:row>
      <xdr:rowOff>154643</xdr:rowOff>
    </xdr:from>
    <xdr:to>
      <xdr:col>13</xdr:col>
      <xdr:colOff>402292</xdr:colOff>
      <xdr:row>15</xdr:row>
      <xdr:rowOff>278467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083047" y="2362202"/>
          <a:ext cx="6053980" cy="12892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Perón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Ozamis Sur - Videla Castillo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Vieytes – hasta Manuela A. Sáez y Retorna por Vieytes – Mariano Boedo - San Martin (Lujan) – Mariano Boedo - Vieytes - hasta Manuela A. Sáez y retorna por Vieytes - Videla Castillo – Ozamis Sur – 25 de Mayo Oeste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Vieytes – Palma – Los Girasoles – San Isidro – Vieytes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Sur Emilio Civit – Gargantini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Colectora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Norte Emilio Civit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Santiago Pezzutti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J. B. Martínez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Ozamis – San Martin – 5 de Abril –</a:t>
          </a:r>
          <a:r>
            <a:rPr lang="es-A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Carlos Pellegrini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25 de Mayo Oeste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Jerónimo Ruiz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Tropero Sosa - 5 de Abril – Control Grupo 8.-</a:t>
          </a:r>
          <a:endParaRPr lang="es-ES" b="0">
            <a:effectLst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17</xdr:col>
      <xdr:colOff>569819</xdr:colOff>
      <xdr:row>12</xdr:row>
      <xdr:rowOff>113180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22E1F566-C8DB-4427-AAD1-67854D85A3C6}"/>
            </a:ext>
          </a:extLst>
        </xdr:cNvPr>
        <xdr:cNvSpPr txBox="1"/>
      </xdr:nvSpPr>
      <xdr:spPr>
        <a:xfrm>
          <a:off x="672353" y="2129118"/>
          <a:ext cx="8413937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</xdr:colOff>
      <xdr:row>10</xdr:row>
      <xdr:rowOff>22412</xdr:rowOff>
    </xdr:from>
    <xdr:to>
      <xdr:col>17</xdr:col>
      <xdr:colOff>592231</xdr:colOff>
      <xdr:row>12</xdr:row>
      <xdr:rowOff>135592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D3D8560D-F27C-4054-A659-8A147084D651}"/>
            </a:ext>
          </a:extLst>
        </xdr:cNvPr>
        <xdr:cNvSpPr txBox="1"/>
      </xdr:nvSpPr>
      <xdr:spPr>
        <a:xfrm>
          <a:off x="627529" y="2151530"/>
          <a:ext cx="8413937" cy="6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– Perón – Ozamis – San Martín – 5 de Abril – Tropero Sosa - Urquiza – Moreno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Crisantemos – Las Azucenas – Los Tulipanes – Lucila Bombal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Pueyrredón - Ruta Provincial N° 50 – Lamadrid – Carril Viejo – Moreno – Urquiza – Tropero Sosa – Godoy Cruz – San Martin – 5 de Abril - Control.-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9</xdr:row>
      <xdr:rowOff>247649</xdr:rowOff>
    </xdr:from>
    <xdr:to>
      <xdr:col>12</xdr:col>
      <xdr:colOff>542925</xdr:colOff>
      <xdr:row>12</xdr:row>
      <xdr:rowOff>171450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76200" y="2133599"/>
          <a:ext cx="7096125" cy="666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San Martín – 5 de Abril – Tropero Sosa – Urquiza Sur – P. Moreno – Carril Viejo – Lamadrid – Ruta Provincial n° 50 – Pueyrredón – P. Moreno – Urquiza Sur – Tropero Sosa – T. Godoy Cruz – San Martin – 5 de Abril – Control Grupo 8.-</a:t>
          </a:r>
          <a:endParaRPr lang="es-E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303681</xdr:colOff>
      <xdr:row>10</xdr:row>
      <xdr:rowOff>12325</xdr:rowOff>
    </xdr:from>
    <xdr:to>
      <xdr:col>15</xdr:col>
      <xdr:colOff>294716</xdr:colOff>
      <xdr:row>12</xdr:row>
      <xdr:rowOff>182656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4CD8C86-3BB3-468C-940D-F2538D6CED7C}"/>
            </a:ext>
          </a:extLst>
        </xdr:cNvPr>
        <xdr:cNvSpPr txBox="1"/>
      </xdr:nvSpPr>
      <xdr:spPr>
        <a:xfrm>
          <a:off x="920005" y="2141443"/>
          <a:ext cx="6714564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44823</xdr:colOff>
      <xdr:row>10</xdr:row>
      <xdr:rowOff>67235</xdr:rowOff>
    </xdr:from>
    <xdr:to>
      <xdr:col>15</xdr:col>
      <xdr:colOff>35858</xdr:colOff>
      <xdr:row>12</xdr:row>
      <xdr:rowOff>237566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5AC3D40D-7DC9-4801-B65D-E0AF00D9D263}"/>
            </a:ext>
          </a:extLst>
        </xdr:cNvPr>
        <xdr:cNvSpPr txBox="1"/>
      </xdr:nvSpPr>
      <xdr:spPr>
        <a:xfrm>
          <a:off x="661147" y="2196353"/>
          <a:ext cx="7274858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10</xdr:row>
      <xdr:rowOff>57150</xdr:rowOff>
    </xdr:from>
    <xdr:to>
      <xdr:col>15</xdr:col>
      <xdr:colOff>7283</xdr:colOff>
      <xdr:row>12</xdr:row>
      <xdr:rowOff>225239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7158C7F1-806E-42D5-9844-100CBB43BD03}"/>
            </a:ext>
          </a:extLst>
        </xdr:cNvPr>
        <xdr:cNvSpPr txBox="1"/>
      </xdr:nvSpPr>
      <xdr:spPr>
        <a:xfrm>
          <a:off x="676275" y="2190750"/>
          <a:ext cx="7274858" cy="663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- 5 de Abril - Perón – Ozamis – San Martín – 5 de Abril – Tropero Sosa – Urquiza – Moreno – Carril Viejo – Lamadrid – Ruta Provincial N° 50 – Pueyrredón – </a:t>
          </a:r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Lucila Bombal – Los Tulipanes – Las Azucenas – Los Crisantemos – Lucila Bombal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Pueyrredón - Moreno – Urquiza – Tropero Sosa – Godoy Cruz – San Martin – 5 de Abril - Control. </a:t>
          </a:r>
          <a:endParaRPr lang="es-A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10</xdr:row>
      <xdr:rowOff>114301</xdr:rowOff>
    </xdr:from>
    <xdr:to>
      <xdr:col>17</xdr:col>
      <xdr:colOff>400050</xdr:colOff>
      <xdr:row>13</xdr:row>
      <xdr:rowOff>38100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800101" y="2247901"/>
          <a:ext cx="9115424" cy="666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244850</xdr:colOff>
      <xdr:row>10</xdr:row>
      <xdr:rowOff>154642</xdr:rowOff>
    </xdr:from>
    <xdr:to>
      <xdr:col>18</xdr:col>
      <xdr:colOff>235324</xdr:colOff>
      <xdr:row>13</xdr:row>
      <xdr:rowOff>78441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1242174" y="2283760"/>
          <a:ext cx="9313768" cy="6633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109819</xdr:rowOff>
    </xdr:from>
    <xdr:to>
      <xdr:col>18</xdr:col>
      <xdr:colOff>0</xdr:colOff>
      <xdr:row>13</xdr:row>
      <xdr:rowOff>33618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1006850" y="2238937"/>
          <a:ext cx="9313768" cy="6633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- Ozamis – San Martín - 5 de Abril - Tropero Sosa – Urquiza Sur - Ruta 60 – Ladislao Segura – Isaac Estrella – Salvado González – Ruta 60 – Urquiza Sur -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76202</xdr:colOff>
      <xdr:row>10</xdr:row>
      <xdr:rowOff>219075</xdr:rowOff>
    </xdr:from>
    <xdr:to>
      <xdr:col>13</xdr:col>
      <xdr:colOff>333376</xdr:colOff>
      <xdr:row>13</xdr:row>
      <xdr:rowOff>219075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523877" y="2266950"/>
          <a:ext cx="7096124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409574</xdr:colOff>
      <xdr:row>12</xdr:row>
      <xdr:rowOff>9526</xdr:rowOff>
    </xdr:from>
    <xdr:to>
      <xdr:col>14</xdr:col>
      <xdr:colOff>38101</xdr:colOff>
      <xdr:row>16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57249" y="2466976"/>
          <a:ext cx="6600827" cy="1009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Ramón Gil - Ozamis – 25 de Mayo Oeste – Vieytes – Mariano Boedo – Terrada – Juan José Paso – Acceso Sur – Acceso Este – Av. Gdor. Ricardo Videla – Reconquista – Leandro N. Alem – Montecaseros – Catamarca – Rioja – Rondeau – Av. Gdor. Ricardo Videla – Acceso Este – Acceso Sur – Juan José Paso – Terrada – Mariano Boedo – Vieytes – 25 de Mayo Oeste – Corriente - Padre Vázquez - San Martin – 5 de Abril – Control Grupo 8.- 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15876</xdr:colOff>
      <xdr:row>10</xdr:row>
      <xdr:rowOff>193675</xdr:rowOff>
    </xdr:from>
    <xdr:to>
      <xdr:col>13</xdr:col>
      <xdr:colOff>406400</xdr:colOff>
      <xdr:row>13</xdr:row>
      <xdr:rowOff>203200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889001" y="2289175"/>
          <a:ext cx="6708774" cy="835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333376</xdr:colOff>
      <xdr:row>10</xdr:row>
      <xdr:rowOff>222249</xdr:rowOff>
    </xdr:from>
    <xdr:to>
      <xdr:col>13</xdr:col>
      <xdr:colOff>434975</xdr:colOff>
      <xdr:row>13</xdr:row>
      <xdr:rowOff>212724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1111251" y="2317749"/>
          <a:ext cx="6197599" cy="81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>
            <a:effectLst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336177</xdr:colOff>
      <xdr:row>11</xdr:row>
      <xdr:rowOff>22412</xdr:rowOff>
    </xdr:from>
    <xdr:to>
      <xdr:col>13</xdr:col>
      <xdr:colOff>97493</xdr:colOff>
      <xdr:row>13</xdr:row>
      <xdr:rowOff>165287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784412" y="2308412"/>
          <a:ext cx="6619316" cy="7031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358589</xdr:colOff>
      <xdr:row>11</xdr:row>
      <xdr:rowOff>0</xdr:rowOff>
    </xdr:from>
    <xdr:to>
      <xdr:col>13</xdr:col>
      <xdr:colOff>205629</xdr:colOff>
      <xdr:row>13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806824" y="2286000"/>
          <a:ext cx="6705040" cy="7031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>
            <a:effectLst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288925</xdr:colOff>
      <xdr:row>10</xdr:row>
      <xdr:rowOff>219075</xdr:rowOff>
    </xdr:from>
    <xdr:to>
      <xdr:col>13</xdr:col>
      <xdr:colOff>285750</xdr:colOff>
      <xdr:row>13</xdr:row>
      <xdr:rowOff>209550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511175" y="2314575"/>
          <a:ext cx="6902450" cy="81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5 de Abril – Control Grupo 8. –</a:t>
          </a:r>
          <a:endParaRPr lang="es-ES">
            <a:effectLst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168089</xdr:colOff>
      <xdr:row>11</xdr:row>
      <xdr:rowOff>15689</xdr:rowOff>
    </xdr:from>
    <xdr:to>
      <xdr:col>13</xdr:col>
      <xdr:colOff>415738</xdr:colOff>
      <xdr:row>13</xdr:row>
      <xdr:rowOff>233643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677" y="2301689"/>
          <a:ext cx="6657414" cy="800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560295</xdr:colOff>
      <xdr:row>10</xdr:row>
      <xdr:rowOff>217394</xdr:rowOff>
    </xdr:from>
    <xdr:to>
      <xdr:col>13</xdr:col>
      <xdr:colOff>441512</xdr:colOff>
      <xdr:row>13</xdr:row>
      <xdr:rowOff>217394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661148" y="2256865"/>
          <a:ext cx="6828864" cy="829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364751</xdr:colOff>
      <xdr:row>10</xdr:row>
      <xdr:rowOff>207870</xdr:rowOff>
    </xdr:from>
    <xdr:to>
      <xdr:col>13</xdr:col>
      <xdr:colOff>684119</xdr:colOff>
      <xdr:row>13</xdr:row>
      <xdr:rowOff>207870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1171575" y="2247341"/>
          <a:ext cx="6729132" cy="829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Laprida – Videla Aranda – Pescara – Franklin Villanueva – J. M. Maza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359148</xdr:colOff>
      <xdr:row>10</xdr:row>
      <xdr:rowOff>82924</xdr:rowOff>
    </xdr:from>
    <xdr:to>
      <xdr:col>14</xdr:col>
      <xdr:colOff>513229</xdr:colOff>
      <xdr:row>13</xdr:row>
      <xdr:rowOff>63874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1647824" y="2156012"/>
          <a:ext cx="6675905" cy="8101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10</xdr:row>
      <xdr:rowOff>142875</xdr:rowOff>
    </xdr:from>
    <xdr:to>
      <xdr:col>14</xdr:col>
      <xdr:colOff>428625</xdr:colOff>
      <xdr:row>13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1619250" y="2219325"/>
          <a:ext cx="6581775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43702</xdr:colOff>
      <xdr:row>11</xdr:row>
      <xdr:rowOff>245970</xdr:rowOff>
    </xdr:from>
    <xdr:to>
      <xdr:col>12</xdr:col>
      <xdr:colOff>590548</xdr:colOff>
      <xdr:row>16</xdr:row>
      <xdr:rowOff>142314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872937" y="2453529"/>
          <a:ext cx="6037729" cy="11289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Carlos Pellegrini – Ramón Gil - Ozamis – 25 de Mayo Oeste – Vieytes – Mariano Boedo – Terrada – Juan José Paso – Acceso Sur – Acceso Este – Av. Gdor. Ricardo Videla – Reconquista – Leandro N. Alem – Montecaseros – Catamarca – Rioja – Rondeau – Av. Gdor. Ricardo Videla – Acceso Este – Acceso Sur – Juan José Paso – Terrada – Mariano Boedo – Vieytes – 25 de Mayo Oeste – Corriente - Padre Vázquez - San Martin – 5 de Abril – Control Grupo 8.- 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440390</xdr:colOff>
      <xdr:row>10</xdr:row>
      <xdr:rowOff>97491</xdr:rowOff>
    </xdr:from>
    <xdr:to>
      <xdr:col>14</xdr:col>
      <xdr:colOff>610720</xdr:colOff>
      <xdr:row>13</xdr:row>
      <xdr:rowOff>87966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1773890" y="2170579"/>
          <a:ext cx="6692154" cy="8197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– Videla Aranda – J. A. Maza – Franklin Villanueva – Pescara – Videla Aranda - Laprida – Videla Aranda – Ozamis Sur – 25 de Mayo Oeste -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38100</xdr:rowOff>
    </xdr:from>
    <xdr:to>
      <xdr:col>15</xdr:col>
      <xdr:colOff>381000</xdr:colOff>
      <xdr:row>14</xdr:row>
      <xdr:rowOff>57150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809625" y="2171700"/>
          <a:ext cx="8020050" cy="904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Cicerone – Azcuénaga – J. A. Maza – Videla Aranda –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Videla Aranda – J. A. Maza - Azcuénaga hasta el Bº Cicerone.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291354</xdr:colOff>
      <xdr:row>10</xdr:row>
      <xdr:rowOff>21852</xdr:rowOff>
    </xdr:from>
    <xdr:to>
      <xdr:col>15</xdr:col>
      <xdr:colOff>312644</xdr:colOff>
      <xdr:row>14</xdr:row>
      <xdr:rowOff>31377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1165413" y="2150970"/>
          <a:ext cx="7708525" cy="9956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Cicerone – Azcuénaga – J. A. Maza – Videla Aranda –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Videla Aranda – J. A. Maza - Azcuénaga hasta el Bº Cicerone. 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10</xdr:row>
      <xdr:rowOff>247649</xdr:rowOff>
    </xdr:from>
    <xdr:to>
      <xdr:col>14</xdr:col>
      <xdr:colOff>190500</xdr:colOff>
      <xdr:row>14</xdr:row>
      <xdr:rowOff>171450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1352550" y="2324099"/>
          <a:ext cx="6715125" cy="10287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112618</xdr:colOff>
      <xdr:row>10</xdr:row>
      <xdr:rowOff>200024</xdr:rowOff>
    </xdr:from>
    <xdr:to>
      <xdr:col>13</xdr:col>
      <xdr:colOff>488576</xdr:colOff>
      <xdr:row>14</xdr:row>
      <xdr:rowOff>247650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852206" y="2273112"/>
          <a:ext cx="6785723" cy="116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123265</xdr:colOff>
      <xdr:row>11</xdr:row>
      <xdr:rowOff>11206</xdr:rowOff>
    </xdr:from>
    <xdr:to>
      <xdr:col>13</xdr:col>
      <xdr:colOff>373716</xdr:colOff>
      <xdr:row>14</xdr:row>
      <xdr:rowOff>135031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851647" y="2330824"/>
          <a:ext cx="6660216" cy="9642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Ozamis Sur - Videla Castillo – Jerónimo Ruiz – Espejo – Ozamis Sur – Ruta 60 (Pedro Molina) – Urquiza Sur – Videla Aranda – José Herrero (Bº Antonietti) – hasta el final y retorna – José Herrero – Videla Aranda – Urquiza Sur – Ruta 60 (Pedro Molina) – Ozamis Sur – Espejo – Jerónimo Ruiz – Videla Castillo – Ozamis Sur - 25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H. Irigoyen – Estación Gutiérrez.-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492498</xdr:colOff>
      <xdr:row>10</xdr:row>
      <xdr:rowOff>37850</xdr:rowOff>
    </xdr:from>
    <xdr:to>
      <xdr:col>21</xdr:col>
      <xdr:colOff>405902</xdr:colOff>
      <xdr:row>15</xdr:row>
      <xdr:rowOff>147918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873498" y="2166968"/>
          <a:ext cx="10895169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369232</xdr:colOff>
      <xdr:row>10</xdr:row>
      <xdr:rowOff>15438</xdr:rowOff>
    </xdr:from>
    <xdr:to>
      <xdr:col>22</xdr:col>
      <xdr:colOff>28014</xdr:colOff>
      <xdr:row>15</xdr:row>
      <xdr:rowOff>125506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1299320" y="2144556"/>
          <a:ext cx="10842253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383550</xdr:colOff>
      <xdr:row>10</xdr:row>
      <xdr:rowOff>4232</xdr:rowOff>
    </xdr:from>
    <xdr:to>
      <xdr:col>21</xdr:col>
      <xdr:colOff>592044</xdr:colOff>
      <xdr:row>15</xdr:row>
      <xdr:rowOff>114300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764550" y="2133350"/>
          <a:ext cx="11179053" cy="1342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Perito Moreno – Urquiza Sur – Videla Aranda – Laprida – Cruz Videla – Ozamis Sur – Espejo – Jerónimo Ruiz - Videla Castillo – Ozamis Sur – 25 de Mayo Oeste – Corrientes – Padre Vázquez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Cnel. Barcala – Patagonia - Tropero Sosa – Nobel – Las Violetas – Los Nardos – Jerónimo Ruiz – Tropero Sosa – Jujuy – Chaco – República Argentina – Tropero Sosa – Urquiza Sur – Paraná – Saavedra hasta Perito Moreno (Bº Amupe).–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392206</xdr:colOff>
      <xdr:row>10</xdr:row>
      <xdr:rowOff>239369</xdr:rowOff>
    </xdr:from>
    <xdr:to>
      <xdr:col>21</xdr:col>
      <xdr:colOff>509867</xdr:colOff>
      <xdr:row>15</xdr:row>
      <xdr:rowOff>188632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773206" y="2346075"/>
          <a:ext cx="11099426" cy="13163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14568</xdr:colOff>
      <xdr:row>8</xdr:row>
      <xdr:rowOff>168088</xdr:rowOff>
    </xdr:from>
    <xdr:to>
      <xdr:col>16</xdr:col>
      <xdr:colOff>504264</xdr:colOff>
      <xdr:row>12</xdr:row>
      <xdr:rowOff>78440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AD9853BE-8DC1-4C9C-A643-008EC7D43745}"/>
            </a:ext>
          </a:extLst>
        </xdr:cNvPr>
        <xdr:cNvSpPr txBox="1"/>
      </xdr:nvSpPr>
      <xdr:spPr>
        <a:xfrm>
          <a:off x="814668" y="2149288"/>
          <a:ext cx="7957296" cy="977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G8 - PERON- OZAMIS - VIDELA CASTILLO - BOEDO - TERRADA – J.J. PASO – ACCESO SUR – SARMIENTO - CERVANTES - WASHINGTON - RIVADAVIA - SAN MARTIN – MORON – SAN JUAN - RONDEAU - COSTANERA - MONTECASEROS - CATAMARCA - RIOJA - BRASIL - COSTANERA – MINUZZI – COSTANERA - ALVEAR - BALCARCE - LENCINAS - BELGRANO - AZOPARDO - CERVANTES – SARMIENTO – ACCESO SUR – J.J. PASO - TERRADA - BOEDO - VIDELA CASTILLO - OZAMIS - 25 DE MAYO - CORRIENTES - PADRE VAZQUEZ - SAN MARTIN – CONTROL G8.-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254000</xdr:colOff>
      <xdr:row>10</xdr:row>
      <xdr:rowOff>247649</xdr:rowOff>
    </xdr:from>
    <xdr:to>
      <xdr:col>22</xdr:col>
      <xdr:colOff>600075</xdr:colOff>
      <xdr:row>15</xdr:row>
      <xdr:rowOff>200024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476250" y="2406649"/>
          <a:ext cx="12157075" cy="1285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11</xdr:row>
      <xdr:rowOff>9525</xdr:rowOff>
    </xdr:from>
    <xdr:to>
      <xdr:col>21</xdr:col>
      <xdr:colOff>666750</xdr:colOff>
      <xdr:row>15</xdr:row>
      <xdr:rowOff>200025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762000" y="2362200"/>
          <a:ext cx="11334750" cy="129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Bº Amupe – Paraná - Saavedra - Perito Moreno – Saavedra – Paraná – Urquiza Sur - Tropero Sosa - República Argentina – Chaco – Jujuy – Tropero Sosa – Jerónimo Ruiz – Los Nardos –Las Violetas - Nobel – Tropero Sosa – Patagonia – Cnel. Barcala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- Padre Vázquez – Chavarría – Amaya – Chiclana – Palacio – H. Yrigoyen – José Ingeniero – Paso de Los Andes – 9 de Julio – Alsina – Independencia – Carril Rodríguez Peña – Acceso Sur – Acceso Este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 – Reconquista – Leandro N. Alem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Montevideo – 25 de Mayo – Av. Pedro Molina - Rondeau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Av. Gdor. Ricardo Videla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– Acceso Este – Acceso Sur – Carril Rodríguez Peña – Independencia – Alsina – 9 de Julio – Paso de los Andes – José Ingeniero – H. Yrigoyen - Palacios – Chiclana – Amaya – Ozamis – San Martin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– Videla Castillo – Jerónimo Ruiz – Espejo – Ozamis Sur – Cruz Videla – Laprida – Videla Aranda – Urquiza Sur – Paraná - Saavedra hasta Perito Moreno Bº Amupe.-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495301</xdr:colOff>
      <xdr:row>10</xdr:row>
      <xdr:rowOff>9524</xdr:rowOff>
    </xdr:from>
    <xdr:to>
      <xdr:col>15</xdr:col>
      <xdr:colOff>38101</xdr:colOff>
      <xdr:row>14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14401" y="2143124"/>
          <a:ext cx="7791450" cy="10763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Casa Soñada - Videla Aranda – Laprida - Videla Aranda-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Videla Aranda – Laprida – Videla Aranda hasta el Bº Casa Soñada.-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66674</xdr:rowOff>
    </xdr:from>
    <xdr:to>
      <xdr:col>14</xdr:col>
      <xdr:colOff>180975</xdr:colOff>
      <xdr:row>14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419100" y="2200274"/>
          <a:ext cx="7734300" cy="1019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Sale del Bº Casa Soñada - Videla Aranda – Laprida - Videla Aranda- Ozamis Sur – 25 de Mayo Oeste – Corrientes – Padre Vázquez – Chavarría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Nicolás Amaya – J. A. Maza - Sarmiento – Acceso Sur – Acceso Este – Av. Gdor. Ricardo Videla – Reconquista – Leandro N. Alem – Montecaseros – Catamarca – Rioja – Rondeau – Av. Gdor. Ricardo Videla – Acceso Este – Acceso Sur – Sarmiento – J. A. Maza – Nicolás Amaya – Ozamis – Ozamis Sur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Videla Aranda – Laprida – Videla Aranda hasta el Bº Casa Soñada.-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10</xdr:row>
      <xdr:rowOff>47625</xdr:rowOff>
    </xdr:from>
    <xdr:to>
      <xdr:col>15</xdr:col>
      <xdr:colOff>352425</xdr:colOff>
      <xdr:row>14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211C457-42F9-40D7-8BC6-469B0022E660}"/>
            </a:ext>
          </a:extLst>
        </xdr:cNvPr>
        <xdr:cNvSpPr txBox="1"/>
      </xdr:nvSpPr>
      <xdr:spPr>
        <a:xfrm>
          <a:off x="542925" y="2181225"/>
          <a:ext cx="764857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– Pres. Sarmiento - Padre Vázquez -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J. A. Maza - Azcuénaga hasta Bº Ciceroni – Azcuénaga – J. A. Maza - Videla Aranda - Hasta la Escuela de Cruz de Piedra - Videla Aranda – Pescara – Franklin Villanueva – J. A. Maza - Videla Aranda – Ozamis Sur – 25 De Mayo Oeste – Corriente - Padre Vázquez -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538442</xdr:colOff>
      <xdr:row>10</xdr:row>
      <xdr:rowOff>43143</xdr:rowOff>
    </xdr:from>
    <xdr:to>
      <xdr:col>19</xdr:col>
      <xdr:colOff>510429</xdr:colOff>
      <xdr:row>14</xdr:row>
      <xdr:rowOff>81243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DA9F788-0E34-45A9-912F-8EFFE68ADFF8}"/>
            </a:ext>
          </a:extLst>
        </xdr:cNvPr>
        <xdr:cNvSpPr txBox="1"/>
      </xdr:nvSpPr>
      <xdr:spPr>
        <a:xfrm>
          <a:off x="773766" y="2172261"/>
          <a:ext cx="9855575" cy="102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8 - 5 de Abril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Ruta 60 (Pedro Molina) – Urquiza Sur - Videla Aranda – Pescara – Franklin Villanueva – J. A. Maza - Videla Aranda – Ozamis Sur – Espejo – Jerónimo Ruiz – Videla Castillo – Ozamis Sur – 25 de Mayo Oeste – Corriente - Padre Vázquez - San Martín - Godoy Cruz -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 - Ozamis – Ozamis Sur – Videla Castillo – Jerónimo Ruiz - Espejo – Ozamis Sur - Videla Aranda – J. A. Maza – Franklin Villanueva – Pescara – Urquiza Sur - Ruta 60 (Pedro Molina) -  Ozamis Sur-  25 De Mayo Oeste – Corrientes - Padre Vázquez -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179854</xdr:colOff>
      <xdr:row>11</xdr:row>
      <xdr:rowOff>82923</xdr:rowOff>
    </xdr:from>
    <xdr:to>
      <xdr:col>16</xdr:col>
      <xdr:colOff>197784</xdr:colOff>
      <xdr:row>16</xdr:row>
      <xdr:rowOff>82924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53060" y="2368923"/>
          <a:ext cx="7705165" cy="12326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90208</xdr:colOff>
      <xdr:row>11</xdr:row>
      <xdr:rowOff>15688</xdr:rowOff>
    </xdr:from>
    <xdr:to>
      <xdr:col>16</xdr:col>
      <xdr:colOff>98051</xdr:colOff>
      <xdr:row>16</xdr:row>
      <xdr:rowOff>109818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796179" y="2301688"/>
          <a:ext cx="7695078" cy="13267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527237</xdr:colOff>
      <xdr:row>10</xdr:row>
      <xdr:rowOff>127746</xdr:rowOff>
    </xdr:from>
    <xdr:to>
      <xdr:col>18</xdr:col>
      <xdr:colOff>54908</xdr:colOff>
      <xdr:row>15</xdr:row>
      <xdr:rowOff>156882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1905561" y="2167217"/>
          <a:ext cx="7808818" cy="12617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 Grupo 8 – 5 de Abril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- Ozamis – San Martín - 5 de Abril – Tropero Sosa – Urquiza Sur – Videla Aranda – Pescara – Ruta 14 (Carril Barrancas) – Calle Nueva – Del Alto – Munivez – Capilla – Simonovich – hasta Bº Brisas del Rio y retorna – Simonovich – Ruta 14 (Carril Barrancas) – Ruta 61(La Legua) – Hasta Escuela Juan Espada y retorna – Ruta 61 (La Legua) – Ruta 14 (Carril Barrancas) – Simonovich – hasta Bº Brisas del Rio y retorna – Simonovich – Capilla – Munivez – Del Alto – Calle Nueva – Ruta 14 (Carril Barrancas) – Pescara - Videla Aranda – Urquiza Sur – Tropero Sosa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Ozamis – San Martín – 5 de Abril – Control Grupo 8.-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67237</xdr:colOff>
      <xdr:row>11</xdr:row>
      <xdr:rowOff>38099</xdr:rowOff>
    </xdr:from>
    <xdr:to>
      <xdr:col>20</xdr:col>
      <xdr:colOff>610160</xdr:colOff>
      <xdr:row>15</xdr:row>
      <xdr:rowOff>56029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BAA6647-D913-47FE-B02E-93B7E71C7F5D}"/>
            </a:ext>
          </a:extLst>
        </xdr:cNvPr>
        <xdr:cNvSpPr txBox="1"/>
      </xdr:nvSpPr>
      <xdr:spPr>
        <a:xfrm>
          <a:off x="1322296" y="2245658"/>
          <a:ext cx="9877423" cy="100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Estación Gutiérrez – Ozamis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 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Perón – Ozamis – Ozamis Sur - Videla Aranda – Laprida – Videla Aranda - Pescara – Ruta14 (Carril Barrancas) – Calle Nueva – Del Alto – Munivez – Capilla – Simonovich – Ruta 14 (Carril Barrancas) – Ruta 61 (La Legua) – Hasta Escuela Juan Espada y retorna – Ruta 61 (La Legua) – Ruta 14 (Carril Barrancas) – Simonovich – Capilla – Munivez – Del Alto – Calle Nueva – Ruta 14 (Carril Barrancas) – Pescara - Videla Aranda – Laprida – Videla Aranda – Ozamis Sur – 25 de Mayo Oeste – Corrientes – Padre Vázquez – San Martín – T. Godoy Cruz –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Pres. Juan Domingo</a:t>
          </a:r>
          <a:r>
            <a:rPr lang="es-A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Perón – Padre Vázquez – H. Irigoyen – Estación Gutiérrez.-</a:t>
          </a:r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2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5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7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9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0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2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3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4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5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6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7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8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9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1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2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3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CB354-19DD-46E7-B08D-D24E9B22F8B7}">
  <dimension ref="B1:W37"/>
  <sheetViews>
    <sheetView showGridLines="0" tabSelected="1" view="pageBreakPreview" zoomScaleNormal="100" zoomScaleSheetLayoutView="100" workbookViewId="0">
      <selection activeCell="F7" sqref="F7"/>
    </sheetView>
  </sheetViews>
  <sheetFormatPr baseColWidth="10" defaultRowHeight="15" x14ac:dyDescent="0.25"/>
  <cols>
    <col min="1" max="1" width="6.7109375" customWidth="1"/>
    <col min="2" max="13" width="8" customWidth="1"/>
    <col min="14" max="18" width="6.7109375" customWidth="1"/>
    <col min="19" max="30" width="5.7109375" customWidth="1"/>
  </cols>
  <sheetData>
    <row r="1" spans="2:19" ht="14.25" customHeight="1" x14ac:dyDescent="0.25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I2" s="24"/>
      <c r="J2" s="2"/>
      <c r="K2" s="2"/>
      <c r="L2" s="2"/>
      <c r="M2" s="2"/>
      <c r="N2" s="2"/>
      <c r="O2" s="2"/>
      <c r="P2" s="2"/>
    </row>
    <row r="3" spans="2:19" ht="6" customHeight="1" x14ac:dyDescent="0.25">
      <c r="B3" s="3"/>
      <c r="C3" s="2"/>
      <c r="D3" s="2"/>
      <c r="E3" s="2"/>
      <c r="F3" s="171"/>
      <c r="I3" s="24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I4" s="25"/>
      <c r="J4" s="2"/>
      <c r="K4" s="2"/>
      <c r="L4" s="2"/>
      <c r="M4" s="2"/>
      <c r="N4" s="2"/>
      <c r="O4" s="2"/>
      <c r="P4" s="2"/>
    </row>
    <row r="5" spans="2:19" ht="6" customHeight="1" x14ac:dyDescent="0.25">
      <c r="B5" s="5"/>
      <c r="C5" s="2"/>
      <c r="D5" s="2"/>
      <c r="E5" s="2"/>
      <c r="F5" s="8"/>
      <c r="I5" s="5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2" t="s">
        <v>3</v>
      </c>
      <c r="C6" s="2"/>
      <c r="D6" s="2"/>
      <c r="E6" s="2"/>
      <c r="F6" s="1" t="s">
        <v>221</v>
      </c>
      <c r="I6" s="4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31</v>
      </c>
      <c r="I7" s="4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2" t="s">
        <v>5</v>
      </c>
      <c r="C8" s="7"/>
      <c r="D8" s="7"/>
      <c r="E8" s="7"/>
      <c r="F8" s="1">
        <v>801</v>
      </c>
      <c r="I8" s="4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57</v>
      </c>
      <c r="I9" s="4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801</v>
      </c>
      <c r="I10" s="4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ht="20.100000000000001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ht="20.100000000000001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2"/>
    </row>
    <row r="17" spans="2:23" ht="20.100000000000001" customHeight="1" thickBot="1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2"/>
    </row>
    <row r="18" spans="2:23" ht="39.950000000000003" customHeight="1" thickBot="1" x14ac:dyDescent="0.3">
      <c r="B18" s="189" t="s">
        <v>18</v>
      </c>
      <c r="C18" s="189" t="s">
        <v>100</v>
      </c>
      <c r="D18" s="237" t="s">
        <v>102</v>
      </c>
      <c r="E18" s="189" t="s">
        <v>101</v>
      </c>
      <c r="F18" s="189" t="s">
        <v>142</v>
      </c>
      <c r="G18" s="189" t="s">
        <v>33</v>
      </c>
      <c r="H18" s="189" t="s">
        <v>143</v>
      </c>
      <c r="I18" s="189" t="s">
        <v>144</v>
      </c>
      <c r="J18" s="189" t="s">
        <v>143</v>
      </c>
      <c r="K18" s="189" t="s">
        <v>33</v>
      </c>
      <c r="L18" s="189" t="s">
        <v>100</v>
      </c>
      <c r="M18" s="189" t="s">
        <v>161</v>
      </c>
      <c r="N18" s="189" t="s">
        <v>167</v>
      </c>
      <c r="O18" s="189" t="s">
        <v>168</v>
      </c>
      <c r="P18" s="189" t="s">
        <v>169</v>
      </c>
    </row>
    <row r="19" spans="2:23" ht="39.950000000000003" hidden="1" customHeight="1" x14ac:dyDescent="0.25">
      <c r="B19" s="202" t="s">
        <v>159</v>
      </c>
      <c r="C19" s="204">
        <v>0</v>
      </c>
      <c r="D19" s="203">
        <v>3.36</v>
      </c>
      <c r="E19" s="204">
        <v>6.08</v>
      </c>
      <c r="F19" s="205">
        <v>2.35</v>
      </c>
      <c r="G19" s="205">
        <v>5.2</v>
      </c>
      <c r="H19" s="205">
        <v>4.51</v>
      </c>
      <c r="I19" s="205">
        <v>4.78</v>
      </c>
      <c r="J19" s="204">
        <v>4.8</v>
      </c>
      <c r="K19" s="204">
        <v>4.53</v>
      </c>
      <c r="L19" s="206">
        <v>2</v>
      </c>
      <c r="M19" s="315"/>
      <c r="N19" s="316"/>
      <c r="O19" s="317"/>
      <c r="P19" s="318"/>
      <c r="R19" s="89"/>
      <c r="S19" s="207"/>
      <c r="T19" s="89"/>
      <c r="W19" s="89"/>
    </row>
    <row r="20" spans="2:23" ht="39.950000000000003" hidden="1" customHeight="1" thickBot="1" x14ac:dyDescent="0.3">
      <c r="B20" s="208" t="s">
        <v>160</v>
      </c>
      <c r="C20" s="243">
        <v>0</v>
      </c>
      <c r="D20" s="210">
        <v>3.36</v>
      </c>
      <c r="E20" s="210">
        <v>6.08</v>
      </c>
      <c r="F20" s="210">
        <v>8.43</v>
      </c>
      <c r="G20" s="210">
        <v>13.629999999999999</v>
      </c>
      <c r="H20" s="210">
        <v>18.14</v>
      </c>
      <c r="I20" s="210">
        <v>22.92</v>
      </c>
      <c r="J20" s="210">
        <v>27.720000000000002</v>
      </c>
      <c r="K20" s="210">
        <v>32.25</v>
      </c>
      <c r="L20" s="211">
        <v>34.25</v>
      </c>
      <c r="M20" s="313"/>
      <c r="N20" s="314"/>
      <c r="O20" s="310"/>
      <c r="P20" s="314"/>
      <c r="Q20" t="s">
        <v>69</v>
      </c>
    </row>
    <row r="21" spans="2:23" x14ac:dyDescent="0.25">
      <c r="B21" s="9">
        <v>1</v>
      </c>
      <c r="C21" s="27">
        <v>0.27083333333333331</v>
      </c>
      <c r="D21" s="30">
        <v>0.27708333333333329</v>
      </c>
      <c r="E21" s="16">
        <v>0.28263888888888883</v>
      </c>
      <c r="F21" s="29">
        <v>0.2854166666666666</v>
      </c>
      <c r="G21" s="16">
        <v>0.2944444444444444</v>
      </c>
      <c r="H21" s="16">
        <v>0.30069444444444438</v>
      </c>
      <c r="I21" s="28">
        <v>0.3076388888888888</v>
      </c>
      <c r="J21" s="28">
        <v>0.31458333333333321</v>
      </c>
      <c r="K21" s="28">
        <v>0.32083333333333319</v>
      </c>
      <c r="L21" s="15">
        <v>0.3243055555555554</v>
      </c>
      <c r="M21" s="313" t="e">
        <f>+$H$33</f>
        <v>#REF!</v>
      </c>
      <c r="N21" s="314">
        <f t="shared" ref="N21:N28" si="0">+L21-C21</f>
        <v>5.3472222222222088E-2</v>
      </c>
      <c r="O21" s="317" t="e">
        <f>60*$H$33/(N21*60*24)</f>
        <v>#REF!</v>
      </c>
      <c r="P21" s="322"/>
      <c r="S21" s="89"/>
    </row>
    <row r="22" spans="2:23" x14ac:dyDescent="0.25">
      <c r="B22" s="11">
        <v>2</v>
      </c>
      <c r="C22" s="12">
        <v>0.32500000000000001</v>
      </c>
      <c r="D22" s="31">
        <v>0.33194444444444443</v>
      </c>
      <c r="E22" s="13">
        <v>0.33749999999999997</v>
      </c>
      <c r="F22" s="26">
        <v>0.34097222222222218</v>
      </c>
      <c r="G22" s="13">
        <v>0.35</v>
      </c>
      <c r="H22" s="13">
        <v>0.35624999999999996</v>
      </c>
      <c r="I22" s="13">
        <v>0.36319444444444438</v>
      </c>
      <c r="J22" s="13">
        <v>0.37083333333333324</v>
      </c>
      <c r="K22" s="13">
        <v>0.37777777777777766</v>
      </c>
      <c r="L22" s="12">
        <v>0.38194444444444431</v>
      </c>
      <c r="M22" s="313" t="e">
        <f t="shared" ref="M22:M28" si="1">+$H$33</f>
        <v>#REF!</v>
      </c>
      <c r="N22" s="314">
        <f t="shared" si="0"/>
        <v>5.6944444444444298E-2</v>
      </c>
      <c r="O22" s="317" t="e">
        <f t="shared" ref="O22:O28" si="2">60*$H$33/(N22*60*24)</f>
        <v>#REF!</v>
      </c>
      <c r="P22" s="314">
        <f t="shared" ref="P22:P28" si="3">+C22-C21</f>
        <v>5.4166666666666696E-2</v>
      </c>
    </row>
    <row r="23" spans="2:23" x14ac:dyDescent="0.25">
      <c r="B23" s="9">
        <v>3</v>
      </c>
      <c r="C23" s="12">
        <v>0.4375</v>
      </c>
      <c r="D23" s="31">
        <v>0.44444444444444442</v>
      </c>
      <c r="E23" s="13">
        <v>0.44999999999999996</v>
      </c>
      <c r="F23" s="26">
        <v>0.45347222222222217</v>
      </c>
      <c r="G23" s="13">
        <v>0.46388888888888885</v>
      </c>
      <c r="H23" s="13">
        <v>0.47083333333333327</v>
      </c>
      <c r="I23" s="13">
        <v>0.47777777777777769</v>
      </c>
      <c r="J23" s="13">
        <v>0.48541666666666655</v>
      </c>
      <c r="K23" s="13">
        <v>0.49236111111111097</v>
      </c>
      <c r="L23" s="12">
        <v>0.49652777777777762</v>
      </c>
      <c r="M23" s="313" t="e">
        <f t="shared" si="1"/>
        <v>#REF!</v>
      </c>
      <c r="N23" s="314">
        <f t="shared" si="0"/>
        <v>5.9027777777777624E-2</v>
      </c>
      <c r="O23" s="317" t="e">
        <f t="shared" si="2"/>
        <v>#REF!</v>
      </c>
      <c r="P23" s="314">
        <f t="shared" si="3"/>
        <v>0.11249999999999999</v>
      </c>
    </row>
    <row r="24" spans="2:23" x14ac:dyDescent="0.25">
      <c r="B24" s="11">
        <v>4</v>
      </c>
      <c r="C24" s="12">
        <v>0.51666666666666672</v>
      </c>
      <c r="D24" s="31">
        <v>0.52361111111111114</v>
      </c>
      <c r="E24" s="13">
        <v>0.52916666666666667</v>
      </c>
      <c r="F24" s="26">
        <v>0.53333333333333333</v>
      </c>
      <c r="G24" s="13">
        <v>0.54374999999999996</v>
      </c>
      <c r="H24" s="13">
        <v>0.55069444444444438</v>
      </c>
      <c r="I24" s="13">
        <v>0.5576388888888888</v>
      </c>
      <c r="J24" s="13">
        <v>0.56527777777777766</v>
      </c>
      <c r="K24" s="13">
        <v>0.57222222222222208</v>
      </c>
      <c r="L24" s="12">
        <v>0.57638888888888873</v>
      </c>
      <c r="M24" s="313" t="e">
        <f t="shared" si="1"/>
        <v>#REF!</v>
      </c>
      <c r="N24" s="314">
        <f t="shared" si="0"/>
        <v>5.972222222222201E-2</v>
      </c>
      <c r="O24" s="317" t="e">
        <f t="shared" si="2"/>
        <v>#REF!</v>
      </c>
      <c r="P24" s="314">
        <f t="shared" si="3"/>
        <v>7.9166666666666718E-2</v>
      </c>
    </row>
    <row r="25" spans="2:23" x14ac:dyDescent="0.25">
      <c r="B25" s="9">
        <v>5</v>
      </c>
      <c r="C25" s="12">
        <v>0.60138888888888886</v>
      </c>
      <c r="D25" s="31">
        <v>0.60833333333333328</v>
      </c>
      <c r="E25" s="13">
        <v>0.61388888888888882</v>
      </c>
      <c r="F25" s="26">
        <v>0.61736111111111103</v>
      </c>
      <c r="G25" s="13">
        <v>0.62708333333333321</v>
      </c>
      <c r="H25" s="13">
        <v>0.63333333333333319</v>
      </c>
      <c r="I25" s="13">
        <v>0.64027777777777761</v>
      </c>
      <c r="J25" s="13">
        <v>0.64791666666666647</v>
      </c>
      <c r="K25" s="13">
        <v>0.65347222222222201</v>
      </c>
      <c r="L25" s="12">
        <v>0.65694444444444422</v>
      </c>
      <c r="M25" s="313" t="e">
        <f t="shared" si="1"/>
        <v>#REF!</v>
      </c>
      <c r="N25" s="314">
        <f t="shared" si="0"/>
        <v>5.5555555555555358E-2</v>
      </c>
      <c r="O25" s="317" t="e">
        <f t="shared" si="2"/>
        <v>#REF!</v>
      </c>
      <c r="P25" s="314">
        <f t="shared" si="3"/>
        <v>8.4722222222222143E-2</v>
      </c>
    </row>
    <row r="26" spans="2:23" x14ac:dyDescent="0.25">
      <c r="B26" s="11">
        <v>6</v>
      </c>
      <c r="C26" s="12">
        <v>0.65625</v>
      </c>
      <c r="D26" s="31">
        <v>0.66319444444444442</v>
      </c>
      <c r="E26" s="13">
        <v>0.66874999999999996</v>
      </c>
      <c r="F26" s="26">
        <v>0.67291666666666661</v>
      </c>
      <c r="G26" s="13">
        <v>0.68333333333333324</v>
      </c>
      <c r="H26" s="13">
        <v>0.68958333333333321</v>
      </c>
      <c r="I26" s="13">
        <v>0.69652777777777763</v>
      </c>
      <c r="J26" s="13">
        <v>0.7041666666666665</v>
      </c>
      <c r="K26" s="13">
        <v>0.71041666666666647</v>
      </c>
      <c r="L26" s="12">
        <v>0.71458333333333313</v>
      </c>
      <c r="M26" s="313" t="e">
        <f t="shared" si="1"/>
        <v>#REF!</v>
      </c>
      <c r="N26" s="314">
        <f t="shared" si="0"/>
        <v>5.8333333333333126E-2</v>
      </c>
      <c r="O26" s="317" t="e">
        <f t="shared" si="2"/>
        <v>#REF!</v>
      </c>
      <c r="P26" s="314">
        <f t="shared" si="3"/>
        <v>5.4861111111111138E-2</v>
      </c>
    </row>
    <row r="27" spans="2:23" x14ac:dyDescent="0.25">
      <c r="B27" s="9">
        <v>7</v>
      </c>
      <c r="C27" s="12">
        <v>0.7631944444444444</v>
      </c>
      <c r="D27" s="31">
        <v>0.77013888888888882</v>
      </c>
      <c r="E27" s="13">
        <v>0.77569444444444435</v>
      </c>
      <c r="F27" s="26">
        <v>0.77916666666666656</v>
      </c>
      <c r="G27" s="13">
        <v>0.78888888888888875</v>
      </c>
      <c r="H27" s="13">
        <v>0.79513888888888873</v>
      </c>
      <c r="I27" s="13">
        <v>0.80208333333333315</v>
      </c>
      <c r="J27" s="13">
        <v>0.80972222222222201</v>
      </c>
      <c r="K27" s="13">
        <v>0.81527777777777755</v>
      </c>
      <c r="L27" s="12">
        <v>0.81874999999999976</v>
      </c>
      <c r="M27" s="313" t="e">
        <f t="shared" si="1"/>
        <v>#REF!</v>
      </c>
      <c r="N27" s="314">
        <f t="shared" si="0"/>
        <v>5.5555555555555358E-2</v>
      </c>
      <c r="O27" s="317" t="e">
        <f t="shared" si="2"/>
        <v>#REF!</v>
      </c>
      <c r="P27" s="314">
        <f t="shared" si="3"/>
        <v>0.1069444444444444</v>
      </c>
    </row>
    <row r="28" spans="2:23" x14ac:dyDescent="0.25">
      <c r="B28" s="11">
        <v>8</v>
      </c>
      <c r="C28" s="12">
        <v>0.87083333333333401</v>
      </c>
      <c r="D28" s="31">
        <v>0.87777777777777843</v>
      </c>
      <c r="E28" s="13">
        <v>0.88333333333333397</v>
      </c>
      <c r="F28" s="26">
        <v>0.88680555555555618</v>
      </c>
      <c r="G28" s="13">
        <v>0.89583333333333393</v>
      </c>
      <c r="H28" s="13">
        <v>0.90138888888888946</v>
      </c>
      <c r="I28" s="13">
        <v>0.90763888888888944</v>
      </c>
      <c r="J28" s="13">
        <v>0.91388888888888942</v>
      </c>
      <c r="K28" s="13">
        <v>0.91944444444444495</v>
      </c>
      <c r="L28" s="12">
        <v>0.92291666666666716</v>
      </c>
      <c r="M28" s="313" t="e">
        <f t="shared" si="1"/>
        <v>#REF!</v>
      </c>
      <c r="N28" s="314">
        <f t="shared" si="0"/>
        <v>5.2083333333333148E-2</v>
      </c>
      <c r="O28" s="317" t="e">
        <f t="shared" si="2"/>
        <v>#REF!</v>
      </c>
      <c r="P28" s="314">
        <f t="shared" si="3"/>
        <v>0.10763888888888962</v>
      </c>
    </row>
    <row r="29" spans="2:23" x14ac:dyDescent="0.25">
      <c r="B29" s="2"/>
      <c r="C29" s="2"/>
      <c r="D29" s="2"/>
      <c r="E29" s="2"/>
      <c r="F29" s="2"/>
      <c r="G29" s="2"/>
      <c r="H29" s="2"/>
      <c r="I29" s="2"/>
      <c r="J29" s="17"/>
      <c r="K29" s="17"/>
      <c r="L29" s="17"/>
      <c r="M29" s="17"/>
      <c r="N29" s="17"/>
      <c r="O29" s="17"/>
      <c r="P29" s="17"/>
      <c r="Q29" s="18"/>
      <c r="R29" s="18"/>
      <c r="S29" s="2"/>
    </row>
    <row r="30" spans="2:23" ht="18" customHeight="1" x14ac:dyDescent="0.25">
      <c r="B30" s="2"/>
      <c r="C30" s="299" t="s">
        <v>170</v>
      </c>
      <c r="D30" s="300"/>
      <c r="E30" s="300"/>
      <c r="F30" s="301"/>
      <c r="G30" s="301"/>
      <c r="H30" s="308">
        <v>8</v>
      </c>
      <c r="I30" s="300"/>
      <c r="J30" s="267"/>
      <c r="K30" s="267"/>
      <c r="L30" s="267"/>
      <c r="M30" s="19"/>
      <c r="N30" s="19"/>
      <c r="O30" s="19"/>
      <c r="P30" s="2"/>
      <c r="Q30" s="2"/>
      <c r="R30" s="2"/>
      <c r="S30" s="2"/>
    </row>
    <row r="31" spans="2:23" ht="18" customHeight="1" x14ac:dyDescent="0.25">
      <c r="B31" s="2"/>
      <c r="C31" s="299" t="s">
        <v>171</v>
      </c>
      <c r="D31" s="300"/>
      <c r="E31" s="300"/>
      <c r="F31" s="301"/>
      <c r="G31" s="301"/>
      <c r="H31" s="308">
        <v>0</v>
      </c>
      <c r="I31" s="300"/>
      <c r="J31" s="267"/>
      <c r="K31" s="267"/>
      <c r="L31" s="267"/>
      <c r="M31" s="19"/>
      <c r="N31" s="19"/>
      <c r="O31" s="19"/>
      <c r="P31" s="2"/>
      <c r="Q31" s="2"/>
      <c r="R31" s="2"/>
      <c r="S31" s="2"/>
    </row>
    <row r="32" spans="2:23" ht="18" customHeight="1" x14ac:dyDescent="0.25">
      <c r="B32" s="2"/>
      <c r="C32" s="299" t="s">
        <v>172</v>
      </c>
      <c r="D32" s="300"/>
      <c r="E32" s="300"/>
      <c r="F32" s="301"/>
      <c r="G32" s="301"/>
      <c r="H32" s="308">
        <f>+H30+H31</f>
        <v>8</v>
      </c>
      <c r="I32" s="300"/>
      <c r="J32" s="267"/>
      <c r="K32" s="267"/>
      <c r="L32" s="267"/>
      <c r="M32" s="19"/>
      <c r="N32" s="19"/>
      <c r="O32" s="19"/>
      <c r="P32" s="2"/>
      <c r="Q32" s="2"/>
      <c r="R32" s="2"/>
      <c r="S32" s="2"/>
    </row>
    <row r="33" spans="2:19" ht="18" customHeight="1" x14ac:dyDescent="0.25">
      <c r="B33" s="2"/>
      <c r="C33" s="299" t="s">
        <v>173</v>
      </c>
      <c r="D33" s="300"/>
      <c r="E33" s="300"/>
      <c r="F33" s="301"/>
      <c r="G33" s="301"/>
      <c r="H33" s="306" t="e">
        <f>+VLOOKUP(F10,#REF!,3,FALSE)</f>
        <v>#REF!</v>
      </c>
      <c r="I33" s="302" t="s">
        <v>174</v>
      </c>
      <c r="J33" s="267"/>
      <c r="K33" s="267"/>
      <c r="L33" s="267"/>
      <c r="M33" s="19"/>
      <c r="N33" s="19"/>
      <c r="O33" s="19"/>
      <c r="P33" s="2"/>
      <c r="Q33" s="2"/>
      <c r="R33" s="2"/>
      <c r="S33" s="2"/>
    </row>
    <row r="34" spans="2:19" x14ac:dyDescent="0.25">
      <c r="C34" s="303" t="s">
        <v>175</v>
      </c>
      <c r="D34" s="304"/>
      <c r="E34" s="18"/>
      <c r="F34" s="18"/>
      <c r="G34" s="18"/>
      <c r="H34" s="307">
        <v>0</v>
      </c>
      <c r="I34" s="302" t="s">
        <v>174</v>
      </c>
      <c r="J34" s="267"/>
      <c r="K34" s="267"/>
      <c r="L34" s="267"/>
    </row>
    <row r="35" spans="2:19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  <c r="J35" s="267"/>
      <c r="K35" s="267"/>
      <c r="L35" s="267"/>
    </row>
    <row r="36" spans="2:19" x14ac:dyDescent="0.25">
      <c r="C36" s="267"/>
      <c r="D36" s="267"/>
      <c r="E36" s="267"/>
      <c r="F36" s="267"/>
      <c r="G36" s="267"/>
      <c r="H36" s="267"/>
      <c r="I36" s="267"/>
      <c r="J36" s="267"/>
      <c r="K36" s="267"/>
      <c r="L36" s="267"/>
    </row>
    <row r="37" spans="2:19" x14ac:dyDescent="0.25">
      <c r="C37" s="267"/>
      <c r="D37" s="267"/>
      <c r="E37" s="267"/>
      <c r="F37" s="267"/>
      <c r="G37" s="267"/>
      <c r="H37" s="267"/>
      <c r="I37" s="267"/>
      <c r="J37" s="267"/>
      <c r="K37" s="267"/>
      <c r="L37" s="267"/>
    </row>
  </sheetData>
  <printOptions horizontalCentered="1"/>
  <pageMargins left="0.39370078740157483" right="0" top="0.59055118110236227" bottom="1.3779527559055118" header="0" footer="0"/>
  <pageSetup paperSize="9" scale="76" orientation="portrait" r:id="rId1"/>
  <colBreaks count="1" manualBreakCount="1">
    <brk id="17" max="43" man="1"/>
  </col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12A6-8DA6-483E-A1FC-E1AFD80D53E1}">
  <dimension ref="B1:U40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customWidth="1"/>
    <col min="2" max="18" width="8" customWidth="1"/>
    <col min="19" max="19" width="11.28515625" bestFit="1" customWidth="1"/>
    <col min="20" max="20" width="15.5703125" bestFit="1" customWidth="1"/>
    <col min="21" max="27" width="5.7109375" customWidth="1"/>
  </cols>
  <sheetData>
    <row r="1" spans="2:21" ht="20.100000000000001" customHeight="1" x14ac:dyDescent="0.25">
      <c r="B1" s="1" t="s">
        <v>0</v>
      </c>
      <c r="C1" s="1"/>
      <c r="D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</row>
    <row r="2" spans="2:21" ht="20.100000000000001" customHeight="1" x14ac:dyDescent="0.25">
      <c r="B2" s="4" t="s">
        <v>2</v>
      </c>
      <c r="C2" s="4"/>
      <c r="D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2" t="s">
        <v>3</v>
      </c>
      <c r="C3" s="2"/>
      <c r="D3" s="2"/>
      <c r="G3" s="1" t="str">
        <f>+'801 MPU.CAN.25MAY.BOEDO.MPU HAB'!$F$6</f>
        <v>INVIERNO 2023</v>
      </c>
      <c r="I3" s="2"/>
      <c r="J3" s="2"/>
      <c r="K3" s="2"/>
      <c r="L3" s="2"/>
      <c r="M3" s="2"/>
      <c r="N3" s="2"/>
      <c r="O3" s="2"/>
      <c r="P3" s="2"/>
      <c r="Q3" s="6"/>
    </row>
    <row r="4" spans="2:21" ht="20.100000000000001" customHeight="1" x14ac:dyDescent="0.25">
      <c r="B4" s="2" t="s">
        <v>4</v>
      </c>
      <c r="C4" s="2"/>
      <c r="D4" s="2"/>
      <c r="G4" s="1" t="s">
        <v>193</v>
      </c>
      <c r="I4" s="2"/>
      <c r="J4" s="2"/>
      <c r="K4" s="2"/>
      <c r="L4" s="2"/>
      <c r="M4" s="2"/>
      <c r="N4" s="2"/>
      <c r="O4" s="2"/>
      <c r="P4" s="2"/>
      <c r="Q4" s="6"/>
    </row>
    <row r="5" spans="2:21" ht="20.100000000000001" customHeight="1" x14ac:dyDescent="0.25">
      <c r="B5" s="2" t="s">
        <v>5</v>
      </c>
      <c r="C5" s="2"/>
      <c r="D5" s="7"/>
      <c r="G5" s="1">
        <v>804</v>
      </c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6</v>
      </c>
      <c r="C6" s="2"/>
      <c r="D6" s="2"/>
      <c r="G6" s="1" t="s">
        <v>186</v>
      </c>
      <c r="I6" s="2"/>
      <c r="J6" s="2"/>
      <c r="K6" s="2"/>
      <c r="L6" s="2"/>
      <c r="M6" s="2"/>
      <c r="N6" s="2"/>
      <c r="O6" s="2"/>
      <c r="P6" s="8"/>
      <c r="Q6" s="2"/>
    </row>
    <row r="7" spans="2:21" ht="20.100000000000001" customHeight="1" x14ac:dyDescent="0.25">
      <c r="B7" s="2" t="s">
        <v>7</v>
      </c>
      <c r="C7" s="2"/>
      <c r="D7" s="2"/>
      <c r="G7" s="1">
        <v>804</v>
      </c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2:21" ht="2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2:21" s="194" customFormat="1" ht="39.950000000000003" customHeight="1" thickBot="1" x14ac:dyDescent="0.3">
      <c r="B14" s="189" t="s">
        <v>18</v>
      </c>
      <c r="C14" s="189" t="s">
        <v>165</v>
      </c>
      <c r="D14" s="189" t="s">
        <v>187</v>
      </c>
      <c r="E14" s="189" t="s">
        <v>188</v>
      </c>
      <c r="F14" s="189" t="s">
        <v>189</v>
      </c>
      <c r="G14" s="189" t="s">
        <v>190</v>
      </c>
      <c r="H14" s="189" t="s">
        <v>191</v>
      </c>
      <c r="I14" s="189" t="s">
        <v>192</v>
      </c>
      <c r="J14" s="189" t="s">
        <v>9</v>
      </c>
      <c r="K14" s="189" t="s">
        <v>192</v>
      </c>
      <c r="L14" s="189" t="s">
        <v>191</v>
      </c>
      <c r="M14" s="189" t="s">
        <v>190</v>
      </c>
      <c r="N14" s="189" t="s">
        <v>189</v>
      </c>
      <c r="O14" s="189" t="s">
        <v>188</v>
      </c>
      <c r="P14" s="189" t="s">
        <v>187</v>
      </c>
      <c r="Q14" s="189" t="s">
        <v>165</v>
      </c>
      <c r="R14" s="189" t="s">
        <v>161</v>
      </c>
      <c r="S14" s="189" t="s">
        <v>167</v>
      </c>
      <c r="T14" s="189" t="s">
        <v>168</v>
      </c>
      <c r="U14" s="189" t="s">
        <v>169</v>
      </c>
    </row>
    <row r="15" spans="2:21" s="194" customFormat="1" ht="39.950000000000003" hidden="1" customHeight="1" x14ac:dyDescent="0.25">
      <c r="B15" s="202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315"/>
      <c r="S15" s="316"/>
      <c r="T15" s="317"/>
      <c r="U15" s="318"/>
    </row>
    <row r="16" spans="2:21" s="194" customFormat="1" ht="39.950000000000003" hidden="1" customHeight="1" thickBot="1" x14ac:dyDescent="0.3">
      <c r="B16" s="208"/>
      <c r="C16" s="243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313"/>
      <c r="S16" s="314"/>
      <c r="T16" s="310"/>
      <c r="U16" s="314"/>
    </row>
    <row r="17" spans="2:21" x14ac:dyDescent="0.25">
      <c r="B17" s="75">
        <v>1</v>
      </c>
      <c r="C17" s="76">
        <v>0.23194444444444443</v>
      </c>
      <c r="D17" s="86">
        <v>0.23472222222222219</v>
      </c>
      <c r="E17" s="77">
        <v>0.2388888888888889</v>
      </c>
      <c r="F17" s="77">
        <v>0.24513888888888888</v>
      </c>
      <c r="G17" s="78">
        <v>0.24722222222222223</v>
      </c>
      <c r="H17" s="78">
        <v>0.25208333333333333</v>
      </c>
      <c r="I17" s="78">
        <v>0.25625000000000003</v>
      </c>
      <c r="J17" s="78">
        <v>0.26874999999999999</v>
      </c>
      <c r="K17" s="78">
        <v>0.27986111111111112</v>
      </c>
      <c r="L17" s="78">
        <v>0.28402777777777777</v>
      </c>
      <c r="M17" s="78">
        <v>0.28888888888888892</v>
      </c>
      <c r="N17" s="78">
        <v>0.29097222222222224</v>
      </c>
      <c r="O17" s="79">
        <v>0.29652777777777778</v>
      </c>
      <c r="P17" s="79">
        <v>0.3</v>
      </c>
      <c r="Q17" s="80">
        <v>0.30277777777777776</v>
      </c>
      <c r="R17" s="313" t="e">
        <f>+$H$38</f>
        <v>#REF!</v>
      </c>
      <c r="S17" s="314">
        <f>+Q17-C17</f>
        <v>7.0833333333333331E-2</v>
      </c>
      <c r="T17" s="317" t="e">
        <f>60*$H$38/(S17*60*24)</f>
        <v>#REF!</v>
      </c>
      <c r="U17" s="322"/>
    </row>
    <row r="18" spans="2:21" x14ac:dyDescent="0.25">
      <c r="B18" s="70">
        <v>2</v>
      </c>
      <c r="C18" s="71">
        <v>0.25277777777777777</v>
      </c>
      <c r="D18" s="72">
        <v>0.25555555555555554</v>
      </c>
      <c r="E18" s="72">
        <v>0.25972222222222219</v>
      </c>
      <c r="F18" s="72">
        <v>0.26597222222222217</v>
      </c>
      <c r="G18" s="73">
        <v>0.26805555555555549</v>
      </c>
      <c r="H18" s="73">
        <v>0.27291666666666659</v>
      </c>
      <c r="I18" s="73">
        <v>0.27708333333333324</v>
      </c>
      <c r="J18" s="73">
        <v>0.28958333333333325</v>
      </c>
      <c r="K18" s="73">
        <v>0.30069444444444438</v>
      </c>
      <c r="L18" s="73">
        <v>0.30486111111111103</v>
      </c>
      <c r="M18" s="73">
        <v>0.30972222222222212</v>
      </c>
      <c r="N18" s="73">
        <v>0.31180555555555545</v>
      </c>
      <c r="O18" s="74">
        <v>0.31805555555555542</v>
      </c>
      <c r="P18" s="74">
        <v>0.32222222222222208</v>
      </c>
      <c r="Q18" s="71">
        <v>0.32499999999999984</v>
      </c>
      <c r="R18" s="313" t="e">
        <f t="shared" ref="R18:R33" si="0">+$H$38</f>
        <v>#REF!</v>
      </c>
      <c r="S18" s="314">
        <f t="shared" ref="S18:S33" si="1">+Q18-C18</f>
        <v>7.2222222222222077E-2</v>
      </c>
      <c r="T18" s="317" t="e">
        <f t="shared" ref="T18:T33" si="2">60*$H$38/(S18*60*24)</f>
        <v>#REF!</v>
      </c>
      <c r="U18" s="314">
        <f>+C18-C17</f>
        <v>2.0833333333333343E-2</v>
      </c>
    </row>
    <row r="19" spans="2:21" x14ac:dyDescent="0.25">
      <c r="B19" s="70">
        <v>3</v>
      </c>
      <c r="C19" s="71">
        <v>0.29444444444444445</v>
      </c>
      <c r="D19" s="72">
        <v>0.29722222222222222</v>
      </c>
      <c r="E19" s="72">
        <v>0.30138888888888887</v>
      </c>
      <c r="F19" s="72">
        <v>0.30763888888888885</v>
      </c>
      <c r="G19" s="73">
        <v>0.30972222222222218</v>
      </c>
      <c r="H19" s="73">
        <v>0.31458333333333327</v>
      </c>
      <c r="I19" s="73">
        <v>0.31874999999999992</v>
      </c>
      <c r="J19" s="73">
        <v>0.33194444444444432</v>
      </c>
      <c r="K19" s="73">
        <v>0.34374999999999994</v>
      </c>
      <c r="L19" s="73">
        <v>0.3479166666666666</v>
      </c>
      <c r="M19" s="73">
        <v>0.35277777777777769</v>
      </c>
      <c r="N19" s="73">
        <v>0.35486111111111102</v>
      </c>
      <c r="O19" s="74">
        <v>0.36111111111111099</v>
      </c>
      <c r="P19" s="74">
        <v>0.36527777777777765</v>
      </c>
      <c r="Q19" s="71">
        <v>0.36805555555555541</v>
      </c>
      <c r="R19" s="313" t="e">
        <f t="shared" si="0"/>
        <v>#REF!</v>
      </c>
      <c r="S19" s="314">
        <f t="shared" si="1"/>
        <v>7.3611111111110961E-2</v>
      </c>
      <c r="T19" s="317" t="e">
        <f t="shared" si="2"/>
        <v>#REF!</v>
      </c>
      <c r="U19" s="314">
        <f t="shared" ref="U19:U33" si="3">+C19-C18</f>
        <v>4.1666666666666685E-2</v>
      </c>
    </row>
    <row r="20" spans="2:21" x14ac:dyDescent="0.25">
      <c r="B20" s="70">
        <v>4</v>
      </c>
      <c r="C20" s="71">
        <v>0.33611111111111114</v>
      </c>
      <c r="D20" s="72">
        <v>0.34027777777777779</v>
      </c>
      <c r="E20" s="72">
        <v>0.34513888888888888</v>
      </c>
      <c r="F20" s="72">
        <v>0.35138888888888886</v>
      </c>
      <c r="G20" s="73">
        <v>0.35347222222222219</v>
      </c>
      <c r="H20" s="73">
        <v>0.35833333333333328</v>
      </c>
      <c r="I20" s="73">
        <v>0.36249999999999993</v>
      </c>
      <c r="J20" s="73">
        <v>0.37638888888888883</v>
      </c>
      <c r="K20" s="73">
        <v>0.38819444444444445</v>
      </c>
      <c r="L20" s="73">
        <v>0.3923611111111111</v>
      </c>
      <c r="M20" s="73">
        <v>0.3972222222222222</v>
      </c>
      <c r="N20" s="73">
        <v>0.39930555555555552</v>
      </c>
      <c r="O20" s="74">
        <v>0.4055555555555555</v>
      </c>
      <c r="P20" s="74">
        <v>0.4104166666666666</v>
      </c>
      <c r="Q20" s="71">
        <v>0.41458333333333325</v>
      </c>
      <c r="R20" s="313" t="e">
        <f t="shared" si="0"/>
        <v>#REF!</v>
      </c>
      <c r="S20" s="314">
        <f t="shared" si="1"/>
        <v>7.847222222222211E-2</v>
      </c>
      <c r="T20" s="317" t="e">
        <f t="shared" si="2"/>
        <v>#REF!</v>
      </c>
      <c r="U20" s="314">
        <f t="shared" si="3"/>
        <v>4.1666666666666685E-2</v>
      </c>
    </row>
    <row r="21" spans="2:21" x14ac:dyDescent="0.25">
      <c r="B21" s="70">
        <v>5</v>
      </c>
      <c r="C21" s="71">
        <v>0.37777777777777782</v>
      </c>
      <c r="D21" s="72">
        <v>0.38055555555555559</v>
      </c>
      <c r="E21" s="72">
        <v>0.38472222222222224</v>
      </c>
      <c r="F21" s="72">
        <v>0.39097222222222222</v>
      </c>
      <c r="G21" s="73">
        <v>0.39305555555555555</v>
      </c>
      <c r="H21" s="73">
        <v>0.39791666666666664</v>
      </c>
      <c r="I21" s="73">
        <v>0.40208333333333329</v>
      </c>
      <c r="J21" s="73">
        <v>0.41527777777777769</v>
      </c>
      <c r="K21" s="73">
        <v>0.42708333333333331</v>
      </c>
      <c r="L21" s="73">
        <v>0.43124999999999997</v>
      </c>
      <c r="M21" s="73">
        <v>0.43611111111111106</v>
      </c>
      <c r="N21" s="73">
        <v>0.43819444444444439</v>
      </c>
      <c r="O21" s="74">
        <v>0.44444444444444436</v>
      </c>
      <c r="P21" s="74">
        <v>0.44861111111111102</v>
      </c>
      <c r="Q21" s="71">
        <v>0.45138888888888878</v>
      </c>
      <c r="R21" s="313" t="e">
        <f t="shared" si="0"/>
        <v>#REF!</v>
      </c>
      <c r="S21" s="314">
        <f t="shared" si="1"/>
        <v>7.3611111111110961E-2</v>
      </c>
      <c r="T21" s="317" t="e">
        <f t="shared" si="2"/>
        <v>#REF!</v>
      </c>
      <c r="U21" s="314">
        <f t="shared" si="3"/>
        <v>4.1666666666666685E-2</v>
      </c>
    </row>
    <row r="22" spans="2:21" x14ac:dyDescent="0.25">
      <c r="B22" s="70">
        <v>6</v>
      </c>
      <c r="C22" s="71">
        <v>0.41944444444444451</v>
      </c>
      <c r="D22" s="72">
        <v>0.42222222222222228</v>
      </c>
      <c r="E22" s="72">
        <v>0.42638888888888893</v>
      </c>
      <c r="F22" s="72">
        <v>0.43263888888888891</v>
      </c>
      <c r="G22" s="73">
        <v>0.43472222222222223</v>
      </c>
      <c r="H22" s="73">
        <v>0.43958333333333333</v>
      </c>
      <c r="I22" s="73">
        <v>0.44374999999999998</v>
      </c>
      <c r="J22" s="73">
        <v>0.45694444444444438</v>
      </c>
      <c r="K22" s="73">
        <v>0.46875</v>
      </c>
      <c r="L22" s="73">
        <v>0.47291666666666665</v>
      </c>
      <c r="M22" s="73">
        <v>0.47777777777777775</v>
      </c>
      <c r="N22" s="73">
        <v>0.47986111111111107</v>
      </c>
      <c r="O22" s="74">
        <v>0.48611111111111105</v>
      </c>
      <c r="P22" s="74">
        <v>0.4902777777777777</v>
      </c>
      <c r="Q22" s="71">
        <v>0.49305555555555547</v>
      </c>
      <c r="R22" s="313" t="e">
        <f t="shared" si="0"/>
        <v>#REF!</v>
      </c>
      <c r="S22" s="314">
        <f t="shared" si="1"/>
        <v>7.3611111111110961E-2</v>
      </c>
      <c r="T22" s="317" t="e">
        <f t="shared" si="2"/>
        <v>#REF!</v>
      </c>
      <c r="U22" s="314">
        <f t="shared" si="3"/>
        <v>4.1666666666666685E-2</v>
      </c>
    </row>
    <row r="23" spans="2:21" x14ac:dyDescent="0.25">
      <c r="B23" s="70">
        <v>7</v>
      </c>
      <c r="C23" s="71">
        <v>0.46111111111111119</v>
      </c>
      <c r="D23" s="72">
        <v>0.46527777777777785</v>
      </c>
      <c r="E23" s="72">
        <v>0.47013888888888894</v>
      </c>
      <c r="F23" s="72">
        <v>0.47638888888888892</v>
      </c>
      <c r="G23" s="73">
        <v>0.47847222222222224</v>
      </c>
      <c r="H23" s="73">
        <v>0.48333333333333334</v>
      </c>
      <c r="I23" s="73">
        <v>0.48749999999999999</v>
      </c>
      <c r="J23" s="73">
        <v>0.50138888888888888</v>
      </c>
      <c r="K23" s="73">
        <v>0.51319444444444451</v>
      </c>
      <c r="L23" s="73">
        <v>0.51736111111111116</v>
      </c>
      <c r="M23" s="73">
        <v>0.52222222222222225</v>
      </c>
      <c r="N23" s="73">
        <v>0.52430555555555558</v>
      </c>
      <c r="O23" s="74">
        <v>0.53055555555555556</v>
      </c>
      <c r="P23" s="74">
        <v>0.53541666666666665</v>
      </c>
      <c r="Q23" s="71">
        <v>0.5395833333333333</v>
      </c>
      <c r="R23" s="313" t="e">
        <f t="shared" si="0"/>
        <v>#REF!</v>
      </c>
      <c r="S23" s="314">
        <f t="shared" si="1"/>
        <v>7.847222222222211E-2</v>
      </c>
      <c r="T23" s="317" t="e">
        <f t="shared" si="2"/>
        <v>#REF!</v>
      </c>
      <c r="U23" s="314">
        <f t="shared" si="3"/>
        <v>4.1666666666666685E-2</v>
      </c>
    </row>
    <row r="24" spans="2:21" ht="15" customHeight="1" x14ac:dyDescent="0.25">
      <c r="B24" s="70">
        <v>8</v>
      </c>
      <c r="C24" s="71">
        <v>0.50277777777777788</v>
      </c>
      <c r="D24" s="72">
        <v>0.50694444444444453</v>
      </c>
      <c r="E24" s="72">
        <v>0.51180555555555562</v>
      </c>
      <c r="F24" s="72">
        <v>0.5180555555555556</v>
      </c>
      <c r="G24" s="73">
        <v>0.52013888888888893</v>
      </c>
      <c r="H24" s="73">
        <v>0.52500000000000002</v>
      </c>
      <c r="I24" s="73">
        <v>0.52916666666666667</v>
      </c>
      <c r="J24" s="73">
        <v>0.54305555555555562</v>
      </c>
      <c r="K24" s="73">
        <v>0.55486111111111125</v>
      </c>
      <c r="L24" s="73">
        <v>0.5590277777777779</v>
      </c>
      <c r="M24" s="73">
        <v>0.56388888888888899</v>
      </c>
      <c r="N24" s="73">
        <v>0.56597222222222232</v>
      </c>
      <c r="O24" s="74">
        <v>0.5722222222222223</v>
      </c>
      <c r="P24" s="74">
        <v>0.57708333333333339</v>
      </c>
      <c r="Q24" s="71">
        <v>0.58125000000000004</v>
      </c>
      <c r="R24" s="313" t="e">
        <f t="shared" si="0"/>
        <v>#REF!</v>
      </c>
      <c r="S24" s="314">
        <f t="shared" si="1"/>
        <v>7.8472222222222165E-2</v>
      </c>
      <c r="T24" s="317" t="e">
        <f t="shared" si="2"/>
        <v>#REF!</v>
      </c>
      <c r="U24" s="314">
        <f t="shared" si="3"/>
        <v>4.1666666666666685E-2</v>
      </c>
    </row>
    <row r="25" spans="2:21" ht="15" customHeight="1" x14ac:dyDescent="0.25">
      <c r="B25" s="70">
        <v>9</v>
      </c>
      <c r="C25" s="71">
        <v>0.54444444444444451</v>
      </c>
      <c r="D25" s="72">
        <v>0.54861111111111116</v>
      </c>
      <c r="E25" s="72">
        <v>0.55347222222222225</v>
      </c>
      <c r="F25" s="72">
        <v>0.55972222222222223</v>
      </c>
      <c r="G25" s="73">
        <v>0.56180555555555556</v>
      </c>
      <c r="H25" s="73">
        <v>0.56666666666666665</v>
      </c>
      <c r="I25" s="73">
        <v>0.5708333333333333</v>
      </c>
      <c r="J25" s="73">
        <v>0.58472222222222225</v>
      </c>
      <c r="K25" s="73">
        <v>0.59652777777777788</v>
      </c>
      <c r="L25" s="73">
        <v>0.60069444444444453</v>
      </c>
      <c r="M25" s="73">
        <v>0.60555555555555562</v>
      </c>
      <c r="N25" s="73">
        <v>0.60763888888888895</v>
      </c>
      <c r="O25" s="74">
        <v>0.61388888888888893</v>
      </c>
      <c r="P25" s="74">
        <v>0.61875000000000002</v>
      </c>
      <c r="Q25" s="71">
        <v>0.62291666666666667</v>
      </c>
      <c r="R25" s="313" t="e">
        <f t="shared" si="0"/>
        <v>#REF!</v>
      </c>
      <c r="S25" s="314">
        <f t="shared" si="1"/>
        <v>7.8472222222222165E-2</v>
      </c>
      <c r="T25" s="317" t="e">
        <f t="shared" si="2"/>
        <v>#REF!</v>
      </c>
      <c r="U25" s="314">
        <f t="shared" si="3"/>
        <v>4.166666666666663E-2</v>
      </c>
    </row>
    <row r="26" spans="2:21" ht="15" customHeight="1" x14ac:dyDescent="0.25">
      <c r="B26" s="70">
        <v>10</v>
      </c>
      <c r="C26" s="71">
        <v>0.58611111111111114</v>
      </c>
      <c r="D26" s="72">
        <v>0.58888888888888891</v>
      </c>
      <c r="E26" s="72">
        <v>0.59305555555555556</v>
      </c>
      <c r="F26" s="72">
        <v>0.59930555555555554</v>
      </c>
      <c r="G26" s="73">
        <v>0.60138888888888886</v>
      </c>
      <c r="H26" s="73">
        <v>0.60624999999999996</v>
      </c>
      <c r="I26" s="73">
        <v>0.61041666666666661</v>
      </c>
      <c r="J26" s="73">
        <v>0.62361111111111101</v>
      </c>
      <c r="K26" s="73">
        <v>0.63541666666666663</v>
      </c>
      <c r="L26" s="73">
        <v>0.63958333333333328</v>
      </c>
      <c r="M26" s="73">
        <v>0.64444444444444438</v>
      </c>
      <c r="N26" s="73">
        <v>0.6465277777777777</v>
      </c>
      <c r="O26" s="74">
        <v>0.65277777777777768</v>
      </c>
      <c r="P26" s="74">
        <v>0.65694444444444433</v>
      </c>
      <c r="Q26" s="71">
        <v>0.6597222222222221</v>
      </c>
      <c r="R26" s="313" t="e">
        <f t="shared" si="0"/>
        <v>#REF!</v>
      </c>
      <c r="S26" s="314">
        <f t="shared" si="1"/>
        <v>7.3611111111110961E-2</v>
      </c>
      <c r="T26" s="317" t="e">
        <f t="shared" si="2"/>
        <v>#REF!</v>
      </c>
      <c r="U26" s="314">
        <f t="shared" si="3"/>
        <v>4.166666666666663E-2</v>
      </c>
    </row>
    <row r="27" spans="2:21" ht="15" customHeight="1" x14ac:dyDescent="0.25">
      <c r="B27" s="70">
        <v>11</v>
      </c>
      <c r="C27" s="71">
        <v>0.62777777777777777</v>
      </c>
      <c r="D27" s="72">
        <v>0.63055555555555554</v>
      </c>
      <c r="E27" s="72">
        <v>0.63472222222222219</v>
      </c>
      <c r="F27" s="72">
        <v>0.64097222222222217</v>
      </c>
      <c r="G27" s="73">
        <v>0.64305555555555549</v>
      </c>
      <c r="H27" s="73">
        <v>0.64791666666666659</v>
      </c>
      <c r="I27" s="73">
        <v>0.65208333333333324</v>
      </c>
      <c r="J27" s="73">
        <v>0.66527777777777763</v>
      </c>
      <c r="K27" s="73">
        <v>0.67708333333333326</v>
      </c>
      <c r="L27" s="73">
        <v>0.68124999999999991</v>
      </c>
      <c r="M27" s="73">
        <v>0.68611111111111101</v>
      </c>
      <c r="N27" s="73">
        <v>0.68819444444444433</v>
      </c>
      <c r="O27" s="74">
        <v>0.69444444444444431</v>
      </c>
      <c r="P27" s="74">
        <v>0.69861111111111096</v>
      </c>
      <c r="Q27" s="71">
        <v>0.70138888888888873</v>
      </c>
      <c r="R27" s="313" t="e">
        <f t="shared" si="0"/>
        <v>#REF!</v>
      </c>
      <c r="S27" s="314">
        <f t="shared" si="1"/>
        <v>7.3611111111110961E-2</v>
      </c>
      <c r="T27" s="317" t="e">
        <f t="shared" si="2"/>
        <v>#REF!</v>
      </c>
      <c r="U27" s="314">
        <f t="shared" si="3"/>
        <v>4.166666666666663E-2</v>
      </c>
    </row>
    <row r="28" spans="2:21" ht="15" customHeight="1" x14ac:dyDescent="0.25">
      <c r="B28" s="70">
        <v>12</v>
      </c>
      <c r="C28" s="71">
        <v>0.6694444444444444</v>
      </c>
      <c r="D28" s="72">
        <v>0.67361111111111105</v>
      </c>
      <c r="E28" s="72">
        <v>0.67847222222222214</v>
      </c>
      <c r="F28" s="72">
        <v>0.68472222222222212</v>
      </c>
      <c r="G28" s="73">
        <v>0.68680555555555545</v>
      </c>
      <c r="H28" s="73">
        <v>0.69166666666666654</v>
      </c>
      <c r="I28" s="73">
        <v>0.69583333333333319</v>
      </c>
      <c r="J28" s="73">
        <v>0.70972222222222214</v>
      </c>
      <c r="K28" s="73">
        <v>0.72152777777777777</v>
      </c>
      <c r="L28" s="73">
        <v>0.72569444444444442</v>
      </c>
      <c r="M28" s="73">
        <v>0.73055555555555551</v>
      </c>
      <c r="N28" s="73">
        <v>0.73263888888888884</v>
      </c>
      <c r="O28" s="74">
        <v>0.73888888888888882</v>
      </c>
      <c r="P28" s="74">
        <v>0.74374999999999991</v>
      </c>
      <c r="Q28" s="71">
        <v>0.74791666666666656</v>
      </c>
      <c r="R28" s="313" t="e">
        <f t="shared" si="0"/>
        <v>#REF!</v>
      </c>
      <c r="S28" s="314">
        <f t="shared" si="1"/>
        <v>7.8472222222222165E-2</v>
      </c>
      <c r="T28" s="317" t="e">
        <f t="shared" si="2"/>
        <v>#REF!</v>
      </c>
      <c r="U28" s="314">
        <f t="shared" si="3"/>
        <v>4.166666666666663E-2</v>
      </c>
    </row>
    <row r="29" spans="2:21" ht="15" customHeight="1" x14ac:dyDescent="0.25">
      <c r="B29" s="70">
        <v>13</v>
      </c>
      <c r="C29" s="71">
        <v>0.71111111111111103</v>
      </c>
      <c r="D29" s="72">
        <v>0.71527777777777768</v>
      </c>
      <c r="E29" s="72">
        <v>0.72013888888888877</v>
      </c>
      <c r="F29" s="72">
        <v>0.72638888888888875</v>
      </c>
      <c r="G29" s="73">
        <v>0.72847222222222208</v>
      </c>
      <c r="H29" s="73">
        <v>0.73333333333333317</v>
      </c>
      <c r="I29" s="73">
        <v>0.73749999999999982</v>
      </c>
      <c r="J29" s="73">
        <v>0.75138888888888877</v>
      </c>
      <c r="K29" s="73">
        <v>0.7631944444444444</v>
      </c>
      <c r="L29" s="73">
        <v>0.76736111111111105</v>
      </c>
      <c r="M29" s="73">
        <v>0.77222222222222214</v>
      </c>
      <c r="N29" s="73">
        <v>0.77430555555555547</v>
      </c>
      <c r="O29" s="74">
        <v>0.78055555555555545</v>
      </c>
      <c r="P29" s="74">
        <v>0.78541666666666654</v>
      </c>
      <c r="Q29" s="71">
        <v>0.78958333333333319</v>
      </c>
      <c r="R29" s="313" t="e">
        <f t="shared" si="0"/>
        <v>#REF!</v>
      </c>
      <c r="S29" s="314">
        <f t="shared" si="1"/>
        <v>7.8472222222222165E-2</v>
      </c>
      <c r="T29" s="317" t="e">
        <f t="shared" si="2"/>
        <v>#REF!</v>
      </c>
      <c r="U29" s="314">
        <f t="shared" si="3"/>
        <v>4.166666666666663E-2</v>
      </c>
    </row>
    <row r="30" spans="2:21" ht="15" customHeight="1" x14ac:dyDescent="0.25">
      <c r="B30" s="70">
        <v>14</v>
      </c>
      <c r="C30" s="71">
        <v>0.75277777777777766</v>
      </c>
      <c r="D30" s="72">
        <v>0.75694444444444431</v>
      </c>
      <c r="E30" s="72">
        <v>0.7618055555555554</v>
      </c>
      <c r="F30" s="72">
        <v>0.76805555555555538</v>
      </c>
      <c r="G30" s="73">
        <v>0.77013888888888871</v>
      </c>
      <c r="H30" s="73">
        <v>0.7749999999999998</v>
      </c>
      <c r="I30" s="73">
        <v>0.77916666666666645</v>
      </c>
      <c r="J30" s="73">
        <v>0.7930555555555554</v>
      </c>
      <c r="K30" s="73">
        <v>0.80486111111111103</v>
      </c>
      <c r="L30" s="73">
        <v>0.80902777777777768</v>
      </c>
      <c r="M30" s="73">
        <v>0.81388888888888877</v>
      </c>
      <c r="N30" s="73">
        <v>0.8159722222222221</v>
      </c>
      <c r="O30" s="74">
        <v>0.82222222222222208</v>
      </c>
      <c r="P30" s="74">
        <v>0.82708333333333317</v>
      </c>
      <c r="Q30" s="71">
        <v>0.83124999999999982</v>
      </c>
      <c r="R30" s="313" t="e">
        <f t="shared" si="0"/>
        <v>#REF!</v>
      </c>
      <c r="S30" s="314">
        <f t="shared" si="1"/>
        <v>7.8472222222222165E-2</v>
      </c>
      <c r="T30" s="317" t="e">
        <f t="shared" si="2"/>
        <v>#REF!</v>
      </c>
      <c r="U30" s="314">
        <f t="shared" si="3"/>
        <v>4.166666666666663E-2</v>
      </c>
    </row>
    <row r="31" spans="2:21" ht="15" customHeight="1" x14ac:dyDescent="0.25">
      <c r="B31" s="70">
        <v>15</v>
      </c>
      <c r="C31" s="71">
        <v>0.79444444444444429</v>
      </c>
      <c r="D31" s="72">
        <v>0.79861111111111094</v>
      </c>
      <c r="E31" s="72">
        <v>0.80347222222222203</v>
      </c>
      <c r="F31" s="72">
        <v>0.80972222222222201</v>
      </c>
      <c r="G31" s="73">
        <v>0.81180555555555534</v>
      </c>
      <c r="H31" s="73">
        <v>0.81666666666666643</v>
      </c>
      <c r="I31" s="73">
        <v>0.82083333333333308</v>
      </c>
      <c r="J31" s="73">
        <v>0.83472222222222203</v>
      </c>
      <c r="K31" s="73">
        <v>0.84652777777777766</v>
      </c>
      <c r="L31" s="73">
        <v>0.85069444444444431</v>
      </c>
      <c r="M31" s="73">
        <v>0.8555555555555554</v>
      </c>
      <c r="N31" s="73">
        <v>0.85763888888888873</v>
      </c>
      <c r="O31" s="74">
        <v>0.86388888888888871</v>
      </c>
      <c r="P31" s="74">
        <v>0.8687499999999998</v>
      </c>
      <c r="Q31" s="71">
        <v>0.87291666666666645</v>
      </c>
      <c r="R31" s="313" t="e">
        <f t="shared" si="0"/>
        <v>#REF!</v>
      </c>
      <c r="S31" s="314">
        <f t="shared" si="1"/>
        <v>7.8472222222222165E-2</v>
      </c>
      <c r="T31" s="317" t="e">
        <f t="shared" si="2"/>
        <v>#REF!</v>
      </c>
      <c r="U31" s="314">
        <f t="shared" si="3"/>
        <v>4.166666666666663E-2</v>
      </c>
    </row>
    <row r="32" spans="2:21" ht="15" customHeight="1" x14ac:dyDescent="0.25">
      <c r="B32" s="70">
        <v>16</v>
      </c>
      <c r="C32" s="71">
        <v>0.83612268518518518</v>
      </c>
      <c r="D32" s="72">
        <v>0.83890046296296295</v>
      </c>
      <c r="E32" s="72">
        <v>0.8430671296296296</v>
      </c>
      <c r="F32" s="72">
        <v>0.84931712962962957</v>
      </c>
      <c r="G32" s="73">
        <v>0.8514004629629629</v>
      </c>
      <c r="H32" s="73">
        <v>0.85626157407407399</v>
      </c>
      <c r="I32" s="73">
        <v>0.86042824074074065</v>
      </c>
      <c r="J32" s="73">
        <v>0.87362268518518504</v>
      </c>
      <c r="K32" s="73">
        <v>0.88542824074074067</v>
      </c>
      <c r="L32" s="73">
        <v>0.88959490740740732</v>
      </c>
      <c r="M32" s="73">
        <v>0.89445601851851841</v>
      </c>
      <c r="N32" s="73">
        <v>0.89653935185185174</v>
      </c>
      <c r="O32" s="74">
        <v>0.90278935185185172</v>
      </c>
      <c r="P32" s="74">
        <v>0.90695601851851837</v>
      </c>
      <c r="Q32" s="71">
        <v>0.90973379629629614</v>
      </c>
      <c r="R32" s="313" t="e">
        <f t="shared" si="0"/>
        <v>#REF!</v>
      </c>
      <c r="S32" s="314">
        <f t="shared" si="1"/>
        <v>7.3611111111110961E-2</v>
      </c>
      <c r="T32" s="317" t="e">
        <f t="shared" si="2"/>
        <v>#REF!</v>
      </c>
      <c r="U32" s="314">
        <f t="shared" si="3"/>
        <v>4.1678240740740891E-2</v>
      </c>
    </row>
    <row r="33" spans="2:21" ht="15" customHeight="1" x14ac:dyDescent="0.25">
      <c r="B33" s="70">
        <v>17</v>
      </c>
      <c r="C33" s="71">
        <v>0.86388888888888893</v>
      </c>
      <c r="D33" s="72">
        <v>0.8666666666666667</v>
      </c>
      <c r="E33" s="72">
        <v>0.87083333333333324</v>
      </c>
      <c r="F33" s="72">
        <v>0.87708333333333333</v>
      </c>
      <c r="G33" s="73">
        <v>0.87916666666666676</v>
      </c>
      <c r="H33" s="73">
        <v>0.88402777777777775</v>
      </c>
      <c r="I33" s="73">
        <v>0.8881944444444444</v>
      </c>
      <c r="J33" s="73">
        <v>0.90069444444444446</v>
      </c>
      <c r="K33" s="73">
        <v>0.91180555555555554</v>
      </c>
      <c r="L33" s="73">
        <v>0.9159722222222223</v>
      </c>
      <c r="M33" s="73">
        <v>0.92083333333333339</v>
      </c>
      <c r="N33" s="73">
        <v>0.92291666666666661</v>
      </c>
      <c r="O33" s="74">
        <v>0.92847222222222225</v>
      </c>
      <c r="P33" s="74">
        <v>0.93194444444444446</v>
      </c>
      <c r="Q33" s="71">
        <v>0.93472222222222223</v>
      </c>
      <c r="R33" s="313" t="e">
        <f t="shared" si="0"/>
        <v>#REF!</v>
      </c>
      <c r="S33" s="314">
        <f t="shared" si="1"/>
        <v>7.0833333333333304E-2</v>
      </c>
      <c r="T33" s="317" t="e">
        <f t="shared" si="2"/>
        <v>#REF!</v>
      </c>
      <c r="U33" s="314">
        <f t="shared" si="3"/>
        <v>2.7766203703703751E-2</v>
      </c>
    </row>
    <row r="34" spans="2:21" ht="18" customHeight="1" x14ac:dyDescent="0.25">
      <c r="B34" s="2"/>
      <c r="C34" s="2"/>
      <c r="E34" s="2"/>
      <c r="F34" s="2"/>
      <c r="G34" s="2"/>
      <c r="H34" s="21"/>
      <c r="K34" s="21"/>
      <c r="L34" s="21"/>
      <c r="M34" s="21"/>
      <c r="P34" s="2"/>
      <c r="Q34" s="2"/>
    </row>
    <row r="35" spans="2:21" x14ac:dyDescent="0.25">
      <c r="C35" s="299" t="s">
        <v>170</v>
      </c>
      <c r="D35" s="300"/>
      <c r="E35" s="300"/>
      <c r="F35" s="301"/>
      <c r="G35" s="301"/>
      <c r="H35" s="308">
        <v>17</v>
      </c>
      <c r="I35" s="300"/>
      <c r="K35" s="18"/>
      <c r="O35" s="89"/>
    </row>
    <row r="36" spans="2:21" x14ac:dyDescent="0.25">
      <c r="C36" s="299" t="s">
        <v>171</v>
      </c>
      <c r="D36" s="300"/>
      <c r="E36" s="300"/>
      <c r="F36" s="301"/>
      <c r="G36" s="301"/>
      <c r="H36" s="308">
        <v>0</v>
      </c>
      <c r="I36" s="300"/>
      <c r="O36" s="89"/>
    </row>
    <row r="37" spans="2:21" x14ac:dyDescent="0.25">
      <c r="C37" s="299" t="s">
        <v>172</v>
      </c>
      <c r="D37" s="300"/>
      <c r="E37" s="300"/>
      <c r="F37" s="301"/>
      <c r="G37" s="301"/>
      <c r="H37" s="308">
        <f>+H36+H35</f>
        <v>17</v>
      </c>
      <c r="I37" s="300"/>
      <c r="J37" s="18"/>
      <c r="K37" s="18"/>
    </row>
    <row r="38" spans="2:21" x14ac:dyDescent="0.25">
      <c r="C38" s="299" t="s">
        <v>173</v>
      </c>
      <c r="D38" s="300"/>
      <c r="E38" s="300"/>
      <c r="F38" s="301"/>
      <c r="G38" s="301"/>
      <c r="H38" s="306" t="e">
        <f>+VLOOKUP(G5,#REF!,3,FALSE)</f>
        <v>#REF!</v>
      </c>
      <c r="I38" s="302" t="s">
        <v>174</v>
      </c>
    </row>
    <row r="39" spans="2:21" x14ac:dyDescent="0.25">
      <c r="C39" s="303" t="s">
        <v>175</v>
      </c>
      <c r="D39" s="304"/>
      <c r="E39" s="18"/>
      <c r="F39" s="18"/>
      <c r="G39" s="18"/>
      <c r="H39" s="347">
        <v>0</v>
      </c>
      <c r="I39" s="302" t="s">
        <v>174</v>
      </c>
    </row>
    <row r="40" spans="2:21" x14ac:dyDescent="0.25">
      <c r="C40" s="2" t="s">
        <v>176</v>
      </c>
      <c r="D40" s="18"/>
      <c r="E40" s="18"/>
      <c r="F40" s="18"/>
      <c r="G40" s="18"/>
      <c r="H40" s="309" t="s">
        <v>177</v>
      </c>
      <c r="I40" s="18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>
    <tabColor rgb="FFFFFF00"/>
  </sheetPr>
  <dimension ref="B1:W33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85546875" customWidth="1"/>
    <col min="2" max="20" width="8.28515625" customWidth="1"/>
    <col min="21" max="21" width="10.42578125" bestFit="1" customWidth="1"/>
    <col min="22" max="22" width="11.42578125" customWidth="1"/>
    <col min="23" max="36" width="6.28515625" customWidth="1"/>
  </cols>
  <sheetData>
    <row r="1" spans="2:22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2:22" ht="20.100000000000001" customHeight="1" x14ac:dyDescent="0.25">
      <c r="B2" s="1" t="s">
        <v>0</v>
      </c>
      <c r="C2" s="2"/>
      <c r="D2" s="2"/>
      <c r="E2" s="2"/>
      <c r="F2" s="171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2" ht="6" customHeight="1" x14ac:dyDescent="0.25">
      <c r="B3" s="3"/>
      <c r="C3" s="2"/>
      <c r="D3" s="2"/>
      <c r="E3" s="2"/>
      <c r="F3" s="171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2" ht="20.100000000000001" customHeight="1" x14ac:dyDescent="0.25">
      <c r="B4" s="4" t="s">
        <v>2</v>
      </c>
      <c r="C4" s="2"/>
      <c r="D4" s="2"/>
      <c r="E4" s="2"/>
      <c r="F4" s="171">
        <v>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2" ht="6" customHeight="1" x14ac:dyDescent="0.25">
      <c r="B5" s="5"/>
      <c r="C5" s="2"/>
      <c r="D5" s="2"/>
      <c r="E5" s="2"/>
      <c r="F5" s="8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2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2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2" ht="20.100000000000001" customHeight="1" x14ac:dyDescent="0.25">
      <c r="B8" s="2" t="s">
        <v>5</v>
      </c>
      <c r="C8" s="7"/>
      <c r="D8" s="7"/>
      <c r="E8" s="7"/>
      <c r="F8" s="1">
        <v>871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2" ht="20.100000000000001" customHeight="1" x14ac:dyDescent="0.25">
      <c r="B9" s="2" t="s">
        <v>6</v>
      </c>
      <c r="C9" s="2"/>
      <c r="D9" s="2"/>
      <c r="E9" s="2"/>
      <c r="F9" s="1" t="s">
        <v>52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2" ht="20.100000000000001" customHeight="1" x14ac:dyDescent="0.25">
      <c r="B10" s="2" t="s">
        <v>7</v>
      </c>
      <c r="C10" s="2"/>
      <c r="D10" s="2"/>
      <c r="E10" s="2"/>
      <c r="F10" s="1">
        <v>871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3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137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49</v>
      </c>
      <c r="N17" s="189" t="s">
        <v>48</v>
      </c>
      <c r="O17" s="189" t="s">
        <v>137</v>
      </c>
      <c r="P17" s="189" t="s">
        <v>35</v>
      </c>
      <c r="Q17" s="189" t="s">
        <v>11</v>
      </c>
      <c r="R17" s="189" t="s">
        <v>107</v>
      </c>
      <c r="S17" s="189" t="s">
        <v>127</v>
      </c>
      <c r="T17" s="189" t="s">
        <v>161</v>
      </c>
      <c r="U17" s="189" t="s">
        <v>167</v>
      </c>
      <c r="V17" s="189" t="s">
        <v>168</v>
      </c>
      <c r="W17" s="189" t="s">
        <v>169</v>
      </c>
    </row>
    <row r="18" spans="2:23" ht="39.950000000000003" hidden="1" customHeight="1" x14ac:dyDescent="0.25">
      <c r="B18" s="231" t="s">
        <v>159</v>
      </c>
      <c r="C18" s="204">
        <v>0</v>
      </c>
      <c r="D18" s="204">
        <v>3.97</v>
      </c>
      <c r="E18" s="204">
        <v>2.31</v>
      </c>
      <c r="F18" s="204">
        <v>2.2599999999999998</v>
      </c>
      <c r="G18" s="204">
        <v>2.98</v>
      </c>
      <c r="H18" s="204">
        <v>8.36</v>
      </c>
      <c r="I18" s="204">
        <v>2.94</v>
      </c>
      <c r="J18" s="228">
        <v>5.49</v>
      </c>
      <c r="K18" s="228">
        <v>7.42</v>
      </c>
      <c r="L18" s="228">
        <v>7.42</v>
      </c>
      <c r="M18" s="228">
        <v>5.49</v>
      </c>
      <c r="N18" s="228">
        <v>2.94</v>
      </c>
      <c r="O18" s="228">
        <v>8.36</v>
      </c>
      <c r="P18" s="228">
        <v>2.98</v>
      </c>
      <c r="Q18" s="228">
        <v>2.2599999999999998</v>
      </c>
      <c r="R18" s="228">
        <v>4.3899999999999997</v>
      </c>
      <c r="S18" s="222">
        <v>2.67</v>
      </c>
      <c r="T18" s="315"/>
      <c r="U18" s="316"/>
      <c r="V18" s="317"/>
      <c r="W18" s="318"/>
    </row>
    <row r="19" spans="2:23" ht="39.950000000000003" hidden="1" customHeight="1" thickBot="1" x14ac:dyDescent="0.3">
      <c r="B19" s="232" t="s">
        <v>160</v>
      </c>
      <c r="C19" s="243">
        <v>0</v>
      </c>
      <c r="D19" s="214">
        <v>3.97</v>
      </c>
      <c r="E19" s="214">
        <v>6.28</v>
      </c>
      <c r="F19" s="214">
        <v>8.5399999999999991</v>
      </c>
      <c r="G19" s="214">
        <v>11.52</v>
      </c>
      <c r="H19" s="214">
        <v>19.88</v>
      </c>
      <c r="I19" s="214">
        <v>22.82</v>
      </c>
      <c r="J19" s="214">
        <v>28.310000000000002</v>
      </c>
      <c r="K19" s="214">
        <v>35.730000000000004</v>
      </c>
      <c r="L19" s="214">
        <v>43.150000000000006</v>
      </c>
      <c r="M19" s="214">
        <v>48.640000000000008</v>
      </c>
      <c r="N19" s="214">
        <v>51.580000000000005</v>
      </c>
      <c r="O19" s="214">
        <v>59.940000000000005</v>
      </c>
      <c r="P19" s="214">
        <v>62.92</v>
      </c>
      <c r="Q19" s="214">
        <v>65.180000000000007</v>
      </c>
      <c r="R19" s="214">
        <v>69.570000000000007</v>
      </c>
      <c r="S19" s="214">
        <v>72.240000000000009</v>
      </c>
      <c r="T19" s="313"/>
      <c r="U19" s="314"/>
      <c r="V19" s="310"/>
      <c r="W19" s="314"/>
    </row>
    <row r="20" spans="2:23" x14ac:dyDescent="0.25">
      <c r="B20" s="33">
        <v>1</v>
      </c>
      <c r="C20" s="425">
        <v>0.17986111111111111</v>
      </c>
      <c r="D20" s="423">
        <v>0.18611111111111112</v>
      </c>
      <c r="E20" s="423">
        <v>0.1902777777777778</v>
      </c>
      <c r="F20" s="423">
        <v>0.19166666666666668</v>
      </c>
      <c r="G20" s="423">
        <v>0.19444444444444445</v>
      </c>
      <c r="H20" s="423">
        <v>0.19930555555555557</v>
      </c>
      <c r="I20" s="423">
        <v>0.20486111111111113</v>
      </c>
      <c r="J20" s="423">
        <v>0.21111111111111114</v>
      </c>
      <c r="K20" s="423">
        <v>0.2166666666666667</v>
      </c>
      <c r="L20" s="423">
        <v>0.22222222222222227</v>
      </c>
      <c r="M20" s="423">
        <v>0.22986111111111115</v>
      </c>
      <c r="N20" s="423">
        <v>0.2368055555555556</v>
      </c>
      <c r="O20" s="423">
        <v>0.24305555555555561</v>
      </c>
      <c r="P20" s="423">
        <v>0.24652777777777782</v>
      </c>
      <c r="Q20" s="423">
        <v>0.2479166666666667</v>
      </c>
      <c r="R20" s="423">
        <v>0.25416666666666671</v>
      </c>
      <c r="S20" s="425">
        <v>0.25763888888888892</v>
      </c>
      <c r="T20" s="313" t="e">
        <f t="shared" ref="T20:T26" si="0">+$H$31</f>
        <v>#REF!</v>
      </c>
      <c r="U20" s="314">
        <f>+S20-C20</f>
        <v>7.7777777777777807E-2</v>
      </c>
      <c r="V20" s="317" t="e">
        <f t="shared" ref="V20:V26" si="1">60*$H$31/(U20*60*24)</f>
        <v>#REF!</v>
      </c>
      <c r="W20" s="322"/>
    </row>
    <row r="21" spans="2:23" x14ac:dyDescent="0.25">
      <c r="B21" s="33">
        <v>2</v>
      </c>
      <c r="C21" s="48">
        <v>0.28819444444444448</v>
      </c>
      <c r="D21" s="36">
        <v>0.29444444444444445</v>
      </c>
      <c r="E21" s="36">
        <v>0.2986111111111111</v>
      </c>
      <c r="F21" s="36">
        <v>0.3</v>
      </c>
      <c r="G21" s="36">
        <v>0.30277777777777776</v>
      </c>
      <c r="H21" s="36">
        <v>0.30902777777777773</v>
      </c>
      <c r="I21" s="36">
        <v>0.31527777777777771</v>
      </c>
      <c r="J21" s="36">
        <v>0.32222222222222213</v>
      </c>
      <c r="K21" s="36">
        <v>0.32916666666666655</v>
      </c>
      <c r="L21" s="36">
        <v>0.33680555555555541</v>
      </c>
      <c r="M21" s="36">
        <v>0.34444444444444428</v>
      </c>
      <c r="N21" s="36">
        <v>0.3513888888888887</v>
      </c>
      <c r="O21" s="36">
        <v>0.35833333333333311</v>
      </c>
      <c r="P21" s="36">
        <v>0.36180555555555532</v>
      </c>
      <c r="Q21" s="36">
        <v>0.36319444444444421</v>
      </c>
      <c r="R21" s="36">
        <v>0.36944444444444419</v>
      </c>
      <c r="S21" s="48">
        <v>0.37361111111111084</v>
      </c>
      <c r="T21" s="313" t="e">
        <f t="shared" si="0"/>
        <v>#REF!</v>
      </c>
      <c r="U21" s="314">
        <f>+S21-C21</f>
        <v>8.5416666666666363E-2</v>
      </c>
      <c r="V21" s="317" t="e">
        <f t="shared" si="1"/>
        <v>#REF!</v>
      </c>
      <c r="W21" s="314">
        <f>+H21-H20</f>
        <v>0.10972222222222217</v>
      </c>
    </row>
    <row r="22" spans="2:23" x14ac:dyDescent="0.25">
      <c r="B22" s="33">
        <v>3</v>
      </c>
      <c r="C22" s="41">
        <v>0.38819444444444445</v>
      </c>
      <c r="D22" s="43">
        <v>0.39583333333333331</v>
      </c>
      <c r="E22" s="43">
        <v>0.40138888888888885</v>
      </c>
      <c r="F22" s="43">
        <v>0.40277777777777773</v>
      </c>
      <c r="G22" s="43">
        <v>0.40694444444444439</v>
      </c>
      <c r="H22" s="43">
        <v>0.41388888888888881</v>
      </c>
      <c r="I22" s="43">
        <v>0.42083333333333323</v>
      </c>
      <c r="J22" s="43">
        <v>0.43124999999999991</v>
      </c>
      <c r="K22" s="43">
        <v>0.43958333333333327</v>
      </c>
      <c r="L22" s="43">
        <v>0.44722222222222213</v>
      </c>
      <c r="M22" s="43">
        <v>0.45763888888888882</v>
      </c>
      <c r="N22" s="43">
        <v>0.46597222222222218</v>
      </c>
      <c r="O22" s="43">
        <v>0.47430555555555554</v>
      </c>
      <c r="P22" s="43">
        <v>0.47847222222222219</v>
      </c>
      <c r="Q22" s="43">
        <v>0.48055555555555551</v>
      </c>
      <c r="R22" s="43">
        <v>0.49027777777777776</v>
      </c>
      <c r="S22" s="41">
        <v>0.49444444444444441</v>
      </c>
      <c r="T22" s="313" t="e">
        <f t="shared" si="0"/>
        <v>#REF!</v>
      </c>
      <c r="U22" s="314">
        <f>+S22-C22</f>
        <v>0.10624999999999996</v>
      </c>
      <c r="V22" s="317" t="e">
        <f t="shared" si="1"/>
        <v>#REF!</v>
      </c>
      <c r="W22" s="314">
        <f t="shared" ref="W22:W26" si="2">+H22-H21</f>
        <v>0.10486111111111107</v>
      </c>
    </row>
    <row r="23" spans="2:23" x14ac:dyDescent="0.25">
      <c r="B23" s="40">
        <v>4</v>
      </c>
      <c r="C23" s="426">
        <v>0.45833333333333331</v>
      </c>
      <c r="D23" s="428">
        <v>0.46597222222222218</v>
      </c>
      <c r="E23" s="428">
        <v>0.47152777777777771</v>
      </c>
      <c r="F23" s="428">
        <v>0.47361111111111104</v>
      </c>
      <c r="G23" s="428">
        <v>0.47777777777777769</v>
      </c>
      <c r="H23" s="428">
        <v>0.48472222222222211</v>
      </c>
      <c r="I23" s="428">
        <v>0.49236111111111097</v>
      </c>
      <c r="J23" s="428">
        <v>0.50138888888888877</v>
      </c>
      <c r="K23" s="428">
        <v>0.50902777777777763</v>
      </c>
      <c r="L23" s="428">
        <v>0.52430555555555558</v>
      </c>
      <c r="M23" s="428">
        <v>0.53472222222222221</v>
      </c>
      <c r="N23" s="428">
        <v>0.54305555555555551</v>
      </c>
      <c r="O23" s="428">
        <v>0.55138888888888882</v>
      </c>
      <c r="P23" s="428">
        <v>0.55555555555555547</v>
      </c>
      <c r="Q23" s="428">
        <v>0.5576388888888888</v>
      </c>
      <c r="R23" s="428">
        <v>0.56736111111111098</v>
      </c>
      <c r="S23" s="426">
        <v>0.57152777777777763</v>
      </c>
      <c r="T23" s="313" t="e">
        <f t="shared" si="0"/>
        <v>#REF!</v>
      </c>
      <c r="U23" s="314">
        <f t="shared" ref="U23" si="3">+S23-C23</f>
        <v>0.11319444444444432</v>
      </c>
      <c r="V23" s="317" t="e">
        <f t="shared" si="1"/>
        <v>#REF!</v>
      </c>
      <c r="W23" s="314">
        <f t="shared" si="2"/>
        <v>7.0833333333333304E-2</v>
      </c>
    </row>
    <row r="24" spans="2:23" x14ac:dyDescent="0.25">
      <c r="B24" s="40">
        <v>5</v>
      </c>
      <c r="C24" s="41">
        <v>0.52569444444444446</v>
      </c>
      <c r="D24" s="43">
        <v>0.53333333333333333</v>
      </c>
      <c r="E24" s="43">
        <v>0.53888888888888886</v>
      </c>
      <c r="F24" s="43">
        <v>0.54097222222222219</v>
      </c>
      <c r="G24" s="43">
        <v>0.54513888888888884</v>
      </c>
      <c r="H24" s="43">
        <v>0.55208333333333326</v>
      </c>
      <c r="I24" s="43">
        <v>0.55972222222222212</v>
      </c>
      <c r="J24" s="43">
        <v>0.56874999999999987</v>
      </c>
      <c r="K24" s="43">
        <v>0.57638888888888873</v>
      </c>
      <c r="L24" s="43">
        <v>0.58333333333333315</v>
      </c>
      <c r="M24" s="43">
        <v>0.59374999999999978</v>
      </c>
      <c r="N24" s="43">
        <v>0.60208333333333308</v>
      </c>
      <c r="O24" s="43">
        <v>0.61041666666666639</v>
      </c>
      <c r="P24" s="43">
        <v>0.61458333333333304</v>
      </c>
      <c r="Q24" s="43">
        <v>0.61666666666666636</v>
      </c>
      <c r="R24" s="43">
        <v>0.62638888888888855</v>
      </c>
      <c r="S24" s="41">
        <v>0.6305555555555552</v>
      </c>
      <c r="T24" s="313" t="e">
        <f t="shared" si="0"/>
        <v>#REF!</v>
      </c>
      <c r="U24" s="314">
        <f t="shared" ref="U24:U26" si="4">+S24-C24</f>
        <v>0.10486111111111074</v>
      </c>
      <c r="V24" s="317" t="e">
        <f t="shared" si="1"/>
        <v>#REF!</v>
      </c>
      <c r="W24" s="314">
        <f t="shared" si="2"/>
        <v>6.7361111111111149E-2</v>
      </c>
    </row>
    <row r="25" spans="2:23" x14ac:dyDescent="0.25">
      <c r="B25" s="40">
        <v>6</v>
      </c>
      <c r="C25" s="41">
        <v>0.69444444444444453</v>
      </c>
      <c r="D25" s="43">
        <v>0.70208333333333339</v>
      </c>
      <c r="E25" s="43">
        <v>0.70763888888888893</v>
      </c>
      <c r="F25" s="43">
        <v>0.70972222222222225</v>
      </c>
      <c r="G25" s="43">
        <v>0.71388888888888891</v>
      </c>
      <c r="H25" s="43">
        <v>0.72083333333333333</v>
      </c>
      <c r="I25" s="43">
        <v>0.72847222222222219</v>
      </c>
      <c r="J25" s="43">
        <v>0.73749999999999993</v>
      </c>
      <c r="K25" s="43">
        <v>0.7451388888888888</v>
      </c>
      <c r="L25" s="43">
        <v>0.75277777777777766</v>
      </c>
      <c r="M25" s="43">
        <v>0.76319444444444429</v>
      </c>
      <c r="N25" s="43">
        <v>0.77152777777777759</v>
      </c>
      <c r="O25" s="43">
        <v>0.77986111111111089</v>
      </c>
      <c r="P25" s="43">
        <v>0.78402777777777755</v>
      </c>
      <c r="Q25" s="43">
        <v>0.78611111111111087</v>
      </c>
      <c r="R25" s="43">
        <v>0.79583333333333306</v>
      </c>
      <c r="S25" s="41">
        <v>0.79999999999999971</v>
      </c>
      <c r="T25" s="313" t="e">
        <f t="shared" si="0"/>
        <v>#REF!</v>
      </c>
      <c r="U25" s="314">
        <f t="shared" ref="U25" si="5">+S25-C25</f>
        <v>0.10555555555555518</v>
      </c>
      <c r="V25" s="317" t="e">
        <f t="shared" si="1"/>
        <v>#REF!</v>
      </c>
      <c r="W25" s="314">
        <f t="shared" si="2"/>
        <v>0.16875000000000007</v>
      </c>
    </row>
    <row r="26" spans="2:23" x14ac:dyDescent="0.25">
      <c r="B26" s="40">
        <v>7</v>
      </c>
      <c r="C26" s="426">
        <v>0.78680555555555554</v>
      </c>
      <c r="D26" s="428">
        <v>0.7944444444444444</v>
      </c>
      <c r="E26" s="428">
        <v>0.79999999999999993</v>
      </c>
      <c r="F26" s="428">
        <v>0.80208333333333326</v>
      </c>
      <c r="G26" s="428">
        <v>0.80624999999999991</v>
      </c>
      <c r="H26" s="428">
        <v>0.81249999999999989</v>
      </c>
      <c r="I26" s="428">
        <v>0.82013888888888875</v>
      </c>
      <c r="J26" s="428">
        <v>0.8291666666666665</v>
      </c>
      <c r="K26" s="428">
        <v>0.83680555555555536</v>
      </c>
      <c r="L26" s="428">
        <v>0.84444444444444422</v>
      </c>
      <c r="M26" s="428">
        <v>0.85416666666666641</v>
      </c>
      <c r="N26" s="428">
        <v>0.86111111111111083</v>
      </c>
      <c r="O26" s="428">
        <v>0.86805555555555525</v>
      </c>
      <c r="P26" s="428">
        <v>0.87152777777777746</v>
      </c>
      <c r="Q26" s="428">
        <v>0.87361111111111078</v>
      </c>
      <c r="R26" s="428">
        <v>0.88333333333333297</v>
      </c>
      <c r="S26" s="426">
        <v>0.88749999999999962</v>
      </c>
      <c r="T26" s="313" t="e">
        <f t="shared" si="0"/>
        <v>#REF!</v>
      </c>
      <c r="U26" s="314">
        <f t="shared" si="4"/>
        <v>0.10069444444444409</v>
      </c>
      <c r="V26" s="317" t="e">
        <f t="shared" si="1"/>
        <v>#REF!</v>
      </c>
      <c r="W26" s="314">
        <f t="shared" si="2"/>
        <v>9.1666666666666563E-2</v>
      </c>
    </row>
    <row r="27" spans="2:23" ht="18" customHeight="1" x14ac:dyDescent="0.25">
      <c r="B27" s="2"/>
      <c r="C27" s="2"/>
      <c r="D27" s="2"/>
      <c r="E27" s="2"/>
      <c r="F27" s="2"/>
      <c r="G27" s="2"/>
      <c r="J27" s="18"/>
      <c r="K27" s="19"/>
      <c r="L27" s="19"/>
      <c r="M27" s="19"/>
      <c r="N27" s="19"/>
      <c r="O27" s="19"/>
      <c r="P27" s="19"/>
      <c r="Q27" s="19"/>
      <c r="R27" s="19"/>
      <c r="S27" s="19"/>
      <c r="T27" s="2"/>
      <c r="U27" s="2"/>
      <c r="V27" s="2"/>
    </row>
    <row r="28" spans="2:23" ht="18" customHeight="1" x14ac:dyDescent="0.25">
      <c r="B28" s="2"/>
      <c r="C28" s="299" t="s">
        <v>170</v>
      </c>
      <c r="D28" s="300"/>
      <c r="E28" s="300"/>
      <c r="F28" s="301"/>
      <c r="G28" s="301"/>
      <c r="H28" s="308">
        <v>7</v>
      </c>
      <c r="I28" s="300"/>
      <c r="J28" s="18"/>
      <c r="K28" s="19"/>
      <c r="L28" s="19"/>
      <c r="M28" s="19"/>
      <c r="N28" s="19"/>
      <c r="O28" s="19"/>
      <c r="P28" s="19"/>
      <c r="Q28" s="19"/>
      <c r="R28" s="19"/>
      <c r="S28" s="19"/>
      <c r="T28" s="2"/>
      <c r="U28" s="2"/>
      <c r="V28" s="2"/>
    </row>
    <row r="29" spans="2:23" ht="18" customHeight="1" x14ac:dyDescent="0.25">
      <c r="B29" s="2"/>
      <c r="C29" s="299" t="s">
        <v>171</v>
      </c>
      <c r="D29" s="300"/>
      <c r="E29" s="300"/>
      <c r="F29" s="301"/>
      <c r="G29" s="301"/>
      <c r="H29" s="308">
        <v>0</v>
      </c>
      <c r="I29" s="300"/>
      <c r="J29" s="21"/>
      <c r="K29" s="19"/>
      <c r="L29" s="19"/>
      <c r="M29" s="19"/>
      <c r="N29" s="19"/>
      <c r="O29" s="19"/>
      <c r="P29" s="19"/>
      <c r="Q29" s="19"/>
      <c r="R29" s="19"/>
      <c r="S29" s="19"/>
      <c r="T29" s="2"/>
      <c r="U29" s="2"/>
      <c r="V29" s="2"/>
    </row>
    <row r="30" spans="2:23" x14ac:dyDescent="0.25">
      <c r="C30" s="299" t="s">
        <v>172</v>
      </c>
      <c r="D30" s="300"/>
      <c r="E30" s="300"/>
      <c r="F30" s="301"/>
      <c r="G30" s="301"/>
      <c r="H30" s="308">
        <f>+H28+H29</f>
        <v>7</v>
      </c>
      <c r="I30" s="300"/>
      <c r="J30" s="18"/>
    </row>
    <row r="31" spans="2:23" x14ac:dyDescent="0.25">
      <c r="C31" s="299" t="s">
        <v>173</v>
      </c>
      <c r="D31" s="300"/>
      <c r="E31" s="300"/>
      <c r="F31" s="301"/>
      <c r="G31" s="301"/>
      <c r="H31" s="306" t="e">
        <f>+VLOOKUP($F$8,#REF!,3,FALSE)</f>
        <v>#REF!</v>
      </c>
      <c r="I31" s="302" t="s">
        <v>174</v>
      </c>
      <c r="J31" s="18"/>
    </row>
    <row r="32" spans="2:23" x14ac:dyDescent="0.25">
      <c r="C32" s="303" t="s">
        <v>175</v>
      </c>
      <c r="D32" s="304"/>
      <c r="E32" s="18"/>
      <c r="F32" s="18"/>
      <c r="G32" s="18"/>
      <c r="H32" s="347">
        <v>7.17</v>
      </c>
      <c r="I32" s="302" t="s">
        <v>174</v>
      </c>
    </row>
    <row r="33" spans="3:9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</row>
  </sheetData>
  <pageMargins left="0.39370078740157483" right="0" top="0.59055118110236227" bottom="0.19685039370078741" header="0" footer="0"/>
  <pageSetup paperSize="9" scale="74" orientation="landscape" r:id="rId1"/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97">
    <tabColor rgb="FFFFFF00"/>
  </sheetPr>
  <dimension ref="B1:X32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42578125" customWidth="1"/>
    <col min="2" max="20" width="8.28515625" customWidth="1"/>
    <col min="21" max="21" width="10.42578125" bestFit="1" customWidth="1"/>
    <col min="22" max="22" width="14.42578125" bestFit="1" customWidth="1"/>
    <col min="23" max="34" width="6.28515625" customWidth="1"/>
  </cols>
  <sheetData>
    <row r="1" spans="2:24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spans="2:24" ht="20.100000000000001" customHeight="1" x14ac:dyDescent="0.25">
      <c r="B2" s="1" t="s">
        <v>0</v>
      </c>
      <c r="C2" s="1"/>
      <c r="D2" s="2"/>
      <c r="E2" s="2"/>
      <c r="F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3"/>
      <c r="C3" s="3"/>
      <c r="D3" s="2"/>
      <c r="E3" s="2"/>
      <c r="F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4" t="s">
        <v>2</v>
      </c>
      <c r="C4" s="4"/>
      <c r="D4" s="2"/>
      <c r="E4" s="2"/>
      <c r="F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5"/>
      <c r="C5" s="5"/>
      <c r="D5" s="2"/>
      <c r="E5" s="2"/>
      <c r="F5" s="8"/>
      <c r="J5" s="2"/>
      <c r="K5" s="2"/>
      <c r="L5" s="2"/>
      <c r="M5" s="2"/>
      <c r="N5" s="2"/>
      <c r="O5" s="2"/>
      <c r="P5" s="2"/>
      <c r="Q5" s="2"/>
      <c r="R5" s="2"/>
      <c r="S5" s="2"/>
      <c r="T5" s="6"/>
      <c r="U5" s="2"/>
    </row>
    <row r="6" spans="2:24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6"/>
      <c r="U6" s="2"/>
    </row>
    <row r="7" spans="2:24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J7" s="2"/>
      <c r="K7" s="2"/>
      <c r="L7" s="2"/>
      <c r="M7" s="2"/>
      <c r="N7" s="2"/>
      <c r="O7" s="2"/>
      <c r="P7" s="2"/>
      <c r="Q7" s="2"/>
      <c r="R7" s="2"/>
      <c r="S7" s="2"/>
      <c r="T7" s="6"/>
      <c r="U7" s="2"/>
    </row>
    <row r="8" spans="2:24" ht="20.100000000000001" customHeight="1" x14ac:dyDescent="0.25">
      <c r="B8" s="2" t="s">
        <v>5</v>
      </c>
      <c r="C8" s="2"/>
      <c r="D8" s="7"/>
      <c r="E8" s="7"/>
      <c r="F8" s="1">
        <v>871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2" t="s">
        <v>6</v>
      </c>
      <c r="C9" s="2"/>
      <c r="D9" s="2"/>
      <c r="E9" s="2"/>
      <c r="F9" s="1" t="s">
        <v>52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2"/>
      <c r="E10" s="2"/>
      <c r="F10" s="1">
        <v>871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2" t="s">
        <v>12</v>
      </c>
      <c r="C11" s="2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2:24" ht="20.100000000000001" customHeight="1" x14ac:dyDescent="0.25">
      <c r="B15" s="2"/>
      <c r="C15" s="2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2:24" ht="15.75" thickBot="1" x14ac:dyDescent="0.3">
      <c r="B16" s="23"/>
      <c r="C16" s="23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2"/>
    </row>
    <row r="17" spans="2:24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137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49</v>
      </c>
      <c r="N17" s="189" t="s">
        <v>48</v>
      </c>
      <c r="O17" s="189" t="s">
        <v>137</v>
      </c>
      <c r="P17" s="189" t="s">
        <v>35</v>
      </c>
      <c r="Q17" s="189" t="s">
        <v>11</v>
      </c>
      <c r="R17" s="189" t="s">
        <v>107</v>
      </c>
      <c r="S17" s="189" t="s">
        <v>127</v>
      </c>
      <c r="T17" s="189" t="s">
        <v>161</v>
      </c>
      <c r="U17" s="189" t="s">
        <v>167</v>
      </c>
      <c r="V17" s="189" t="s">
        <v>168</v>
      </c>
      <c r="W17" s="189" t="s">
        <v>169</v>
      </c>
    </row>
    <row r="18" spans="2:24" ht="39.950000000000003" hidden="1" customHeight="1" x14ac:dyDescent="0.25">
      <c r="B18" s="231" t="s">
        <v>159</v>
      </c>
      <c r="C18" s="204">
        <v>0</v>
      </c>
      <c r="D18" s="204">
        <v>3.97</v>
      </c>
      <c r="E18" s="204">
        <v>2.31</v>
      </c>
      <c r="F18" s="204">
        <v>2.2599999999999998</v>
      </c>
      <c r="G18" s="204">
        <v>2.98</v>
      </c>
      <c r="H18" s="204">
        <v>8.36</v>
      </c>
      <c r="I18" s="204">
        <v>2.94</v>
      </c>
      <c r="J18" s="228">
        <v>5.49</v>
      </c>
      <c r="K18" s="228">
        <v>7.42</v>
      </c>
      <c r="L18" s="228">
        <v>7.42</v>
      </c>
      <c r="M18" s="228">
        <v>5.49</v>
      </c>
      <c r="N18" s="228">
        <v>2.94</v>
      </c>
      <c r="O18" s="228">
        <v>8.36</v>
      </c>
      <c r="P18" s="228">
        <v>2.98</v>
      </c>
      <c r="Q18" s="228">
        <v>2.2599999999999998</v>
      </c>
      <c r="R18" s="228">
        <v>4.3899999999999997</v>
      </c>
      <c r="S18" s="222">
        <v>2.67</v>
      </c>
      <c r="T18" s="315"/>
      <c r="U18" s="316"/>
      <c r="V18" s="317"/>
      <c r="W18" s="318"/>
    </row>
    <row r="19" spans="2:24" ht="39.950000000000003" hidden="1" customHeight="1" thickBot="1" x14ac:dyDescent="0.3">
      <c r="B19" s="232" t="s">
        <v>160</v>
      </c>
      <c r="C19" s="243">
        <v>0</v>
      </c>
      <c r="D19" s="214">
        <v>3.97</v>
      </c>
      <c r="E19" s="214">
        <v>6.28</v>
      </c>
      <c r="F19" s="214">
        <v>8.5399999999999991</v>
      </c>
      <c r="G19" s="214">
        <v>11.52</v>
      </c>
      <c r="H19" s="214">
        <v>19.88</v>
      </c>
      <c r="I19" s="214">
        <v>22.82</v>
      </c>
      <c r="J19" s="214">
        <v>28.310000000000002</v>
      </c>
      <c r="K19" s="214">
        <v>35.730000000000004</v>
      </c>
      <c r="L19" s="214">
        <v>43.150000000000006</v>
      </c>
      <c r="M19" s="214">
        <v>48.640000000000008</v>
      </c>
      <c r="N19" s="214">
        <v>51.580000000000005</v>
      </c>
      <c r="O19" s="214">
        <v>59.940000000000005</v>
      </c>
      <c r="P19" s="214">
        <v>62.92</v>
      </c>
      <c r="Q19" s="214">
        <v>65.180000000000007</v>
      </c>
      <c r="R19" s="214">
        <v>69.570000000000007</v>
      </c>
      <c r="S19" s="214">
        <v>72.240000000000009</v>
      </c>
      <c r="T19" s="313"/>
      <c r="U19" s="314"/>
      <c r="V19" s="310"/>
      <c r="W19" s="314"/>
    </row>
    <row r="20" spans="2:24" x14ac:dyDescent="0.25">
      <c r="B20" s="33">
        <v>1</v>
      </c>
      <c r="C20" s="425">
        <v>0.2076388888888889</v>
      </c>
      <c r="D20" s="423">
        <v>0.21319444444444446</v>
      </c>
      <c r="E20" s="423">
        <v>0.21736111111111114</v>
      </c>
      <c r="F20" s="423">
        <v>0.21875000000000003</v>
      </c>
      <c r="G20" s="423">
        <v>0.2215277777777778</v>
      </c>
      <c r="H20" s="423">
        <v>0.22638888888888892</v>
      </c>
      <c r="I20" s="423">
        <v>0.23194444444444448</v>
      </c>
      <c r="J20" s="423">
        <v>0.23888888888888893</v>
      </c>
      <c r="K20" s="423">
        <v>0.24513888888888893</v>
      </c>
      <c r="L20" s="423">
        <v>0.2506944444444445</v>
      </c>
      <c r="M20" s="423">
        <v>0.25833333333333336</v>
      </c>
      <c r="N20" s="423">
        <v>0.2638888888888889</v>
      </c>
      <c r="O20" s="423">
        <v>0.27013888888888887</v>
      </c>
      <c r="P20" s="423">
        <v>0.27291666666666664</v>
      </c>
      <c r="Q20" s="423">
        <v>0.27430555555555552</v>
      </c>
      <c r="R20" s="423">
        <v>0.2805555555555555</v>
      </c>
      <c r="S20" s="425">
        <v>0.28402777777777771</v>
      </c>
      <c r="T20" s="313" t="e">
        <f t="shared" ref="T20:T25" si="0">+$H$30</f>
        <v>#REF!</v>
      </c>
      <c r="U20" s="314">
        <f>+S20-C20</f>
        <v>7.6388888888888812E-2</v>
      </c>
      <c r="V20" s="317" t="e">
        <f t="shared" ref="V20:V25" si="1">60*$H$30/(U20*60*24)</f>
        <v>#REF!</v>
      </c>
      <c r="W20" s="322"/>
    </row>
    <row r="21" spans="2:24" x14ac:dyDescent="0.25">
      <c r="B21" s="33">
        <v>2</v>
      </c>
      <c r="C21" s="48">
        <v>0.33611111111111103</v>
      </c>
      <c r="D21" s="36">
        <v>0.34236111111111101</v>
      </c>
      <c r="E21" s="36">
        <v>0.34652777777777766</v>
      </c>
      <c r="F21" s="36">
        <v>0.34861111111111098</v>
      </c>
      <c r="G21" s="36">
        <v>0.35138888888888875</v>
      </c>
      <c r="H21" s="36">
        <v>0.35624999999999984</v>
      </c>
      <c r="I21" s="36">
        <v>0.36249999999999982</v>
      </c>
      <c r="J21" s="36">
        <v>0.36944444444444424</v>
      </c>
      <c r="K21" s="36">
        <v>0.37638888888888866</v>
      </c>
      <c r="L21" s="36">
        <v>0.38333333333333308</v>
      </c>
      <c r="M21" s="36">
        <v>0.39166666666666644</v>
      </c>
      <c r="N21" s="36">
        <v>0.39722222222222198</v>
      </c>
      <c r="O21" s="36">
        <v>0.4041666666666664</v>
      </c>
      <c r="P21" s="36">
        <v>0.40763888888888861</v>
      </c>
      <c r="Q21" s="36">
        <v>0.40972222222222193</v>
      </c>
      <c r="R21" s="36">
        <v>0.41805555555555529</v>
      </c>
      <c r="S21" s="48">
        <v>0.4215277777777775</v>
      </c>
      <c r="T21" s="313" t="e">
        <f t="shared" si="0"/>
        <v>#REF!</v>
      </c>
      <c r="U21" s="314">
        <f>+S21-C21</f>
        <v>8.5416666666666474E-2</v>
      </c>
      <c r="V21" s="317" t="e">
        <f t="shared" si="1"/>
        <v>#REF!</v>
      </c>
      <c r="W21" s="314">
        <f>+H21-H20</f>
        <v>0.12986111111111093</v>
      </c>
    </row>
    <row r="22" spans="2:24" x14ac:dyDescent="0.25">
      <c r="B22" s="40">
        <v>3</v>
      </c>
      <c r="C22" s="41">
        <v>0.4611111111111118</v>
      </c>
      <c r="D22" s="43">
        <v>0.46875000000000067</v>
      </c>
      <c r="E22" s="43">
        <v>0.47361111111111176</v>
      </c>
      <c r="F22" s="43">
        <v>0.47569444444444509</v>
      </c>
      <c r="G22" s="43">
        <v>0.4791666666666673</v>
      </c>
      <c r="H22" s="43">
        <v>0.48541666666666727</v>
      </c>
      <c r="I22" s="43">
        <v>0.49305555555555614</v>
      </c>
      <c r="J22" s="43">
        <v>0.50138888888888944</v>
      </c>
      <c r="K22" s="43">
        <v>0.50833333333333386</v>
      </c>
      <c r="L22" s="43">
        <v>0.51527777777777828</v>
      </c>
      <c r="M22" s="43">
        <v>0.52500000000000047</v>
      </c>
      <c r="N22" s="43">
        <v>0.530555555555556</v>
      </c>
      <c r="O22" s="43">
        <v>0.53750000000000042</v>
      </c>
      <c r="P22" s="43">
        <v>0.54097222222222263</v>
      </c>
      <c r="Q22" s="43">
        <v>0.54305555555555596</v>
      </c>
      <c r="R22" s="43">
        <v>0.55138888888888926</v>
      </c>
      <c r="S22" s="41">
        <v>0.55486111111111147</v>
      </c>
      <c r="T22" s="313" t="e">
        <f t="shared" si="0"/>
        <v>#REF!</v>
      </c>
      <c r="U22" s="314">
        <f t="shared" ref="U22:U25" si="2">+S22-C22</f>
        <v>9.3749999999999667E-2</v>
      </c>
      <c r="V22" s="317" t="e">
        <f t="shared" si="1"/>
        <v>#REF!</v>
      </c>
      <c r="W22" s="314">
        <f t="shared" ref="W22:W25" si="3">+H22-H21</f>
        <v>0.12916666666666743</v>
      </c>
    </row>
    <row r="23" spans="2:24" x14ac:dyDescent="0.25">
      <c r="B23" s="33">
        <v>4</v>
      </c>
      <c r="C23" s="41">
        <v>0.59444444444444478</v>
      </c>
      <c r="D23" s="43">
        <v>0.60208333333333364</v>
      </c>
      <c r="E23" s="43">
        <v>0.60694444444444473</v>
      </c>
      <c r="F23" s="43">
        <v>0.60902777777777806</v>
      </c>
      <c r="G23" s="43">
        <v>0.61250000000000027</v>
      </c>
      <c r="H23" s="43">
        <v>0.61875000000000024</v>
      </c>
      <c r="I23" s="43">
        <v>0.62638888888888911</v>
      </c>
      <c r="J23" s="43">
        <v>0.63472222222222241</v>
      </c>
      <c r="K23" s="43">
        <v>0.64166666666666683</v>
      </c>
      <c r="L23" s="43">
        <v>0.64861111111111125</v>
      </c>
      <c r="M23" s="43">
        <v>0.65833333333333344</v>
      </c>
      <c r="N23" s="43">
        <v>0.66388888888888897</v>
      </c>
      <c r="O23" s="43">
        <v>0.67083333333333339</v>
      </c>
      <c r="P23" s="43">
        <v>0.6743055555555556</v>
      </c>
      <c r="Q23" s="43">
        <v>0.67638888888888893</v>
      </c>
      <c r="R23" s="43">
        <v>0.68472222222222223</v>
      </c>
      <c r="S23" s="41">
        <v>0.68819444444444444</v>
      </c>
      <c r="T23" s="313" t="e">
        <f t="shared" si="0"/>
        <v>#REF!</v>
      </c>
      <c r="U23" s="314">
        <f t="shared" si="2"/>
        <v>9.3749999999999667E-2</v>
      </c>
      <c r="V23" s="317" t="e">
        <f t="shared" si="1"/>
        <v>#REF!</v>
      </c>
      <c r="W23" s="314">
        <f t="shared" si="3"/>
        <v>0.13333333333333297</v>
      </c>
    </row>
    <row r="24" spans="2:24" x14ac:dyDescent="0.25">
      <c r="B24" s="40">
        <v>5</v>
      </c>
      <c r="C24" s="41">
        <v>0.72777777777777775</v>
      </c>
      <c r="D24" s="43">
        <v>0.73541666666666661</v>
      </c>
      <c r="E24" s="43">
        <v>0.7402777777777777</v>
      </c>
      <c r="F24" s="43">
        <v>0.74236111111111103</v>
      </c>
      <c r="G24" s="43">
        <v>0.74583333333333324</v>
      </c>
      <c r="H24" s="43">
        <v>0.75208333333333321</v>
      </c>
      <c r="I24" s="43">
        <v>0.75972222222222208</v>
      </c>
      <c r="J24" s="43">
        <v>0.76805555555555538</v>
      </c>
      <c r="K24" s="43">
        <v>0.7749999999999998</v>
      </c>
      <c r="L24" s="43">
        <v>0.78194444444444422</v>
      </c>
      <c r="M24" s="43">
        <v>0.79166666666666641</v>
      </c>
      <c r="N24" s="43">
        <v>0.79722222222222194</v>
      </c>
      <c r="O24" s="43">
        <v>0.80416666666666636</v>
      </c>
      <c r="P24" s="43">
        <v>0.80763888888888857</v>
      </c>
      <c r="Q24" s="43">
        <v>0.8097222222222219</v>
      </c>
      <c r="R24" s="43">
        <v>0.8180555555555552</v>
      </c>
      <c r="S24" s="41">
        <v>0.82152777777777741</v>
      </c>
      <c r="T24" s="313" t="e">
        <f t="shared" si="0"/>
        <v>#REF!</v>
      </c>
      <c r="U24" s="314">
        <f t="shared" ref="U24" si="4">+S24-C24</f>
        <v>9.3749999999999667E-2</v>
      </c>
      <c r="V24" s="317" t="e">
        <f t="shared" si="1"/>
        <v>#REF!</v>
      </c>
      <c r="W24" s="314">
        <f t="shared" si="3"/>
        <v>0.13333333333333297</v>
      </c>
    </row>
    <row r="25" spans="2:24" x14ac:dyDescent="0.25">
      <c r="B25" s="40">
        <v>6</v>
      </c>
      <c r="C25" s="426">
        <v>0.87291666666666667</v>
      </c>
      <c r="D25" s="428">
        <v>0.88055555555555554</v>
      </c>
      <c r="E25" s="428">
        <v>0.88541666666666663</v>
      </c>
      <c r="F25" s="428">
        <v>0.88749999999999996</v>
      </c>
      <c r="G25" s="428">
        <v>0.89097222222222217</v>
      </c>
      <c r="H25" s="428">
        <v>0.8965277777777777</v>
      </c>
      <c r="I25" s="428">
        <v>0.90208333333333324</v>
      </c>
      <c r="J25" s="428">
        <v>0.90902777777777766</v>
      </c>
      <c r="K25" s="428">
        <v>0.91458333333333319</v>
      </c>
      <c r="L25" s="428">
        <v>0.92013888888888873</v>
      </c>
      <c r="M25" s="428">
        <v>0.92847222222222203</v>
      </c>
      <c r="N25" s="428">
        <v>0.93402777777777757</v>
      </c>
      <c r="O25" s="428">
        <v>0.9395833333333331</v>
      </c>
      <c r="P25" s="428">
        <v>0.94236111111111087</v>
      </c>
      <c r="Q25" s="428">
        <v>0.9444444444444442</v>
      </c>
      <c r="R25" s="428">
        <v>0.95347222222222194</v>
      </c>
      <c r="S25" s="426">
        <v>0.95694444444444415</v>
      </c>
      <c r="T25" s="313" t="e">
        <f t="shared" si="0"/>
        <v>#REF!</v>
      </c>
      <c r="U25" s="314">
        <f t="shared" si="2"/>
        <v>8.4027777777777479E-2</v>
      </c>
      <c r="V25" s="317" t="e">
        <f t="shared" si="1"/>
        <v>#REF!</v>
      </c>
      <c r="W25" s="314">
        <f t="shared" si="3"/>
        <v>0.14444444444444449</v>
      </c>
    </row>
    <row r="26" spans="2:24" ht="18" customHeight="1" x14ac:dyDescent="0.25">
      <c r="B26" s="2"/>
      <c r="C26" s="2"/>
      <c r="D26" s="2"/>
      <c r="E26" s="2"/>
      <c r="F26" s="2"/>
      <c r="G26" s="2"/>
      <c r="H26" s="2"/>
      <c r="K26" s="3"/>
      <c r="L26" s="19"/>
      <c r="M26" s="19"/>
      <c r="N26" s="19"/>
      <c r="O26" s="19"/>
      <c r="P26" s="19"/>
      <c r="Q26" s="19"/>
      <c r="R26" s="19"/>
      <c r="S26" s="19"/>
      <c r="U26" s="2"/>
      <c r="V26" s="2"/>
      <c r="W26" s="2"/>
      <c r="X26" s="2"/>
    </row>
    <row r="27" spans="2:24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6</v>
      </c>
      <c r="I27" s="300"/>
      <c r="K27" s="3"/>
      <c r="L27" s="19"/>
      <c r="M27" s="19"/>
      <c r="N27" s="19"/>
      <c r="O27" s="19"/>
      <c r="P27" s="19"/>
      <c r="Q27" s="19"/>
      <c r="R27" s="19"/>
      <c r="S27" s="19"/>
      <c r="U27" s="2"/>
      <c r="V27" s="2"/>
      <c r="W27" s="2"/>
      <c r="X27" s="2"/>
    </row>
    <row r="28" spans="2:24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0</v>
      </c>
      <c r="I28" s="300"/>
      <c r="K28" s="3"/>
      <c r="L28" s="19"/>
      <c r="M28" s="19"/>
      <c r="N28" s="19"/>
      <c r="O28" s="19"/>
      <c r="P28" s="19"/>
      <c r="Q28" s="19"/>
      <c r="R28" s="19"/>
      <c r="S28" s="19"/>
      <c r="U28" s="2"/>
      <c r="V28" s="2"/>
      <c r="W28" s="2"/>
      <c r="X28" s="2"/>
    </row>
    <row r="29" spans="2:24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6</v>
      </c>
      <c r="I29" s="300"/>
      <c r="K29" s="108"/>
      <c r="L29" s="19"/>
      <c r="M29" s="19"/>
      <c r="N29" s="19"/>
      <c r="O29" s="19"/>
      <c r="P29" s="19"/>
      <c r="Q29" s="19"/>
      <c r="R29" s="19"/>
      <c r="S29" s="19"/>
      <c r="U29" s="2"/>
      <c r="V29" s="2"/>
      <c r="W29" s="2"/>
      <c r="X29" s="2"/>
    </row>
    <row r="30" spans="2:24" x14ac:dyDescent="0.25"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  <c r="K30" s="18"/>
    </row>
    <row r="31" spans="2:24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  <c r="K31" s="18"/>
    </row>
    <row r="32" spans="2:24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</row>
  </sheetData>
  <printOptions horizontalCentered="1"/>
  <pageMargins left="0.39370078740157483" right="0" top="0.59055118110236227" bottom="0.19685039370078741" header="0" footer="0"/>
  <pageSetup paperSize="9" scale="73" orientation="landscape" r:id="rId1"/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98">
    <tabColor rgb="FFFFFF00"/>
  </sheetPr>
  <dimension ref="B1:U34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41" width="6.2851562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4</v>
      </c>
      <c r="C7" s="2"/>
      <c r="D7" s="2"/>
      <c r="E7" s="2"/>
      <c r="F7" s="1" t="str">
        <f>+'801 MPU.CAN.25MAY.BOEDO.MPU HAB'!F7</f>
        <v>HÁBILES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5</v>
      </c>
      <c r="C8" s="7"/>
      <c r="D8" s="7"/>
      <c r="E8" s="7"/>
      <c r="F8" s="1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1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1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1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1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189" t="s">
        <v>107</v>
      </c>
      <c r="Q16" s="189" t="s">
        <v>127</v>
      </c>
      <c r="R16" s="189" t="s">
        <v>161</v>
      </c>
      <c r="S16" s="189" t="s">
        <v>167</v>
      </c>
      <c r="T16" s="189" t="s">
        <v>168</v>
      </c>
      <c r="U16" s="189" t="s">
        <v>169</v>
      </c>
    </row>
    <row r="17" spans="2:21" ht="39.950000000000003" hidden="1" customHeight="1" x14ac:dyDescent="0.25">
      <c r="B17" s="202" t="s">
        <v>159</v>
      </c>
      <c r="C17" s="204">
        <v>0</v>
      </c>
      <c r="D17" s="205">
        <v>3.97</v>
      </c>
      <c r="E17" s="205">
        <v>6.2</v>
      </c>
      <c r="F17" s="205">
        <v>2.2400000000000002</v>
      </c>
      <c r="G17" s="205">
        <v>4.03</v>
      </c>
      <c r="H17" s="205">
        <v>8.36</v>
      </c>
      <c r="I17" s="205">
        <v>4.96</v>
      </c>
      <c r="J17" s="233">
        <v>7.42</v>
      </c>
      <c r="K17" s="233">
        <v>7.42</v>
      </c>
      <c r="L17" s="205">
        <v>4.96</v>
      </c>
      <c r="M17" s="205">
        <v>8.36</v>
      </c>
      <c r="N17" s="233">
        <v>4.03</v>
      </c>
      <c r="O17" s="233">
        <v>2.2400000000000002</v>
      </c>
      <c r="P17" s="233">
        <v>7.11</v>
      </c>
      <c r="Q17" s="205">
        <v>2.67</v>
      </c>
      <c r="R17" s="315"/>
      <c r="S17" s="316"/>
      <c r="T17" s="317"/>
      <c r="U17" s="318"/>
    </row>
    <row r="18" spans="2:21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10.17</v>
      </c>
      <c r="F18" s="210">
        <v>12.41</v>
      </c>
      <c r="G18" s="210">
        <v>16.440000000000001</v>
      </c>
      <c r="H18" s="210">
        <v>24.8</v>
      </c>
      <c r="I18" s="210">
        <v>29.76</v>
      </c>
      <c r="J18" s="210">
        <v>37.18</v>
      </c>
      <c r="K18" s="210">
        <v>44.6</v>
      </c>
      <c r="L18" s="210">
        <v>49.56</v>
      </c>
      <c r="M18" s="210">
        <v>57.92</v>
      </c>
      <c r="N18" s="210">
        <v>61.95</v>
      </c>
      <c r="O18" s="210">
        <v>64.19</v>
      </c>
      <c r="P18" s="210">
        <v>71.3</v>
      </c>
      <c r="Q18" s="210">
        <v>73.97</v>
      </c>
      <c r="R18" s="313"/>
      <c r="S18" s="314"/>
      <c r="T18" s="310"/>
      <c r="U18" s="314"/>
    </row>
    <row r="19" spans="2:21" x14ac:dyDescent="0.25">
      <c r="B19" s="33">
        <v>1</v>
      </c>
      <c r="C19" s="425">
        <v>0.22708333333333333</v>
      </c>
      <c r="D19" s="422">
        <v>0.23402777777777778</v>
      </c>
      <c r="E19" s="423">
        <v>0.24166666666666667</v>
      </c>
      <c r="F19" s="423">
        <v>0.24513888888888888</v>
      </c>
      <c r="G19" s="423">
        <v>0.24930555555555553</v>
      </c>
      <c r="H19" s="423">
        <v>0.25486111111111109</v>
      </c>
      <c r="I19" s="423">
        <v>0.2583333333333333</v>
      </c>
      <c r="J19" s="423">
        <v>0.26458333333333328</v>
      </c>
      <c r="K19" s="423">
        <v>0.27083333333333326</v>
      </c>
      <c r="L19" s="423">
        <v>0.27569444444444435</v>
      </c>
      <c r="M19" s="423">
        <v>0.28194444444444433</v>
      </c>
      <c r="N19" s="423">
        <v>0.28611111111111098</v>
      </c>
      <c r="O19" s="423">
        <v>0.28958333333333319</v>
      </c>
      <c r="P19" s="423">
        <v>0.29930555555555544</v>
      </c>
      <c r="Q19" s="425">
        <v>0.30277777777777765</v>
      </c>
      <c r="R19" s="313" t="e">
        <f t="shared" ref="R19:R25" si="0">+$H$30</f>
        <v>#REF!</v>
      </c>
      <c r="S19" s="314">
        <f>+Q19-C19</f>
        <v>7.5694444444444314E-2</v>
      </c>
      <c r="T19" s="317" t="e">
        <f t="shared" ref="T19:T25" si="1">60*$H$30/(S19*60*24)</f>
        <v>#REF!</v>
      </c>
      <c r="U19" s="322"/>
    </row>
    <row r="20" spans="2:21" x14ac:dyDescent="0.25">
      <c r="B20" s="33">
        <v>2</v>
      </c>
      <c r="C20" s="48">
        <v>0.3666666666666667</v>
      </c>
      <c r="D20" s="35">
        <v>0.37430555555555556</v>
      </c>
      <c r="E20" s="36">
        <v>0.3840277777777778</v>
      </c>
      <c r="F20" s="36">
        <v>0.38819444444444445</v>
      </c>
      <c r="G20" s="36">
        <v>0.39305555555555555</v>
      </c>
      <c r="H20" s="36">
        <v>0.39930555555555552</v>
      </c>
      <c r="I20" s="36">
        <v>0.4055555555555555</v>
      </c>
      <c r="J20" s="36">
        <v>0.41388888888888886</v>
      </c>
      <c r="K20" s="36">
        <v>0.42152777777777772</v>
      </c>
      <c r="L20" s="36">
        <v>0.4277777777777777</v>
      </c>
      <c r="M20" s="247">
        <v>0.43611111111111106</v>
      </c>
      <c r="N20" s="36">
        <v>0.44097222222222215</v>
      </c>
      <c r="O20" s="36">
        <v>0.44513888888888881</v>
      </c>
      <c r="P20" s="36">
        <v>0.45624999999999993</v>
      </c>
      <c r="Q20" s="48">
        <v>0.46041666666666659</v>
      </c>
      <c r="R20" s="313" t="e">
        <f t="shared" si="0"/>
        <v>#REF!</v>
      </c>
      <c r="S20" s="314">
        <f>+Q20-C20</f>
        <v>9.3749999999999889E-2</v>
      </c>
      <c r="T20" s="317" t="e">
        <f t="shared" si="1"/>
        <v>#REF!</v>
      </c>
      <c r="U20" s="314">
        <f>+H20-H19</f>
        <v>0.14444444444444443</v>
      </c>
    </row>
    <row r="21" spans="2:21" x14ac:dyDescent="0.25">
      <c r="B21" s="33">
        <v>3</v>
      </c>
      <c r="C21" s="41">
        <v>0.44236111111111115</v>
      </c>
      <c r="D21" s="42">
        <v>0.45</v>
      </c>
      <c r="E21" s="43">
        <v>0.45972222222222225</v>
      </c>
      <c r="F21" s="43">
        <v>0.46388888888888891</v>
      </c>
      <c r="G21" s="43">
        <v>0.46875</v>
      </c>
      <c r="H21" s="43">
        <v>0.47569444444444442</v>
      </c>
      <c r="I21" s="43">
        <v>0.4819444444444444</v>
      </c>
      <c r="J21" s="43">
        <v>0.49027777777777776</v>
      </c>
      <c r="K21" s="43">
        <v>0.50138888888888888</v>
      </c>
      <c r="L21" s="43">
        <v>0.50763888888888886</v>
      </c>
      <c r="M21" s="73">
        <v>0.51597222222222217</v>
      </c>
      <c r="N21" s="43">
        <v>0.52083333333333326</v>
      </c>
      <c r="O21" s="43">
        <v>0.52499999999999991</v>
      </c>
      <c r="P21" s="43">
        <v>0.53611111111111098</v>
      </c>
      <c r="Q21" s="41">
        <v>0.54027777777777763</v>
      </c>
      <c r="R21" s="313" t="e">
        <f t="shared" si="0"/>
        <v>#REF!</v>
      </c>
      <c r="S21" s="314">
        <f t="shared" ref="S21:S25" si="2">+Q21-C21</f>
        <v>9.7916666666666485E-2</v>
      </c>
      <c r="T21" s="317" t="e">
        <f t="shared" si="1"/>
        <v>#REF!</v>
      </c>
      <c r="U21" s="314">
        <f>+H21-H20</f>
        <v>7.6388888888888895E-2</v>
      </c>
    </row>
    <row r="22" spans="2:21" x14ac:dyDescent="0.25">
      <c r="B22" s="179">
        <v>4</v>
      </c>
      <c r="C22" s="468">
        <v>0.56736111111111109</v>
      </c>
      <c r="D22" s="469">
        <v>0.57499999999999996</v>
      </c>
      <c r="E22" s="470">
        <v>0.58472222222222214</v>
      </c>
      <c r="F22" s="470">
        <v>0.5888888888888888</v>
      </c>
      <c r="G22" s="470">
        <v>0.59374999999999989</v>
      </c>
      <c r="H22" s="470">
        <v>0.60069444444444431</v>
      </c>
      <c r="I22" s="470">
        <v>0.60694444444444429</v>
      </c>
      <c r="J22" s="470">
        <v>0.61458333333333315</v>
      </c>
      <c r="K22" s="470">
        <v>0.62569444444444422</v>
      </c>
      <c r="L22" s="470">
        <v>0.6319444444444442</v>
      </c>
      <c r="M22" s="470">
        <v>0.6402777777777775</v>
      </c>
      <c r="N22" s="470">
        <v>0.6451388888888886</v>
      </c>
      <c r="O22" s="470">
        <v>0.64930555555555525</v>
      </c>
      <c r="P22" s="470">
        <v>0.66041666666666632</v>
      </c>
      <c r="Q22" s="468">
        <v>0.66458333333333297</v>
      </c>
      <c r="R22" s="313" t="e">
        <f t="shared" si="0"/>
        <v>#REF!</v>
      </c>
      <c r="S22" s="314">
        <f t="shared" ref="S22:S23" si="3">+Q22-C22</f>
        <v>9.7222222222221877E-2</v>
      </c>
      <c r="T22" s="317" t="e">
        <f t="shared" si="1"/>
        <v>#REF!</v>
      </c>
      <c r="U22" s="314">
        <f>+H22-H21</f>
        <v>0.12499999999999989</v>
      </c>
    </row>
    <row r="23" spans="2:21" x14ac:dyDescent="0.25">
      <c r="B23" s="40">
        <v>5</v>
      </c>
      <c r="C23" s="41">
        <v>0.67222222222222217</v>
      </c>
      <c r="D23" s="42">
        <v>0.67986111111111103</v>
      </c>
      <c r="E23" s="43">
        <v>0.68958333333333321</v>
      </c>
      <c r="F23" s="43">
        <v>0.69374999999999987</v>
      </c>
      <c r="G23" s="43">
        <v>0.69861111111111096</v>
      </c>
      <c r="H23" s="43">
        <v>0.70555555555555538</v>
      </c>
      <c r="I23" s="43">
        <v>0.71180555555555536</v>
      </c>
      <c r="J23" s="43">
        <v>0.71944444444444422</v>
      </c>
      <c r="K23" s="43">
        <v>0.72708333333333308</v>
      </c>
      <c r="L23" s="43">
        <v>0.73333333333333306</v>
      </c>
      <c r="M23" s="73">
        <v>0.74166666666666636</v>
      </c>
      <c r="N23" s="43">
        <v>0.74652777777777746</v>
      </c>
      <c r="O23" s="43">
        <v>0.75069444444444411</v>
      </c>
      <c r="P23" s="43">
        <v>0.76180555555555518</v>
      </c>
      <c r="Q23" s="41">
        <v>0.76597222222222183</v>
      </c>
      <c r="R23" s="313" t="e">
        <f t="shared" si="0"/>
        <v>#REF!</v>
      </c>
      <c r="S23" s="314">
        <f t="shared" si="3"/>
        <v>9.3749999999999667E-2</v>
      </c>
      <c r="T23" s="310" t="e">
        <f t="shared" si="1"/>
        <v>#REF!</v>
      </c>
      <c r="U23" s="314">
        <f>+H23-H22</f>
        <v>0.10486111111111107</v>
      </c>
    </row>
    <row r="24" spans="2:21" ht="15.75" thickBot="1" x14ac:dyDescent="0.3">
      <c r="B24" s="44">
        <v>6</v>
      </c>
      <c r="C24" s="434">
        <v>0.82916666666666661</v>
      </c>
      <c r="D24" s="435">
        <v>0.83680555555555547</v>
      </c>
      <c r="E24" s="436">
        <v>0.84652777777777766</v>
      </c>
      <c r="F24" s="436">
        <v>0.84999999999999987</v>
      </c>
      <c r="G24" s="436">
        <v>0.85416666666666652</v>
      </c>
      <c r="H24" s="436">
        <v>0.8604166666666665</v>
      </c>
      <c r="I24" s="436">
        <v>0.86527777777777759</v>
      </c>
      <c r="J24" s="436">
        <v>0.87291666666666645</v>
      </c>
      <c r="K24" s="436">
        <v>0.88055555555555531</v>
      </c>
      <c r="L24" s="436">
        <v>0.88611111111111085</v>
      </c>
      <c r="M24" s="436">
        <v>0.89305555555555527</v>
      </c>
      <c r="N24" s="436">
        <v>0.89791666666666636</v>
      </c>
      <c r="O24" s="436">
        <v>0.90208333333333302</v>
      </c>
      <c r="P24" s="436">
        <v>0.9118055555555552</v>
      </c>
      <c r="Q24" s="434">
        <v>0.91597222222222185</v>
      </c>
      <c r="R24" s="319" t="e">
        <f t="shared" si="0"/>
        <v>#REF!</v>
      </c>
      <c r="S24" s="320">
        <f t="shared" si="2"/>
        <v>8.6805555555555247E-2</v>
      </c>
      <c r="T24" s="321" t="e">
        <f t="shared" si="1"/>
        <v>#REF!</v>
      </c>
      <c r="U24" s="320">
        <f t="shared" ref="U24:U25" si="4">+H24-H23</f>
        <v>0.15486111111111112</v>
      </c>
    </row>
    <row r="25" spans="2:21" x14ac:dyDescent="0.25">
      <c r="B25" s="33">
        <v>7</v>
      </c>
      <c r="C25" s="48">
        <v>0.92708333333333337</v>
      </c>
      <c r="D25" s="35">
        <v>0.93472222222222223</v>
      </c>
      <c r="E25" s="36">
        <v>0.94374999999999998</v>
      </c>
      <c r="F25" s="36">
        <v>0.94722222222222219</v>
      </c>
      <c r="G25" s="36">
        <v>0.95138888888888884</v>
      </c>
      <c r="H25" s="36">
        <v>0.95694444444444438</v>
      </c>
      <c r="I25" s="36">
        <v>0.96180555555555547</v>
      </c>
      <c r="J25" s="36">
        <v>0.96805555555555545</v>
      </c>
      <c r="K25" s="36">
        <v>0.97430555555555542</v>
      </c>
      <c r="L25" s="36">
        <v>0.97916666666666652</v>
      </c>
      <c r="M25" s="247">
        <v>0.98402777777777761</v>
      </c>
      <c r="N25" s="36">
        <v>0.98749999999999982</v>
      </c>
      <c r="O25" s="36">
        <v>0.99027777777777759</v>
      </c>
      <c r="P25" s="36">
        <v>0.99999999999999978</v>
      </c>
      <c r="Q25" s="48">
        <v>1.0041666666666664</v>
      </c>
      <c r="R25" s="315" t="e">
        <f t="shared" si="0"/>
        <v>#REF!</v>
      </c>
      <c r="S25" s="316">
        <f t="shared" si="2"/>
        <v>7.7083333333333059E-2</v>
      </c>
      <c r="T25" s="317" t="e">
        <f t="shared" si="1"/>
        <v>#REF!</v>
      </c>
      <c r="U25" s="316">
        <f t="shared" si="4"/>
        <v>9.6527777777777879E-2</v>
      </c>
    </row>
    <row r="26" spans="2:21" ht="15" customHeight="1" x14ac:dyDescent="0.25">
      <c r="B26" s="2"/>
      <c r="C26" s="2"/>
      <c r="D26" s="2"/>
      <c r="E26" s="2"/>
      <c r="F26" s="2"/>
      <c r="G26" s="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8"/>
      <c r="S26" s="2"/>
    </row>
    <row r="27" spans="2:21" ht="15" customHeight="1" x14ac:dyDescent="0.25">
      <c r="B27" s="2"/>
      <c r="C27" s="299" t="s">
        <v>170</v>
      </c>
      <c r="D27" s="300"/>
      <c r="E27" s="300"/>
      <c r="F27" s="301"/>
      <c r="G27" s="301"/>
      <c r="H27" s="308">
        <v>6</v>
      </c>
      <c r="I27" s="300"/>
      <c r="J27" s="17"/>
      <c r="K27" s="17"/>
      <c r="L27" s="17"/>
      <c r="M27" s="17"/>
      <c r="N27" s="17"/>
      <c r="O27" s="17"/>
      <c r="P27" s="17"/>
      <c r="Q27" s="17"/>
      <c r="R27" s="18"/>
      <c r="S27" s="2"/>
    </row>
    <row r="28" spans="2:21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1</v>
      </c>
      <c r="I28" s="300"/>
      <c r="J28" s="3"/>
      <c r="K28" s="19"/>
      <c r="L28" s="19"/>
      <c r="M28" s="19"/>
      <c r="N28" s="19"/>
      <c r="O28" s="19"/>
      <c r="P28" s="19"/>
      <c r="Q28" s="19"/>
      <c r="R28" s="2"/>
      <c r="S28" s="2"/>
    </row>
    <row r="29" spans="2:21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7</v>
      </c>
      <c r="I29" s="300"/>
      <c r="J29" s="3"/>
      <c r="K29" s="19"/>
      <c r="L29" s="19"/>
      <c r="M29" s="19"/>
      <c r="N29" s="19"/>
      <c r="O29" s="19"/>
      <c r="P29" s="19"/>
      <c r="Q29" s="19"/>
      <c r="R29" s="2"/>
      <c r="S29" s="2"/>
    </row>
    <row r="30" spans="2:21" ht="18" customHeight="1" x14ac:dyDescent="0.25">
      <c r="B30" s="2"/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  <c r="J30" s="3"/>
      <c r="K30" s="19"/>
      <c r="L30" s="19"/>
      <c r="M30" s="19"/>
      <c r="N30" s="19"/>
      <c r="O30" s="19"/>
      <c r="P30" s="19"/>
      <c r="Q30" s="19"/>
      <c r="R30" s="2"/>
      <c r="S30" s="2"/>
    </row>
    <row r="31" spans="2:21" ht="18" customHeight="1" x14ac:dyDescent="0.25">
      <c r="B31" s="2"/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  <c r="J31" s="108"/>
      <c r="K31" s="19"/>
      <c r="L31" s="19"/>
      <c r="M31" s="19"/>
      <c r="N31" s="19"/>
      <c r="O31" s="19"/>
      <c r="P31" s="19"/>
      <c r="Q31" s="19"/>
      <c r="R31" s="2"/>
      <c r="S31" s="2"/>
    </row>
    <row r="32" spans="2:21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  <c r="J32" s="18"/>
    </row>
    <row r="33" spans="3:10" x14ac:dyDescent="0.25">
      <c r="C33" s="2"/>
      <c r="J33" s="18"/>
    </row>
    <row r="34" spans="3:10" x14ac:dyDescent="0.25">
      <c r="C34" s="2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99">
    <tabColor rgb="FFFFFF00"/>
  </sheetPr>
  <dimension ref="B1:U34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34" width="6.28515625" customWidth="1"/>
    <col min="35" max="37" width="5.710937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5</v>
      </c>
      <c r="C8" s="7"/>
      <c r="D8" s="7"/>
      <c r="E8" s="7"/>
      <c r="F8" s="1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1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1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1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1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189" t="s">
        <v>107</v>
      </c>
      <c r="Q16" s="189" t="s">
        <v>127</v>
      </c>
      <c r="R16" s="189" t="s">
        <v>161</v>
      </c>
      <c r="S16" s="189" t="s">
        <v>167</v>
      </c>
      <c r="T16" s="189" t="s">
        <v>168</v>
      </c>
      <c r="U16" s="189" t="s">
        <v>169</v>
      </c>
    </row>
    <row r="17" spans="2:21" ht="39.950000000000003" hidden="1" customHeight="1" x14ac:dyDescent="0.25">
      <c r="B17" s="202" t="s">
        <v>159</v>
      </c>
      <c r="C17" s="204">
        <v>0</v>
      </c>
      <c r="D17" s="205">
        <v>3.97</v>
      </c>
      <c r="E17" s="205">
        <v>6.2</v>
      </c>
      <c r="F17" s="205">
        <v>2.2400000000000002</v>
      </c>
      <c r="G17" s="205">
        <v>4.03</v>
      </c>
      <c r="H17" s="205">
        <v>8.36</v>
      </c>
      <c r="I17" s="205">
        <v>4.96</v>
      </c>
      <c r="J17" s="233">
        <v>7.42</v>
      </c>
      <c r="K17" s="233">
        <v>7.42</v>
      </c>
      <c r="L17" s="205">
        <v>4.96</v>
      </c>
      <c r="M17" s="205">
        <v>8.36</v>
      </c>
      <c r="N17" s="233">
        <v>4.03</v>
      </c>
      <c r="O17" s="233">
        <v>2.2400000000000002</v>
      </c>
      <c r="P17" s="233">
        <v>7.11</v>
      </c>
      <c r="Q17" s="205">
        <v>2.67</v>
      </c>
      <c r="R17" s="315"/>
      <c r="S17" s="316"/>
      <c r="T17" s="317"/>
      <c r="U17" s="318"/>
    </row>
    <row r="18" spans="2:21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10.17</v>
      </c>
      <c r="F18" s="210">
        <v>12.41</v>
      </c>
      <c r="G18" s="210">
        <v>16.440000000000001</v>
      </c>
      <c r="H18" s="210">
        <v>24.8</v>
      </c>
      <c r="I18" s="210">
        <v>29.76</v>
      </c>
      <c r="J18" s="210">
        <v>37.18</v>
      </c>
      <c r="K18" s="210">
        <v>44.6</v>
      </c>
      <c r="L18" s="210">
        <v>49.56</v>
      </c>
      <c r="M18" s="210">
        <v>57.92</v>
      </c>
      <c r="N18" s="210">
        <v>61.95</v>
      </c>
      <c r="O18" s="210">
        <v>64.19</v>
      </c>
      <c r="P18" s="210">
        <v>71.3</v>
      </c>
      <c r="Q18" s="210">
        <v>73.97</v>
      </c>
      <c r="R18" s="313"/>
      <c r="S18" s="314"/>
      <c r="T18" s="310"/>
      <c r="U18" s="314"/>
    </row>
    <row r="19" spans="2:21" x14ac:dyDescent="0.25">
      <c r="B19" s="33">
        <v>1</v>
      </c>
      <c r="C19" s="425">
        <v>0.22777777777777777</v>
      </c>
      <c r="D19" s="422">
        <v>0.23402777777777778</v>
      </c>
      <c r="E19" s="423">
        <v>0.24166666666666667</v>
      </c>
      <c r="F19" s="423">
        <v>0.24513888888888888</v>
      </c>
      <c r="G19" s="423">
        <v>0.24930555555555556</v>
      </c>
      <c r="H19" s="423">
        <v>0.25486111111111109</v>
      </c>
      <c r="I19" s="423">
        <v>0.2583333333333333</v>
      </c>
      <c r="J19" s="423">
        <v>0.26458333333333328</v>
      </c>
      <c r="K19" s="423">
        <v>0.27083333333333326</v>
      </c>
      <c r="L19" s="423">
        <v>0.27569444444444435</v>
      </c>
      <c r="M19" s="423">
        <v>0.28194444444444433</v>
      </c>
      <c r="N19" s="423">
        <v>0.28611111111111098</v>
      </c>
      <c r="O19" s="423">
        <v>0.28958333333333319</v>
      </c>
      <c r="P19" s="423">
        <v>0.29930555555555544</v>
      </c>
      <c r="Q19" s="425">
        <v>0.30277777777777765</v>
      </c>
      <c r="R19" s="313" t="e">
        <f t="shared" ref="R19:R25" si="0">+$H$31</f>
        <v>#REF!</v>
      </c>
      <c r="S19" s="314">
        <f>+Q19-C19</f>
        <v>7.4999999999999872E-2</v>
      </c>
      <c r="T19" s="317" t="e">
        <f t="shared" ref="T19:T25" si="1">60*$H$31/(S19*60*24)</f>
        <v>#REF!</v>
      </c>
      <c r="U19" s="322"/>
    </row>
    <row r="20" spans="2:21" x14ac:dyDescent="0.25">
      <c r="B20" s="33">
        <v>2</v>
      </c>
      <c r="C20" s="48">
        <v>0.36527777777777781</v>
      </c>
      <c r="D20" s="35">
        <v>0.37291666666666667</v>
      </c>
      <c r="E20" s="36">
        <v>0.38263888888888892</v>
      </c>
      <c r="F20" s="36">
        <v>0.38680555555555557</v>
      </c>
      <c r="G20" s="36">
        <v>0.39166666666666666</v>
      </c>
      <c r="H20" s="36">
        <v>0.39791666666666664</v>
      </c>
      <c r="I20" s="36">
        <v>0.40416666666666662</v>
      </c>
      <c r="J20" s="36">
        <v>0.41249999999999998</v>
      </c>
      <c r="K20" s="36">
        <v>0.42013888888888884</v>
      </c>
      <c r="L20" s="36">
        <v>0.42638888888888882</v>
      </c>
      <c r="M20" s="247">
        <v>0.43472222222222218</v>
      </c>
      <c r="N20" s="36">
        <v>0.43958333333333327</v>
      </c>
      <c r="O20" s="36">
        <v>0.44374999999999992</v>
      </c>
      <c r="P20" s="36">
        <v>0.45486111111111105</v>
      </c>
      <c r="Q20" s="48">
        <v>0.4590277777777777</v>
      </c>
      <c r="R20" s="313" t="e">
        <f t="shared" si="0"/>
        <v>#REF!</v>
      </c>
      <c r="S20" s="314">
        <f>+Q20-C20</f>
        <v>9.3749999999999889E-2</v>
      </c>
      <c r="T20" s="317" t="e">
        <f t="shared" si="1"/>
        <v>#REF!</v>
      </c>
      <c r="U20" s="314">
        <f>+H20-H19</f>
        <v>0.14305555555555555</v>
      </c>
    </row>
    <row r="21" spans="2:21" x14ac:dyDescent="0.25">
      <c r="B21" s="40">
        <v>3</v>
      </c>
      <c r="C21" s="41">
        <v>0.44236111111111115</v>
      </c>
      <c r="D21" s="42">
        <v>0.45</v>
      </c>
      <c r="E21" s="43">
        <v>0.45972222222222225</v>
      </c>
      <c r="F21" s="43">
        <v>0.46388888888888891</v>
      </c>
      <c r="G21" s="43">
        <v>0.46875</v>
      </c>
      <c r="H21" s="43">
        <v>0.47569444444444442</v>
      </c>
      <c r="I21" s="43">
        <v>0.4819444444444444</v>
      </c>
      <c r="J21" s="43">
        <v>0.49027777777777776</v>
      </c>
      <c r="K21" s="43">
        <v>0.50138888888888888</v>
      </c>
      <c r="L21" s="43">
        <v>0.50763888888888886</v>
      </c>
      <c r="M21" s="73">
        <v>0.51597222222222217</v>
      </c>
      <c r="N21" s="43">
        <v>0.52083333333333326</v>
      </c>
      <c r="O21" s="43">
        <v>0.52499999999999991</v>
      </c>
      <c r="P21" s="43">
        <v>0.53611111111111098</v>
      </c>
      <c r="Q21" s="41">
        <v>0.54027777777777763</v>
      </c>
      <c r="R21" s="313" t="e">
        <f t="shared" si="0"/>
        <v>#REF!</v>
      </c>
      <c r="S21" s="314">
        <f t="shared" ref="S21:S25" si="2">+Q21-C21</f>
        <v>9.7916666666666485E-2</v>
      </c>
      <c r="T21" s="317" t="e">
        <f t="shared" si="1"/>
        <v>#REF!</v>
      </c>
      <c r="U21" s="314">
        <f t="shared" ref="U21:U25" si="3">+H21-H20</f>
        <v>7.7777777777777779E-2</v>
      </c>
    </row>
    <row r="22" spans="2:21" x14ac:dyDescent="0.25">
      <c r="B22" s="33">
        <v>4</v>
      </c>
      <c r="C22" s="352">
        <v>0.56736111111111109</v>
      </c>
      <c r="D22" s="353">
        <v>0.57499999999999996</v>
      </c>
      <c r="E22" s="354">
        <v>0.58472222222222214</v>
      </c>
      <c r="F22" s="354">
        <v>0.5888888888888888</v>
      </c>
      <c r="G22" s="354">
        <v>0.59374999999999989</v>
      </c>
      <c r="H22" s="354">
        <v>0.60069444444444431</v>
      </c>
      <c r="I22" s="354">
        <v>0.60694444444444429</v>
      </c>
      <c r="J22" s="354">
        <v>0.61458333333333315</v>
      </c>
      <c r="K22" s="354">
        <v>0.62222222222222223</v>
      </c>
      <c r="L22" s="354">
        <v>0.62847222222222221</v>
      </c>
      <c r="M22" s="420">
        <v>0.63680555555555551</v>
      </c>
      <c r="N22" s="354">
        <v>0.64166666666666661</v>
      </c>
      <c r="O22" s="354">
        <v>0.64583333333333326</v>
      </c>
      <c r="P22" s="354">
        <v>0.65694444444444433</v>
      </c>
      <c r="Q22" s="352">
        <v>0.66111111111111098</v>
      </c>
      <c r="R22" s="313" t="e">
        <f t="shared" si="0"/>
        <v>#REF!</v>
      </c>
      <c r="S22" s="314">
        <f t="shared" si="2"/>
        <v>9.3749999999999889E-2</v>
      </c>
      <c r="T22" s="317" t="e">
        <f t="shared" si="1"/>
        <v>#REF!</v>
      </c>
      <c r="U22" s="314">
        <f t="shared" si="3"/>
        <v>0.12499999999999989</v>
      </c>
    </row>
    <row r="23" spans="2:21" x14ac:dyDescent="0.25">
      <c r="B23" s="40">
        <v>5</v>
      </c>
      <c r="C23" s="41">
        <v>0.6743055555555556</v>
      </c>
      <c r="D23" s="42">
        <v>0.68194444444444446</v>
      </c>
      <c r="E23" s="43">
        <v>0.69166666666666665</v>
      </c>
      <c r="F23" s="43">
        <v>0.6958333333333333</v>
      </c>
      <c r="G23" s="43">
        <v>0.7006944444444444</v>
      </c>
      <c r="H23" s="43">
        <v>0.70763888888888882</v>
      </c>
      <c r="I23" s="43">
        <v>0.7138888888888888</v>
      </c>
      <c r="J23" s="43">
        <v>0.72152777777777766</v>
      </c>
      <c r="K23" s="43">
        <v>0.72916666666666652</v>
      </c>
      <c r="L23" s="43">
        <v>0.7354166666666665</v>
      </c>
      <c r="M23" s="73">
        <v>0.7437499999999998</v>
      </c>
      <c r="N23" s="43">
        <v>0.74861111111111089</v>
      </c>
      <c r="O23" s="43">
        <v>0.75277777777777755</v>
      </c>
      <c r="P23" s="43">
        <v>0.76388888888888862</v>
      </c>
      <c r="Q23" s="41">
        <v>0.76805555555555527</v>
      </c>
      <c r="R23" s="313" t="e">
        <f t="shared" si="0"/>
        <v>#REF!</v>
      </c>
      <c r="S23" s="314">
        <f t="shared" si="2"/>
        <v>9.3749999999999667E-2</v>
      </c>
      <c r="T23" s="317" t="e">
        <f t="shared" si="1"/>
        <v>#REF!</v>
      </c>
      <c r="U23" s="314">
        <f t="shared" si="3"/>
        <v>0.10694444444444451</v>
      </c>
    </row>
    <row r="24" spans="2:21" ht="15.75" thickBot="1" x14ac:dyDescent="0.3">
      <c r="B24" s="44">
        <v>6</v>
      </c>
      <c r="C24" s="45">
        <v>0.83263888888888893</v>
      </c>
      <c r="D24" s="46">
        <v>0.84027777777777779</v>
      </c>
      <c r="E24" s="47">
        <v>0.85</v>
      </c>
      <c r="F24" s="47">
        <v>0.85347222222222219</v>
      </c>
      <c r="G24" s="47">
        <v>0.85763888888888884</v>
      </c>
      <c r="H24" s="47">
        <v>0.86388888888888893</v>
      </c>
      <c r="I24" s="47">
        <v>0.8652777777777777</v>
      </c>
      <c r="J24" s="47">
        <v>0.87986111111111109</v>
      </c>
      <c r="K24" s="47">
        <v>0.88749999999999996</v>
      </c>
      <c r="L24" s="47">
        <v>0.89305555555555549</v>
      </c>
      <c r="M24" s="84">
        <v>0.89999999999999991</v>
      </c>
      <c r="N24" s="47">
        <v>0.90486111111111101</v>
      </c>
      <c r="O24" s="47">
        <v>0.90902777777777766</v>
      </c>
      <c r="P24" s="47">
        <v>0.91874999999999984</v>
      </c>
      <c r="Q24" s="45">
        <v>0.9229166666666665</v>
      </c>
      <c r="R24" s="319" t="e">
        <f t="shared" si="0"/>
        <v>#REF!</v>
      </c>
      <c r="S24" s="320">
        <f t="shared" ref="S24" si="4">+Q24-C24</f>
        <v>9.0277777777777568E-2</v>
      </c>
      <c r="T24" s="321" t="e">
        <f t="shared" si="1"/>
        <v>#REF!</v>
      </c>
      <c r="U24" s="320">
        <f t="shared" si="3"/>
        <v>0.15625000000000011</v>
      </c>
    </row>
    <row r="25" spans="2:21" x14ac:dyDescent="0.25">
      <c r="B25" s="33">
        <v>7</v>
      </c>
      <c r="C25" s="425">
        <v>0.92708333333333337</v>
      </c>
      <c r="D25" s="422">
        <v>0.93472222222222223</v>
      </c>
      <c r="E25" s="423">
        <v>0.94374999999999998</v>
      </c>
      <c r="F25" s="423">
        <v>0.94722222222222219</v>
      </c>
      <c r="G25" s="423">
        <v>0.95138888888888884</v>
      </c>
      <c r="H25" s="423">
        <v>0.95694444444444438</v>
      </c>
      <c r="I25" s="423">
        <v>0.96180555555555547</v>
      </c>
      <c r="J25" s="423">
        <v>0.96805555555555545</v>
      </c>
      <c r="K25" s="423">
        <v>0.97430555555555542</v>
      </c>
      <c r="L25" s="423">
        <v>0.97916666666666652</v>
      </c>
      <c r="M25" s="423">
        <v>0.98402777777777761</v>
      </c>
      <c r="N25" s="423">
        <v>0.98749999999999982</v>
      </c>
      <c r="O25" s="423">
        <v>0.99027777777777759</v>
      </c>
      <c r="P25" s="423">
        <v>0.99999999999999978</v>
      </c>
      <c r="Q25" s="425">
        <v>1.0041666666666664</v>
      </c>
      <c r="R25" s="315" t="e">
        <f t="shared" si="0"/>
        <v>#REF!</v>
      </c>
      <c r="S25" s="316">
        <f t="shared" si="2"/>
        <v>7.7083333333333059E-2</v>
      </c>
      <c r="T25" s="317" t="e">
        <f t="shared" si="1"/>
        <v>#REF!</v>
      </c>
      <c r="U25" s="316">
        <f t="shared" si="3"/>
        <v>9.3055555555555447E-2</v>
      </c>
    </row>
    <row r="26" spans="2:21" ht="9" customHeight="1" x14ac:dyDescent="0.25">
      <c r="B26" s="2"/>
      <c r="C26" s="2"/>
      <c r="D26" s="2"/>
      <c r="E26" s="2"/>
      <c r="F26" s="2"/>
      <c r="G26" s="2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8"/>
      <c r="S26" s="2"/>
    </row>
    <row r="27" spans="2:21" ht="9" customHeight="1" x14ac:dyDescent="0.25">
      <c r="B27" s="2"/>
      <c r="C27" s="2"/>
      <c r="D27" s="2"/>
      <c r="E27" s="2"/>
      <c r="F27" s="2"/>
      <c r="G27" s="2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8"/>
      <c r="S27" s="2"/>
    </row>
    <row r="28" spans="2:21" ht="18" customHeight="1" x14ac:dyDescent="0.25">
      <c r="B28" s="2"/>
      <c r="C28" s="299" t="s">
        <v>170</v>
      </c>
      <c r="D28" s="300"/>
      <c r="E28" s="300"/>
      <c r="F28" s="301"/>
      <c r="G28" s="301"/>
      <c r="H28" s="308">
        <v>6</v>
      </c>
      <c r="I28" s="300"/>
      <c r="J28" s="3"/>
      <c r="K28" s="19"/>
      <c r="L28" s="19"/>
      <c r="M28" s="19"/>
      <c r="N28" s="19"/>
      <c r="O28" s="19"/>
      <c r="P28" s="19"/>
      <c r="Q28" s="19"/>
      <c r="R28" s="2"/>
      <c r="S28" s="2"/>
    </row>
    <row r="29" spans="2:21" ht="18" customHeight="1" x14ac:dyDescent="0.25">
      <c r="B29" s="2"/>
      <c r="C29" s="299" t="s">
        <v>171</v>
      </c>
      <c r="D29" s="300"/>
      <c r="E29" s="300"/>
      <c r="F29" s="301"/>
      <c r="G29" s="301"/>
      <c r="H29" s="308">
        <v>1</v>
      </c>
      <c r="I29" s="300"/>
      <c r="J29" s="3"/>
      <c r="K29" s="19"/>
      <c r="L29" s="19"/>
      <c r="M29" s="19"/>
      <c r="N29" s="19"/>
      <c r="O29" s="19"/>
      <c r="P29" s="19"/>
      <c r="Q29" s="19"/>
      <c r="R29" s="2"/>
      <c r="S29" s="2"/>
    </row>
    <row r="30" spans="2:21" ht="18" customHeight="1" x14ac:dyDescent="0.25">
      <c r="B30" s="2"/>
      <c r="C30" s="299" t="s">
        <v>172</v>
      </c>
      <c r="D30" s="300"/>
      <c r="E30" s="300"/>
      <c r="F30" s="301"/>
      <c r="G30" s="301"/>
      <c r="H30" s="308">
        <f>+H28+H29</f>
        <v>7</v>
      </c>
      <c r="I30" s="300"/>
      <c r="J30" s="3"/>
      <c r="K30" s="19"/>
      <c r="L30" s="19"/>
      <c r="M30" s="19"/>
      <c r="N30" s="19"/>
      <c r="O30" s="19"/>
      <c r="P30" s="19"/>
      <c r="Q30" s="19"/>
      <c r="R30" s="2"/>
      <c r="S30" s="2"/>
    </row>
    <row r="31" spans="2:21" ht="18" customHeight="1" x14ac:dyDescent="0.25">
      <c r="B31" s="2"/>
      <c r="C31" s="299" t="s">
        <v>173</v>
      </c>
      <c r="D31" s="300"/>
      <c r="E31" s="300"/>
      <c r="F31" s="301"/>
      <c r="G31" s="301"/>
      <c r="H31" s="306" t="e">
        <f>+VLOOKUP($F$8,#REF!,3,FALSE)</f>
        <v>#REF!</v>
      </c>
      <c r="I31" s="302" t="s">
        <v>174</v>
      </c>
      <c r="J31" s="108"/>
      <c r="K31" s="19"/>
      <c r="L31" s="19"/>
      <c r="M31" s="19"/>
      <c r="N31" s="19"/>
      <c r="O31" s="19"/>
      <c r="P31" s="19"/>
      <c r="Q31" s="19"/>
      <c r="R31" s="2"/>
      <c r="S31" s="2"/>
    </row>
    <row r="32" spans="2:21" x14ac:dyDescent="0.25">
      <c r="C32" s="303" t="s">
        <v>175</v>
      </c>
      <c r="D32" s="304"/>
      <c r="E32" s="18"/>
      <c r="F32" s="18"/>
      <c r="G32" s="18"/>
      <c r="H32" s="347">
        <v>7.17</v>
      </c>
      <c r="I32" s="302" t="s">
        <v>174</v>
      </c>
      <c r="J32" s="18"/>
    </row>
    <row r="33" spans="3:10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  <c r="J33" s="18"/>
    </row>
    <row r="34" spans="3:10" x14ac:dyDescent="0.25">
      <c r="C34" s="2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100">
    <tabColor rgb="FFFFFF00"/>
  </sheetPr>
  <dimension ref="B1:U33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6.28515625" customWidth="1"/>
    <col min="2" max="18" width="8.28515625" customWidth="1"/>
    <col min="19" max="19" width="10.42578125" bestFit="1" customWidth="1"/>
    <col min="20" max="20" width="14.42578125" bestFit="1" customWidth="1"/>
    <col min="21" max="38" width="6.2851562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</row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2:21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  <c r="Q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2:21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5</v>
      </c>
      <c r="C8" s="7"/>
      <c r="D8" s="7"/>
      <c r="E8" s="7"/>
      <c r="F8" s="1">
        <v>872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53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872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1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1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1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1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189" t="s">
        <v>107</v>
      </c>
      <c r="Q16" s="189" t="s">
        <v>127</v>
      </c>
      <c r="R16" s="189" t="s">
        <v>161</v>
      </c>
      <c r="S16" s="189" t="s">
        <v>167</v>
      </c>
      <c r="T16" s="189" t="s">
        <v>168</v>
      </c>
      <c r="U16" s="189" t="s">
        <v>169</v>
      </c>
    </row>
    <row r="17" spans="2:21" ht="39.950000000000003" hidden="1" customHeight="1" x14ac:dyDescent="0.25">
      <c r="B17" s="202" t="s">
        <v>159</v>
      </c>
      <c r="C17" s="204">
        <v>0</v>
      </c>
      <c r="D17" s="205">
        <v>3.97</v>
      </c>
      <c r="E17" s="205">
        <v>6.2</v>
      </c>
      <c r="F17" s="205">
        <v>2.2400000000000002</v>
      </c>
      <c r="G17" s="205">
        <v>4.03</v>
      </c>
      <c r="H17" s="205">
        <v>8.36</v>
      </c>
      <c r="I17" s="205">
        <v>4.96</v>
      </c>
      <c r="J17" s="233">
        <v>7.42</v>
      </c>
      <c r="K17" s="233">
        <v>7.42</v>
      </c>
      <c r="L17" s="205">
        <v>4.96</v>
      </c>
      <c r="M17" s="205">
        <v>8.36</v>
      </c>
      <c r="N17" s="233">
        <v>4.03</v>
      </c>
      <c r="O17" s="233">
        <v>2.2400000000000002</v>
      </c>
      <c r="P17" s="233">
        <v>7.11</v>
      </c>
      <c r="Q17" s="205">
        <v>2.67</v>
      </c>
      <c r="R17" s="315"/>
      <c r="S17" s="316"/>
      <c r="T17" s="317"/>
      <c r="U17" s="318"/>
    </row>
    <row r="18" spans="2:21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10.17</v>
      </c>
      <c r="F18" s="210">
        <v>12.41</v>
      </c>
      <c r="G18" s="210">
        <v>16.440000000000001</v>
      </c>
      <c r="H18" s="210">
        <v>24.8</v>
      </c>
      <c r="I18" s="210">
        <v>29.76</v>
      </c>
      <c r="J18" s="210">
        <v>37.18</v>
      </c>
      <c r="K18" s="210">
        <v>44.6</v>
      </c>
      <c r="L18" s="210">
        <v>49.56</v>
      </c>
      <c r="M18" s="210">
        <v>57.92</v>
      </c>
      <c r="N18" s="210">
        <v>61.95</v>
      </c>
      <c r="O18" s="210">
        <v>64.19</v>
      </c>
      <c r="P18" s="210">
        <v>71.3</v>
      </c>
      <c r="Q18" s="210">
        <v>73.97</v>
      </c>
      <c r="R18" s="313"/>
      <c r="S18" s="314"/>
      <c r="T18" s="310"/>
      <c r="U18" s="314"/>
    </row>
    <row r="19" spans="2:21" x14ac:dyDescent="0.25">
      <c r="B19" s="33">
        <v>1</v>
      </c>
      <c r="C19" s="425">
        <v>0.26111111111111113</v>
      </c>
      <c r="D19" s="422">
        <v>0.26666666666666666</v>
      </c>
      <c r="E19" s="423">
        <v>0.27430555555555552</v>
      </c>
      <c r="F19" s="423">
        <v>0.27777777777777773</v>
      </c>
      <c r="G19" s="423">
        <v>0.28194444444444439</v>
      </c>
      <c r="H19" s="423">
        <v>0.28680555555555548</v>
      </c>
      <c r="I19" s="423">
        <v>0.29166666666666657</v>
      </c>
      <c r="J19" s="423">
        <v>0.29791666666666655</v>
      </c>
      <c r="K19" s="423">
        <v>0.30347222222222209</v>
      </c>
      <c r="L19" s="423">
        <v>0.30833333333333318</v>
      </c>
      <c r="M19" s="423">
        <v>0.31458333333333316</v>
      </c>
      <c r="N19" s="423">
        <v>0.31874999999999981</v>
      </c>
      <c r="O19" s="423">
        <v>0.32222222222222202</v>
      </c>
      <c r="P19" s="423">
        <v>0.33194444444444426</v>
      </c>
      <c r="Q19" s="425">
        <v>0.33541666666666647</v>
      </c>
      <c r="R19" s="313" t="e">
        <f t="shared" ref="R19:R24" si="0">+$H$29</f>
        <v>#REF!</v>
      </c>
      <c r="S19" s="314">
        <f>+Q19-C19</f>
        <v>7.4305555555555347E-2</v>
      </c>
      <c r="T19" s="317" t="e">
        <f t="shared" ref="T19:T24" si="1">60*$H$29/(S19*60*24)</f>
        <v>#REF!</v>
      </c>
      <c r="U19" s="322"/>
    </row>
    <row r="20" spans="2:21" x14ac:dyDescent="0.25">
      <c r="B20" s="33">
        <v>2</v>
      </c>
      <c r="C20" s="48">
        <v>0.38541666666666669</v>
      </c>
      <c r="D20" s="35">
        <v>0.39305555555555555</v>
      </c>
      <c r="E20" s="36">
        <v>0.40138888888888891</v>
      </c>
      <c r="F20" s="36">
        <v>0.40486111111111112</v>
      </c>
      <c r="G20" s="36">
        <v>0.40902777777777777</v>
      </c>
      <c r="H20" s="36">
        <v>0.41527777777777775</v>
      </c>
      <c r="I20" s="36">
        <v>0.42083333333333328</v>
      </c>
      <c r="J20" s="36">
        <v>0.4277777777777777</v>
      </c>
      <c r="K20" s="36">
        <v>0.43472222222222212</v>
      </c>
      <c r="L20" s="247">
        <v>0.44027777777777766</v>
      </c>
      <c r="M20" s="36">
        <v>0.44722222222222208</v>
      </c>
      <c r="N20" s="36">
        <v>0.45208333333333317</v>
      </c>
      <c r="O20" s="36">
        <v>0.45555555555555538</v>
      </c>
      <c r="P20" s="36">
        <v>0.46527777777777762</v>
      </c>
      <c r="Q20" s="48">
        <v>0.46874999999999983</v>
      </c>
      <c r="R20" s="313" t="e">
        <f t="shared" si="0"/>
        <v>#REF!</v>
      </c>
      <c r="S20" s="314">
        <f>+Q20-C20</f>
        <v>8.3333333333333148E-2</v>
      </c>
      <c r="T20" s="317" t="e">
        <f t="shared" si="1"/>
        <v>#REF!</v>
      </c>
      <c r="U20" s="314">
        <f>+H20-H19</f>
        <v>0.12847222222222227</v>
      </c>
    </row>
    <row r="21" spans="2:21" x14ac:dyDescent="0.25">
      <c r="B21" s="40">
        <v>3</v>
      </c>
      <c r="C21" s="41">
        <v>0.52013888888888904</v>
      </c>
      <c r="D21" s="42">
        <v>0.5277777777777779</v>
      </c>
      <c r="E21" s="43">
        <v>0.5361111111111112</v>
      </c>
      <c r="F21" s="43">
        <v>0.53958333333333341</v>
      </c>
      <c r="G21" s="43">
        <v>0.54375000000000007</v>
      </c>
      <c r="H21" s="43">
        <v>0.55000000000000004</v>
      </c>
      <c r="I21" s="43">
        <v>0.55555555555555558</v>
      </c>
      <c r="J21" s="43">
        <v>0.5625</v>
      </c>
      <c r="K21" s="43">
        <v>0.56944444444444442</v>
      </c>
      <c r="L21" s="73">
        <v>0.57499999999999996</v>
      </c>
      <c r="M21" s="43">
        <v>0.58194444444444438</v>
      </c>
      <c r="N21" s="43">
        <v>0.58680555555555547</v>
      </c>
      <c r="O21" s="43">
        <v>0.59027777777777768</v>
      </c>
      <c r="P21" s="43">
        <v>0.59999999999999987</v>
      </c>
      <c r="Q21" s="41">
        <v>0.60347222222222208</v>
      </c>
      <c r="R21" s="313" t="e">
        <f t="shared" si="0"/>
        <v>#REF!</v>
      </c>
      <c r="S21" s="314">
        <f t="shared" ref="S21:S24" si="2">+Q21-C21</f>
        <v>8.3333333333333037E-2</v>
      </c>
      <c r="T21" s="317" t="e">
        <f t="shared" si="1"/>
        <v>#REF!</v>
      </c>
      <c r="U21" s="314">
        <f t="shared" ref="U21:U24" si="3">+H21-H20</f>
        <v>0.1347222222222223</v>
      </c>
    </row>
    <row r="22" spans="2:21" x14ac:dyDescent="0.25">
      <c r="B22" s="40">
        <v>4</v>
      </c>
      <c r="C22" s="41">
        <v>0.65347222222222312</v>
      </c>
      <c r="D22" s="42">
        <v>0.66111111111111198</v>
      </c>
      <c r="E22" s="43">
        <v>0.66944444444444529</v>
      </c>
      <c r="F22" s="43">
        <v>0.6729166666666675</v>
      </c>
      <c r="G22" s="43">
        <v>0.67708333333333415</v>
      </c>
      <c r="H22" s="43">
        <v>0.68333333333333413</v>
      </c>
      <c r="I22" s="43">
        <v>0.68888888888888966</v>
      </c>
      <c r="J22" s="43">
        <v>0.69583333333333408</v>
      </c>
      <c r="K22" s="43">
        <v>0.7027777777777785</v>
      </c>
      <c r="L22" s="73">
        <v>0.70833333333333404</v>
      </c>
      <c r="M22" s="43">
        <v>0.71527777777777846</v>
      </c>
      <c r="N22" s="43">
        <v>0.72013888888888955</v>
      </c>
      <c r="O22" s="43">
        <v>0.72361111111111176</v>
      </c>
      <c r="P22" s="43">
        <v>0.73333333333333395</v>
      </c>
      <c r="Q22" s="41">
        <v>0.73680555555555616</v>
      </c>
      <c r="R22" s="313" t="e">
        <f t="shared" si="0"/>
        <v>#REF!</v>
      </c>
      <c r="S22" s="314">
        <f t="shared" si="2"/>
        <v>8.3333333333333037E-2</v>
      </c>
      <c r="T22" s="310" t="e">
        <f t="shared" si="1"/>
        <v>#REF!</v>
      </c>
      <c r="U22" s="314">
        <f t="shared" si="3"/>
        <v>0.13333333333333408</v>
      </c>
    </row>
    <row r="23" spans="2:21" ht="15.75" thickBot="1" x14ac:dyDescent="0.3">
      <c r="B23" s="44">
        <v>5</v>
      </c>
      <c r="C23" s="45">
        <v>0.78749999999999998</v>
      </c>
      <c r="D23" s="46">
        <v>0.79513888888888884</v>
      </c>
      <c r="E23" s="47">
        <v>0.80347222222222214</v>
      </c>
      <c r="F23" s="47">
        <v>0.80694444444444435</v>
      </c>
      <c r="G23" s="47">
        <v>0.81111111111111101</v>
      </c>
      <c r="H23" s="47">
        <v>0.81736111111111098</v>
      </c>
      <c r="I23" s="47">
        <v>0.82291666666666652</v>
      </c>
      <c r="J23" s="47">
        <v>0.82986111111111094</v>
      </c>
      <c r="K23" s="47">
        <v>0.83680555555555536</v>
      </c>
      <c r="L23" s="84">
        <v>0.84166666666666645</v>
      </c>
      <c r="M23" s="47">
        <v>0.84722222222222199</v>
      </c>
      <c r="N23" s="47">
        <v>0.85138888888888864</v>
      </c>
      <c r="O23" s="47">
        <v>0.85486111111111085</v>
      </c>
      <c r="P23" s="47">
        <v>0.86458333333333304</v>
      </c>
      <c r="Q23" s="45">
        <v>0.86805555555555525</v>
      </c>
      <c r="R23" s="319" t="e">
        <f t="shared" si="0"/>
        <v>#REF!</v>
      </c>
      <c r="S23" s="320">
        <f t="shared" ref="S23" si="4">+Q23-C23</f>
        <v>8.0555555555555269E-2</v>
      </c>
      <c r="T23" s="321" t="e">
        <f t="shared" si="1"/>
        <v>#REF!</v>
      </c>
      <c r="U23" s="320">
        <f t="shared" si="3"/>
        <v>0.13402777777777686</v>
      </c>
    </row>
    <row r="24" spans="2:21" x14ac:dyDescent="0.25">
      <c r="B24" s="33">
        <v>6</v>
      </c>
      <c r="C24" s="425">
        <v>0.92638888888888893</v>
      </c>
      <c r="D24" s="422">
        <v>0.93402777777777779</v>
      </c>
      <c r="E24" s="423">
        <v>0.94166666666666665</v>
      </c>
      <c r="F24" s="423">
        <v>0.94513888888888886</v>
      </c>
      <c r="G24" s="423">
        <v>0.94930555555555551</v>
      </c>
      <c r="H24" s="423">
        <v>0.95486111111111105</v>
      </c>
      <c r="I24" s="423">
        <v>0.95972222222222214</v>
      </c>
      <c r="J24" s="423">
        <v>0.96527777777777768</v>
      </c>
      <c r="K24" s="423">
        <v>0.97083333333333321</v>
      </c>
      <c r="L24" s="423">
        <v>0.97499999999999987</v>
      </c>
      <c r="M24" s="423">
        <v>0.9805555555555554</v>
      </c>
      <c r="N24" s="423">
        <v>0.98472222222222205</v>
      </c>
      <c r="O24" s="423">
        <v>0.98819444444444426</v>
      </c>
      <c r="P24" s="423">
        <v>0.99791666666666645</v>
      </c>
      <c r="Q24" s="425">
        <v>1.0013888888888887</v>
      </c>
      <c r="R24" s="315" t="e">
        <f t="shared" si="0"/>
        <v>#REF!</v>
      </c>
      <c r="S24" s="316">
        <f t="shared" si="2"/>
        <v>7.4999999999999734E-2</v>
      </c>
      <c r="T24" s="317" t="e">
        <f t="shared" si="1"/>
        <v>#REF!</v>
      </c>
      <c r="U24" s="316">
        <f t="shared" si="3"/>
        <v>0.13750000000000007</v>
      </c>
    </row>
    <row r="25" spans="2:21" x14ac:dyDescent="0.25">
      <c r="B25" s="2"/>
      <c r="C25" s="2"/>
      <c r="D25" s="2"/>
      <c r="E25" s="2"/>
      <c r="F25" s="2"/>
      <c r="G25" s="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8"/>
      <c r="S25" s="2"/>
    </row>
    <row r="26" spans="2:21" x14ac:dyDescent="0.25">
      <c r="B26" s="2"/>
      <c r="C26" s="299" t="s">
        <v>170</v>
      </c>
      <c r="D26" s="300"/>
      <c r="E26" s="300"/>
      <c r="F26" s="301"/>
      <c r="G26" s="301"/>
      <c r="H26" s="308">
        <v>5</v>
      </c>
      <c r="I26" s="300"/>
      <c r="J26" s="17"/>
      <c r="K26" s="17"/>
      <c r="L26" s="17"/>
      <c r="M26" s="17"/>
      <c r="N26" s="17"/>
      <c r="O26" s="17"/>
      <c r="P26" s="17"/>
      <c r="Q26" s="17"/>
      <c r="R26" s="18"/>
      <c r="S26" s="2"/>
    </row>
    <row r="27" spans="2:21" ht="18" customHeight="1" x14ac:dyDescent="0.25">
      <c r="B27" s="2"/>
      <c r="C27" s="299" t="s">
        <v>171</v>
      </c>
      <c r="D27" s="300"/>
      <c r="E27" s="300"/>
      <c r="F27" s="301"/>
      <c r="G27" s="301"/>
      <c r="H27" s="308">
        <v>1</v>
      </c>
      <c r="I27" s="300"/>
      <c r="K27" s="19"/>
      <c r="L27" s="19"/>
      <c r="M27" s="19"/>
      <c r="N27" s="19"/>
      <c r="O27" s="19"/>
      <c r="P27" s="19"/>
      <c r="Q27" s="19"/>
      <c r="R27" s="2"/>
      <c r="S27" s="2"/>
    </row>
    <row r="28" spans="2:21" ht="18" customHeight="1" x14ac:dyDescent="0.25">
      <c r="B28" s="2"/>
      <c r="C28" s="299" t="s">
        <v>172</v>
      </c>
      <c r="D28" s="300"/>
      <c r="E28" s="300"/>
      <c r="F28" s="301"/>
      <c r="G28" s="301"/>
      <c r="H28" s="308">
        <f>+H26+H27</f>
        <v>6</v>
      </c>
      <c r="I28" s="300"/>
      <c r="K28" s="19"/>
      <c r="L28" s="19"/>
      <c r="M28" s="19"/>
      <c r="N28" s="19"/>
      <c r="O28" s="19"/>
      <c r="P28" s="19"/>
      <c r="Q28" s="19"/>
      <c r="R28" s="2"/>
      <c r="S28" s="2"/>
    </row>
    <row r="29" spans="2:21" ht="18" customHeight="1" x14ac:dyDescent="0.25">
      <c r="B29" s="2"/>
      <c r="C29" s="299" t="s">
        <v>173</v>
      </c>
      <c r="D29" s="300"/>
      <c r="E29" s="300"/>
      <c r="F29" s="301"/>
      <c r="G29" s="301"/>
      <c r="H29" s="306" t="e">
        <f>+VLOOKUP($F$8,#REF!,3,FALSE)</f>
        <v>#REF!</v>
      </c>
      <c r="I29" s="302" t="s">
        <v>174</v>
      </c>
      <c r="K29" s="19"/>
      <c r="L29" s="19"/>
      <c r="M29" s="19"/>
      <c r="N29" s="19"/>
      <c r="O29" s="19"/>
      <c r="P29" s="19"/>
      <c r="Q29" s="19"/>
      <c r="R29" s="2"/>
      <c r="S29" s="2"/>
    </row>
    <row r="30" spans="2:21" ht="18" customHeight="1" x14ac:dyDescent="0.25">
      <c r="B30" s="2"/>
      <c r="C30" s="303" t="s">
        <v>175</v>
      </c>
      <c r="D30" s="304"/>
      <c r="E30" s="18"/>
      <c r="F30" s="18"/>
      <c r="G30" s="18"/>
      <c r="H30" s="347">
        <v>7.17</v>
      </c>
      <c r="I30" s="302" t="s">
        <v>174</v>
      </c>
      <c r="K30" s="19"/>
      <c r="L30" s="19"/>
      <c r="M30" s="19"/>
      <c r="N30" s="19"/>
      <c r="O30" s="19"/>
      <c r="P30" s="19"/>
      <c r="Q30" s="19"/>
      <c r="R30" s="2"/>
      <c r="S30" s="2"/>
    </row>
    <row r="31" spans="2:21" x14ac:dyDescent="0.25">
      <c r="C31" s="2" t="s">
        <v>176</v>
      </c>
      <c r="D31" s="18"/>
      <c r="E31" s="18"/>
      <c r="F31" s="18"/>
      <c r="G31" s="18"/>
      <c r="H31" s="309" t="s">
        <v>178</v>
      </c>
      <c r="I31" s="18"/>
      <c r="J31" s="18"/>
    </row>
    <row r="32" spans="2:21" x14ac:dyDescent="0.25">
      <c r="C32" s="2"/>
      <c r="J32" s="18"/>
    </row>
    <row r="33" spans="3:3" x14ac:dyDescent="0.25">
      <c r="C33" s="2"/>
    </row>
  </sheetData>
  <printOptions horizontalCentered="1"/>
  <pageMargins left="0.39370078740157483" right="0" top="0.59055118110236227" bottom="0.39370078740157483" header="0" footer="0"/>
  <pageSetup paperSize="9" scale="79" orientation="landscape" r:id="rId1"/>
  <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01">
    <tabColor rgb="FFFFFF00"/>
  </sheetPr>
  <dimension ref="B2:O26"/>
  <sheetViews>
    <sheetView showGridLines="0" view="pageBreakPreview" topLeftCell="A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33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71" t="s">
        <v>1</v>
      </c>
      <c r="I2" s="2"/>
      <c r="J2" s="2"/>
      <c r="K2" s="2"/>
    </row>
    <row r="3" spans="2:15" ht="6" customHeight="1" x14ac:dyDescent="0.25">
      <c r="B3" s="3"/>
      <c r="C3" s="2"/>
      <c r="D3" s="2"/>
      <c r="F3" s="171"/>
      <c r="G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F4" s="171">
        <v>8</v>
      </c>
      <c r="I4" s="2"/>
      <c r="J4" s="2"/>
      <c r="K4" s="2"/>
    </row>
    <row r="5" spans="2:15" ht="6" customHeight="1" x14ac:dyDescent="0.25">
      <c r="B5" s="5"/>
      <c r="C5" s="2"/>
      <c r="D5" s="2"/>
      <c r="F5" s="8"/>
      <c r="G5" s="2"/>
      <c r="I5" s="2"/>
      <c r="J5" s="2"/>
      <c r="K5" s="6"/>
    </row>
    <row r="6" spans="2:15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I6" s="2"/>
      <c r="J6" s="2"/>
      <c r="K6" s="6"/>
    </row>
    <row r="7" spans="2:15" ht="20.100000000000001" customHeight="1" x14ac:dyDescent="0.25">
      <c r="B7" s="2" t="s">
        <v>4</v>
      </c>
      <c r="C7" s="2"/>
      <c r="D7" s="2"/>
      <c r="F7" s="1" t="s">
        <v>31</v>
      </c>
      <c r="I7" s="2"/>
      <c r="J7" s="2"/>
      <c r="K7" s="6"/>
    </row>
    <row r="8" spans="2:15" ht="20.100000000000001" customHeight="1" x14ac:dyDescent="0.25">
      <c r="B8" s="2" t="s">
        <v>5</v>
      </c>
      <c r="C8" s="7"/>
      <c r="D8" s="7"/>
      <c r="F8" s="1">
        <v>875</v>
      </c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F9" s="1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F10" s="1">
        <v>875</v>
      </c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1.95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21.95" customHeight="1" thickBot="1" x14ac:dyDescent="0.3">
      <c r="B15" s="2"/>
      <c r="C15" s="7"/>
      <c r="D15" s="7"/>
      <c r="E15" s="7"/>
      <c r="F15" s="7"/>
      <c r="G15" s="2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92" t="s">
        <v>136</v>
      </c>
      <c r="D16" s="192" t="s">
        <v>11</v>
      </c>
      <c r="E16" s="192" t="s">
        <v>35</v>
      </c>
      <c r="F16" s="192" t="s">
        <v>37</v>
      </c>
      <c r="G16" s="192" t="s">
        <v>137</v>
      </c>
      <c r="H16" s="192" t="s">
        <v>35</v>
      </c>
      <c r="I16" s="192" t="s">
        <v>11</v>
      </c>
      <c r="J16" s="192" t="s">
        <v>107</v>
      </c>
      <c r="K16" s="192" t="s">
        <v>127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204"/>
      <c r="L17" s="315"/>
      <c r="M17" s="316"/>
      <c r="N17" s="317"/>
      <c r="O17" s="318"/>
    </row>
    <row r="18" spans="2:15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313"/>
      <c r="M18" s="314"/>
      <c r="N18" s="310"/>
      <c r="O18" s="314"/>
    </row>
    <row r="19" spans="2:15" x14ac:dyDescent="0.25">
      <c r="B19" s="127"/>
      <c r="C19" s="39"/>
      <c r="D19" s="128"/>
      <c r="E19" s="129"/>
      <c r="F19" s="128"/>
      <c r="G19" s="129"/>
      <c r="H19" s="129"/>
      <c r="I19" s="129"/>
      <c r="J19" s="129"/>
      <c r="K19" s="39"/>
      <c r="L19" s="313"/>
      <c r="M19" s="314"/>
      <c r="N19" s="375"/>
      <c r="O19" s="322"/>
    </row>
    <row r="20" spans="2:15" ht="18" customHeight="1" x14ac:dyDescent="0.25">
      <c r="B20" s="2"/>
      <c r="C20" s="2"/>
      <c r="D20" s="2"/>
      <c r="E20" s="2"/>
      <c r="I20" s="3"/>
      <c r="J20" s="18"/>
      <c r="K20" s="2"/>
    </row>
    <row r="21" spans="2:15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5" x14ac:dyDescent="0.25"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</row>
    <row r="25" spans="2:15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5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</sheetData>
  <printOptions horizontalCentered="1"/>
  <pageMargins left="0.39370078740157483" right="0" top="0.39370078740157483" bottom="0" header="0" footer="0"/>
  <pageSetup paperSize="9" scale="79" orientation="portrait" r:id="rId1"/>
  <drawing r:id="rId2"/>
  <legacyDrawingHF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02">
    <tabColor rgb="FFFFFF00"/>
  </sheetPr>
  <dimension ref="B2:O27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6.7109375" customWidth="1"/>
    <col min="2" max="12" width="8.7109375" customWidth="1"/>
    <col min="13" max="16" width="6.7109375" customWidth="1"/>
    <col min="17" max="17" width="1.28515625" customWidth="1"/>
    <col min="18" max="35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71" t="s">
        <v>1</v>
      </c>
      <c r="I2" s="2"/>
      <c r="J2" s="2"/>
      <c r="K2" s="2"/>
    </row>
    <row r="3" spans="2:15" ht="6" customHeight="1" x14ac:dyDescent="0.25">
      <c r="B3" s="3"/>
      <c r="C3" s="2"/>
      <c r="D3" s="2"/>
      <c r="F3" s="171"/>
      <c r="G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F4" s="171">
        <v>8</v>
      </c>
      <c r="I4" s="2"/>
      <c r="J4" s="2"/>
      <c r="K4" s="2"/>
    </row>
    <row r="5" spans="2:15" ht="6" customHeight="1" x14ac:dyDescent="0.25">
      <c r="B5" s="5"/>
      <c r="C5" s="2"/>
      <c r="D5" s="2"/>
      <c r="F5" s="8"/>
      <c r="G5" s="2"/>
      <c r="I5" s="2"/>
      <c r="J5" s="2"/>
      <c r="K5" s="6"/>
    </row>
    <row r="6" spans="2:15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I6" s="2"/>
      <c r="J6" s="2"/>
      <c r="K6" s="6"/>
    </row>
    <row r="7" spans="2:15" ht="20.100000000000001" customHeight="1" x14ac:dyDescent="0.25">
      <c r="B7" s="2" t="s">
        <v>4</v>
      </c>
      <c r="C7" s="2"/>
      <c r="D7" s="2"/>
      <c r="F7" s="1" t="s">
        <v>26</v>
      </c>
      <c r="I7" s="2"/>
      <c r="J7" s="2"/>
      <c r="K7" s="6"/>
    </row>
    <row r="8" spans="2:15" ht="20.100000000000001" customHeight="1" x14ac:dyDescent="0.25">
      <c r="B8" s="2" t="s">
        <v>5</v>
      </c>
      <c r="C8" s="7"/>
      <c r="D8" s="7"/>
      <c r="F8" s="1">
        <v>875</v>
      </c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F9" s="1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F10" s="1">
        <v>875</v>
      </c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1.95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21.95" customHeight="1" thickBot="1" x14ac:dyDescent="0.3">
      <c r="B15" s="2"/>
      <c r="C15" s="7"/>
      <c r="D15" s="7"/>
      <c r="E15" s="7"/>
      <c r="F15" s="7"/>
      <c r="G15" s="2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92" t="s">
        <v>136</v>
      </c>
      <c r="D16" s="192" t="s">
        <v>11</v>
      </c>
      <c r="E16" s="192" t="s">
        <v>35</v>
      </c>
      <c r="F16" s="192" t="s">
        <v>37</v>
      </c>
      <c r="G16" s="192" t="s">
        <v>137</v>
      </c>
      <c r="H16" s="192" t="s">
        <v>35</v>
      </c>
      <c r="I16" s="192" t="s">
        <v>11</v>
      </c>
      <c r="J16" s="192" t="s">
        <v>107</v>
      </c>
      <c r="K16" s="192" t="s">
        <v>127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204"/>
      <c r="L17" s="315"/>
      <c r="M17" s="316"/>
      <c r="N17" s="317"/>
      <c r="O17" s="318"/>
    </row>
    <row r="18" spans="2:15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313"/>
      <c r="M18" s="314"/>
      <c r="N18" s="310"/>
      <c r="O18" s="314"/>
    </row>
    <row r="19" spans="2:15" x14ac:dyDescent="0.25">
      <c r="B19" s="127"/>
      <c r="C19" s="39"/>
      <c r="D19" s="128"/>
      <c r="E19" s="129"/>
      <c r="F19" s="128"/>
      <c r="G19" s="129"/>
      <c r="H19" s="129"/>
      <c r="I19" s="129"/>
      <c r="J19" s="129"/>
      <c r="K19" s="39"/>
      <c r="L19" s="313"/>
      <c r="M19" s="314"/>
      <c r="N19" s="317"/>
      <c r="O19" s="322"/>
    </row>
    <row r="20" spans="2:15" ht="15" customHeight="1" x14ac:dyDescent="0.25">
      <c r="B20" s="2"/>
      <c r="C20" s="2"/>
      <c r="D20" s="2"/>
      <c r="E20" s="2"/>
      <c r="I20" s="3"/>
      <c r="J20" s="18"/>
      <c r="K20" s="2"/>
    </row>
    <row r="21" spans="2:15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5" ht="18" customHeight="1" x14ac:dyDescent="0.25"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</row>
    <row r="25" spans="2:15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5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5" x14ac:dyDescent="0.25">
      <c r="C27" s="2"/>
    </row>
  </sheetData>
  <printOptions horizontalCentered="1"/>
  <pageMargins left="0.39370078740157483" right="0" top="0.59055118110236227" bottom="0.39370078740157483" header="0" footer="0"/>
  <pageSetup paperSize="9" scale="79" orientation="portrait" r:id="rId1"/>
  <drawing r:id="rId2"/>
  <legacyDrawingHF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03">
    <tabColor rgb="FFFFFF00"/>
  </sheetPr>
  <dimension ref="B2:O27"/>
  <sheetViews>
    <sheetView showGridLines="0" view="pageBreakPreview" zoomScale="85" zoomScaleNormal="100" zoomScaleSheetLayoutView="85" workbookViewId="0">
      <selection activeCell="K22" sqref="K22"/>
    </sheetView>
  </sheetViews>
  <sheetFormatPr baseColWidth="10" defaultRowHeight="15" x14ac:dyDescent="0.25"/>
  <cols>
    <col min="1" max="1" width="6.7109375" customWidth="1"/>
    <col min="2" max="12" width="8.7109375" customWidth="1"/>
    <col min="13" max="16" width="6.7109375" customWidth="1"/>
    <col min="17" max="17" width="1.140625" customWidth="1"/>
    <col min="18" max="32" width="6.7109375" customWidth="1"/>
  </cols>
  <sheetData>
    <row r="2" spans="2:15" ht="20.100000000000001" customHeight="1" x14ac:dyDescent="0.25">
      <c r="B2" s="1" t="s">
        <v>0</v>
      </c>
      <c r="C2" s="2"/>
      <c r="D2" s="2"/>
      <c r="F2" s="171" t="s">
        <v>1</v>
      </c>
      <c r="I2" s="2"/>
      <c r="J2" s="2"/>
      <c r="K2" s="2"/>
    </row>
    <row r="3" spans="2:15" ht="6" customHeight="1" x14ac:dyDescent="0.25">
      <c r="B3" s="3"/>
      <c r="C3" s="2"/>
      <c r="D3" s="2"/>
      <c r="F3" s="171"/>
      <c r="G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F4" s="171">
        <v>8</v>
      </c>
      <c r="I4" s="2"/>
      <c r="J4" s="2"/>
      <c r="K4" s="2"/>
    </row>
    <row r="5" spans="2:15" ht="6" customHeight="1" x14ac:dyDescent="0.25">
      <c r="B5" s="5"/>
      <c r="C5" s="2"/>
      <c r="D5" s="2"/>
      <c r="F5" s="8"/>
      <c r="G5" s="2"/>
      <c r="I5" s="2"/>
      <c r="J5" s="2"/>
      <c r="K5" s="6"/>
    </row>
    <row r="6" spans="2:15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I6" s="2"/>
      <c r="J6" s="2"/>
      <c r="K6" s="6"/>
    </row>
    <row r="7" spans="2:15" ht="20.100000000000001" customHeight="1" x14ac:dyDescent="0.25">
      <c r="B7" s="2" t="s">
        <v>4</v>
      </c>
      <c r="C7" s="2"/>
      <c r="D7" s="2"/>
      <c r="F7" s="1" t="s">
        <v>27</v>
      </c>
      <c r="I7" s="2"/>
      <c r="J7" s="2"/>
      <c r="K7" s="6"/>
    </row>
    <row r="8" spans="2:15" ht="20.100000000000001" customHeight="1" x14ac:dyDescent="0.25">
      <c r="B8" s="2" t="s">
        <v>5</v>
      </c>
      <c r="C8" s="7"/>
      <c r="D8" s="7"/>
      <c r="F8" s="1">
        <v>875</v>
      </c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F9" s="1" t="s">
        <v>72</v>
      </c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F10" s="1">
        <v>875</v>
      </c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1.95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21.95" customHeight="1" thickBot="1" x14ac:dyDescent="0.3">
      <c r="B15" s="2"/>
      <c r="C15" s="7"/>
      <c r="D15" s="7"/>
      <c r="E15" s="7"/>
      <c r="F15" s="7"/>
      <c r="G15" s="2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92" t="s">
        <v>136</v>
      </c>
      <c r="D16" s="192" t="s">
        <v>11</v>
      </c>
      <c r="E16" s="192" t="s">
        <v>35</v>
      </c>
      <c r="F16" s="192" t="s">
        <v>37</v>
      </c>
      <c r="G16" s="192" t="s">
        <v>137</v>
      </c>
      <c r="H16" s="192" t="s">
        <v>35</v>
      </c>
      <c r="I16" s="192" t="s">
        <v>11</v>
      </c>
      <c r="J16" s="192" t="s">
        <v>107</v>
      </c>
      <c r="K16" s="192" t="s">
        <v>127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204"/>
      <c r="L17" s="315"/>
      <c r="M17" s="316"/>
      <c r="N17" s="317"/>
      <c r="O17" s="318"/>
    </row>
    <row r="18" spans="2:15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313"/>
      <c r="M18" s="314"/>
      <c r="N18" s="310"/>
      <c r="O18" s="314"/>
    </row>
    <row r="19" spans="2:15" x14ac:dyDescent="0.25">
      <c r="B19" s="127"/>
      <c r="C19" s="39"/>
      <c r="D19" s="128"/>
      <c r="E19" s="129"/>
      <c r="F19" s="128"/>
      <c r="G19" s="129"/>
      <c r="H19" s="129"/>
      <c r="I19" s="129"/>
      <c r="J19" s="129"/>
      <c r="K19" s="39"/>
      <c r="L19" s="313"/>
      <c r="M19" s="314"/>
      <c r="N19" s="317"/>
      <c r="O19" s="322"/>
    </row>
    <row r="20" spans="2:15" ht="9" customHeight="1" x14ac:dyDescent="0.25">
      <c r="B20" s="2"/>
      <c r="C20" s="2"/>
      <c r="D20" s="2"/>
      <c r="E20" s="2"/>
      <c r="I20" s="3"/>
      <c r="J20" s="18"/>
      <c r="K20" s="2"/>
    </row>
    <row r="21" spans="2:15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5" ht="18" customHeight="1" x14ac:dyDescent="0.25"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</row>
    <row r="25" spans="2:15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5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5" x14ac:dyDescent="0.25">
      <c r="C27" s="2"/>
    </row>
  </sheetData>
  <printOptions horizontalCentered="1"/>
  <pageMargins left="0.39370078740157483" right="0" top="0.59055118110236227" bottom="0.39370078740157483" header="0" footer="0"/>
  <pageSetup paperSize="9" scale="79" orientation="portrait" r:id="rId1"/>
  <drawing r:id="rId2"/>
  <legacyDrawingHF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20EF7-4AA1-48DC-9DB7-4F64129DDC51}">
  <sheetPr>
    <tabColor rgb="FFFFFF00"/>
  </sheetPr>
  <dimension ref="B2:O27"/>
  <sheetViews>
    <sheetView showGridLines="0" view="pageBreakPreview" topLeftCell="A2" zoomScaleNormal="100" zoomScaleSheetLayoutView="100" workbookViewId="0">
      <selection activeCell="H23" sqref="H23"/>
    </sheetView>
  </sheetViews>
  <sheetFormatPr baseColWidth="10" defaultRowHeight="15" x14ac:dyDescent="0.25"/>
  <cols>
    <col min="1" max="1" width="6.7109375" customWidth="1"/>
    <col min="2" max="12" width="8.7109375" customWidth="1"/>
    <col min="13" max="35" width="6.7109375" customWidth="1"/>
  </cols>
  <sheetData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J2" s="2"/>
      <c r="K2" s="2"/>
    </row>
    <row r="3" spans="2:15" ht="6" customHeight="1" x14ac:dyDescent="0.25">
      <c r="B3" s="3"/>
      <c r="C3" s="2"/>
      <c r="D3" s="2"/>
      <c r="E3" s="2"/>
      <c r="F3" s="171"/>
      <c r="H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J4" s="2"/>
      <c r="K4" s="2"/>
    </row>
    <row r="5" spans="2:15" ht="6" customHeight="1" x14ac:dyDescent="0.25">
      <c r="B5" s="5"/>
      <c r="C5" s="2"/>
      <c r="D5" s="2"/>
      <c r="E5" s="2"/>
      <c r="F5" s="8"/>
      <c r="H5" s="2"/>
      <c r="J5" s="2"/>
      <c r="K5" s="2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</row>
    <row r="7" spans="2:15" ht="20.100000000000001" customHeight="1" x14ac:dyDescent="0.25">
      <c r="B7" s="2" t="s">
        <v>4</v>
      </c>
      <c r="C7" s="2"/>
      <c r="D7" s="2"/>
      <c r="E7" s="2"/>
      <c r="F7" s="1" t="s">
        <v>31</v>
      </c>
      <c r="J7" s="2"/>
      <c r="K7" s="2"/>
    </row>
    <row r="8" spans="2:15" ht="20.100000000000001" customHeight="1" x14ac:dyDescent="0.25">
      <c r="B8" s="2" t="s">
        <v>5</v>
      </c>
      <c r="C8" s="7"/>
      <c r="D8" s="7"/>
      <c r="E8" s="7"/>
      <c r="F8" s="1">
        <v>876</v>
      </c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73</v>
      </c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876</v>
      </c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20.100000000000001" customHeight="1" thickBot="1" x14ac:dyDescent="0.3">
      <c r="B15" s="2"/>
      <c r="C15" s="7"/>
      <c r="D15" s="7"/>
      <c r="E15" s="7"/>
      <c r="F15" s="7"/>
      <c r="G15" s="7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92" t="s">
        <v>127</v>
      </c>
      <c r="D16" s="192" t="s">
        <v>107</v>
      </c>
      <c r="E16" s="192" t="s">
        <v>11</v>
      </c>
      <c r="F16" s="192" t="s">
        <v>35</v>
      </c>
      <c r="G16" s="192" t="s">
        <v>37</v>
      </c>
      <c r="H16" s="192" t="s">
        <v>137</v>
      </c>
      <c r="I16" s="192" t="s">
        <v>35</v>
      </c>
      <c r="J16" s="192" t="s">
        <v>11</v>
      </c>
      <c r="K16" s="192" t="s">
        <v>136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204"/>
      <c r="L17" s="315"/>
      <c r="M17" s="316"/>
      <c r="N17" s="317"/>
      <c r="O17" s="318"/>
    </row>
    <row r="18" spans="2:15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313"/>
      <c r="M18" s="314"/>
      <c r="N18" s="310"/>
      <c r="O18" s="314"/>
    </row>
    <row r="19" spans="2:15" x14ac:dyDescent="0.25">
      <c r="B19" s="127"/>
      <c r="C19" s="39"/>
      <c r="D19" s="376"/>
      <c r="E19" s="128"/>
      <c r="F19" s="129"/>
      <c r="G19" s="128"/>
      <c r="H19" s="129"/>
      <c r="I19" s="129"/>
      <c r="J19" s="129"/>
      <c r="K19" s="129"/>
      <c r="L19" s="313"/>
      <c r="M19" s="314"/>
      <c r="N19" s="245"/>
      <c r="O19" s="322"/>
    </row>
    <row r="20" spans="2:15" ht="15" customHeight="1" x14ac:dyDescent="0.25">
      <c r="B20" s="2"/>
      <c r="C20" s="2"/>
      <c r="D20" s="2"/>
      <c r="E20" s="2"/>
      <c r="I20" s="3"/>
      <c r="J20" s="18"/>
      <c r="K20" s="2"/>
    </row>
    <row r="21" spans="2:15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5" ht="18" customHeight="1" x14ac:dyDescent="0.25"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</row>
    <row r="25" spans="2:15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5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5" x14ac:dyDescent="0.25">
      <c r="C27" s="2"/>
    </row>
  </sheetData>
  <printOptions horizontalCentered="1"/>
  <pageMargins left="0.19685039370078741" right="0" top="0.59055118110236227" bottom="0.39370078740157483" header="0" footer="0"/>
  <pageSetup paperSize="9" scale="82" orientation="portrait" r:id="rId1"/>
  <drawing r:id="rId2"/>
  <legacyDrawingHF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04">
    <tabColor rgb="FFFFFF00"/>
  </sheetPr>
  <dimension ref="B2:O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7109375" customWidth="1"/>
    <col min="2" max="12" width="8.7109375" customWidth="1"/>
    <col min="13" max="36" width="6.7109375" customWidth="1"/>
  </cols>
  <sheetData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J2" s="2"/>
      <c r="K2" s="2"/>
    </row>
    <row r="3" spans="2:15" ht="6" customHeight="1" x14ac:dyDescent="0.25">
      <c r="B3" s="3"/>
      <c r="C3" s="2"/>
      <c r="D3" s="2"/>
      <c r="E3" s="2"/>
      <c r="F3" s="171"/>
      <c r="H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J4" s="2"/>
      <c r="K4" s="2"/>
    </row>
    <row r="5" spans="2:15" ht="6" customHeight="1" x14ac:dyDescent="0.25">
      <c r="B5" s="5"/>
      <c r="C5" s="2"/>
      <c r="D5" s="2"/>
      <c r="E5" s="2"/>
      <c r="F5" s="8"/>
      <c r="H5" s="2"/>
      <c r="J5" s="2"/>
      <c r="K5" s="2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</row>
    <row r="7" spans="2:15" ht="20.100000000000001" customHeight="1" x14ac:dyDescent="0.25">
      <c r="B7" s="2" t="s">
        <v>4</v>
      </c>
      <c r="C7" s="2"/>
      <c r="D7" s="2"/>
      <c r="E7" s="2"/>
      <c r="F7" s="1" t="s">
        <v>26</v>
      </c>
      <c r="J7" s="2"/>
      <c r="K7" s="2"/>
    </row>
    <row r="8" spans="2:15" ht="20.100000000000001" customHeight="1" x14ac:dyDescent="0.25">
      <c r="B8" s="2" t="s">
        <v>5</v>
      </c>
      <c r="C8" s="7"/>
      <c r="D8" s="7"/>
      <c r="E8" s="7"/>
      <c r="F8" s="1">
        <v>876</v>
      </c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73</v>
      </c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876</v>
      </c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20.100000000000001" customHeight="1" thickBot="1" x14ac:dyDescent="0.3">
      <c r="B15" s="2"/>
      <c r="C15" s="7"/>
      <c r="D15" s="7"/>
      <c r="E15" s="7"/>
      <c r="F15" s="7"/>
      <c r="G15" s="7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92" t="s">
        <v>127</v>
      </c>
      <c r="D16" s="192" t="s">
        <v>107</v>
      </c>
      <c r="E16" s="192" t="s">
        <v>11</v>
      </c>
      <c r="F16" s="192" t="s">
        <v>35</v>
      </c>
      <c r="G16" s="192" t="s">
        <v>37</v>
      </c>
      <c r="H16" s="192" t="s">
        <v>137</v>
      </c>
      <c r="I16" s="192" t="s">
        <v>35</v>
      </c>
      <c r="J16" s="192" t="s">
        <v>11</v>
      </c>
      <c r="K16" s="192" t="s">
        <v>136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204"/>
      <c r="L17" s="315"/>
      <c r="M17" s="316"/>
      <c r="N17" s="317"/>
      <c r="O17" s="318"/>
    </row>
    <row r="18" spans="2:15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313"/>
      <c r="M18" s="314"/>
      <c r="N18" s="310"/>
      <c r="O18" s="314"/>
    </row>
    <row r="19" spans="2:15" x14ac:dyDescent="0.25">
      <c r="B19" s="127"/>
      <c r="C19" s="39"/>
      <c r="D19" s="376"/>
      <c r="E19" s="128"/>
      <c r="F19" s="129"/>
      <c r="G19" s="128"/>
      <c r="H19" s="129"/>
      <c r="I19" s="129"/>
      <c r="J19" s="129"/>
      <c r="K19" s="129"/>
      <c r="L19" s="313"/>
      <c r="M19" s="314"/>
      <c r="N19" s="317"/>
      <c r="O19" s="322"/>
    </row>
    <row r="20" spans="2:15" ht="15" customHeight="1" x14ac:dyDescent="0.25">
      <c r="B20" s="2"/>
      <c r="C20" s="2"/>
      <c r="D20" s="2"/>
      <c r="E20" s="2"/>
      <c r="I20" s="3"/>
      <c r="J20" s="18"/>
      <c r="K20" s="2"/>
    </row>
    <row r="21" spans="2:15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5" ht="18" customHeight="1" x14ac:dyDescent="0.25"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</row>
    <row r="25" spans="2:15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5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5" x14ac:dyDescent="0.25">
      <c r="C27" s="2"/>
    </row>
  </sheetData>
  <printOptions horizontalCentered="1"/>
  <pageMargins left="0.19685039370078741" right="0" top="0.59055118110236227" bottom="0.39370078740157483" header="0" footer="0"/>
  <pageSetup paperSize="9" scale="82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A3D6D-B5B4-4FB2-B87B-888122D53DAD}">
  <dimension ref="B1:U35"/>
  <sheetViews>
    <sheetView showGridLines="0" view="pageBreakPreview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customWidth="1"/>
    <col min="2" max="18" width="8" customWidth="1"/>
    <col min="19" max="19" width="11.28515625" bestFit="1" customWidth="1"/>
    <col min="20" max="20" width="15.5703125" bestFit="1" customWidth="1"/>
    <col min="21" max="27" width="5.7109375" customWidth="1"/>
  </cols>
  <sheetData>
    <row r="1" spans="2:21" ht="20.100000000000001" customHeight="1" x14ac:dyDescent="0.25">
      <c r="B1" s="1" t="s">
        <v>0</v>
      </c>
      <c r="C1" s="1"/>
      <c r="D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</row>
    <row r="2" spans="2:21" ht="20.100000000000001" customHeight="1" x14ac:dyDescent="0.25">
      <c r="B2" s="4" t="s">
        <v>2</v>
      </c>
      <c r="C2" s="4"/>
      <c r="D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2" t="s">
        <v>3</v>
      </c>
      <c r="C3" s="2"/>
      <c r="D3" s="2"/>
      <c r="G3" s="1" t="str">
        <f>+'801 MPU.CAN.25MAY.BOEDO.MPU HAB'!$F$6</f>
        <v>INVIERNO 2023</v>
      </c>
      <c r="I3" s="2"/>
      <c r="J3" s="2"/>
      <c r="K3" s="2"/>
      <c r="L3" s="2"/>
      <c r="M3" s="2"/>
      <c r="N3" s="2"/>
      <c r="O3" s="2"/>
      <c r="P3" s="2"/>
      <c r="Q3" s="6"/>
    </row>
    <row r="4" spans="2:21" ht="20.100000000000001" customHeight="1" x14ac:dyDescent="0.25">
      <c r="B4" s="2" t="s">
        <v>4</v>
      </c>
      <c r="C4" s="2"/>
      <c r="D4" s="2"/>
      <c r="G4" s="1" t="s">
        <v>27</v>
      </c>
      <c r="I4" s="2"/>
      <c r="J4" s="2"/>
      <c r="K4" s="2"/>
      <c r="L4" s="2"/>
      <c r="M4" s="2"/>
      <c r="N4" s="2"/>
      <c r="O4" s="2"/>
      <c r="P4" s="2"/>
      <c r="Q4" s="6"/>
    </row>
    <row r="5" spans="2:21" ht="20.100000000000001" customHeight="1" x14ac:dyDescent="0.25">
      <c r="B5" s="2" t="s">
        <v>5</v>
      </c>
      <c r="C5" s="2"/>
      <c r="D5" s="7"/>
      <c r="G5" s="1">
        <v>804</v>
      </c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6</v>
      </c>
      <c r="C6" s="2"/>
      <c r="D6" s="2"/>
      <c r="G6" s="1" t="s">
        <v>186</v>
      </c>
      <c r="I6" s="2"/>
      <c r="J6" s="2"/>
      <c r="K6" s="2"/>
      <c r="L6" s="2"/>
      <c r="M6" s="2"/>
      <c r="N6" s="2"/>
      <c r="O6" s="2"/>
      <c r="P6" s="8"/>
      <c r="Q6" s="2"/>
    </row>
    <row r="7" spans="2:21" ht="20.100000000000001" customHeight="1" x14ac:dyDescent="0.25">
      <c r="B7" s="2" t="s">
        <v>7</v>
      </c>
      <c r="C7" s="2"/>
      <c r="D7" s="2"/>
      <c r="G7" s="1">
        <v>804</v>
      </c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2:21" ht="2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2:21" s="194" customFormat="1" ht="39.950000000000003" customHeight="1" thickBot="1" x14ac:dyDescent="0.3">
      <c r="B14" s="189" t="s">
        <v>18</v>
      </c>
      <c r="C14" s="189" t="s">
        <v>165</v>
      </c>
      <c r="D14" s="189" t="s">
        <v>187</v>
      </c>
      <c r="E14" s="189" t="s">
        <v>188</v>
      </c>
      <c r="F14" s="189" t="s">
        <v>189</v>
      </c>
      <c r="G14" s="189" t="s">
        <v>190</v>
      </c>
      <c r="H14" s="189" t="s">
        <v>191</v>
      </c>
      <c r="I14" s="189" t="s">
        <v>192</v>
      </c>
      <c r="J14" s="189" t="s">
        <v>9</v>
      </c>
      <c r="K14" s="189" t="s">
        <v>192</v>
      </c>
      <c r="L14" s="189" t="s">
        <v>191</v>
      </c>
      <c r="M14" s="189" t="s">
        <v>190</v>
      </c>
      <c r="N14" s="189" t="s">
        <v>189</v>
      </c>
      <c r="O14" s="189" t="s">
        <v>188</v>
      </c>
      <c r="P14" s="189" t="s">
        <v>187</v>
      </c>
      <c r="Q14" s="189" t="s">
        <v>165</v>
      </c>
      <c r="R14" s="189" t="s">
        <v>161</v>
      </c>
      <c r="S14" s="189" t="s">
        <v>167</v>
      </c>
      <c r="T14" s="189" t="s">
        <v>168</v>
      </c>
      <c r="U14" s="189" t="s">
        <v>169</v>
      </c>
    </row>
    <row r="15" spans="2:21" s="194" customFormat="1" ht="39.950000000000003" hidden="1" customHeight="1" x14ac:dyDescent="0.25">
      <c r="B15" s="202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315"/>
      <c r="S15" s="316"/>
      <c r="T15" s="317"/>
      <c r="U15" s="318"/>
    </row>
    <row r="16" spans="2:21" s="194" customFormat="1" ht="39.950000000000003" hidden="1" customHeight="1" thickBot="1" x14ac:dyDescent="0.3">
      <c r="B16" s="208"/>
      <c r="C16" s="243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313"/>
      <c r="S16" s="314"/>
      <c r="T16" s="310"/>
      <c r="U16" s="314"/>
    </row>
    <row r="17" spans="2:21" x14ac:dyDescent="0.25">
      <c r="B17" s="75">
        <v>1</v>
      </c>
      <c r="C17" s="76">
        <v>0.25277777777777777</v>
      </c>
      <c r="D17" s="86">
        <v>0.25555555555555559</v>
      </c>
      <c r="E17" s="77">
        <v>0.25972222222222224</v>
      </c>
      <c r="F17" s="77">
        <v>0.26597222222222222</v>
      </c>
      <c r="G17" s="78">
        <v>0.26805555555555555</v>
      </c>
      <c r="H17" s="78">
        <v>0.27291666666666664</v>
      </c>
      <c r="I17" s="78">
        <v>0.27708333333333335</v>
      </c>
      <c r="J17" s="78">
        <v>0.28958333333333336</v>
      </c>
      <c r="K17" s="78">
        <v>0.30069444444444443</v>
      </c>
      <c r="L17" s="78">
        <v>0.30486111111111108</v>
      </c>
      <c r="M17" s="78">
        <v>0.30972222222222223</v>
      </c>
      <c r="N17" s="78">
        <v>0.31180555555555556</v>
      </c>
      <c r="O17" s="79">
        <v>0.31805555555555554</v>
      </c>
      <c r="P17" s="79">
        <v>0.32222222222222224</v>
      </c>
      <c r="Q17" s="80">
        <v>0.32500000000000001</v>
      </c>
      <c r="R17" s="313" t="e">
        <f>+$H$33</f>
        <v>#REF!</v>
      </c>
      <c r="S17" s="314">
        <f>+Q17-C17</f>
        <v>7.2222222222222243E-2</v>
      </c>
      <c r="T17" s="317" t="e">
        <f>60*$H$33/(S17*60*24)</f>
        <v>#REF!</v>
      </c>
      <c r="U17" s="322"/>
    </row>
    <row r="18" spans="2:21" x14ac:dyDescent="0.25">
      <c r="B18" s="70">
        <v>2</v>
      </c>
      <c r="C18" s="71">
        <v>0.29444444444444445</v>
      </c>
      <c r="D18" s="72">
        <v>0.29722222222222222</v>
      </c>
      <c r="E18" s="72">
        <v>0.30138888888888887</v>
      </c>
      <c r="F18" s="72">
        <v>0.30763888888888885</v>
      </c>
      <c r="G18" s="73">
        <v>0.30972222222222218</v>
      </c>
      <c r="H18" s="73">
        <v>0.31458333333333327</v>
      </c>
      <c r="I18" s="73">
        <v>0.31874999999999992</v>
      </c>
      <c r="J18" s="73">
        <v>0.33124999999999993</v>
      </c>
      <c r="K18" s="73">
        <v>0.34236111111111101</v>
      </c>
      <c r="L18" s="73">
        <v>0.34652777777777766</v>
      </c>
      <c r="M18" s="73">
        <v>0.35138888888888875</v>
      </c>
      <c r="N18" s="73">
        <v>0.35347222222222208</v>
      </c>
      <c r="O18" s="74">
        <v>0.35972222222222205</v>
      </c>
      <c r="P18" s="74">
        <v>0.36388888888888871</v>
      </c>
      <c r="Q18" s="71">
        <v>0.36666666666666647</v>
      </c>
      <c r="R18" s="313" t="e">
        <f t="shared" ref="R18:R28" si="0">+$H$33</f>
        <v>#REF!</v>
      </c>
      <c r="S18" s="314">
        <f t="shared" ref="S18:S28" si="1">+Q18-C18</f>
        <v>7.2222222222222021E-2</v>
      </c>
      <c r="T18" s="317" t="e">
        <f t="shared" ref="T18:T28" si="2">60*$H$33/(S18*60*24)</f>
        <v>#REF!</v>
      </c>
      <c r="U18" s="314">
        <f>+C18-C17</f>
        <v>4.1666666666666685E-2</v>
      </c>
    </row>
    <row r="19" spans="2:21" x14ac:dyDescent="0.25">
      <c r="B19" s="70">
        <v>3</v>
      </c>
      <c r="C19" s="71">
        <v>0.35347222222222224</v>
      </c>
      <c r="D19" s="72">
        <v>0.35625000000000001</v>
      </c>
      <c r="E19" s="72">
        <v>0.36041666666666666</v>
      </c>
      <c r="F19" s="72">
        <v>0.36666666666666664</v>
      </c>
      <c r="G19" s="73">
        <v>0.36874999999999997</v>
      </c>
      <c r="H19" s="73">
        <v>0.37361111111111106</v>
      </c>
      <c r="I19" s="73">
        <v>0.37777777777777771</v>
      </c>
      <c r="J19" s="73">
        <v>0.39097222222222211</v>
      </c>
      <c r="K19" s="73">
        <v>0.40277777777777773</v>
      </c>
      <c r="L19" s="73">
        <v>0.40694444444444439</v>
      </c>
      <c r="M19" s="73">
        <v>0.41180555555555548</v>
      </c>
      <c r="N19" s="73">
        <v>0.41388888888888881</v>
      </c>
      <c r="O19" s="74">
        <v>0.42013888888888878</v>
      </c>
      <c r="P19" s="74">
        <v>0.42430555555555544</v>
      </c>
      <c r="Q19" s="71">
        <v>0.4270833333333332</v>
      </c>
      <c r="R19" s="313" t="e">
        <f t="shared" si="0"/>
        <v>#REF!</v>
      </c>
      <c r="S19" s="314">
        <f t="shared" si="1"/>
        <v>7.3611111111110961E-2</v>
      </c>
      <c r="T19" s="317" t="e">
        <f t="shared" si="2"/>
        <v>#REF!</v>
      </c>
      <c r="U19" s="314">
        <f t="shared" ref="U19:U28" si="3">+C19-C18</f>
        <v>5.902777777777779E-2</v>
      </c>
    </row>
    <row r="20" spans="2:21" x14ac:dyDescent="0.25">
      <c r="B20" s="70">
        <v>4</v>
      </c>
      <c r="C20" s="71">
        <v>0.41250000000000003</v>
      </c>
      <c r="D20" s="72">
        <v>0.41666666666666669</v>
      </c>
      <c r="E20" s="72">
        <v>0.42152777777777778</v>
      </c>
      <c r="F20" s="72">
        <v>0.42777777777777776</v>
      </c>
      <c r="G20" s="73">
        <v>0.42986111111111108</v>
      </c>
      <c r="H20" s="73">
        <v>0.43472222222222218</v>
      </c>
      <c r="I20" s="73">
        <v>0.43888888888888883</v>
      </c>
      <c r="J20" s="73">
        <v>0.45277777777777772</v>
      </c>
      <c r="K20" s="73">
        <v>0.46458333333333335</v>
      </c>
      <c r="L20" s="73">
        <v>0.46875</v>
      </c>
      <c r="M20" s="73">
        <v>0.47361111111111109</v>
      </c>
      <c r="N20" s="73">
        <v>0.47569444444444442</v>
      </c>
      <c r="O20" s="74">
        <v>0.4819444444444444</v>
      </c>
      <c r="P20" s="74">
        <v>0.48680555555555549</v>
      </c>
      <c r="Q20" s="71">
        <v>0.49097222222222214</v>
      </c>
      <c r="R20" s="313" t="e">
        <f t="shared" si="0"/>
        <v>#REF!</v>
      </c>
      <c r="S20" s="314">
        <f t="shared" si="1"/>
        <v>7.847222222222211E-2</v>
      </c>
      <c r="T20" s="317" t="e">
        <f t="shared" si="2"/>
        <v>#REF!</v>
      </c>
      <c r="U20" s="314">
        <f t="shared" si="3"/>
        <v>5.902777777777779E-2</v>
      </c>
    </row>
    <row r="21" spans="2:21" x14ac:dyDescent="0.25">
      <c r="B21" s="70">
        <v>5</v>
      </c>
      <c r="C21" s="71">
        <v>0.47152777777777782</v>
      </c>
      <c r="D21" s="72">
        <v>0.47430555555555559</v>
      </c>
      <c r="E21" s="72">
        <v>0.47847222222222224</v>
      </c>
      <c r="F21" s="72">
        <v>0.48472222222222222</v>
      </c>
      <c r="G21" s="73">
        <v>0.48680555555555555</v>
      </c>
      <c r="H21" s="73">
        <v>0.49166666666666664</v>
      </c>
      <c r="I21" s="73">
        <v>0.49583333333333329</v>
      </c>
      <c r="J21" s="73">
        <v>0.50902777777777775</v>
      </c>
      <c r="K21" s="73">
        <v>0.52083333333333337</v>
      </c>
      <c r="L21" s="73">
        <v>0.52500000000000002</v>
      </c>
      <c r="M21" s="73">
        <v>0.52986111111111112</v>
      </c>
      <c r="N21" s="73">
        <v>0.53194444444444444</v>
      </c>
      <c r="O21" s="74">
        <v>0.53819444444444442</v>
      </c>
      <c r="P21" s="74">
        <v>0.54236111111111107</v>
      </c>
      <c r="Q21" s="71">
        <v>0.54513888888888884</v>
      </c>
      <c r="R21" s="313" t="e">
        <f t="shared" si="0"/>
        <v>#REF!</v>
      </c>
      <c r="S21" s="314">
        <f t="shared" si="1"/>
        <v>7.3611111111111016E-2</v>
      </c>
      <c r="T21" s="317" t="e">
        <f t="shared" si="2"/>
        <v>#REF!</v>
      </c>
      <c r="U21" s="314">
        <f t="shared" si="3"/>
        <v>5.902777777777779E-2</v>
      </c>
    </row>
    <row r="22" spans="2:21" x14ac:dyDescent="0.25">
      <c r="B22" s="70">
        <v>6</v>
      </c>
      <c r="C22" s="71">
        <v>0.53055555555555556</v>
      </c>
      <c r="D22" s="72">
        <v>0.53333333333333333</v>
      </c>
      <c r="E22" s="72">
        <v>0.53749999999999998</v>
      </c>
      <c r="F22" s="72">
        <v>0.54374999999999996</v>
      </c>
      <c r="G22" s="73">
        <v>0.54583333333333328</v>
      </c>
      <c r="H22" s="73">
        <v>0.55069444444444438</v>
      </c>
      <c r="I22" s="73">
        <v>0.55486111111111103</v>
      </c>
      <c r="J22" s="73">
        <v>0.56805555555555542</v>
      </c>
      <c r="K22" s="73">
        <v>0.57986111111111105</v>
      </c>
      <c r="L22" s="73">
        <v>0.5840277777777777</v>
      </c>
      <c r="M22" s="73">
        <v>0.5888888888888888</v>
      </c>
      <c r="N22" s="73">
        <v>0.59097222222222212</v>
      </c>
      <c r="O22" s="74">
        <v>0.5972222222222221</v>
      </c>
      <c r="P22" s="74">
        <v>0.60138888888888875</v>
      </c>
      <c r="Q22" s="71">
        <v>0.60416666666666652</v>
      </c>
      <c r="R22" s="313" t="e">
        <f t="shared" si="0"/>
        <v>#REF!</v>
      </c>
      <c r="S22" s="314">
        <f t="shared" si="1"/>
        <v>7.3611111111110961E-2</v>
      </c>
      <c r="T22" s="317" t="e">
        <f t="shared" si="2"/>
        <v>#REF!</v>
      </c>
      <c r="U22" s="314">
        <f t="shared" si="3"/>
        <v>5.9027777777777735E-2</v>
      </c>
    </row>
    <row r="23" spans="2:21" x14ac:dyDescent="0.25">
      <c r="B23" s="70">
        <v>7</v>
      </c>
      <c r="C23" s="71">
        <v>0.58958333333333335</v>
      </c>
      <c r="D23" s="72">
        <v>0.59375</v>
      </c>
      <c r="E23" s="72">
        <v>0.59861111111111109</v>
      </c>
      <c r="F23" s="72">
        <v>0.60486111111111107</v>
      </c>
      <c r="G23" s="73">
        <v>0.6069444444444444</v>
      </c>
      <c r="H23" s="73">
        <v>0.61180555555555549</v>
      </c>
      <c r="I23" s="73">
        <v>0.61597222222222214</v>
      </c>
      <c r="J23" s="73">
        <v>0.62986111111111109</v>
      </c>
      <c r="K23" s="73">
        <v>0.64166666666666672</v>
      </c>
      <c r="L23" s="73">
        <v>0.64583333333333337</v>
      </c>
      <c r="M23" s="73">
        <v>0.65069444444444446</v>
      </c>
      <c r="N23" s="73">
        <v>0.65277777777777779</v>
      </c>
      <c r="O23" s="74">
        <v>0.65902777777777777</v>
      </c>
      <c r="P23" s="74">
        <v>0.66388888888888886</v>
      </c>
      <c r="Q23" s="71">
        <v>0.66805555555555551</v>
      </c>
      <c r="R23" s="313" t="e">
        <f t="shared" si="0"/>
        <v>#REF!</v>
      </c>
      <c r="S23" s="314">
        <f t="shared" si="1"/>
        <v>7.8472222222222165E-2</v>
      </c>
      <c r="T23" s="317" t="e">
        <f t="shared" si="2"/>
        <v>#REF!</v>
      </c>
      <c r="U23" s="314">
        <f t="shared" si="3"/>
        <v>5.902777777777779E-2</v>
      </c>
    </row>
    <row r="24" spans="2:21" x14ac:dyDescent="0.25">
      <c r="B24" s="70">
        <v>8</v>
      </c>
      <c r="C24" s="71">
        <v>0.64861111111111114</v>
      </c>
      <c r="D24" s="72">
        <v>0.65277777777777779</v>
      </c>
      <c r="E24" s="72">
        <v>0.65763888888888888</v>
      </c>
      <c r="F24" s="72">
        <v>0.66388888888888886</v>
      </c>
      <c r="G24" s="73">
        <v>0.66597222222222219</v>
      </c>
      <c r="H24" s="73">
        <v>0.67083333333333328</v>
      </c>
      <c r="I24" s="73">
        <v>0.67499999999999993</v>
      </c>
      <c r="J24" s="73">
        <v>0.68888888888888888</v>
      </c>
      <c r="K24" s="73">
        <v>0.70069444444444451</v>
      </c>
      <c r="L24" s="73">
        <v>0.70486111111111116</v>
      </c>
      <c r="M24" s="73">
        <v>0.70972222222222225</v>
      </c>
      <c r="N24" s="73">
        <v>0.71180555555555558</v>
      </c>
      <c r="O24" s="74">
        <v>0.71805555555555556</v>
      </c>
      <c r="P24" s="74">
        <v>0.72291666666666665</v>
      </c>
      <c r="Q24" s="71">
        <v>0.7270833333333333</v>
      </c>
      <c r="R24" s="313" t="e">
        <f t="shared" si="0"/>
        <v>#REF!</v>
      </c>
      <c r="S24" s="314">
        <f t="shared" si="1"/>
        <v>7.8472222222222165E-2</v>
      </c>
      <c r="T24" s="317" t="e">
        <f t="shared" si="2"/>
        <v>#REF!</v>
      </c>
      <c r="U24" s="314">
        <f t="shared" si="3"/>
        <v>5.902777777777779E-2</v>
      </c>
    </row>
    <row r="25" spans="2:21" x14ac:dyDescent="0.25">
      <c r="B25" s="70">
        <v>9</v>
      </c>
      <c r="C25" s="71">
        <v>0.70763888888888893</v>
      </c>
      <c r="D25" s="72">
        <v>0.71180555555555558</v>
      </c>
      <c r="E25" s="72">
        <v>0.71666666666666667</v>
      </c>
      <c r="F25" s="72">
        <v>0.72291666666666665</v>
      </c>
      <c r="G25" s="73">
        <v>0.72499999999999998</v>
      </c>
      <c r="H25" s="73">
        <v>0.72986111111111107</v>
      </c>
      <c r="I25" s="73">
        <v>0.73402777777777772</v>
      </c>
      <c r="J25" s="73">
        <v>0.74791666666666667</v>
      </c>
      <c r="K25" s="73">
        <v>0.7597222222222223</v>
      </c>
      <c r="L25" s="73">
        <v>0.76388888888888895</v>
      </c>
      <c r="M25" s="73">
        <v>0.76875000000000004</v>
      </c>
      <c r="N25" s="73">
        <v>0.77083333333333337</v>
      </c>
      <c r="O25" s="74">
        <v>0.77708333333333335</v>
      </c>
      <c r="P25" s="74">
        <v>0.78194444444444444</v>
      </c>
      <c r="Q25" s="71">
        <v>0.78611111111111109</v>
      </c>
      <c r="R25" s="313" t="e">
        <f t="shared" si="0"/>
        <v>#REF!</v>
      </c>
      <c r="S25" s="314">
        <f t="shared" si="1"/>
        <v>7.8472222222222165E-2</v>
      </c>
      <c r="T25" s="317" t="e">
        <f t="shared" si="2"/>
        <v>#REF!</v>
      </c>
      <c r="U25" s="314">
        <f t="shared" si="3"/>
        <v>5.902777777777779E-2</v>
      </c>
    </row>
    <row r="26" spans="2:21" ht="15" customHeight="1" x14ac:dyDescent="0.25">
      <c r="B26" s="70">
        <v>10</v>
      </c>
      <c r="C26" s="71">
        <v>0.76666666666666672</v>
      </c>
      <c r="D26" s="72">
        <v>0.76944444444444449</v>
      </c>
      <c r="E26" s="72">
        <v>0.77361111111111114</v>
      </c>
      <c r="F26" s="72">
        <v>0.77986111111111112</v>
      </c>
      <c r="G26" s="73">
        <v>0.78194444444444444</v>
      </c>
      <c r="H26" s="73">
        <v>0.78680555555555554</v>
      </c>
      <c r="I26" s="73">
        <v>0.79097222222222219</v>
      </c>
      <c r="J26" s="73">
        <v>0.80416666666666659</v>
      </c>
      <c r="K26" s="73">
        <v>0.81597222222222221</v>
      </c>
      <c r="L26" s="73">
        <v>0.82013888888888886</v>
      </c>
      <c r="M26" s="73">
        <v>0.82499999999999996</v>
      </c>
      <c r="N26" s="73">
        <v>0.82708333333333328</v>
      </c>
      <c r="O26" s="74">
        <v>0.83333333333333326</v>
      </c>
      <c r="P26" s="74">
        <v>0.83749999999999991</v>
      </c>
      <c r="Q26" s="71">
        <v>0.84027777777777768</v>
      </c>
      <c r="R26" s="313" t="e">
        <f t="shared" si="0"/>
        <v>#REF!</v>
      </c>
      <c r="S26" s="314">
        <f t="shared" si="1"/>
        <v>7.3611111111110961E-2</v>
      </c>
      <c r="T26" s="317" t="e">
        <f t="shared" si="2"/>
        <v>#REF!</v>
      </c>
      <c r="U26" s="314">
        <f t="shared" si="3"/>
        <v>5.902777777777779E-2</v>
      </c>
    </row>
    <row r="27" spans="2:21" ht="15" customHeight="1" x14ac:dyDescent="0.25">
      <c r="B27" s="70">
        <v>11</v>
      </c>
      <c r="C27" s="71">
        <v>0.82569444444444451</v>
      </c>
      <c r="D27" s="72">
        <v>0.82847222222222228</v>
      </c>
      <c r="E27" s="72">
        <v>0.83263888888888893</v>
      </c>
      <c r="F27" s="72">
        <v>0.83888888888888891</v>
      </c>
      <c r="G27" s="73">
        <v>0.84097222222222223</v>
      </c>
      <c r="H27" s="73">
        <v>0.84583333333333333</v>
      </c>
      <c r="I27" s="73">
        <v>0.85</v>
      </c>
      <c r="J27" s="73">
        <v>0.86319444444444438</v>
      </c>
      <c r="K27" s="73">
        <v>0.875</v>
      </c>
      <c r="L27" s="73">
        <v>0.87916666666666665</v>
      </c>
      <c r="M27" s="73">
        <v>0.88402777777777775</v>
      </c>
      <c r="N27" s="73">
        <v>0.88611111111111107</v>
      </c>
      <c r="O27" s="74">
        <v>0.89236111111111105</v>
      </c>
      <c r="P27" s="74">
        <v>0.8965277777777777</v>
      </c>
      <c r="Q27" s="71">
        <v>0.89930555555555547</v>
      </c>
      <c r="R27" s="313" t="e">
        <f t="shared" si="0"/>
        <v>#REF!</v>
      </c>
      <c r="S27" s="314">
        <f t="shared" si="1"/>
        <v>7.3611111111110961E-2</v>
      </c>
      <c r="T27" s="317" t="e">
        <f t="shared" si="2"/>
        <v>#REF!</v>
      </c>
      <c r="U27" s="314">
        <f t="shared" si="3"/>
        <v>5.902777777777779E-2</v>
      </c>
    </row>
    <row r="28" spans="2:21" ht="15" customHeight="1" x14ac:dyDescent="0.25">
      <c r="B28" s="70">
        <v>12</v>
      </c>
      <c r="C28" s="71">
        <v>0.86388888888888893</v>
      </c>
      <c r="D28" s="72">
        <v>0.8666666666666667</v>
      </c>
      <c r="E28" s="72">
        <v>0.87083333333333324</v>
      </c>
      <c r="F28" s="72">
        <v>0.87708333333333333</v>
      </c>
      <c r="G28" s="73">
        <v>0.87916666666666676</v>
      </c>
      <c r="H28" s="73">
        <v>0.88402777777777775</v>
      </c>
      <c r="I28" s="73">
        <v>0.8881944444444444</v>
      </c>
      <c r="J28" s="73">
        <v>0.90069444444444446</v>
      </c>
      <c r="K28" s="73">
        <v>0.91180555555555554</v>
      </c>
      <c r="L28" s="73">
        <v>0.9159722222222223</v>
      </c>
      <c r="M28" s="73">
        <v>0.92083333333333339</v>
      </c>
      <c r="N28" s="73">
        <v>0.92291666666666661</v>
      </c>
      <c r="O28" s="74">
        <v>0.9291666666666667</v>
      </c>
      <c r="P28" s="74">
        <v>0.93333333333333324</v>
      </c>
      <c r="Q28" s="71">
        <v>0.93611111111111101</v>
      </c>
      <c r="R28" s="313" t="e">
        <f t="shared" si="0"/>
        <v>#REF!</v>
      </c>
      <c r="S28" s="314">
        <f t="shared" si="1"/>
        <v>7.2222222222222077E-2</v>
      </c>
      <c r="T28" s="317" t="e">
        <f t="shared" si="2"/>
        <v>#REF!</v>
      </c>
      <c r="U28" s="314">
        <f t="shared" si="3"/>
        <v>3.819444444444442E-2</v>
      </c>
    </row>
    <row r="29" spans="2:21" ht="18" customHeight="1" x14ac:dyDescent="0.25">
      <c r="B29" s="2"/>
      <c r="C29" s="2"/>
      <c r="E29" s="2"/>
      <c r="F29" s="2"/>
      <c r="G29" s="2"/>
      <c r="H29" s="21"/>
      <c r="K29" s="21"/>
      <c r="L29" s="21"/>
      <c r="M29" s="21"/>
      <c r="P29" s="2"/>
      <c r="Q29" s="2"/>
    </row>
    <row r="30" spans="2:21" x14ac:dyDescent="0.25">
      <c r="C30" s="299" t="s">
        <v>170</v>
      </c>
      <c r="D30" s="300"/>
      <c r="E30" s="300"/>
      <c r="F30" s="301"/>
      <c r="G30" s="301"/>
      <c r="H30" s="308">
        <v>12</v>
      </c>
      <c r="I30" s="300"/>
      <c r="K30" s="18"/>
      <c r="O30" s="89"/>
    </row>
    <row r="31" spans="2:21" x14ac:dyDescent="0.25">
      <c r="C31" s="299" t="s">
        <v>171</v>
      </c>
      <c r="D31" s="300"/>
      <c r="E31" s="300"/>
      <c r="F31" s="301"/>
      <c r="G31" s="301"/>
      <c r="H31" s="308">
        <v>0</v>
      </c>
      <c r="I31" s="300"/>
      <c r="O31" s="89"/>
    </row>
    <row r="32" spans="2:21" x14ac:dyDescent="0.25">
      <c r="C32" s="299" t="s">
        <v>172</v>
      </c>
      <c r="D32" s="300"/>
      <c r="E32" s="300"/>
      <c r="F32" s="301"/>
      <c r="G32" s="301"/>
      <c r="H32" s="308">
        <f>+H31+H30</f>
        <v>12</v>
      </c>
      <c r="I32" s="300"/>
      <c r="J32" s="18"/>
      <c r="K32" s="18"/>
    </row>
    <row r="33" spans="3:9" x14ac:dyDescent="0.25">
      <c r="C33" s="299" t="s">
        <v>173</v>
      </c>
      <c r="D33" s="300"/>
      <c r="E33" s="300"/>
      <c r="F33" s="301"/>
      <c r="G33" s="301"/>
      <c r="H33" s="306" t="e">
        <f>+VLOOKUP(G5,#REF!,3,FALSE)</f>
        <v>#REF!</v>
      </c>
      <c r="I33" s="302" t="s">
        <v>174</v>
      </c>
    </row>
    <row r="34" spans="3:9" x14ac:dyDescent="0.25">
      <c r="C34" s="303" t="s">
        <v>175</v>
      </c>
      <c r="D34" s="304"/>
      <c r="E34" s="18"/>
      <c r="F34" s="18"/>
      <c r="G34" s="18"/>
      <c r="H34" s="347">
        <v>0</v>
      </c>
      <c r="I34" s="302" t="s">
        <v>174</v>
      </c>
    </row>
    <row r="35" spans="3:9" x14ac:dyDescent="0.25">
      <c r="C35" s="2" t="s">
        <v>176</v>
      </c>
      <c r="D35" s="18"/>
      <c r="E35" s="18"/>
      <c r="F35" s="18"/>
      <c r="G35" s="18"/>
      <c r="H35" s="309" t="s">
        <v>177</v>
      </c>
      <c r="I35" s="18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05">
    <tabColor rgb="FFFFFF00"/>
  </sheetPr>
  <dimension ref="B2:N28"/>
  <sheetViews>
    <sheetView showGridLines="0" view="pageBreakPreview" topLeftCell="A3" zoomScaleNormal="100" zoomScaleSheetLayoutView="100" workbookViewId="0">
      <selection activeCell="H22" sqref="H22"/>
    </sheetView>
  </sheetViews>
  <sheetFormatPr baseColWidth="10" defaultRowHeight="15" x14ac:dyDescent="0.25"/>
  <cols>
    <col min="1" max="1" width="5.42578125" customWidth="1"/>
    <col min="2" max="12" width="8.7109375" customWidth="1"/>
    <col min="13" max="14" width="6.7109375" customWidth="1"/>
    <col min="15" max="15" width="5.5703125" bestFit="1" customWidth="1"/>
    <col min="16" max="37" width="6.7109375" customWidth="1"/>
  </cols>
  <sheetData>
    <row r="2" spans="2:14" ht="20.100000000000001" customHeight="1" x14ac:dyDescent="0.25">
      <c r="B2" s="1" t="s">
        <v>0</v>
      </c>
      <c r="C2" s="2"/>
      <c r="D2" s="2"/>
      <c r="E2" s="171" t="s">
        <v>1</v>
      </c>
      <c r="I2" s="2"/>
      <c r="J2" s="2"/>
      <c r="K2" s="2"/>
    </row>
    <row r="3" spans="2:14" ht="6" customHeight="1" x14ac:dyDescent="0.25">
      <c r="B3" s="3"/>
      <c r="C3" s="2"/>
      <c r="D3" s="2"/>
      <c r="E3" s="171"/>
      <c r="I3" s="2"/>
      <c r="J3" s="2"/>
      <c r="K3" s="2"/>
    </row>
    <row r="4" spans="2:14" ht="20.100000000000001" customHeight="1" x14ac:dyDescent="0.25">
      <c r="B4" s="4" t="s">
        <v>2</v>
      </c>
      <c r="C4" s="2"/>
      <c r="D4" s="2"/>
      <c r="E4" s="171">
        <v>8</v>
      </c>
      <c r="I4" s="2"/>
      <c r="J4" s="2"/>
      <c r="K4" s="2"/>
    </row>
    <row r="5" spans="2:14" ht="6" customHeight="1" x14ac:dyDescent="0.25">
      <c r="B5" s="5"/>
      <c r="C5" s="2"/>
      <c r="D5" s="2"/>
      <c r="E5" s="8"/>
      <c r="I5" s="6"/>
      <c r="J5" s="6"/>
      <c r="K5" s="2"/>
    </row>
    <row r="6" spans="2:14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I6" s="6"/>
      <c r="J6" s="6"/>
      <c r="K6" s="2"/>
    </row>
    <row r="7" spans="2:14" ht="20.100000000000001" customHeight="1" x14ac:dyDescent="0.25">
      <c r="B7" s="2" t="s">
        <v>4</v>
      </c>
      <c r="C7" s="2"/>
      <c r="D7" s="2"/>
      <c r="E7" s="1" t="s">
        <v>31</v>
      </c>
      <c r="I7" s="6"/>
      <c r="J7" s="6"/>
      <c r="K7" s="2"/>
    </row>
    <row r="8" spans="2:14" ht="20.100000000000001" customHeight="1" x14ac:dyDescent="0.25">
      <c r="B8" s="2" t="s">
        <v>5</v>
      </c>
      <c r="C8" s="7"/>
      <c r="D8" s="7"/>
      <c r="E8" s="1">
        <v>877</v>
      </c>
      <c r="I8" s="2"/>
      <c r="J8" s="2"/>
      <c r="K8" s="2"/>
    </row>
    <row r="9" spans="2:14" ht="20.100000000000001" customHeight="1" x14ac:dyDescent="0.25">
      <c r="B9" s="2" t="s">
        <v>6</v>
      </c>
      <c r="C9" s="2"/>
      <c r="D9" s="2"/>
      <c r="E9" s="173" t="s">
        <v>74</v>
      </c>
      <c r="I9" s="2"/>
      <c r="J9" s="2"/>
      <c r="K9" s="2"/>
    </row>
    <row r="10" spans="2:14" ht="20.100000000000001" customHeight="1" x14ac:dyDescent="0.25">
      <c r="B10" s="2" t="s">
        <v>7</v>
      </c>
      <c r="C10" s="2"/>
      <c r="D10" s="2"/>
      <c r="F10" s="1">
        <v>877</v>
      </c>
      <c r="I10" s="2"/>
      <c r="J10" s="2"/>
      <c r="K10" s="2"/>
    </row>
    <row r="11" spans="2:14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</row>
    <row r="12" spans="2:14" ht="21.95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4" ht="21.95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4" ht="21.95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4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192" t="s">
        <v>18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35</v>
      </c>
      <c r="H16" s="192" t="s">
        <v>11</v>
      </c>
      <c r="I16" s="192" t="s">
        <v>107</v>
      </c>
      <c r="J16" s="192" t="s">
        <v>127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4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315"/>
      <c r="L17" s="316"/>
      <c r="M17" s="317"/>
      <c r="N17" s="318"/>
    </row>
    <row r="18" spans="2:14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313"/>
      <c r="L18" s="314"/>
      <c r="M18" s="310"/>
      <c r="N18" s="314"/>
    </row>
    <row r="19" spans="2:14" x14ac:dyDescent="0.25">
      <c r="B19" s="127"/>
      <c r="C19" s="39"/>
      <c r="D19" s="433"/>
      <c r="E19" s="128"/>
      <c r="F19" s="129"/>
      <c r="G19" s="129"/>
      <c r="H19" s="129"/>
      <c r="I19" s="129"/>
      <c r="J19" s="39"/>
      <c r="K19" s="313"/>
      <c r="L19" s="314"/>
      <c r="M19" s="375"/>
      <c r="N19" s="322"/>
    </row>
    <row r="20" spans="2:14" x14ac:dyDescent="0.25">
      <c r="B20" s="2"/>
      <c r="C20" s="2"/>
      <c r="D20" s="2"/>
      <c r="E20" s="2"/>
      <c r="I20" s="3"/>
      <c r="J20" s="18"/>
      <c r="K20" s="2"/>
    </row>
    <row r="21" spans="2:14" ht="15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4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4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4" ht="18" customHeight="1" x14ac:dyDescent="0.25"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</row>
    <row r="25" spans="2:14" ht="18" customHeight="1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4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4" x14ac:dyDescent="0.25">
      <c r="C27" s="2"/>
      <c r="H27" s="18"/>
    </row>
    <row r="28" spans="2:14" x14ac:dyDescent="0.25">
      <c r="C28" s="2"/>
    </row>
  </sheetData>
  <printOptions horizontalCentered="1"/>
  <pageMargins left="0.27559055118110237" right="0" top="0.39370078740157483" bottom="0.39370078740157483" header="0" footer="0"/>
  <pageSetup paperSize="9" scale="74" orientation="portrait" r:id="rId1"/>
  <drawing r:id="rId2"/>
  <legacyDrawingHF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06">
    <tabColor rgb="FFFFFF00"/>
  </sheetPr>
  <dimension ref="B2:N29"/>
  <sheetViews>
    <sheetView showGridLines="0" view="pageBreakPreview" topLeftCell="A3" zoomScaleNormal="100" zoomScaleSheetLayoutView="100" workbookViewId="0">
      <selection activeCell="H22" sqref="H22"/>
    </sheetView>
  </sheetViews>
  <sheetFormatPr baseColWidth="10" defaultRowHeight="15" x14ac:dyDescent="0.25"/>
  <cols>
    <col min="1" max="1" width="2.42578125" customWidth="1"/>
    <col min="2" max="12" width="8.7109375" customWidth="1"/>
    <col min="13" max="14" width="6.7109375" customWidth="1"/>
    <col min="15" max="15" width="5.28515625" customWidth="1"/>
    <col min="16" max="17" width="6.7109375" customWidth="1"/>
    <col min="18" max="18" width="1.140625" customWidth="1"/>
    <col min="19" max="42" width="6.7109375" customWidth="1"/>
  </cols>
  <sheetData>
    <row r="2" spans="2:14" ht="20.100000000000001" customHeight="1" x14ac:dyDescent="0.25">
      <c r="B2" s="1" t="s">
        <v>0</v>
      </c>
      <c r="C2" s="2"/>
      <c r="E2" s="171" t="s">
        <v>1</v>
      </c>
      <c r="I2" s="2"/>
      <c r="J2" s="2"/>
      <c r="K2" s="2"/>
    </row>
    <row r="3" spans="2:14" ht="6" customHeight="1" x14ac:dyDescent="0.25">
      <c r="B3" s="3"/>
      <c r="C3" s="2"/>
      <c r="E3" s="171"/>
      <c r="I3" s="2"/>
      <c r="J3" s="2"/>
      <c r="K3" s="2"/>
    </row>
    <row r="4" spans="2:14" ht="20.100000000000001" customHeight="1" x14ac:dyDescent="0.25">
      <c r="B4" s="4" t="s">
        <v>2</v>
      </c>
      <c r="C4" s="2"/>
      <c r="E4" s="171">
        <v>8</v>
      </c>
      <c r="I4" s="2"/>
      <c r="J4" s="2"/>
      <c r="K4" s="2"/>
    </row>
    <row r="5" spans="2:14" ht="6" customHeight="1" x14ac:dyDescent="0.25">
      <c r="B5" s="5"/>
      <c r="C5" s="2"/>
      <c r="E5" s="8"/>
      <c r="I5" s="6"/>
      <c r="J5" s="6"/>
      <c r="K5" s="2"/>
    </row>
    <row r="6" spans="2:14" ht="20.100000000000001" customHeight="1" x14ac:dyDescent="0.25">
      <c r="B6" s="2" t="s">
        <v>3</v>
      </c>
      <c r="C6" s="2"/>
      <c r="E6" s="1" t="str">
        <f>+'801 MPU.CAN.25MAY.BOEDO.MPU HAB'!F6</f>
        <v>INVIERNO 2023</v>
      </c>
      <c r="I6" s="6"/>
      <c r="J6" s="6"/>
      <c r="K6" s="2"/>
    </row>
    <row r="7" spans="2:14" ht="20.100000000000001" customHeight="1" x14ac:dyDescent="0.25">
      <c r="B7" s="2" t="s">
        <v>4</v>
      </c>
      <c r="C7" s="2"/>
      <c r="E7" s="1" t="s">
        <v>26</v>
      </c>
      <c r="I7" s="6"/>
      <c r="J7" s="6"/>
      <c r="K7" s="2"/>
    </row>
    <row r="8" spans="2:14" ht="20.100000000000001" customHeight="1" x14ac:dyDescent="0.25">
      <c r="B8" s="2" t="s">
        <v>5</v>
      </c>
      <c r="C8" s="7"/>
      <c r="E8" s="1">
        <v>877</v>
      </c>
      <c r="I8" s="2"/>
      <c r="J8" s="2"/>
      <c r="K8" s="2"/>
    </row>
    <row r="9" spans="2:14" ht="20.100000000000001" customHeight="1" x14ac:dyDescent="0.25">
      <c r="B9" s="2" t="s">
        <v>6</v>
      </c>
      <c r="C9" s="2"/>
      <c r="E9" s="1" t="s">
        <v>74</v>
      </c>
      <c r="I9" s="2"/>
      <c r="J9" s="2"/>
      <c r="K9" s="2"/>
    </row>
    <row r="10" spans="2:14" ht="20.100000000000001" customHeight="1" x14ac:dyDescent="0.25">
      <c r="B10" s="2" t="s">
        <v>7</v>
      </c>
      <c r="C10" s="2"/>
      <c r="E10" s="1">
        <v>877</v>
      </c>
      <c r="I10" s="2"/>
      <c r="J10" s="2"/>
      <c r="K10" s="2"/>
    </row>
    <row r="11" spans="2:14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</row>
    <row r="12" spans="2:14" ht="21.95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4" ht="21.95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4" ht="21.95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4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192" t="s">
        <v>18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35</v>
      </c>
      <c r="H16" s="192" t="s">
        <v>11</v>
      </c>
      <c r="I16" s="192" t="s">
        <v>107</v>
      </c>
      <c r="J16" s="192" t="s">
        <v>127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4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315"/>
      <c r="L17" s="316"/>
      <c r="M17" s="317"/>
      <c r="N17" s="318"/>
    </row>
    <row r="18" spans="2:14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313"/>
      <c r="L18" s="314"/>
      <c r="M18" s="310"/>
      <c r="N18" s="314"/>
    </row>
    <row r="19" spans="2:14" x14ac:dyDescent="0.25">
      <c r="B19" s="127"/>
      <c r="C19" s="39"/>
      <c r="D19" s="417"/>
      <c r="E19" s="128"/>
      <c r="F19" s="129"/>
      <c r="G19" s="129"/>
      <c r="H19" s="129"/>
      <c r="I19" s="129"/>
      <c r="J19" s="39"/>
      <c r="K19" s="313"/>
      <c r="L19" s="314"/>
      <c r="M19" s="375"/>
      <c r="N19" s="322"/>
    </row>
    <row r="20" spans="2:14" x14ac:dyDescent="0.25">
      <c r="B20" s="2"/>
      <c r="C20" s="2"/>
      <c r="D20" s="2"/>
      <c r="E20" s="2"/>
      <c r="I20" s="3"/>
      <c r="J20" s="18"/>
      <c r="K20" s="2"/>
    </row>
    <row r="21" spans="2:14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4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4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4" ht="18" customHeight="1" x14ac:dyDescent="0.25"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</row>
    <row r="25" spans="2:14" ht="18" customHeight="1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4" ht="18" customHeight="1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4" x14ac:dyDescent="0.25">
      <c r="C27" s="2"/>
      <c r="I27" s="18"/>
    </row>
    <row r="28" spans="2:14" x14ac:dyDescent="0.25">
      <c r="C28" s="2"/>
      <c r="I28" s="18"/>
    </row>
    <row r="29" spans="2:14" x14ac:dyDescent="0.25">
      <c r="C29" s="2"/>
    </row>
  </sheetData>
  <printOptions horizontalCentered="1"/>
  <pageMargins left="0.19685039370078741" right="0" top="0.39370078740157483" bottom="0.39370078740157483" header="0" footer="0"/>
  <pageSetup paperSize="9" scale="85" orientation="portrait" r:id="rId1"/>
  <drawing r:id="rId2"/>
  <legacyDrawingHF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07">
    <tabColor rgb="FFFFFF00"/>
  </sheetPr>
  <dimension ref="B2:O28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ColWidth="10.7109375" defaultRowHeight="15" x14ac:dyDescent="0.25"/>
  <cols>
    <col min="1" max="1" width="0.85546875" style="112" customWidth="1"/>
    <col min="2" max="12" width="8.7109375" style="112" customWidth="1"/>
    <col min="13" max="14" width="6.7109375" style="112" customWidth="1"/>
    <col min="15" max="15" width="5.42578125" style="112" customWidth="1"/>
    <col min="16" max="16" width="2" style="112" customWidth="1"/>
    <col min="17" max="17" width="6.7109375" style="112" customWidth="1"/>
    <col min="18" max="18" width="0.42578125" style="112" customWidth="1"/>
    <col min="19" max="36" width="6.7109375" style="112" customWidth="1"/>
    <col min="37" max="16384" width="10.7109375" style="112"/>
  </cols>
  <sheetData>
    <row r="2" spans="2:14" ht="20.100000000000001" customHeight="1" x14ac:dyDescent="0.25">
      <c r="B2" s="110" t="s">
        <v>0</v>
      </c>
      <c r="C2" s="111"/>
      <c r="D2" s="111"/>
      <c r="E2" s="176" t="s">
        <v>1</v>
      </c>
      <c r="I2" s="111"/>
      <c r="J2" s="111"/>
      <c r="K2" s="111"/>
    </row>
    <row r="3" spans="2:14" ht="6" customHeight="1" x14ac:dyDescent="0.25">
      <c r="B3" s="113"/>
      <c r="C3" s="111"/>
      <c r="D3" s="111"/>
      <c r="E3" s="176"/>
      <c r="I3" s="111"/>
      <c r="J3" s="111"/>
      <c r="K3" s="111"/>
    </row>
    <row r="4" spans="2:14" ht="20.100000000000001" customHeight="1" x14ac:dyDescent="0.25">
      <c r="B4" s="114" t="s">
        <v>2</v>
      </c>
      <c r="C4" s="111"/>
      <c r="D4" s="111"/>
      <c r="E4" s="176">
        <v>8</v>
      </c>
      <c r="I4" s="111"/>
      <c r="J4" s="111"/>
      <c r="K4" s="111"/>
    </row>
    <row r="5" spans="2:14" ht="6" customHeight="1" x14ac:dyDescent="0.25">
      <c r="B5" s="115"/>
      <c r="C5" s="111"/>
      <c r="D5" s="111"/>
      <c r="E5" s="177"/>
      <c r="I5" s="116"/>
      <c r="J5" s="116"/>
      <c r="K5" s="111"/>
    </row>
    <row r="6" spans="2:14" ht="20.100000000000001" customHeight="1" x14ac:dyDescent="0.25">
      <c r="B6" s="111" t="s">
        <v>3</v>
      </c>
      <c r="C6" s="111"/>
      <c r="D6" s="111"/>
      <c r="E6" s="110" t="str">
        <f>+'801 MPU.CAN.25MAY.BOEDO.MPU HAB'!F6</f>
        <v>INVIERNO 2023</v>
      </c>
      <c r="I6" s="116"/>
      <c r="J6" s="116"/>
      <c r="K6" s="111"/>
    </row>
    <row r="7" spans="2:14" ht="20.100000000000001" customHeight="1" x14ac:dyDescent="0.25">
      <c r="B7" s="111" t="s">
        <v>4</v>
      </c>
      <c r="C7" s="111"/>
      <c r="D7" s="111"/>
      <c r="E7" s="110" t="s">
        <v>27</v>
      </c>
      <c r="I7" s="116"/>
      <c r="J7" s="116"/>
      <c r="K7" s="111"/>
    </row>
    <row r="8" spans="2:14" ht="20.100000000000001" customHeight="1" x14ac:dyDescent="0.25">
      <c r="B8" s="111" t="s">
        <v>5</v>
      </c>
      <c r="C8" s="117"/>
      <c r="D8" s="117"/>
      <c r="E8" s="1">
        <v>877</v>
      </c>
      <c r="I8" s="111"/>
      <c r="J8" s="111"/>
      <c r="K8" s="111"/>
    </row>
    <row r="9" spans="2:14" ht="20.100000000000001" customHeight="1" x14ac:dyDescent="0.25">
      <c r="B9" s="111" t="s">
        <v>6</v>
      </c>
      <c r="C9" s="111"/>
      <c r="D9" s="111"/>
      <c r="E9" s="1" t="s">
        <v>74</v>
      </c>
      <c r="I9" s="111"/>
      <c r="J9" s="111"/>
      <c r="K9" s="111"/>
    </row>
    <row r="10" spans="2:14" ht="20.100000000000001" customHeight="1" x14ac:dyDescent="0.25">
      <c r="B10" s="111" t="s">
        <v>7</v>
      </c>
      <c r="C10" s="111"/>
      <c r="D10" s="111"/>
      <c r="F10" s="1">
        <v>877</v>
      </c>
      <c r="I10" s="111"/>
      <c r="J10" s="111"/>
      <c r="K10" s="111"/>
    </row>
    <row r="11" spans="2:14" ht="20.100000000000001" customHeight="1" x14ac:dyDescent="0.25">
      <c r="B11" s="111" t="s">
        <v>12</v>
      </c>
      <c r="C11" s="117"/>
      <c r="D11" s="117"/>
      <c r="E11" s="117"/>
      <c r="F11" s="111"/>
      <c r="G11" s="111"/>
      <c r="H11" s="111"/>
      <c r="I11" s="111"/>
      <c r="J11" s="111"/>
      <c r="K11" s="111"/>
    </row>
    <row r="12" spans="2:14" ht="21.95" customHeight="1" x14ac:dyDescent="0.25">
      <c r="B12" s="111"/>
      <c r="C12" s="117"/>
      <c r="D12" s="117"/>
      <c r="E12" s="117"/>
      <c r="F12" s="117"/>
      <c r="G12" s="111"/>
      <c r="H12" s="111"/>
      <c r="I12" s="111"/>
      <c r="J12" s="111"/>
      <c r="K12" s="111"/>
    </row>
    <row r="13" spans="2:14" ht="21.95" customHeight="1" x14ac:dyDescent="0.25">
      <c r="B13" s="111"/>
      <c r="C13" s="117"/>
      <c r="D13" s="117"/>
      <c r="E13" s="117"/>
      <c r="F13" s="117"/>
      <c r="G13" s="111"/>
      <c r="H13" s="111"/>
      <c r="I13" s="111"/>
      <c r="J13" s="111"/>
      <c r="K13" s="111"/>
    </row>
    <row r="14" spans="2:14" ht="21.95" customHeight="1" x14ac:dyDescent="0.25">
      <c r="B14" s="111"/>
      <c r="C14" s="117"/>
      <c r="D14" s="117"/>
      <c r="E14" s="117"/>
      <c r="F14" s="117"/>
      <c r="G14" s="111"/>
      <c r="H14" s="111"/>
      <c r="I14" s="111"/>
      <c r="J14" s="111"/>
      <c r="K14" s="111"/>
    </row>
    <row r="15" spans="2:14" ht="21.95" customHeight="1" thickBot="1" x14ac:dyDescent="0.3">
      <c r="B15" s="118"/>
      <c r="C15" s="111"/>
      <c r="D15" s="111"/>
      <c r="E15" s="111"/>
      <c r="F15" s="111"/>
      <c r="G15" s="111"/>
      <c r="H15" s="111"/>
      <c r="I15" s="111"/>
      <c r="J15" s="111"/>
      <c r="K15" s="111"/>
    </row>
    <row r="16" spans="2:14" customFormat="1" ht="39.950000000000003" customHeight="1" thickBot="1" x14ac:dyDescent="0.3">
      <c r="B16" s="192" t="s">
        <v>18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35</v>
      </c>
      <c r="H16" s="192" t="s">
        <v>11</v>
      </c>
      <c r="I16" s="192" t="s">
        <v>107</v>
      </c>
      <c r="J16" s="192" t="s">
        <v>127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5" customFormat="1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315"/>
      <c r="L17" s="316"/>
      <c r="M17" s="317"/>
      <c r="N17" s="318"/>
    </row>
    <row r="18" spans="2:15" customFormat="1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313"/>
      <c r="L18" s="314"/>
      <c r="M18" s="310"/>
      <c r="N18" s="314"/>
    </row>
    <row r="19" spans="2:15" x14ac:dyDescent="0.25">
      <c r="B19" s="127"/>
      <c r="C19" s="39"/>
      <c r="D19" s="417"/>
      <c r="E19" s="129"/>
      <c r="F19" s="129"/>
      <c r="G19" s="129"/>
      <c r="H19" s="129"/>
      <c r="I19" s="129"/>
      <c r="J19" s="39"/>
      <c r="K19" s="313"/>
      <c r="L19" s="314"/>
      <c r="M19" s="245"/>
      <c r="N19" s="322"/>
    </row>
    <row r="20" spans="2:15" ht="9" customHeight="1" x14ac:dyDescent="0.25">
      <c r="B20" s="2"/>
      <c r="C20" s="2"/>
      <c r="D20" s="2"/>
      <c r="E20" s="2"/>
      <c r="F20"/>
      <c r="G20"/>
      <c r="H20"/>
      <c r="I20" s="3"/>
      <c r="J20" s="18"/>
      <c r="K20" s="2"/>
      <c r="L20"/>
      <c r="M20"/>
      <c r="N20"/>
      <c r="O20"/>
    </row>
    <row r="21" spans="2:15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  <c r="L21"/>
      <c r="M21"/>
      <c r="N21"/>
      <c r="O21"/>
    </row>
    <row r="22" spans="2:15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  <c r="L22"/>
      <c r="M22"/>
      <c r="N22"/>
      <c r="O22"/>
    </row>
    <row r="23" spans="2:15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  <c r="L23"/>
      <c r="M23"/>
      <c r="N23"/>
      <c r="O23"/>
    </row>
    <row r="24" spans="2:15" ht="18" customHeight="1" x14ac:dyDescent="0.25">
      <c r="B24"/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  <c r="J24"/>
      <c r="K24"/>
      <c r="L24"/>
      <c r="M24"/>
      <c r="N24"/>
      <c r="O24"/>
    </row>
    <row r="25" spans="2:15" ht="18" customHeight="1" x14ac:dyDescent="0.25">
      <c r="B25"/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  <c r="J25"/>
      <c r="K25"/>
      <c r="L25"/>
      <c r="M25"/>
      <c r="N25"/>
      <c r="O25"/>
    </row>
    <row r="26" spans="2:15" x14ac:dyDescent="0.25">
      <c r="B26"/>
      <c r="C26" s="2" t="s">
        <v>176</v>
      </c>
      <c r="D26" s="18"/>
      <c r="E26" s="18"/>
      <c r="F26" s="18"/>
      <c r="G26" s="18"/>
      <c r="H26" s="309" t="s">
        <v>178</v>
      </c>
      <c r="I26" s="18"/>
      <c r="J26"/>
      <c r="K26"/>
      <c r="L26"/>
      <c r="M26"/>
      <c r="N26"/>
      <c r="O26"/>
    </row>
    <row r="27" spans="2:15" x14ac:dyDescent="0.25">
      <c r="C27" s="2"/>
      <c r="I27" s="125"/>
    </row>
    <row r="28" spans="2:15" x14ac:dyDescent="0.25">
      <c r="C28" s="2"/>
    </row>
  </sheetData>
  <printOptions horizontalCentered="1"/>
  <pageMargins left="0.39370078740157483" right="0" top="0.39370078740157483" bottom="0.39370078740157483" header="0" footer="0"/>
  <pageSetup paperSize="9" scale="84" orientation="portrait" r:id="rId1"/>
  <drawing r:id="rId2"/>
  <legacyDrawingHF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08">
    <tabColor rgb="FFFFFF00"/>
  </sheetPr>
  <dimension ref="B2:N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1.7109375" customWidth="1"/>
    <col min="2" max="12" width="8.7109375" customWidth="1"/>
    <col min="13" max="14" width="6.7109375" customWidth="1"/>
    <col min="15" max="15" width="5.7109375" customWidth="1"/>
    <col min="16" max="41" width="6.7109375" customWidth="1"/>
  </cols>
  <sheetData>
    <row r="2" spans="2:14" ht="20.100000000000001" customHeight="1" x14ac:dyDescent="0.25">
      <c r="B2" s="1" t="s">
        <v>0</v>
      </c>
      <c r="C2" s="2"/>
      <c r="D2" s="2"/>
      <c r="E2" s="171" t="s">
        <v>1</v>
      </c>
      <c r="J2" s="2"/>
      <c r="K2" s="2"/>
    </row>
    <row r="3" spans="2:14" ht="6" customHeight="1" x14ac:dyDescent="0.25">
      <c r="B3" s="3"/>
      <c r="C3" s="2"/>
      <c r="D3" s="2"/>
      <c r="E3" s="171"/>
      <c r="J3" s="2"/>
      <c r="K3" s="2"/>
    </row>
    <row r="4" spans="2:14" ht="20.100000000000001" customHeight="1" x14ac:dyDescent="0.25">
      <c r="B4" s="4" t="s">
        <v>2</v>
      </c>
      <c r="C4" s="2"/>
      <c r="D4" s="2"/>
      <c r="E4" s="171">
        <v>8</v>
      </c>
      <c r="J4" s="2"/>
      <c r="K4" s="2"/>
    </row>
    <row r="5" spans="2:14" ht="6" customHeight="1" x14ac:dyDescent="0.25">
      <c r="B5" s="5"/>
      <c r="C5" s="2"/>
      <c r="D5" s="2"/>
      <c r="E5" s="8"/>
      <c r="J5" s="6"/>
      <c r="K5" s="6"/>
    </row>
    <row r="6" spans="2:14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J6" s="6"/>
      <c r="K6" s="6"/>
    </row>
    <row r="7" spans="2:14" ht="20.100000000000001" customHeight="1" x14ac:dyDescent="0.25">
      <c r="B7" s="2" t="s">
        <v>4</v>
      </c>
      <c r="C7" s="2"/>
      <c r="D7" s="2"/>
      <c r="E7" s="1" t="s">
        <v>31</v>
      </c>
      <c r="J7" s="6"/>
      <c r="K7" s="6"/>
    </row>
    <row r="8" spans="2:14" ht="20.100000000000001" customHeight="1" x14ac:dyDescent="0.25">
      <c r="B8" s="2" t="s">
        <v>5</v>
      </c>
      <c r="C8" s="7"/>
      <c r="D8" s="7"/>
      <c r="E8" s="1">
        <v>878</v>
      </c>
      <c r="J8" s="2"/>
      <c r="K8" s="2"/>
    </row>
    <row r="9" spans="2:14" ht="20.100000000000001" customHeight="1" x14ac:dyDescent="0.25">
      <c r="B9" s="2" t="s">
        <v>6</v>
      </c>
      <c r="C9" s="2"/>
      <c r="D9" s="2"/>
      <c r="E9" s="1" t="s">
        <v>75</v>
      </c>
      <c r="J9" s="2"/>
      <c r="K9" s="2"/>
    </row>
    <row r="10" spans="2:14" ht="20.100000000000001" customHeight="1" x14ac:dyDescent="0.25">
      <c r="B10" s="2" t="s">
        <v>7</v>
      </c>
      <c r="C10" s="2"/>
      <c r="D10" s="2"/>
      <c r="E10" s="1">
        <v>878</v>
      </c>
      <c r="J10" s="2"/>
      <c r="K10" s="2"/>
    </row>
    <row r="11" spans="2:14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4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4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4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4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192" t="s">
        <v>18</v>
      </c>
      <c r="C16" s="192" t="s">
        <v>127</v>
      </c>
      <c r="D16" s="192" t="s">
        <v>107</v>
      </c>
      <c r="E16" s="192" t="s">
        <v>13</v>
      </c>
      <c r="F16" s="192" t="s">
        <v>11</v>
      </c>
      <c r="G16" s="192" t="s">
        <v>137</v>
      </c>
      <c r="H16" s="192" t="s">
        <v>11</v>
      </c>
      <c r="I16" s="192" t="s">
        <v>13</v>
      </c>
      <c r="J16" s="192" t="s">
        <v>136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4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315"/>
      <c r="L17" s="316"/>
      <c r="M17" s="317"/>
      <c r="N17" s="318"/>
    </row>
    <row r="18" spans="2:14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313"/>
      <c r="L18" s="314"/>
      <c r="M18" s="310"/>
      <c r="N18" s="314"/>
    </row>
    <row r="19" spans="2:14" ht="15" customHeight="1" x14ac:dyDescent="0.25">
      <c r="B19" s="127"/>
      <c r="C19" s="39"/>
      <c r="D19" s="417"/>
      <c r="E19" s="132"/>
      <c r="F19" s="417"/>
      <c r="G19" s="132"/>
      <c r="H19" s="132"/>
      <c r="I19" s="132"/>
      <c r="J19" s="132"/>
      <c r="K19" s="313"/>
      <c r="L19" s="314"/>
      <c r="M19" s="317"/>
      <c r="N19" s="322"/>
    </row>
    <row r="20" spans="2:14" ht="9" customHeight="1" x14ac:dyDescent="0.25">
      <c r="B20" s="2"/>
      <c r="C20" s="2"/>
      <c r="D20" s="2"/>
      <c r="E20" s="2"/>
      <c r="I20" s="3"/>
      <c r="J20" s="18"/>
      <c r="K20" s="2"/>
    </row>
    <row r="21" spans="2:14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4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4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4" ht="18" customHeight="1" x14ac:dyDescent="0.25"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</row>
    <row r="25" spans="2:14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4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4" x14ac:dyDescent="0.25">
      <c r="C27" s="2"/>
    </row>
  </sheetData>
  <printOptions horizontalCentered="1"/>
  <pageMargins left="0.27559055118110237" right="0" top="0.39370078740157483" bottom="0.39370078740157483" header="0" footer="0"/>
  <pageSetup paperSize="9" scale="85" orientation="portrait" r:id="rId1"/>
  <drawing r:id="rId2"/>
  <legacyDrawingHF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91B7-220A-4811-884E-9ABAA6A4EEA4}">
  <sheetPr>
    <tabColor rgb="FFFFFF00"/>
  </sheetPr>
  <dimension ref="B2:N27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1.7109375" customWidth="1"/>
    <col min="2" max="12" width="8.7109375" customWidth="1"/>
    <col min="13" max="14" width="6.7109375" customWidth="1"/>
    <col min="15" max="15" width="5.7109375" customWidth="1"/>
    <col min="16" max="41" width="6.7109375" customWidth="1"/>
  </cols>
  <sheetData>
    <row r="2" spans="2:14" ht="20.100000000000001" customHeight="1" x14ac:dyDescent="0.25">
      <c r="B2" s="1" t="s">
        <v>0</v>
      </c>
      <c r="C2" s="2"/>
      <c r="D2" s="2"/>
      <c r="E2" s="171" t="s">
        <v>1</v>
      </c>
      <c r="J2" s="2"/>
      <c r="K2" s="2"/>
    </row>
    <row r="3" spans="2:14" ht="6" customHeight="1" x14ac:dyDescent="0.25">
      <c r="B3" s="3"/>
      <c r="C3" s="2"/>
      <c r="D3" s="2"/>
      <c r="E3" s="171"/>
      <c r="J3" s="2"/>
      <c r="K3" s="2"/>
    </row>
    <row r="4" spans="2:14" ht="20.100000000000001" customHeight="1" x14ac:dyDescent="0.25">
      <c r="B4" s="4" t="s">
        <v>2</v>
      </c>
      <c r="C4" s="2"/>
      <c r="D4" s="2"/>
      <c r="E4" s="171">
        <v>8</v>
      </c>
      <c r="J4" s="2"/>
      <c r="K4" s="2"/>
    </row>
    <row r="5" spans="2:14" ht="6" customHeight="1" x14ac:dyDescent="0.25">
      <c r="B5" s="5"/>
      <c r="C5" s="2"/>
      <c r="D5" s="2"/>
      <c r="E5" s="8"/>
      <c r="J5" s="6"/>
      <c r="K5" s="6"/>
    </row>
    <row r="6" spans="2:14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J6" s="6"/>
      <c r="K6" s="6"/>
    </row>
    <row r="7" spans="2:14" ht="20.100000000000001" customHeight="1" x14ac:dyDescent="0.25">
      <c r="B7" s="2" t="s">
        <v>4</v>
      </c>
      <c r="C7" s="2"/>
      <c r="D7" s="2"/>
      <c r="E7" s="1" t="s">
        <v>26</v>
      </c>
      <c r="J7" s="6"/>
      <c r="K7" s="6"/>
    </row>
    <row r="8" spans="2:14" ht="20.100000000000001" customHeight="1" x14ac:dyDescent="0.25">
      <c r="B8" s="2" t="s">
        <v>5</v>
      </c>
      <c r="C8" s="7"/>
      <c r="D8" s="7"/>
      <c r="E8" s="1">
        <v>878</v>
      </c>
      <c r="J8" s="2"/>
      <c r="K8" s="2"/>
    </row>
    <row r="9" spans="2:14" ht="20.100000000000001" customHeight="1" x14ac:dyDescent="0.25">
      <c r="B9" s="2" t="s">
        <v>6</v>
      </c>
      <c r="C9" s="2"/>
      <c r="D9" s="2"/>
      <c r="E9" s="1" t="s">
        <v>75</v>
      </c>
      <c r="J9" s="2"/>
      <c r="K9" s="2"/>
    </row>
    <row r="10" spans="2:14" ht="20.100000000000001" customHeight="1" x14ac:dyDescent="0.25">
      <c r="B10" s="2" t="s">
        <v>7</v>
      </c>
      <c r="C10" s="2"/>
      <c r="D10" s="2"/>
      <c r="E10" s="1">
        <v>878</v>
      </c>
      <c r="J10" s="2"/>
      <c r="K10" s="2"/>
    </row>
    <row r="11" spans="2:14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4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4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4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4" ht="21.9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</row>
    <row r="16" spans="2:14" ht="39.950000000000003" customHeight="1" thickBot="1" x14ac:dyDescent="0.3">
      <c r="B16" s="192" t="s">
        <v>18</v>
      </c>
      <c r="C16" s="192" t="s">
        <v>127</v>
      </c>
      <c r="D16" s="192" t="s">
        <v>107</v>
      </c>
      <c r="E16" s="192" t="s">
        <v>13</v>
      </c>
      <c r="F16" s="192" t="s">
        <v>11</v>
      </c>
      <c r="G16" s="192" t="s">
        <v>137</v>
      </c>
      <c r="H16" s="192" t="s">
        <v>11</v>
      </c>
      <c r="I16" s="192" t="s">
        <v>13</v>
      </c>
      <c r="J16" s="192" t="s">
        <v>136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4" ht="39.950000000000003" hidden="1" customHeight="1" x14ac:dyDescent="0.25">
      <c r="B17" s="202"/>
      <c r="C17" s="204"/>
      <c r="D17" s="204"/>
      <c r="E17" s="204"/>
      <c r="F17" s="204"/>
      <c r="G17" s="204"/>
      <c r="H17" s="204"/>
      <c r="I17" s="204"/>
      <c r="J17" s="204"/>
      <c r="K17" s="315"/>
      <c r="L17" s="316"/>
      <c r="M17" s="317"/>
      <c r="N17" s="318"/>
    </row>
    <row r="18" spans="2:14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313"/>
      <c r="L18" s="314"/>
      <c r="M18" s="310"/>
      <c r="N18" s="314"/>
    </row>
    <row r="19" spans="2:14" ht="15" customHeight="1" x14ac:dyDescent="0.25">
      <c r="B19" s="127"/>
      <c r="C19" s="39"/>
      <c r="D19" s="417"/>
      <c r="E19" s="132"/>
      <c r="F19" s="417"/>
      <c r="G19" s="132"/>
      <c r="H19" s="132"/>
      <c r="I19" s="132"/>
      <c r="J19" s="376"/>
      <c r="K19" s="313"/>
      <c r="L19" s="314"/>
      <c r="M19" s="317"/>
      <c r="N19" s="322"/>
    </row>
    <row r="20" spans="2:14" ht="9" customHeight="1" x14ac:dyDescent="0.25">
      <c r="B20" s="2"/>
      <c r="C20" s="2"/>
      <c r="D20" s="2"/>
      <c r="E20" s="2"/>
      <c r="I20" s="3"/>
      <c r="J20" s="18"/>
      <c r="K20" s="2"/>
    </row>
    <row r="21" spans="2:14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4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4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21"/>
      <c r="K23" s="2"/>
    </row>
    <row r="24" spans="2:14" ht="18" customHeight="1" x14ac:dyDescent="0.25"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</row>
    <row r="25" spans="2:14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4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14" x14ac:dyDescent="0.25">
      <c r="C27" s="2"/>
    </row>
  </sheetData>
  <printOptions horizontalCentered="1"/>
  <pageMargins left="0.27559055118110237" right="0" top="0.39370078740157483" bottom="0.39370078740157483" header="0" footer="0"/>
  <pageSetup paperSize="9" scale="85" orientation="portrait" r:id="rId1"/>
  <drawing r:id="rId2"/>
  <legacyDrawingHF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10"/>
  <dimension ref="B1:T36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4.5703125" customWidth="1"/>
    <col min="2" max="16" width="8.28515625" customWidth="1"/>
    <col min="17" max="17" width="10.42578125" bestFit="1" customWidth="1"/>
    <col min="18" max="18" width="14.42578125" bestFit="1" customWidth="1"/>
    <col min="19" max="37" width="6.7109375" customWidth="1"/>
    <col min="38" max="46" width="5.7109375" customWidth="1"/>
  </cols>
  <sheetData>
    <row r="1" spans="2:19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2" t="s">
        <v>4</v>
      </c>
      <c r="C7" s="2"/>
      <c r="D7" s="2"/>
      <c r="E7" s="2"/>
      <c r="F7" s="1" t="str">
        <f>+'801 MPU.CAN.25MAY.BOEDO.MPU HAB'!F7</f>
        <v>HÁBILES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2" t="s">
        <v>5</v>
      </c>
      <c r="C8" s="7"/>
      <c r="D8" s="7"/>
      <c r="E8" s="7"/>
      <c r="F8" s="1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9" ht="20.10000000000000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11</v>
      </c>
      <c r="F16" s="189" t="s">
        <v>35</v>
      </c>
      <c r="G16" s="189" t="s">
        <v>137</v>
      </c>
      <c r="H16" s="189" t="s">
        <v>55</v>
      </c>
      <c r="I16" s="189" t="s">
        <v>158</v>
      </c>
      <c r="J16" s="189" t="s">
        <v>55</v>
      </c>
      <c r="K16" s="189" t="s">
        <v>137</v>
      </c>
      <c r="L16" s="189" t="s">
        <v>35</v>
      </c>
      <c r="M16" s="189" t="s">
        <v>11</v>
      </c>
      <c r="N16" s="189" t="s">
        <v>107</v>
      </c>
      <c r="O16" s="189" t="s">
        <v>127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2.31</v>
      </c>
      <c r="F17" s="204">
        <v>2.2599999999999998</v>
      </c>
      <c r="G17" s="204">
        <v>2.98</v>
      </c>
      <c r="H17" s="204">
        <v>3.46</v>
      </c>
      <c r="I17" s="204">
        <v>4.82</v>
      </c>
      <c r="J17" s="204">
        <v>4.8</v>
      </c>
      <c r="K17" s="204">
        <v>3.46</v>
      </c>
      <c r="L17" s="228">
        <v>2.98</v>
      </c>
      <c r="M17" s="228">
        <v>2.2599999999999998</v>
      </c>
      <c r="N17" s="228">
        <v>4.3899999999999997</v>
      </c>
      <c r="O17" s="228">
        <v>2.67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6.28</v>
      </c>
      <c r="F18" s="210">
        <v>8.5399999999999991</v>
      </c>
      <c r="G18" s="210">
        <v>11.52</v>
      </c>
      <c r="H18" s="210">
        <v>14.98</v>
      </c>
      <c r="I18" s="210">
        <v>19.8</v>
      </c>
      <c r="J18" s="210">
        <v>24.6</v>
      </c>
      <c r="K18" s="210">
        <v>28.060000000000002</v>
      </c>
      <c r="L18" s="210">
        <v>31.040000000000003</v>
      </c>
      <c r="M18" s="210">
        <v>33.300000000000004</v>
      </c>
      <c r="N18" s="210">
        <v>37.690000000000005</v>
      </c>
      <c r="O18" s="210">
        <v>40.360000000000007</v>
      </c>
      <c r="P18" s="313"/>
      <c r="Q18" s="314"/>
      <c r="R18" s="310"/>
      <c r="S18" s="314"/>
    </row>
    <row r="19" spans="2:20" x14ac:dyDescent="0.25">
      <c r="B19" s="33">
        <v>1</v>
      </c>
      <c r="C19" s="76">
        <v>0.28055555555555556</v>
      </c>
      <c r="D19" s="86">
        <v>0.28819444444444442</v>
      </c>
      <c r="E19" s="247">
        <v>0.29583333333333328</v>
      </c>
      <c r="F19" s="247">
        <v>0.3027777777777777</v>
      </c>
      <c r="G19" s="78">
        <v>0.30694444444444435</v>
      </c>
      <c r="H19" s="78">
        <v>0.31111111111111101</v>
      </c>
      <c r="I19" s="78">
        <v>0.31666666666666654</v>
      </c>
      <c r="J19" s="78">
        <v>0.32361111111111096</v>
      </c>
      <c r="K19" s="78">
        <v>0.32777777777777761</v>
      </c>
      <c r="L19" s="78">
        <v>0.33194444444444426</v>
      </c>
      <c r="M19" s="78">
        <v>0.33888888888888868</v>
      </c>
      <c r="N19" s="78">
        <v>0.34861111111111093</v>
      </c>
      <c r="O19" s="80">
        <v>0.35277777777777758</v>
      </c>
      <c r="P19" s="313" t="e">
        <f>+$H$32</f>
        <v>#REF!</v>
      </c>
      <c r="Q19" s="314">
        <f>+O19-C19</f>
        <v>7.2222222222222021E-2</v>
      </c>
      <c r="R19" s="317" t="e">
        <f>60*$H$32/(Q19*60*24)</f>
        <v>#REF!</v>
      </c>
      <c r="S19" s="322"/>
    </row>
    <row r="20" spans="2:20" x14ac:dyDescent="0.25">
      <c r="B20" s="40">
        <v>2</v>
      </c>
      <c r="C20" s="71">
        <v>0.30694444444444441</v>
      </c>
      <c r="D20" s="72">
        <v>0.31458333333333327</v>
      </c>
      <c r="E20" s="73">
        <v>0.32222222222222213</v>
      </c>
      <c r="F20" s="73">
        <v>0.32916666666666655</v>
      </c>
      <c r="G20" s="73">
        <v>0.3333333333333332</v>
      </c>
      <c r="H20" s="73">
        <v>0.33749999999999986</v>
      </c>
      <c r="I20" s="73">
        <v>0.34305555555555539</v>
      </c>
      <c r="J20" s="73">
        <v>0.34999999999999981</v>
      </c>
      <c r="K20" s="73">
        <v>0.35416666666666646</v>
      </c>
      <c r="L20" s="73">
        <v>0.35833333333333311</v>
      </c>
      <c r="M20" s="73">
        <v>0.36527777777777753</v>
      </c>
      <c r="N20" s="73">
        <v>0.37499999999999978</v>
      </c>
      <c r="O20" s="71">
        <v>0.37916666666666643</v>
      </c>
      <c r="P20" s="313" t="e">
        <f t="shared" ref="P20:P27" si="0">+$H$32</f>
        <v>#REF!</v>
      </c>
      <c r="Q20" s="314">
        <f t="shared" ref="Q20:Q27" si="1">+O20-C20</f>
        <v>7.2222222222222021E-2</v>
      </c>
      <c r="R20" s="317" t="e">
        <f t="shared" ref="R20:R27" si="2">60*$H$32/(Q20*60*24)</f>
        <v>#REF!</v>
      </c>
      <c r="S20" s="314">
        <f>+C20-C19</f>
        <v>2.6388888888888851E-2</v>
      </c>
    </row>
    <row r="21" spans="2:20" x14ac:dyDescent="0.25">
      <c r="B21" s="40">
        <v>3</v>
      </c>
      <c r="C21" s="71">
        <v>0.39374999999999999</v>
      </c>
      <c r="D21" s="72">
        <v>0.40138888888888885</v>
      </c>
      <c r="E21" s="73">
        <v>0.40902777777777771</v>
      </c>
      <c r="F21" s="73">
        <v>0.41666666666666657</v>
      </c>
      <c r="G21" s="73">
        <v>0.42083333333333323</v>
      </c>
      <c r="H21" s="73">
        <v>0.42499999999999988</v>
      </c>
      <c r="I21" s="73">
        <v>0.43055555555555541</v>
      </c>
      <c r="J21" s="73">
        <v>0.43749999999999983</v>
      </c>
      <c r="K21" s="73">
        <v>0.44166666666666649</v>
      </c>
      <c r="L21" s="73">
        <v>0.44583333333333314</v>
      </c>
      <c r="M21" s="73">
        <v>0.453472222222222</v>
      </c>
      <c r="N21" s="73">
        <v>0.46319444444444424</v>
      </c>
      <c r="O21" s="71">
        <v>0.46736111111111089</v>
      </c>
      <c r="P21" s="313" t="e">
        <f t="shared" si="0"/>
        <v>#REF!</v>
      </c>
      <c r="Q21" s="314">
        <f t="shared" si="1"/>
        <v>7.3611111111110905E-2</v>
      </c>
      <c r="R21" s="317" t="e">
        <f t="shared" si="2"/>
        <v>#REF!</v>
      </c>
      <c r="S21" s="314">
        <f t="shared" ref="S21:S27" si="3">+C21-C20</f>
        <v>8.680555555555558E-2</v>
      </c>
    </row>
    <row r="22" spans="2:20" x14ac:dyDescent="0.25">
      <c r="B22" s="40">
        <v>4</v>
      </c>
      <c r="C22" s="71">
        <v>0.47152777777777777</v>
      </c>
      <c r="D22" s="72">
        <v>0.47916666666666663</v>
      </c>
      <c r="E22" s="73">
        <v>0.48680555555555549</v>
      </c>
      <c r="F22" s="73">
        <v>0.49444444444444435</v>
      </c>
      <c r="G22" s="73">
        <v>0.49861111111111101</v>
      </c>
      <c r="H22" s="73">
        <v>0.50277777777777766</v>
      </c>
      <c r="I22" s="73">
        <v>0.50833333333333319</v>
      </c>
      <c r="J22" s="73">
        <v>0.51527777777777761</v>
      </c>
      <c r="K22" s="73">
        <v>0.51944444444444426</v>
      </c>
      <c r="L22" s="73">
        <v>0.52361111111111092</v>
      </c>
      <c r="M22" s="73">
        <v>0.53124999999999978</v>
      </c>
      <c r="N22" s="73">
        <v>0.54097222222222197</v>
      </c>
      <c r="O22" s="71">
        <v>0.54513888888888862</v>
      </c>
      <c r="P22" s="313" t="e">
        <f t="shared" si="0"/>
        <v>#REF!</v>
      </c>
      <c r="Q22" s="314">
        <f t="shared" si="1"/>
        <v>7.361111111111085E-2</v>
      </c>
      <c r="R22" s="317" t="e">
        <f t="shared" si="2"/>
        <v>#REF!</v>
      </c>
      <c r="S22" s="314">
        <f t="shared" si="3"/>
        <v>7.7777777777777779E-2</v>
      </c>
    </row>
    <row r="23" spans="2:20" x14ac:dyDescent="0.25">
      <c r="B23" s="40">
        <v>5</v>
      </c>
      <c r="C23" s="71">
        <v>0.5493055555555556</v>
      </c>
      <c r="D23" s="72">
        <v>0.55694444444444446</v>
      </c>
      <c r="E23" s="73">
        <v>0.56458333333333333</v>
      </c>
      <c r="F23" s="73">
        <v>0.57222222222222219</v>
      </c>
      <c r="G23" s="73">
        <v>0.57638888888888884</v>
      </c>
      <c r="H23" s="73">
        <v>0.58055555555555549</v>
      </c>
      <c r="I23" s="73">
        <v>0.58611111111111103</v>
      </c>
      <c r="J23" s="73">
        <v>0.59305555555555545</v>
      </c>
      <c r="K23" s="73">
        <v>0.5972222222222221</v>
      </c>
      <c r="L23" s="73">
        <v>0.60138888888888875</v>
      </c>
      <c r="M23" s="73">
        <v>0.60902777777777761</v>
      </c>
      <c r="N23" s="73">
        <v>0.6187499999999998</v>
      </c>
      <c r="O23" s="71">
        <v>0.62291666666666645</v>
      </c>
      <c r="P23" s="313" t="e">
        <f t="shared" si="0"/>
        <v>#REF!</v>
      </c>
      <c r="Q23" s="314">
        <f t="shared" si="1"/>
        <v>7.361111111111085E-2</v>
      </c>
      <c r="R23" s="317" t="e">
        <f t="shared" si="2"/>
        <v>#REF!</v>
      </c>
      <c r="S23" s="314">
        <f t="shared" si="3"/>
        <v>7.7777777777777835E-2</v>
      </c>
    </row>
    <row r="24" spans="2:20" x14ac:dyDescent="0.25">
      <c r="B24" s="40">
        <v>6</v>
      </c>
      <c r="C24" s="71">
        <v>0.62708333333333333</v>
      </c>
      <c r="D24" s="72">
        <v>0.63472222222222219</v>
      </c>
      <c r="E24" s="73">
        <v>0.64236111111111105</v>
      </c>
      <c r="F24" s="73">
        <v>0.64999999999999991</v>
      </c>
      <c r="G24" s="73">
        <v>0.65416666666666656</v>
      </c>
      <c r="H24" s="73">
        <v>0.65833333333333321</v>
      </c>
      <c r="I24" s="73">
        <v>0.66388888888888875</v>
      </c>
      <c r="J24" s="73">
        <v>0.67083333333333317</v>
      </c>
      <c r="K24" s="73">
        <v>0.67499999999999982</v>
      </c>
      <c r="L24" s="73">
        <v>0.67916666666666647</v>
      </c>
      <c r="M24" s="73">
        <v>0.68680555555555534</v>
      </c>
      <c r="N24" s="73">
        <v>0.69652777777777752</v>
      </c>
      <c r="O24" s="71">
        <v>0.70069444444444418</v>
      </c>
      <c r="P24" s="313" t="e">
        <f t="shared" si="0"/>
        <v>#REF!</v>
      </c>
      <c r="Q24" s="314">
        <f t="shared" si="1"/>
        <v>7.361111111111085E-2</v>
      </c>
      <c r="R24" s="317" t="e">
        <f t="shared" si="2"/>
        <v>#REF!</v>
      </c>
      <c r="S24" s="314">
        <f t="shared" si="3"/>
        <v>7.7777777777777724E-2</v>
      </c>
    </row>
    <row r="25" spans="2:20" x14ac:dyDescent="0.25">
      <c r="B25" s="40">
        <v>7</v>
      </c>
      <c r="C25" s="71">
        <v>0.70486111111111116</v>
      </c>
      <c r="D25" s="72">
        <v>0.71250000000000002</v>
      </c>
      <c r="E25" s="73">
        <v>0.72013888888888888</v>
      </c>
      <c r="F25" s="73">
        <v>0.72777777777777775</v>
      </c>
      <c r="G25" s="73">
        <v>0.7319444444444444</v>
      </c>
      <c r="H25" s="73">
        <v>0.73611111111111105</v>
      </c>
      <c r="I25" s="73">
        <v>0.74166666666666659</v>
      </c>
      <c r="J25" s="73">
        <v>0.74861111111111101</v>
      </c>
      <c r="K25" s="73">
        <v>0.75277777777777766</v>
      </c>
      <c r="L25" s="73">
        <v>0.75694444444444431</v>
      </c>
      <c r="M25" s="73">
        <v>0.76458333333333317</v>
      </c>
      <c r="N25" s="73">
        <v>0.77430555555555536</v>
      </c>
      <c r="O25" s="71">
        <v>0.77847222222222201</v>
      </c>
      <c r="P25" s="313" t="e">
        <f t="shared" si="0"/>
        <v>#REF!</v>
      </c>
      <c r="Q25" s="314">
        <f t="shared" si="1"/>
        <v>7.361111111111085E-2</v>
      </c>
      <c r="R25" s="317" t="e">
        <f t="shared" si="2"/>
        <v>#REF!</v>
      </c>
      <c r="S25" s="314">
        <f t="shared" si="3"/>
        <v>7.7777777777777835E-2</v>
      </c>
    </row>
    <row r="26" spans="2:20" x14ac:dyDescent="0.25">
      <c r="B26" s="40">
        <v>8</v>
      </c>
      <c r="C26" s="71">
        <v>0.78194444444444444</v>
      </c>
      <c r="D26" s="72">
        <v>0.7895833333333333</v>
      </c>
      <c r="E26" s="73">
        <v>0.79722222222222217</v>
      </c>
      <c r="F26" s="73">
        <v>0.80486111111111103</v>
      </c>
      <c r="G26" s="73">
        <v>0.80902777777777768</v>
      </c>
      <c r="H26" s="73">
        <v>0.81319444444444433</v>
      </c>
      <c r="I26" s="73">
        <v>0.81874999999999987</v>
      </c>
      <c r="J26" s="73">
        <v>0.82569444444444429</v>
      </c>
      <c r="K26" s="73">
        <v>0.82986111111111094</v>
      </c>
      <c r="L26" s="73">
        <v>0.83402777777777759</v>
      </c>
      <c r="M26" s="73">
        <v>0.84166666666666645</v>
      </c>
      <c r="N26" s="73">
        <v>0.85138888888888864</v>
      </c>
      <c r="O26" s="71">
        <v>0.85555555555555529</v>
      </c>
      <c r="P26" s="313" t="e">
        <f t="shared" si="0"/>
        <v>#REF!</v>
      </c>
      <c r="Q26" s="314">
        <f t="shared" si="1"/>
        <v>7.361111111111085E-2</v>
      </c>
      <c r="R26" s="317" t="e">
        <f t="shared" si="2"/>
        <v>#REF!</v>
      </c>
      <c r="S26" s="314">
        <f t="shared" si="3"/>
        <v>7.7083333333333282E-2</v>
      </c>
      <c r="T26" s="14"/>
    </row>
    <row r="27" spans="2:20" x14ac:dyDescent="0.25">
      <c r="B27" s="40">
        <v>9</v>
      </c>
      <c r="C27" s="71">
        <v>0.86388888888888893</v>
      </c>
      <c r="D27" s="72">
        <v>0.87083333333333335</v>
      </c>
      <c r="E27" s="73">
        <v>0.87777777777777777</v>
      </c>
      <c r="F27" s="73">
        <v>0.88472222222222219</v>
      </c>
      <c r="G27" s="73">
        <v>0.88888888888888884</v>
      </c>
      <c r="H27" s="73">
        <v>0.89305555555555549</v>
      </c>
      <c r="I27" s="73">
        <v>0.89791666666666659</v>
      </c>
      <c r="J27" s="73">
        <v>0.90416666666666656</v>
      </c>
      <c r="K27" s="73">
        <v>0.90833333333333321</v>
      </c>
      <c r="L27" s="73">
        <v>0.91249999999999987</v>
      </c>
      <c r="M27" s="73">
        <v>0.91944444444444429</v>
      </c>
      <c r="N27" s="73">
        <v>0.92916666666666647</v>
      </c>
      <c r="O27" s="71">
        <v>0.93333333333333313</v>
      </c>
      <c r="P27" s="313" t="e">
        <f t="shared" si="0"/>
        <v>#REF!</v>
      </c>
      <c r="Q27" s="314">
        <f t="shared" si="1"/>
        <v>6.9444444444444198E-2</v>
      </c>
      <c r="R27" s="317" t="e">
        <f t="shared" si="2"/>
        <v>#REF!</v>
      </c>
      <c r="S27" s="314">
        <f t="shared" si="3"/>
        <v>8.1944444444444486E-2</v>
      </c>
      <c r="T27" s="14"/>
    </row>
    <row r="28" spans="2:20" ht="9" customHeight="1" x14ac:dyDescent="0.25">
      <c r="B28" s="2"/>
      <c r="C28" s="136"/>
      <c r="D28" s="2"/>
      <c r="E28" s="2"/>
      <c r="F28" s="2"/>
      <c r="G28" s="2"/>
      <c r="H28" s="17"/>
      <c r="I28" s="17"/>
      <c r="J28" s="17"/>
      <c r="K28" s="17"/>
      <c r="L28" s="17"/>
      <c r="M28" s="17"/>
      <c r="N28" s="17"/>
      <c r="O28" s="17"/>
    </row>
    <row r="29" spans="2:20" x14ac:dyDescent="0.25">
      <c r="B29" s="2"/>
      <c r="C29" s="299" t="s">
        <v>170</v>
      </c>
      <c r="D29" s="300"/>
      <c r="E29" s="300"/>
      <c r="F29" s="301"/>
      <c r="G29" s="301"/>
      <c r="H29" s="308">
        <v>9</v>
      </c>
      <c r="I29" s="300"/>
      <c r="J29" s="17"/>
      <c r="K29" s="17"/>
      <c r="L29" s="17"/>
      <c r="M29" s="17"/>
      <c r="N29" s="17"/>
      <c r="O29" s="17"/>
    </row>
    <row r="30" spans="2:20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  <c r="J30" s="19"/>
      <c r="K30" s="19"/>
      <c r="L30" s="19"/>
      <c r="M30" s="19"/>
      <c r="N30" s="19"/>
      <c r="O30" s="2"/>
    </row>
    <row r="31" spans="2:20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9</v>
      </c>
      <c r="I31" s="300"/>
      <c r="J31" s="19"/>
      <c r="K31" s="19"/>
      <c r="L31" s="19"/>
      <c r="M31" s="19"/>
      <c r="N31" s="19"/>
      <c r="O31" s="2"/>
    </row>
    <row r="32" spans="2:20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+VLOOKUP($F$8,#REF!,3,FALSE)</f>
        <v>#REF!</v>
      </c>
      <c r="I32" s="302" t="s">
        <v>174</v>
      </c>
      <c r="J32" s="19"/>
      <c r="K32" s="19"/>
      <c r="L32" s="19"/>
      <c r="M32" s="19"/>
      <c r="N32" s="19"/>
      <c r="O32" s="2"/>
    </row>
    <row r="33" spans="2:15" ht="18" customHeight="1" x14ac:dyDescent="0.25">
      <c r="B33" s="2"/>
      <c r="C33" s="303" t="s">
        <v>175</v>
      </c>
      <c r="D33" s="304"/>
      <c r="E33" s="18"/>
      <c r="F33" s="18"/>
      <c r="G33" s="18"/>
      <c r="H33" s="347">
        <v>7.17</v>
      </c>
      <c r="I33" s="302" t="s">
        <v>174</v>
      </c>
      <c r="J33" s="19"/>
      <c r="K33" s="19"/>
      <c r="L33" s="19"/>
      <c r="M33" s="19"/>
      <c r="N33" s="19"/>
      <c r="O33" s="2"/>
    </row>
    <row r="34" spans="2:15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</row>
    <row r="35" spans="2:15" x14ac:dyDescent="0.25">
      <c r="C35" s="2"/>
      <c r="I35" s="3"/>
    </row>
    <row r="36" spans="2:15" x14ac:dyDescent="0.25">
      <c r="C36" s="2"/>
      <c r="I36" s="88"/>
    </row>
  </sheetData>
  <printOptions horizontalCentered="1"/>
  <pageMargins left="0.19685039370078741" right="0" top="0.35433070866141736" bottom="0.39370078740157483" header="0" footer="0"/>
  <pageSetup paperSize="9" scale="62" orientation="portrait" r:id="rId1"/>
  <drawing r:id="rId2"/>
  <legacyDrawingHF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11"/>
  <dimension ref="B1:S32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4" customWidth="1"/>
    <col min="2" max="16" width="8.28515625" customWidth="1"/>
    <col min="17" max="17" width="10.42578125" bestFit="1" customWidth="1"/>
    <col min="18" max="18" width="14.42578125" bestFit="1" customWidth="1"/>
    <col min="19" max="37" width="6.7109375" customWidth="1"/>
    <col min="38" max="54" width="5.7109375" customWidth="1"/>
  </cols>
  <sheetData>
    <row r="1" spans="2:19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26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2" t="s">
        <v>5</v>
      </c>
      <c r="C8" s="7"/>
      <c r="D8" s="7"/>
      <c r="E8" s="7"/>
      <c r="F8" s="1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9" ht="20.10000000000000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11</v>
      </c>
      <c r="F16" s="189" t="s">
        <v>35</v>
      </c>
      <c r="G16" s="189" t="s">
        <v>137</v>
      </c>
      <c r="H16" s="189" t="s">
        <v>55</v>
      </c>
      <c r="I16" s="189" t="s">
        <v>158</v>
      </c>
      <c r="J16" s="189" t="s">
        <v>55</v>
      </c>
      <c r="K16" s="189" t="s">
        <v>137</v>
      </c>
      <c r="L16" s="189" t="s">
        <v>35</v>
      </c>
      <c r="M16" s="189" t="s">
        <v>11</v>
      </c>
      <c r="N16" s="189" t="s">
        <v>107</v>
      </c>
      <c r="O16" s="189" t="s">
        <v>127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19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2.31</v>
      </c>
      <c r="F17" s="204">
        <v>2.2599999999999998</v>
      </c>
      <c r="G17" s="204">
        <v>2.98</v>
      </c>
      <c r="H17" s="204">
        <v>3.46</v>
      </c>
      <c r="I17" s="204">
        <v>4.82</v>
      </c>
      <c r="J17" s="204">
        <v>4.8</v>
      </c>
      <c r="K17" s="204">
        <v>3.46</v>
      </c>
      <c r="L17" s="228">
        <v>2.98</v>
      </c>
      <c r="M17" s="228">
        <v>2.2599999999999998</v>
      </c>
      <c r="N17" s="228">
        <v>4.3899999999999997</v>
      </c>
      <c r="O17" s="228">
        <v>2.67</v>
      </c>
      <c r="P17" s="315"/>
      <c r="Q17" s="316"/>
      <c r="R17" s="317"/>
      <c r="S17" s="318"/>
    </row>
    <row r="18" spans="2:19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6.28</v>
      </c>
      <c r="F18" s="210">
        <v>8.5399999999999991</v>
      </c>
      <c r="G18" s="210">
        <v>11.52</v>
      </c>
      <c r="H18" s="210">
        <v>14.98</v>
      </c>
      <c r="I18" s="210">
        <v>19.8</v>
      </c>
      <c r="J18" s="210">
        <v>24.6</v>
      </c>
      <c r="K18" s="210">
        <v>28.060000000000002</v>
      </c>
      <c r="L18" s="210">
        <v>31.040000000000003</v>
      </c>
      <c r="M18" s="210">
        <v>33.300000000000004</v>
      </c>
      <c r="N18" s="210">
        <v>37.690000000000005</v>
      </c>
      <c r="O18" s="210">
        <v>40.360000000000007</v>
      </c>
      <c r="P18" s="313"/>
      <c r="Q18" s="314"/>
      <c r="R18" s="310"/>
      <c r="S18" s="314"/>
    </row>
    <row r="19" spans="2:19" x14ac:dyDescent="0.25">
      <c r="B19" s="33">
        <v>1</v>
      </c>
      <c r="C19" s="76">
        <v>0.28194444444444455</v>
      </c>
      <c r="D19" s="86">
        <v>0.28819444444444453</v>
      </c>
      <c r="E19" s="247">
        <v>0.29236111111111118</v>
      </c>
      <c r="F19" s="247">
        <v>0.29722222222222228</v>
      </c>
      <c r="G19" s="78">
        <v>0.30069444444444449</v>
      </c>
      <c r="H19" s="78">
        <v>0.3041666666666667</v>
      </c>
      <c r="I19" s="78">
        <v>0.30972222222222223</v>
      </c>
      <c r="J19" s="78">
        <v>0.31527777777777777</v>
      </c>
      <c r="K19" s="78">
        <v>0.31944444444444442</v>
      </c>
      <c r="L19" s="78">
        <v>0.32361111111111107</v>
      </c>
      <c r="M19" s="78">
        <v>0.32847222222222217</v>
      </c>
      <c r="N19" s="78">
        <v>0.33680555555555552</v>
      </c>
      <c r="O19" s="80">
        <v>0.34097222222222218</v>
      </c>
      <c r="P19" s="313" t="e">
        <f>+$H$30</f>
        <v>#REF!</v>
      </c>
      <c r="Q19" s="314">
        <f>+O19-C19</f>
        <v>5.9027777777777624E-2</v>
      </c>
      <c r="R19" s="317" t="e">
        <f>60*$H$30/(Q19*60*24)</f>
        <v>#REF!</v>
      </c>
      <c r="S19" s="322"/>
    </row>
    <row r="20" spans="2:19" x14ac:dyDescent="0.25">
      <c r="B20" s="40">
        <v>2</v>
      </c>
      <c r="C20" s="438">
        <v>0.37916666666666665</v>
      </c>
      <c r="D20" s="72">
        <v>0.38680555555555551</v>
      </c>
      <c r="E20" s="73">
        <v>0.39236111111111105</v>
      </c>
      <c r="F20" s="73">
        <v>0.39861111111111103</v>
      </c>
      <c r="G20" s="73">
        <v>0.40277777777777768</v>
      </c>
      <c r="H20" s="73">
        <v>0.40624999999999989</v>
      </c>
      <c r="I20" s="73">
        <v>0.41180555555555542</v>
      </c>
      <c r="J20" s="73">
        <v>0.41666666666666652</v>
      </c>
      <c r="K20" s="73">
        <v>0.42013888888888873</v>
      </c>
      <c r="L20" s="73">
        <v>0.42430555555555538</v>
      </c>
      <c r="M20" s="73">
        <v>0.43055555555555536</v>
      </c>
      <c r="N20" s="73">
        <v>0.4402777777777776</v>
      </c>
      <c r="O20" s="71">
        <v>0.44444444444444425</v>
      </c>
      <c r="P20" s="313" t="e">
        <f>+$H$30</f>
        <v>#REF!</v>
      </c>
      <c r="Q20" s="314">
        <f>+O20-C20</f>
        <v>6.5277777777777601E-2</v>
      </c>
      <c r="R20" s="317" t="e">
        <f>60*$H$30/(Q20*60*24)</f>
        <v>#REF!</v>
      </c>
      <c r="S20" s="314">
        <f t="shared" ref="S20:S25" si="0">+C20-C19</f>
        <v>9.7222222222222099E-2</v>
      </c>
    </row>
    <row r="21" spans="2:19" x14ac:dyDescent="0.25">
      <c r="B21" s="33">
        <v>3</v>
      </c>
      <c r="C21" s="71">
        <v>0.48680555555555594</v>
      </c>
      <c r="D21" s="72">
        <v>0.4944444444444448</v>
      </c>
      <c r="E21" s="73">
        <v>0.50000000000000033</v>
      </c>
      <c r="F21" s="73">
        <v>0.50625000000000031</v>
      </c>
      <c r="G21" s="73">
        <v>0.51041666666666696</v>
      </c>
      <c r="H21" s="73">
        <v>0.51388888888888917</v>
      </c>
      <c r="I21" s="73">
        <v>0.51944444444444471</v>
      </c>
      <c r="J21" s="73">
        <v>0.5243055555555558</v>
      </c>
      <c r="K21" s="73">
        <v>0.52777777777777801</v>
      </c>
      <c r="L21" s="73">
        <v>0.53194444444444466</v>
      </c>
      <c r="M21" s="73">
        <v>0.53819444444444464</v>
      </c>
      <c r="N21" s="73">
        <v>0.54791666666666683</v>
      </c>
      <c r="O21" s="71">
        <v>0.55208333333333348</v>
      </c>
      <c r="P21" s="313" t="e">
        <f>+$H$30</f>
        <v>#REF!</v>
      </c>
      <c r="Q21" s="314">
        <f t="shared" ref="Q21:Q22" si="1">+O21-C21</f>
        <v>6.5277777777777546E-2</v>
      </c>
      <c r="R21" s="317" t="e">
        <f>60*$H$30/(Q21*60*24)</f>
        <v>#REF!</v>
      </c>
      <c r="S21" s="314">
        <f t="shared" si="0"/>
        <v>0.10763888888888928</v>
      </c>
    </row>
    <row r="22" spans="2:19" x14ac:dyDescent="0.25">
      <c r="B22" s="40">
        <v>4</v>
      </c>
      <c r="C22" s="71">
        <v>0.59097222222222179</v>
      </c>
      <c r="D22" s="72">
        <v>0.59861111111111065</v>
      </c>
      <c r="E22" s="73">
        <v>0.60416666666666619</v>
      </c>
      <c r="F22" s="73">
        <v>0.61041666666666616</v>
      </c>
      <c r="G22" s="73">
        <v>0.61458333333333282</v>
      </c>
      <c r="H22" s="73">
        <v>0.61805555555555503</v>
      </c>
      <c r="I22" s="73">
        <v>0.62361111111111056</v>
      </c>
      <c r="J22" s="73">
        <v>0.62847222222222165</v>
      </c>
      <c r="K22" s="73">
        <v>0.63194444444444386</v>
      </c>
      <c r="L22" s="73">
        <v>0.63611111111111052</v>
      </c>
      <c r="M22" s="73">
        <v>0.64236111111111049</v>
      </c>
      <c r="N22" s="73">
        <v>0.65208333333333268</v>
      </c>
      <c r="O22" s="71">
        <v>0.65624999999999933</v>
      </c>
      <c r="P22" s="313" t="e">
        <f>+$H$30</f>
        <v>#REF!</v>
      </c>
      <c r="Q22" s="314">
        <f t="shared" si="1"/>
        <v>6.5277777777777546E-2</v>
      </c>
      <c r="R22" s="317" t="e">
        <f>60*$H$30/(Q22*60*24)</f>
        <v>#REF!</v>
      </c>
      <c r="S22" s="314">
        <f t="shared" si="0"/>
        <v>0.10416666666666585</v>
      </c>
    </row>
    <row r="23" spans="2:19" x14ac:dyDescent="0.25">
      <c r="B23" s="33">
        <v>5</v>
      </c>
      <c r="C23" s="71">
        <v>0.69513888888888886</v>
      </c>
      <c r="D23" s="72">
        <v>0.70277777777777772</v>
      </c>
      <c r="E23" s="73">
        <v>0.70833333333333326</v>
      </c>
      <c r="F23" s="73">
        <v>0.71458333333333324</v>
      </c>
      <c r="G23" s="73">
        <v>0.71874999999999989</v>
      </c>
      <c r="H23" s="73">
        <v>0.7222222222222221</v>
      </c>
      <c r="I23" s="73">
        <v>0.72777777777777763</v>
      </c>
      <c r="J23" s="73">
        <v>0.73263888888888873</v>
      </c>
      <c r="K23" s="73">
        <v>0.73611111111111094</v>
      </c>
      <c r="L23" s="73">
        <v>0.74027777777777759</v>
      </c>
      <c r="M23" s="73">
        <v>0.74652777777777757</v>
      </c>
      <c r="N23" s="73">
        <v>0.75624999999999976</v>
      </c>
      <c r="O23" s="71">
        <v>0.76041666666666641</v>
      </c>
      <c r="P23" s="313" t="e">
        <f t="shared" ref="P23:P25" si="2">+$H$30</f>
        <v>#REF!</v>
      </c>
      <c r="Q23" s="314">
        <f t="shared" ref="Q23:Q25" si="3">+O23-C23</f>
        <v>6.5277777777777546E-2</v>
      </c>
      <c r="R23" s="317" t="e">
        <f t="shared" ref="R23:R25" si="4">60*$H$30/(Q23*60*24)</f>
        <v>#REF!</v>
      </c>
      <c r="S23" s="314">
        <f t="shared" si="0"/>
        <v>0.10416666666666707</v>
      </c>
    </row>
    <row r="24" spans="2:19" ht="15.75" thickBot="1" x14ac:dyDescent="0.3">
      <c r="B24" s="44">
        <v>6</v>
      </c>
      <c r="C24" s="82">
        <v>0.7993055555555556</v>
      </c>
      <c r="D24" s="83">
        <v>0.80694444444444446</v>
      </c>
      <c r="E24" s="84">
        <v>0.8125</v>
      </c>
      <c r="F24" s="84">
        <v>0.81874999999999998</v>
      </c>
      <c r="G24" s="84">
        <v>0.82291666666666663</v>
      </c>
      <c r="H24" s="84">
        <v>0.82638888888888884</v>
      </c>
      <c r="I24" s="84">
        <v>0.83194444444444438</v>
      </c>
      <c r="J24" s="84">
        <v>0.83680555555555547</v>
      </c>
      <c r="K24" s="84">
        <v>0.84027777777777768</v>
      </c>
      <c r="L24" s="84">
        <v>0.84444444444444433</v>
      </c>
      <c r="M24" s="84">
        <v>0.85069444444444431</v>
      </c>
      <c r="N24" s="84">
        <v>0.8604166666666665</v>
      </c>
      <c r="O24" s="82">
        <v>0.86458333333333315</v>
      </c>
      <c r="P24" s="319" t="e">
        <f t="shared" si="2"/>
        <v>#REF!</v>
      </c>
      <c r="Q24" s="320">
        <f t="shared" si="3"/>
        <v>6.5277777777777546E-2</v>
      </c>
      <c r="R24" s="321" t="e">
        <f t="shared" si="4"/>
        <v>#REF!</v>
      </c>
      <c r="S24" s="320">
        <f t="shared" si="0"/>
        <v>0.10416666666666674</v>
      </c>
    </row>
    <row r="25" spans="2:19" x14ac:dyDescent="0.25">
      <c r="B25" s="33">
        <v>7</v>
      </c>
      <c r="C25" s="80">
        <v>0.906944444444444</v>
      </c>
      <c r="D25" s="86">
        <v>0.91458333333333286</v>
      </c>
      <c r="E25" s="247">
        <v>0.9201388888888884</v>
      </c>
      <c r="F25" s="247">
        <v>0.92499999999999949</v>
      </c>
      <c r="G25" s="247">
        <v>0.9284722222222217</v>
      </c>
      <c r="H25" s="247">
        <v>0.93194444444444391</v>
      </c>
      <c r="I25" s="247">
        <v>0.93611111111111056</v>
      </c>
      <c r="J25" s="247">
        <v>0.93958333333333277</v>
      </c>
      <c r="K25" s="247">
        <v>0.94236111111111054</v>
      </c>
      <c r="L25" s="247">
        <v>0.94583333333333275</v>
      </c>
      <c r="M25" s="247">
        <v>0.95069444444444384</v>
      </c>
      <c r="N25" s="247">
        <v>0.95902777777777715</v>
      </c>
      <c r="O25" s="80">
        <v>0.9631944444444438</v>
      </c>
      <c r="P25" s="315" t="e">
        <f t="shared" si="2"/>
        <v>#REF!</v>
      </c>
      <c r="Q25" s="316">
        <f t="shared" si="3"/>
        <v>5.62499999999998E-2</v>
      </c>
      <c r="R25" s="317" t="e">
        <f t="shared" si="4"/>
        <v>#REF!</v>
      </c>
      <c r="S25" s="316">
        <f t="shared" si="0"/>
        <v>0.1076388888888884</v>
      </c>
    </row>
    <row r="26" spans="2:19" ht="18" customHeight="1" x14ac:dyDescent="0.25">
      <c r="B26" s="2"/>
      <c r="C26" s="2"/>
      <c r="D26" s="2"/>
      <c r="E26" s="2"/>
      <c r="F26" s="2"/>
      <c r="I26" s="3"/>
      <c r="J26" s="19"/>
      <c r="K26" s="19"/>
      <c r="L26" s="19"/>
      <c r="M26" s="19"/>
      <c r="N26" s="19"/>
      <c r="O26" s="2"/>
    </row>
    <row r="27" spans="2:19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6</v>
      </c>
      <c r="I27" s="300"/>
      <c r="J27" s="19"/>
      <c r="K27" s="19"/>
      <c r="L27" s="19"/>
      <c r="M27" s="19"/>
      <c r="N27" s="19"/>
      <c r="O27" s="2"/>
    </row>
    <row r="28" spans="2:19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1</v>
      </c>
      <c r="I28" s="300"/>
      <c r="J28" s="19"/>
      <c r="K28" s="19"/>
      <c r="L28" s="19"/>
      <c r="M28" s="19"/>
      <c r="N28" s="19"/>
      <c r="O28" s="2"/>
    </row>
    <row r="29" spans="2:19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7</v>
      </c>
      <c r="I29" s="300"/>
      <c r="J29" s="19"/>
      <c r="K29" s="19"/>
      <c r="L29" s="19"/>
      <c r="M29" s="19"/>
      <c r="N29" s="19"/>
      <c r="O29" s="2"/>
    </row>
    <row r="30" spans="2:19" x14ac:dyDescent="0.25"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</row>
    <row r="31" spans="2:19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</row>
    <row r="32" spans="2:19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</row>
  </sheetData>
  <printOptions horizontalCentered="1"/>
  <pageMargins left="0.19685039370078741" right="0" top="0.35433070866141736" bottom="0.39370078740157483" header="0" footer="0"/>
  <pageSetup paperSize="9" scale="63" orientation="portrait" r:id="rId1"/>
  <drawing r:id="rId2"/>
  <legacyDrawingHF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12"/>
  <dimension ref="B1:S31"/>
  <sheetViews>
    <sheetView showGridLines="0" view="pageBreakPreview" topLeftCell="A4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3.85546875" customWidth="1"/>
    <col min="2" max="16" width="8.28515625" customWidth="1"/>
    <col min="17" max="17" width="10.42578125" bestFit="1" customWidth="1"/>
    <col min="18" max="18" width="14.42578125" bestFit="1" customWidth="1"/>
    <col min="19" max="44" width="6.7109375" customWidth="1"/>
    <col min="45" max="55" width="5.7109375" customWidth="1"/>
  </cols>
  <sheetData>
    <row r="1" spans="2:19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9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9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27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2" t="s">
        <v>5</v>
      </c>
      <c r="C8" s="7"/>
      <c r="D8" s="7"/>
      <c r="E8" s="7"/>
      <c r="F8" s="1">
        <v>880</v>
      </c>
      <c r="H8" s="2"/>
      <c r="I8" s="2"/>
      <c r="J8" s="2"/>
      <c r="K8" s="2"/>
      <c r="L8" s="2"/>
      <c r="M8" s="2"/>
      <c r="N8" s="2"/>
      <c r="O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54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880</v>
      </c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9" ht="12.75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ht="39.950000000000003" customHeight="1" thickBot="1" x14ac:dyDescent="0.3">
      <c r="B16" s="192" t="s">
        <v>18</v>
      </c>
      <c r="C16" s="189" t="s">
        <v>127</v>
      </c>
      <c r="D16" s="189" t="s">
        <v>107</v>
      </c>
      <c r="E16" s="189" t="s">
        <v>11</v>
      </c>
      <c r="F16" s="189" t="s">
        <v>35</v>
      </c>
      <c r="G16" s="189" t="s">
        <v>137</v>
      </c>
      <c r="H16" s="189" t="s">
        <v>55</v>
      </c>
      <c r="I16" s="189" t="s">
        <v>158</v>
      </c>
      <c r="J16" s="189" t="s">
        <v>55</v>
      </c>
      <c r="K16" s="189" t="s">
        <v>137</v>
      </c>
      <c r="L16" s="189" t="s">
        <v>35</v>
      </c>
      <c r="M16" s="189" t="s">
        <v>11</v>
      </c>
      <c r="N16" s="189" t="s">
        <v>107</v>
      </c>
      <c r="O16" s="189" t="s">
        <v>127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19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2.31</v>
      </c>
      <c r="F17" s="204">
        <v>2.2599999999999998</v>
      </c>
      <c r="G17" s="204">
        <v>2.98</v>
      </c>
      <c r="H17" s="204">
        <v>3.46</v>
      </c>
      <c r="I17" s="204">
        <v>4.82</v>
      </c>
      <c r="J17" s="204">
        <v>4.8</v>
      </c>
      <c r="K17" s="204">
        <v>3.46</v>
      </c>
      <c r="L17" s="228">
        <v>2.98</v>
      </c>
      <c r="M17" s="228">
        <v>2.2599999999999998</v>
      </c>
      <c r="N17" s="228">
        <v>4.3899999999999997</v>
      </c>
      <c r="O17" s="228">
        <v>2.67</v>
      </c>
      <c r="P17" s="315"/>
      <c r="Q17" s="316"/>
      <c r="R17" s="317"/>
      <c r="S17" s="318"/>
    </row>
    <row r="18" spans="2:19" ht="39.950000000000003" hidden="1" customHeight="1" thickBot="1" x14ac:dyDescent="0.3">
      <c r="B18" s="208" t="s">
        <v>160</v>
      </c>
      <c r="C18" s="243">
        <v>0</v>
      </c>
      <c r="D18" s="210">
        <v>3.97</v>
      </c>
      <c r="E18" s="210">
        <v>6.28</v>
      </c>
      <c r="F18" s="210">
        <v>8.5399999999999991</v>
      </c>
      <c r="G18" s="210">
        <v>11.52</v>
      </c>
      <c r="H18" s="210">
        <v>14.98</v>
      </c>
      <c r="I18" s="210">
        <v>19.8</v>
      </c>
      <c r="J18" s="210">
        <v>24.6</v>
      </c>
      <c r="K18" s="210">
        <v>28.060000000000002</v>
      </c>
      <c r="L18" s="210">
        <v>31.040000000000003</v>
      </c>
      <c r="M18" s="210">
        <v>33.300000000000004</v>
      </c>
      <c r="N18" s="210">
        <v>37.690000000000005</v>
      </c>
      <c r="O18" s="210">
        <v>40.360000000000007</v>
      </c>
      <c r="P18" s="313"/>
      <c r="Q18" s="314"/>
      <c r="R18" s="310"/>
      <c r="S18" s="314"/>
    </row>
    <row r="19" spans="2:19" ht="15" customHeight="1" x14ac:dyDescent="0.25">
      <c r="B19" s="40">
        <v>1</v>
      </c>
      <c r="C19" s="71">
        <v>0.25555555555555559</v>
      </c>
      <c r="D19" s="72">
        <v>0.26180555555555557</v>
      </c>
      <c r="E19" s="73">
        <v>0.26597222222222222</v>
      </c>
      <c r="F19" s="73">
        <v>0.27083333333333331</v>
      </c>
      <c r="G19" s="73">
        <v>0.27430555555555552</v>
      </c>
      <c r="H19" s="73">
        <v>0.27708333333333329</v>
      </c>
      <c r="I19" s="73">
        <v>0.28124999999999994</v>
      </c>
      <c r="J19" s="73">
        <v>0.28611111111111104</v>
      </c>
      <c r="K19" s="73">
        <v>0.28958333333333325</v>
      </c>
      <c r="L19" s="73">
        <v>0.29305555555555546</v>
      </c>
      <c r="M19" s="73">
        <v>0.29791666666666655</v>
      </c>
      <c r="N19" s="73">
        <v>0.30624999999999991</v>
      </c>
      <c r="O19" s="71">
        <v>0.30972222222222212</v>
      </c>
      <c r="P19" s="313" t="e">
        <f>+$H$29</f>
        <v>#REF!</v>
      </c>
      <c r="Q19" s="314">
        <f>+O19-C19</f>
        <v>5.416666666666653E-2</v>
      </c>
      <c r="R19" s="317" t="e">
        <f>60*$H$29/(Q19*60*24)</f>
        <v>#REF!</v>
      </c>
      <c r="S19" s="322"/>
    </row>
    <row r="20" spans="2:19" ht="15" customHeight="1" x14ac:dyDescent="0.25">
      <c r="B20" s="33">
        <v>2</v>
      </c>
      <c r="C20" s="71">
        <v>0.38125000000000053</v>
      </c>
      <c r="D20" s="72">
        <v>0.38888888888888939</v>
      </c>
      <c r="E20" s="73">
        <v>0.39375000000000049</v>
      </c>
      <c r="F20" s="73">
        <v>0.39861111111111158</v>
      </c>
      <c r="G20" s="73">
        <v>0.40208333333333379</v>
      </c>
      <c r="H20" s="73">
        <v>0.405555555555556</v>
      </c>
      <c r="I20" s="73">
        <v>0.4104166666666671</v>
      </c>
      <c r="J20" s="73">
        <v>0.41597222222222263</v>
      </c>
      <c r="K20" s="73">
        <v>0.42013888888888928</v>
      </c>
      <c r="L20" s="73">
        <v>0.42361111111111149</v>
      </c>
      <c r="M20" s="73">
        <v>0.42847222222222259</v>
      </c>
      <c r="N20" s="73">
        <v>0.43680555555555595</v>
      </c>
      <c r="O20" s="71">
        <v>0.44027777777777816</v>
      </c>
      <c r="P20" s="313" t="e">
        <f t="shared" ref="P20:P24" si="0">+$H$29</f>
        <v>#REF!</v>
      </c>
      <c r="Q20" s="314">
        <f t="shared" ref="Q20:Q24" si="1">+O20-C20</f>
        <v>5.9027777777777624E-2</v>
      </c>
      <c r="R20" s="317" t="e">
        <f t="shared" ref="R20:R24" si="2">60*$H$29/(Q20*60*24)</f>
        <v>#REF!</v>
      </c>
      <c r="S20" s="314">
        <f>+C20-C19</f>
        <v>0.12569444444444494</v>
      </c>
    </row>
    <row r="21" spans="2:19" ht="15" customHeight="1" x14ac:dyDescent="0.25">
      <c r="B21" s="40">
        <v>3</v>
      </c>
      <c r="C21" s="71">
        <v>0.50625000000000053</v>
      </c>
      <c r="D21" s="72">
        <v>0.51388888888888939</v>
      </c>
      <c r="E21" s="73">
        <v>0.51875000000000049</v>
      </c>
      <c r="F21" s="73">
        <v>0.52500000000000047</v>
      </c>
      <c r="G21" s="73">
        <v>0.52847222222222268</v>
      </c>
      <c r="H21" s="73">
        <v>0.53194444444444489</v>
      </c>
      <c r="I21" s="73">
        <v>0.53611111111111154</v>
      </c>
      <c r="J21" s="73">
        <v>0.54097222222222263</v>
      </c>
      <c r="K21" s="73">
        <v>0.54513888888888928</v>
      </c>
      <c r="L21" s="73">
        <v>0.54861111111111149</v>
      </c>
      <c r="M21" s="73">
        <v>0.55486111111111147</v>
      </c>
      <c r="N21" s="73">
        <v>0.56319444444444478</v>
      </c>
      <c r="O21" s="71">
        <v>0.56666666666666698</v>
      </c>
      <c r="P21" s="313" t="e">
        <f t="shared" si="0"/>
        <v>#REF!</v>
      </c>
      <c r="Q21" s="314">
        <f t="shared" si="1"/>
        <v>6.0416666666666452E-2</v>
      </c>
      <c r="R21" s="317" t="e">
        <f t="shared" si="2"/>
        <v>#REF!</v>
      </c>
      <c r="S21" s="314">
        <f t="shared" ref="S21:S24" si="3">+C21-C20</f>
        <v>0.125</v>
      </c>
    </row>
    <row r="22" spans="2:19" ht="15" customHeight="1" x14ac:dyDescent="0.25">
      <c r="B22" s="33">
        <v>4</v>
      </c>
      <c r="C22" s="71">
        <v>0.6333333333333333</v>
      </c>
      <c r="D22" s="72">
        <v>0.64097222222222217</v>
      </c>
      <c r="E22" s="73">
        <v>0.64583333333333326</v>
      </c>
      <c r="F22" s="73">
        <v>0.65208333333333324</v>
      </c>
      <c r="G22" s="73">
        <v>0.65555555555555545</v>
      </c>
      <c r="H22" s="73">
        <v>0.65902777777777766</v>
      </c>
      <c r="I22" s="73">
        <v>0.66319444444444431</v>
      </c>
      <c r="J22" s="73">
        <v>0.6680555555555554</v>
      </c>
      <c r="K22" s="73">
        <v>0.67222222222222205</v>
      </c>
      <c r="L22" s="73">
        <v>0.67569444444444426</v>
      </c>
      <c r="M22" s="73">
        <v>0.68194444444444424</v>
      </c>
      <c r="N22" s="73">
        <v>0.69027777777777755</v>
      </c>
      <c r="O22" s="71">
        <v>0.69374999999999976</v>
      </c>
      <c r="P22" s="313" t="e">
        <f t="shared" si="0"/>
        <v>#REF!</v>
      </c>
      <c r="Q22" s="314">
        <f t="shared" si="1"/>
        <v>6.0416666666666452E-2</v>
      </c>
      <c r="R22" s="317" t="e">
        <f t="shared" si="2"/>
        <v>#REF!</v>
      </c>
      <c r="S22" s="314">
        <f t="shared" si="3"/>
        <v>0.12708333333333277</v>
      </c>
    </row>
    <row r="23" spans="2:19" ht="15" customHeight="1" x14ac:dyDescent="0.25">
      <c r="B23" s="40">
        <v>5</v>
      </c>
      <c r="C23" s="71">
        <v>0.75625000000000053</v>
      </c>
      <c r="D23" s="72">
        <v>0.76388888888888939</v>
      </c>
      <c r="E23" s="73">
        <v>0.76875000000000049</v>
      </c>
      <c r="F23" s="73">
        <v>0.77500000000000047</v>
      </c>
      <c r="G23" s="73">
        <v>0.77847222222222268</v>
      </c>
      <c r="H23" s="73">
        <v>0.78194444444444489</v>
      </c>
      <c r="I23" s="73">
        <v>0.78611111111111154</v>
      </c>
      <c r="J23" s="73">
        <v>0.79097222222222263</v>
      </c>
      <c r="K23" s="73">
        <v>0.79513888888888928</v>
      </c>
      <c r="L23" s="73">
        <v>0.79861111111111149</v>
      </c>
      <c r="M23" s="73">
        <v>0.80486111111111147</v>
      </c>
      <c r="N23" s="73">
        <v>0.81319444444444478</v>
      </c>
      <c r="O23" s="71">
        <v>0.81666666666666698</v>
      </c>
      <c r="P23" s="313" t="e">
        <f t="shared" si="0"/>
        <v>#REF!</v>
      </c>
      <c r="Q23" s="314">
        <f t="shared" si="1"/>
        <v>6.0416666666666452E-2</v>
      </c>
      <c r="R23" s="317" t="e">
        <f t="shared" si="2"/>
        <v>#REF!</v>
      </c>
      <c r="S23" s="314">
        <f t="shared" si="3"/>
        <v>0.12291666666666723</v>
      </c>
    </row>
    <row r="24" spans="2:19" ht="15" customHeight="1" x14ac:dyDescent="0.25">
      <c r="B24" s="33">
        <v>6</v>
      </c>
      <c r="C24" s="71">
        <v>0.8895833333333335</v>
      </c>
      <c r="D24" s="72">
        <v>0.89722222222222237</v>
      </c>
      <c r="E24" s="73">
        <v>0.90208333333333346</v>
      </c>
      <c r="F24" s="73">
        <v>0.90694444444444455</v>
      </c>
      <c r="G24" s="73">
        <v>0.91041666666666676</v>
      </c>
      <c r="H24" s="73">
        <v>0.91319444444444453</v>
      </c>
      <c r="I24" s="73">
        <v>0.91736111111111118</v>
      </c>
      <c r="J24" s="73">
        <v>0.92152777777777783</v>
      </c>
      <c r="K24" s="73">
        <v>0.92500000000000004</v>
      </c>
      <c r="L24" s="73">
        <v>0.92777777777777781</v>
      </c>
      <c r="M24" s="73">
        <v>0.93263888888888891</v>
      </c>
      <c r="N24" s="73">
        <v>0.94166666666666665</v>
      </c>
      <c r="O24" s="71">
        <v>0.94513888888888886</v>
      </c>
      <c r="P24" s="313" t="e">
        <f t="shared" si="0"/>
        <v>#REF!</v>
      </c>
      <c r="Q24" s="314">
        <f t="shared" si="1"/>
        <v>5.5555555555555358E-2</v>
      </c>
      <c r="R24" s="317" t="e">
        <f t="shared" si="2"/>
        <v>#REF!</v>
      </c>
      <c r="S24" s="314">
        <f t="shared" si="3"/>
        <v>0.13333333333333297</v>
      </c>
    </row>
    <row r="25" spans="2:19" ht="18" customHeight="1" x14ac:dyDescent="0.25">
      <c r="B25" s="2"/>
      <c r="C25" s="2"/>
      <c r="D25" s="2"/>
      <c r="E25" s="2"/>
      <c r="F25" s="2"/>
      <c r="I25" s="3"/>
      <c r="J25" s="19"/>
      <c r="K25" s="19"/>
      <c r="L25" s="19"/>
      <c r="M25" s="19"/>
      <c r="N25" s="19"/>
      <c r="O25" s="2"/>
    </row>
    <row r="26" spans="2:19" ht="18" customHeight="1" x14ac:dyDescent="0.25">
      <c r="B26" s="2"/>
      <c r="C26" s="299" t="s">
        <v>170</v>
      </c>
      <c r="D26" s="300"/>
      <c r="E26" s="300"/>
      <c r="F26" s="301"/>
      <c r="G26" s="301"/>
      <c r="H26" s="308">
        <v>6</v>
      </c>
      <c r="I26" s="300"/>
      <c r="J26" s="19"/>
      <c r="K26" s="19"/>
      <c r="L26" s="19"/>
      <c r="M26" s="19"/>
      <c r="N26" s="19"/>
      <c r="O26" s="2"/>
    </row>
    <row r="27" spans="2:19" ht="18" customHeight="1" x14ac:dyDescent="0.25">
      <c r="B27" s="2"/>
      <c r="C27" s="299" t="s">
        <v>171</v>
      </c>
      <c r="D27" s="300"/>
      <c r="E27" s="300"/>
      <c r="F27" s="301"/>
      <c r="G27" s="301"/>
      <c r="H27" s="308">
        <v>0</v>
      </c>
      <c r="I27" s="300"/>
      <c r="J27" s="19"/>
      <c r="K27" s="19"/>
      <c r="L27" s="19"/>
      <c r="M27" s="19"/>
      <c r="N27" s="19"/>
      <c r="O27" s="2"/>
    </row>
    <row r="28" spans="2:19" x14ac:dyDescent="0.25">
      <c r="C28" s="299" t="s">
        <v>172</v>
      </c>
      <c r="D28" s="300"/>
      <c r="E28" s="300"/>
      <c r="F28" s="301"/>
      <c r="G28" s="301"/>
      <c r="H28" s="308">
        <f>+H26+H27</f>
        <v>6</v>
      </c>
      <c r="I28" s="300"/>
    </row>
    <row r="29" spans="2:19" x14ac:dyDescent="0.25">
      <c r="C29" s="299" t="s">
        <v>173</v>
      </c>
      <c r="D29" s="300"/>
      <c r="E29" s="300"/>
      <c r="F29" s="301"/>
      <c r="G29" s="301"/>
      <c r="H29" s="306" t="e">
        <f>+VLOOKUP($F$8,#REF!,3,FALSE)</f>
        <v>#REF!</v>
      </c>
      <c r="I29" s="302" t="s">
        <v>174</v>
      </c>
    </row>
    <row r="30" spans="2:19" x14ac:dyDescent="0.25">
      <c r="C30" s="303" t="s">
        <v>175</v>
      </c>
      <c r="D30" s="304"/>
      <c r="E30" s="18"/>
      <c r="F30" s="18"/>
      <c r="G30" s="18"/>
      <c r="H30" s="347">
        <v>7.17</v>
      </c>
      <c r="I30" s="302" t="s">
        <v>174</v>
      </c>
    </row>
    <row r="31" spans="2:19" x14ac:dyDescent="0.25">
      <c r="C31" s="2" t="s">
        <v>176</v>
      </c>
      <c r="D31" s="18"/>
      <c r="E31" s="18"/>
      <c r="F31" s="18"/>
      <c r="G31" s="18"/>
      <c r="H31" s="309" t="s">
        <v>178</v>
      </c>
      <c r="I31" s="18"/>
    </row>
  </sheetData>
  <pageMargins left="0.19685039370078741" right="0" top="0.35433070866141736" bottom="0.39370078740157483" header="0" footer="0"/>
  <pageSetup paperSize="9" scale="63" orientation="portrait" r:id="rId1"/>
  <drawing r:id="rId2"/>
  <legacyDrawingHF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13"/>
  <dimension ref="B2:U39"/>
  <sheetViews>
    <sheetView showGridLines="0" view="pageBreakPreview" topLeftCell="A8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5703125" customWidth="1"/>
    <col min="2" max="18" width="7.7109375" customWidth="1"/>
    <col min="19" max="19" width="11.42578125" bestFit="1" customWidth="1"/>
    <col min="20" max="20" width="15.140625" bestFit="1" customWidth="1"/>
    <col min="21" max="38" width="6.710937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2" t="s">
        <v>4</v>
      </c>
      <c r="C7" s="2"/>
      <c r="D7" s="2"/>
      <c r="E7" s="2"/>
      <c r="F7" s="1" t="s">
        <v>25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2" t="s">
        <v>5</v>
      </c>
      <c r="C8" s="7"/>
      <c r="D8" s="7"/>
      <c r="E8" s="7"/>
      <c r="F8" s="1">
        <v>881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2" t="s">
        <v>6</v>
      </c>
      <c r="C9" s="2"/>
      <c r="D9" s="2"/>
      <c r="E9" s="2"/>
      <c r="F9" s="1" t="s">
        <v>56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2"/>
      <c r="D10" s="2"/>
      <c r="E10" s="2"/>
      <c r="F10" s="1">
        <v>881</v>
      </c>
      <c r="H10" s="4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</row>
    <row r="15" spans="2:17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</row>
    <row r="16" spans="2:17" ht="20.100000000000001" customHeight="1" thickBot="1" x14ac:dyDescent="0.3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</row>
    <row r="17" spans="2:21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13</v>
      </c>
      <c r="F17" s="189" t="s">
        <v>11</v>
      </c>
      <c r="G17" s="189" t="s">
        <v>35</v>
      </c>
      <c r="H17" s="189" t="s">
        <v>137</v>
      </c>
      <c r="I17" s="189" t="s">
        <v>55</v>
      </c>
      <c r="J17" s="189" t="s">
        <v>158</v>
      </c>
      <c r="K17" s="189" t="s">
        <v>55</v>
      </c>
      <c r="L17" s="189" t="s">
        <v>137</v>
      </c>
      <c r="M17" s="189" t="s">
        <v>35</v>
      </c>
      <c r="N17" s="189" t="s">
        <v>11</v>
      </c>
      <c r="O17" s="189" t="s">
        <v>13</v>
      </c>
      <c r="P17" s="189" t="s">
        <v>107</v>
      </c>
      <c r="Q17" s="189" t="s">
        <v>127</v>
      </c>
      <c r="R17" s="189" t="s">
        <v>161</v>
      </c>
      <c r="S17" s="189" t="s">
        <v>167</v>
      </c>
      <c r="T17" s="189" t="s">
        <v>168</v>
      </c>
      <c r="U17" s="189" t="s">
        <v>169</v>
      </c>
    </row>
    <row r="18" spans="2:21" ht="39.950000000000003" hidden="1" customHeight="1" x14ac:dyDescent="0.25">
      <c r="B18" s="202" t="s">
        <v>159</v>
      </c>
      <c r="C18" s="204">
        <v>0</v>
      </c>
      <c r="D18" s="205">
        <v>3.97</v>
      </c>
      <c r="E18" s="205">
        <v>6.2</v>
      </c>
      <c r="F18" s="205">
        <v>2.2400000000000002</v>
      </c>
      <c r="G18" s="205">
        <v>4.41</v>
      </c>
      <c r="H18" s="204">
        <v>2.98</v>
      </c>
      <c r="I18" s="204">
        <v>3.46</v>
      </c>
      <c r="J18" s="204">
        <v>4.82</v>
      </c>
      <c r="K18" s="204">
        <v>4.8</v>
      </c>
      <c r="L18" s="204">
        <v>3.46</v>
      </c>
      <c r="M18" s="228">
        <v>2.98</v>
      </c>
      <c r="N18" s="205">
        <v>4.42</v>
      </c>
      <c r="O18" s="234">
        <v>2.64</v>
      </c>
      <c r="P18" s="234">
        <v>7.12</v>
      </c>
      <c r="Q18" s="235">
        <v>2.67</v>
      </c>
      <c r="R18" s="315"/>
      <c r="S18" s="316"/>
      <c r="T18" s="317"/>
      <c r="U18" s="318"/>
    </row>
    <row r="19" spans="2:21" ht="39.950000000000003" hidden="1" customHeight="1" thickBot="1" x14ac:dyDescent="0.3">
      <c r="B19" s="208" t="s">
        <v>160</v>
      </c>
      <c r="C19" s="243">
        <v>0</v>
      </c>
      <c r="D19" s="209">
        <v>3.97</v>
      </c>
      <c r="E19" s="209">
        <v>10.17</v>
      </c>
      <c r="F19" s="209">
        <v>12.41</v>
      </c>
      <c r="G19" s="209">
        <v>16.82</v>
      </c>
      <c r="H19" s="209">
        <v>19.8</v>
      </c>
      <c r="I19" s="209">
        <v>23.26</v>
      </c>
      <c r="J19" s="209">
        <v>28.080000000000002</v>
      </c>
      <c r="K19" s="209">
        <v>32.880000000000003</v>
      </c>
      <c r="L19" s="209">
        <v>36.340000000000003</v>
      </c>
      <c r="M19" s="209">
        <v>39.32</v>
      </c>
      <c r="N19" s="209">
        <v>43.74</v>
      </c>
      <c r="O19" s="209">
        <v>46.38</v>
      </c>
      <c r="P19" s="209">
        <v>53.5</v>
      </c>
      <c r="Q19" s="209">
        <v>56.17</v>
      </c>
      <c r="R19" s="313"/>
      <c r="S19" s="314"/>
      <c r="T19" s="310"/>
      <c r="U19" s="314"/>
    </row>
    <row r="20" spans="2:21" ht="15" customHeight="1" x14ac:dyDescent="0.25">
      <c r="B20" s="33">
        <v>1</v>
      </c>
      <c r="C20" s="80">
        <v>0.22362268518518516</v>
      </c>
      <c r="D20" s="86">
        <v>0.23056712962962961</v>
      </c>
      <c r="E20" s="86">
        <v>0.24098379629629632</v>
      </c>
      <c r="F20" s="247">
        <v>0.24515046296296297</v>
      </c>
      <c r="G20" s="247">
        <v>0.25140046296296298</v>
      </c>
      <c r="H20" s="247">
        <v>0.25556712962962963</v>
      </c>
      <c r="I20" s="247">
        <v>0.25973379629629628</v>
      </c>
      <c r="J20" s="247">
        <v>0.26528935185185182</v>
      </c>
      <c r="K20" s="247">
        <v>0.27015046296296291</v>
      </c>
      <c r="L20" s="247">
        <v>0.27431712962962956</v>
      </c>
      <c r="M20" s="247">
        <v>0.27848379629629622</v>
      </c>
      <c r="N20" s="247">
        <v>0.28473379629629619</v>
      </c>
      <c r="O20" s="247">
        <v>0.28890046296296285</v>
      </c>
      <c r="P20" s="247">
        <v>0.29931712962962953</v>
      </c>
      <c r="Q20" s="80">
        <v>0.30348379629629618</v>
      </c>
      <c r="R20" s="313" t="e">
        <f>+$H$36</f>
        <v>#REF!</v>
      </c>
      <c r="S20" s="314">
        <f>+Q20-C20</f>
        <v>7.9861111111111022E-2</v>
      </c>
      <c r="T20" s="317" t="e">
        <f>60*$H$36/(S20*60*24)</f>
        <v>#REF!</v>
      </c>
      <c r="U20" s="322"/>
    </row>
    <row r="21" spans="2:21" ht="15" customHeight="1" x14ac:dyDescent="0.25">
      <c r="B21" s="33">
        <v>2</v>
      </c>
      <c r="C21" s="71">
        <v>0.24652777777777779</v>
      </c>
      <c r="D21" s="72">
        <v>0.25347222222222221</v>
      </c>
      <c r="E21" s="72">
        <v>0.2638888888888889</v>
      </c>
      <c r="F21" s="73">
        <v>0.26805555555555555</v>
      </c>
      <c r="G21" s="73">
        <v>0.27430555555555552</v>
      </c>
      <c r="H21" s="73">
        <v>0.27847222222222218</v>
      </c>
      <c r="I21" s="73">
        <v>0.28263888888888883</v>
      </c>
      <c r="J21" s="73">
        <v>0.28819444444444436</v>
      </c>
      <c r="K21" s="73">
        <v>0.29305555555555546</v>
      </c>
      <c r="L21" s="73">
        <v>0.29722222222222211</v>
      </c>
      <c r="M21" s="73">
        <v>0.30138888888888876</v>
      </c>
      <c r="N21" s="73">
        <v>0.30763888888888874</v>
      </c>
      <c r="O21" s="73">
        <v>0.31180555555555539</v>
      </c>
      <c r="P21" s="73">
        <v>0.32222222222222208</v>
      </c>
      <c r="Q21" s="71">
        <v>0.32638888888888873</v>
      </c>
      <c r="R21" s="313" t="e">
        <f t="shared" ref="R21:R30" si="0">+$H$36</f>
        <v>#REF!</v>
      </c>
      <c r="S21" s="314">
        <f t="shared" ref="S21:S30" si="1">+Q21-C21</f>
        <v>7.9861111111110938E-2</v>
      </c>
      <c r="T21" s="317" t="e">
        <f t="shared" ref="T21:T30" si="2">60*$H$36/(S21*60*24)</f>
        <v>#REF!</v>
      </c>
      <c r="U21" s="314">
        <f>+C21-C20</f>
        <v>2.290509259259263E-2</v>
      </c>
    </row>
    <row r="22" spans="2:21" ht="15" customHeight="1" x14ac:dyDescent="0.25">
      <c r="B22" s="40">
        <v>3</v>
      </c>
      <c r="C22" s="71">
        <v>0.34722222222222227</v>
      </c>
      <c r="D22" s="72">
        <v>0.35486111111111113</v>
      </c>
      <c r="E22" s="72">
        <v>0.36527777777777781</v>
      </c>
      <c r="F22" s="73">
        <v>0.36944444444444446</v>
      </c>
      <c r="G22" s="73">
        <v>0.37708333333333333</v>
      </c>
      <c r="H22" s="73">
        <v>0.38124999999999998</v>
      </c>
      <c r="I22" s="73">
        <v>0.38541666666666663</v>
      </c>
      <c r="J22" s="73">
        <v>0.39236111111111105</v>
      </c>
      <c r="K22" s="73">
        <v>0.39791666666666659</v>
      </c>
      <c r="L22" s="73">
        <v>0.40208333333333324</v>
      </c>
      <c r="M22" s="73">
        <v>0.40624999999999989</v>
      </c>
      <c r="N22" s="73">
        <v>0.41388888888888875</v>
      </c>
      <c r="O22" s="73">
        <v>0.4180555555555554</v>
      </c>
      <c r="P22" s="73">
        <v>0.42986111111111092</v>
      </c>
      <c r="Q22" s="71">
        <v>0.43402777777777757</v>
      </c>
      <c r="R22" s="313" t="e">
        <f t="shared" si="0"/>
        <v>#REF!</v>
      </c>
      <c r="S22" s="314">
        <f t="shared" si="1"/>
        <v>8.6805555555555303E-2</v>
      </c>
      <c r="T22" s="317" t="e">
        <f t="shared" si="2"/>
        <v>#REF!</v>
      </c>
      <c r="U22" s="314">
        <f t="shared" ref="U22:U30" si="3">+C22-C21</f>
        <v>0.10069444444444448</v>
      </c>
    </row>
    <row r="23" spans="2:21" ht="15" customHeight="1" x14ac:dyDescent="0.25">
      <c r="B23" s="33">
        <v>4</v>
      </c>
      <c r="C23" s="71">
        <v>0.42499999999999999</v>
      </c>
      <c r="D23" s="72">
        <v>0.43263888888888885</v>
      </c>
      <c r="E23" s="72">
        <v>0.44305555555555554</v>
      </c>
      <c r="F23" s="73">
        <v>0.44722222222222219</v>
      </c>
      <c r="G23" s="73">
        <v>0.45486111111111105</v>
      </c>
      <c r="H23" s="73">
        <v>0.4590277777777777</v>
      </c>
      <c r="I23" s="73">
        <v>0.46319444444444435</v>
      </c>
      <c r="J23" s="73">
        <v>0.47013888888888877</v>
      </c>
      <c r="K23" s="73">
        <v>0.47569444444444431</v>
      </c>
      <c r="L23" s="73">
        <v>0.47986111111111096</v>
      </c>
      <c r="M23" s="73">
        <v>0.48402777777777761</v>
      </c>
      <c r="N23" s="73">
        <v>0.49166666666666647</v>
      </c>
      <c r="O23" s="73">
        <v>0.49583333333333313</v>
      </c>
      <c r="P23" s="73">
        <v>0.50763888888888864</v>
      </c>
      <c r="Q23" s="71">
        <v>0.51180555555555529</v>
      </c>
      <c r="R23" s="313" t="e">
        <f t="shared" si="0"/>
        <v>#REF!</v>
      </c>
      <c r="S23" s="314">
        <f t="shared" si="1"/>
        <v>8.6805555555555303E-2</v>
      </c>
      <c r="T23" s="317" t="e">
        <f t="shared" si="2"/>
        <v>#REF!</v>
      </c>
      <c r="U23" s="314">
        <f t="shared" si="3"/>
        <v>7.7777777777777724E-2</v>
      </c>
    </row>
    <row r="24" spans="2:21" ht="15" customHeight="1" x14ac:dyDescent="0.25">
      <c r="B24" s="40">
        <v>5</v>
      </c>
      <c r="C24" s="71">
        <v>0.49305555555555558</v>
      </c>
      <c r="D24" s="72">
        <v>0.50069444444444444</v>
      </c>
      <c r="E24" s="72">
        <v>0.51111111111111118</v>
      </c>
      <c r="F24" s="73">
        <v>0.51527777777777783</v>
      </c>
      <c r="G24" s="73">
        <v>0.5229166666666667</v>
      </c>
      <c r="H24" s="73">
        <v>0.52708333333333335</v>
      </c>
      <c r="I24" s="73">
        <v>0.53125</v>
      </c>
      <c r="J24" s="73">
        <v>0.53819444444444442</v>
      </c>
      <c r="K24" s="73">
        <v>0.54374999999999996</v>
      </c>
      <c r="L24" s="73">
        <v>0.54791666666666661</v>
      </c>
      <c r="M24" s="73">
        <v>0.55208333333333326</v>
      </c>
      <c r="N24" s="73">
        <v>0.55972222222222212</v>
      </c>
      <c r="O24" s="73">
        <v>0.56388888888888877</v>
      </c>
      <c r="P24" s="73">
        <v>0.57569444444444429</v>
      </c>
      <c r="Q24" s="71">
        <v>0.57986111111111094</v>
      </c>
      <c r="R24" s="313" t="e">
        <f t="shared" si="0"/>
        <v>#REF!</v>
      </c>
      <c r="S24" s="314">
        <f t="shared" si="1"/>
        <v>8.6805555555555358E-2</v>
      </c>
      <c r="T24" s="317" t="e">
        <f t="shared" si="2"/>
        <v>#REF!</v>
      </c>
      <c r="U24" s="314">
        <f t="shared" si="3"/>
        <v>6.8055555555555591E-2</v>
      </c>
    </row>
    <row r="25" spans="2:21" ht="15" customHeight="1" x14ac:dyDescent="0.25">
      <c r="B25" s="33">
        <v>6</v>
      </c>
      <c r="C25" s="71">
        <v>0.58195601851851853</v>
      </c>
      <c r="D25" s="72">
        <v>0.58959490740740739</v>
      </c>
      <c r="E25" s="72">
        <v>0.60001157407407413</v>
      </c>
      <c r="F25" s="73">
        <v>0.60417824074074078</v>
      </c>
      <c r="G25" s="73">
        <v>0.61181712962962964</v>
      </c>
      <c r="H25" s="73">
        <v>0.61598379629629629</v>
      </c>
      <c r="I25" s="73">
        <v>0.62015046296296295</v>
      </c>
      <c r="J25" s="73">
        <v>0.62709490740740736</v>
      </c>
      <c r="K25" s="73">
        <v>0.6326504629629629</v>
      </c>
      <c r="L25" s="73">
        <v>0.63681712962962955</v>
      </c>
      <c r="M25" s="73">
        <v>0.6409837962962962</v>
      </c>
      <c r="N25" s="73">
        <v>0.64862268518518507</v>
      </c>
      <c r="O25" s="73">
        <v>0.65278935185185172</v>
      </c>
      <c r="P25" s="73">
        <v>0.66459490740740723</v>
      </c>
      <c r="Q25" s="71">
        <v>0.66876157407407388</v>
      </c>
      <c r="R25" s="313" t="e">
        <f t="shared" si="0"/>
        <v>#REF!</v>
      </c>
      <c r="S25" s="314">
        <f t="shared" si="1"/>
        <v>8.6805555555555358E-2</v>
      </c>
      <c r="T25" s="317" t="e">
        <f t="shared" si="2"/>
        <v>#REF!</v>
      </c>
      <c r="U25" s="314">
        <f t="shared" si="3"/>
        <v>8.8900462962962945E-2</v>
      </c>
    </row>
    <row r="26" spans="2:21" ht="15" customHeight="1" x14ac:dyDescent="0.25">
      <c r="B26" s="40">
        <v>7</v>
      </c>
      <c r="C26" s="71">
        <v>0.65278935185185183</v>
      </c>
      <c r="D26" s="72">
        <v>0.66042824074074069</v>
      </c>
      <c r="E26" s="72">
        <v>0.67084490740740743</v>
      </c>
      <c r="F26" s="73">
        <v>0.67501157407407408</v>
      </c>
      <c r="G26" s="73">
        <v>0.68265046296296295</v>
      </c>
      <c r="H26" s="73">
        <v>0.6868171296296296</v>
      </c>
      <c r="I26" s="73">
        <v>0.69098379629629625</v>
      </c>
      <c r="J26" s="73">
        <v>0.69792824074074067</v>
      </c>
      <c r="K26" s="73">
        <v>0.7034837962962962</v>
      </c>
      <c r="L26" s="73">
        <v>0.70765046296296286</v>
      </c>
      <c r="M26" s="73">
        <v>0.71181712962962951</v>
      </c>
      <c r="N26" s="73">
        <v>0.71945601851851837</v>
      </c>
      <c r="O26" s="73">
        <v>0.72362268518518502</v>
      </c>
      <c r="P26" s="73">
        <v>0.73542824074074054</v>
      </c>
      <c r="Q26" s="71">
        <v>0.73959490740740719</v>
      </c>
      <c r="R26" s="313" t="e">
        <f t="shared" si="0"/>
        <v>#REF!</v>
      </c>
      <c r="S26" s="314">
        <f t="shared" si="1"/>
        <v>8.6805555555555358E-2</v>
      </c>
      <c r="T26" s="317" t="e">
        <f t="shared" si="2"/>
        <v>#REF!</v>
      </c>
      <c r="U26" s="314">
        <f t="shared" si="3"/>
        <v>7.0833333333333304E-2</v>
      </c>
    </row>
    <row r="27" spans="2:21" ht="15" customHeight="1" x14ac:dyDescent="0.25">
      <c r="B27" s="33">
        <v>8</v>
      </c>
      <c r="C27" s="71">
        <v>0.73958333333333337</v>
      </c>
      <c r="D27" s="72">
        <v>0.74722222222222223</v>
      </c>
      <c r="E27" s="72">
        <v>0.75763888888888897</v>
      </c>
      <c r="F27" s="73">
        <v>0.76180555555555562</v>
      </c>
      <c r="G27" s="73">
        <v>0.76944444444444449</v>
      </c>
      <c r="H27" s="73">
        <v>0.77361111111111114</v>
      </c>
      <c r="I27" s="73">
        <v>0.77777777777777779</v>
      </c>
      <c r="J27" s="73">
        <v>0.78472222222222221</v>
      </c>
      <c r="K27" s="73">
        <v>0.79027777777777775</v>
      </c>
      <c r="L27" s="73">
        <v>0.7944444444444444</v>
      </c>
      <c r="M27" s="73">
        <v>0.79861111111111105</v>
      </c>
      <c r="N27" s="73">
        <v>0.80624999999999991</v>
      </c>
      <c r="O27" s="73">
        <v>0.81041666666666656</v>
      </c>
      <c r="P27" s="73">
        <v>0.82222222222222208</v>
      </c>
      <c r="Q27" s="71">
        <v>0.82638888888888873</v>
      </c>
      <c r="R27" s="313" t="e">
        <f t="shared" si="0"/>
        <v>#REF!</v>
      </c>
      <c r="S27" s="314">
        <f t="shared" si="1"/>
        <v>8.6805555555555358E-2</v>
      </c>
      <c r="T27" s="317" t="e">
        <f t="shared" si="2"/>
        <v>#REF!</v>
      </c>
      <c r="U27" s="314">
        <f t="shared" si="3"/>
        <v>8.6793981481481541E-2</v>
      </c>
    </row>
    <row r="28" spans="2:21" ht="15" customHeight="1" thickBot="1" x14ac:dyDescent="0.3">
      <c r="B28" s="44">
        <v>9</v>
      </c>
      <c r="C28" s="82">
        <v>0.81944444444444453</v>
      </c>
      <c r="D28" s="83">
        <v>0.82708333333333339</v>
      </c>
      <c r="E28" s="83">
        <v>0.83750000000000013</v>
      </c>
      <c r="F28" s="84">
        <v>0.84166666666666679</v>
      </c>
      <c r="G28" s="84">
        <v>0.84930555555555565</v>
      </c>
      <c r="H28" s="84">
        <v>0.8534722222222223</v>
      </c>
      <c r="I28" s="84">
        <v>0.85763888888888895</v>
      </c>
      <c r="J28" s="84">
        <v>0.86458333333333337</v>
      </c>
      <c r="K28" s="84">
        <v>0.87013888888888891</v>
      </c>
      <c r="L28" s="84">
        <v>0.87430555555555556</v>
      </c>
      <c r="M28" s="84">
        <v>0.87847222222222221</v>
      </c>
      <c r="N28" s="84">
        <v>0.88611111111111107</v>
      </c>
      <c r="O28" s="84">
        <v>0.89027777777777772</v>
      </c>
      <c r="P28" s="84">
        <v>0.90208333333333324</v>
      </c>
      <c r="Q28" s="82">
        <v>0.90624999999999989</v>
      </c>
      <c r="R28" s="319" t="e">
        <f t="shared" si="0"/>
        <v>#REF!</v>
      </c>
      <c r="S28" s="320">
        <f t="shared" si="1"/>
        <v>8.6805555555555358E-2</v>
      </c>
      <c r="T28" s="321" t="e">
        <f t="shared" si="2"/>
        <v>#REF!</v>
      </c>
      <c r="U28" s="320">
        <f t="shared" si="3"/>
        <v>7.986111111111116E-2</v>
      </c>
    </row>
    <row r="29" spans="2:21" ht="15" customHeight="1" x14ac:dyDescent="0.25">
      <c r="B29" s="127">
        <v>10</v>
      </c>
      <c r="C29" s="376">
        <v>0.90069444444444446</v>
      </c>
      <c r="D29" s="417">
        <v>0.90763888888888888</v>
      </c>
      <c r="E29" s="417">
        <v>0.91805555555555562</v>
      </c>
      <c r="F29" s="132">
        <v>0.92222222222222228</v>
      </c>
      <c r="G29" s="132">
        <v>0.92847222222222225</v>
      </c>
      <c r="H29" s="132">
        <v>0.93263888888888891</v>
      </c>
      <c r="I29" s="132">
        <v>0.93680555555555556</v>
      </c>
      <c r="J29" s="132">
        <v>0.94236111111111109</v>
      </c>
      <c r="K29" s="132">
        <v>0.94722222222222219</v>
      </c>
      <c r="L29" s="132">
        <v>0.95138888888888884</v>
      </c>
      <c r="M29" s="132">
        <v>0.95555555555555549</v>
      </c>
      <c r="N29" s="132">
        <v>0.96180555555555547</v>
      </c>
      <c r="O29" s="132">
        <v>0.96597222222222212</v>
      </c>
      <c r="P29" s="132">
        <v>0.97638888888888886</v>
      </c>
      <c r="Q29" s="376">
        <v>0.98055555555555551</v>
      </c>
      <c r="R29" s="406" t="e">
        <f t="shared" si="0"/>
        <v>#REF!</v>
      </c>
      <c r="S29" s="407">
        <f t="shared" si="1"/>
        <v>7.9861111111111049E-2</v>
      </c>
      <c r="T29" s="408" t="e">
        <f t="shared" si="2"/>
        <v>#REF!</v>
      </c>
      <c r="U29" s="407">
        <f t="shared" si="3"/>
        <v>8.1249999999999933E-2</v>
      </c>
    </row>
    <row r="30" spans="2:21" ht="15" customHeight="1" x14ac:dyDescent="0.25">
      <c r="B30" s="33">
        <v>11</v>
      </c>
      <c r="C30" s="80">
        <v>0.95138888888888884</v>
      </c>
      <c r="D30" s="86">
        <v>0.95833333333333326</v>
      </c>
      <c r="E30" s="86">
        <v>0.96875</v>
      </c>
      <c r="F30" s="247">
        <v>0.97291666666666665</v>
      </c>
      <c r="G30" s="247">
        <v>0.97916666666666663</v>
      </c>
      <c r="H30" s="247">
        <v>0.98333333333333328</v>
      </c>
      <c r="I30" s="247">
        <v>0.98749999999999993</v>
      </c>
      <c r="J30" s="247">
        <v>0.99305555555555547</v>
      </c>
      <c r="K30" s="247">
        <v>0.99791666666666656</v>
      </c>
      <c r="L30" s="247">
        <v>1.0020833333333332</v>
      </c>
      <c r="M30" s="247">
        <v>1.0062499999999999</v>
      </c>
      <c r="N30" s="247">
        <v>1.0125</v>
      </c>
      <c r="O30" s="247">
        <v>1.0166666666666666</v>
      </c>
      <c r="P30" s="247">
        <v>1.0270833333333333</v>
      </c>
      <c r="Q30" s="80">
        <v>1.03125</v>
      </c>
      <c r="R30" s="315" t="e">
        <f t="shared" si="0"/>
        <v>#REF!</v>
      </c>
      <c r="S30" s="316">
        <f t="shared" si="1"/>
        <v>7.986111111111116E-2</v>
      </c>
      <c r="T30" s="317" t="e">
        <f t="shared" si="2"/>
        <v>#REF!</v>
      </c>
      <c r="U30" s="316">
        <f t="shared" si="3"/>
        <v>5.0694444444444375E-2</v>
      </c>
    </row>
    <row r="31" spans="2:21" ht="9" customHeight="1" x14ac:dyDescent="0.25">
      <c r="B31" s="2"/>
      <c r="C31" s="2"/>
      <c r="D31" s="2"/>
      <c r="E31" s="2"/>
      <c r="F31" s="2"/>
      <c r="G31" s="2"/>
      <c r="H31" s="2"/>
      <c r="I31" s="17"/>
      <c r="J31" s="17"/>
      <c r="K31" s="17"/>
      <c r="L31" s="17"/>
      <c r="M31" s="17"/>
      <c r="N31" s="17"/>
      <c r="O31" s="17"/>
      <c r="P31" s="17"/>
      <c r="Q31" s="17"/>
    </row>
    <row r="32" spans="2:21" ht="9" customHeight="1" x14ac:dyDescent="0.25">
      <c r="B32" s="2"/>
      <c r="C32" s="2"/>
      <c r="D32" s="2"/>
      <c r="E32" s="2"/>
      <c r="F32" s="2"/>
      <c r="G32" s="2"/>
      <c r="H32" s="2"/>
      <c r="I32" s="17"/>
      <c r="J32" s="17"/>
      <c r="K32" s="17"/>
      <c r="L32" s="17"/>
      <c r="M32" s="17"/>
      <c r="N32" s="17"/>
      <c r="O32" s="17"/>
      <c r="P32" s="17"/>
      <c r="Q32" s="17"/>
    </row>
    <row r="33" spans="2:17" ht="18" customHeight="1" x14ac:dyDescent="0.25">
      <c r="B33" s="2"/>
      <c r="C33" s="299" t="s">
        <v>170</v>
      </c>
      <c r="D33" s="300"/>
      <c r="E33" s="300"/>
      <c r="F33" s="301"/>
      <c r="G33" s="301"/>
      <c r="H33" s="308">
        <v>9</v>
      </c>
      <c r="I33" s="300"/>
      <c r="J33" s="18"/>
      <c r="K33" s="19"/>
      <c r="L33" s="19"/>
      <c r="M33" s="19"/>
      <c r="N33" s="19"/>
      <c r="O33" s="19"/>
      <c r="P33" s="19"/>
      <c r="Q33" s="2"/>
    </row>
    <row r="34" spans="2:17" ht="18" customHeight="1" x14ac:dyDescent="0.25">
      <c r="B34" s="2"/>
      <c r="C34" s="299" t="s">
        <v>171</v>
      </c>
      <c r="D34" s="300"/>
      <c r="E34" s="300"/>
      <c r="F34" s="301"/>
      <c r="G34" s="301"/>
      <c r="H34" s="308">
        <v>2</v>
      </c>
      <c r="I34" s="300"/>
      <c r="J34" s="18"/>
      <c r="K34" s="19"/>
      <c r="L34" s="19"/>
      <c r="M34" s="19"/>
      <c r="N34" s="19"/>
      <c r="O34" s="19"/>
      <c r="P34" s="19"/>
      <c r="Q34" s="2"/>
    </row>
    <row r="35" spans="2:17" ht="18" customHeight="1" x14ac:dyDescent="0.25">
      <c r="B35" s="2"/>
      <c r="C35" s="299" t="s">
        <v>172</v>
      </c>
      <c r="D35" s="300"/>
      <c r="E35" s="300"/>
      <c r="F35" s="301"/>
      <c r="G35" s="301"/>
      <c r="H35" s="308">
        <f>+H33+H34</f>
        <v>11</v>
      </c>
      <c r="I35" s="300"/>
      <c r="J35" s="18"/>
      <c r="K35" s="19"/>
      <c r="L35" s="19"/>
      <c r="M35" s="19"/>
      <c r="N35" s="19"/>
      <c r="O35" s="19"/>
      <c r="P35" s="19"/>
      <c r="Q35" s="2"/>
    </row>
    <row r="36" spans="2:17" ht="18" customHeight="1" x14ac:dyDescent="0.25">
      <c r="B36" s="2"/>
      <c r="C36" s="299" t="s">
        <v>173</v>
      </c>
      <c r="D36" s="300"/>
      <c r="E36" s="300"/>
      <c r="F36" s="301"/>
      <c r="G36" s="301"/>
      <c r="H36" s="306" t="e">
        <f>+VLOOKUP($F$8,#REF!,3,FALSE)</f>
        <v>#REF!</v>
      </c>
      <c r="I36" s="302" t="s">
        <v>174</v>
      </c>
      <c r="J36" s="21"/>
      <c r="K36" s="19"/>
      <c r="L36" s="19"/>
      <c r="M36" s="19"/>
      <c r="N36" s="19"/>
      <c r="O36" s="19"/>
      <c r="P36" s="19"/>
      <c r="Q36" s="2"/>
    </row>
    <row r="37" spans="2:17" x14ac:dyDescent="0.25">
      <c r="C37" s="303" t="s">
        <v>175</v>
      </c>
      <c r="D37" s="304"/>
      <c r="E37" s="18"/>
      <c r="F37" s="18"/>
      <c r="G37" s="18"/>
      <c r="H37" s="347">
        <v>7.17</v>
      </c>
      <c r="I37" s="302" t="s">
        <v>174</v>
      </c>
      <c r="J37" s="18"/>
    </row>
    <row r="38" spans="2:17" x14ac:dyDescent="0.25">
      <c r="C38" s="2" t="s">
        <v>176</v>
      </c>
      <c r="D38" s="18"/>
      <c r="E38" s="18"/>
      <c r="F38" s="18"/>
      <c r="G38" s="18"/>
      <c r="H38" s="309" t="s">
        <v>178</v>
      </c>
      <c r="I38" s="18"/>
      <c r="J38" s="18"/>
    </row>
    <row r="39" spans="2:17" x14ac:dyDescent="0.25">
      <c r="C39" s="2"/>
    </row>
  </sheetData>
  <printOptions horizontalCentered="1"/>
  <pageMargins left="0.19685039370078741" right="0" top="0.59055118110236227" bottom="0.39370078740157483" header="0" footer="0"/>
  <pageSetup paperSize="9" scale="60" orientation="portrait" r:id="rId1"/>
  <drawing r:id="rId2"/>
  <legacyDrawingHF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14"/>
  <dimension ref="B2:U36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85546875" customWidth="1"/>
    <col min="2" max="18" width="7.7109375" customWidth="1"/>
    <col min="19" max="19" width="10.42578125" bestFit="1" customWidth="1"/>
    <col min="20" max="20" width="14.42578125" bestFit="1" customWidth="1"/>
    <col min="21" max="35" width="6.2851562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2" t="s">
        <v>4</v>
      </c>
      <c r="C7" s="2"/>
      <c r="D7" s="2"/>
      <c r="E7" s="2"/>
      <c r="F7" s="1" t="s">
        <v>26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2" t="s">
        <v>5</v>
      </c>
      <c r="C8" s="7"/>
      <c r="D8" s="7"/>
      <c r="E8" s="7"/>
      <c r="F8" s="1">
        <v>881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2" t="s">
        <v>6</v>
      </c>
      <c r="C9" s="2"/>
      <c r="D9" s="2"/>
      <c r="E9" s="2"/>
      <c r="F9" s="1" t="s">
        <v>56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2"/>
      <c r="D10" s="2"/>
      <c r="E10" s="2"/>
      <c r="F10" s="1">
        <v>881</v>
      </c>
      <c r="H10" s="4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</row>
    <row r="15" spans="2:17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</row>
    <row r="16" spans="2:17" ht="20.100000000000001" customHeight="1" thickBot="1" x14ac:dyDescent="0.3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</row>
    <row r="17" spans="2:21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13</v>
      </c>
      <c r="F17" s="189" t="s">
        <v>11</v>
      </c>
      <c r="G17" s="189" t="s">
        <v>35</v>
      </c>
      <c r="H17" s="189" t="s">
        <v>137</v>
      </c>
      <c r="I17" s="189" t="s">
        <v>55</v>
      </c>
      <c r="J17" s="189" t="s">
        <v>158</v>
      </c>
      <c r="K17" s="189" t="s">
        <v>55</v>
      </c>
      <c r="L17" s="189" t="s">
        <v>137</v>
      </c>
      <c r="M17" s="189" t="s">
        <v>35</v>
      </c>
      <c r="N17" s="189" t="s">
        <v>11</v>
      </c>
      <c r="O17" s="189" t="s">
        <v>13</v>
      </c>
      <c r="P17" s="189" t="s">
        <v>107</v>
      </c>
      <c r="Q17" s="189" t="s">
        <v>127</v>
      </c>
      <c r="R17" s="189" t="s">
        <v>161</v>
      </c>
      <c r="S17" s="189" t="s">
        <v>167</v>
      </c>
      <c r="T17" s="189" t="s">
        <v>168</v>
      </c>
      <c r="U17" s="189" t="s">
        <v>169</v>
      </c>
    </row>
    <row r="18" spans="2:21" ht="39.950000000000003" hidden="1" customHeight="1" x14ac:dyDescent="0.25">
      <c r="B18" s="202" t="s">
        <v>159</v>
      </c>
      <c r="C18" s="204">
        <v>0</v>
      </c>
      <c r="D18" s="205">
        <v>3.97</v>
      </c>
      <c r="E18" s="205">
        <v>6.2</v>
      </c>
      <c r="F18" s="205">
        <v>2.2400000000000002</v>
      </c>
      <c r="G18" s="205">
        <v>4.41</v>
      </c>
      <c r="H18" s="204">
        <v>2.98</v>
      </c>
      <c r="I18" s="204">
        <v>3.46</v>
      </c>
      <c r="J18" s="204">
        <v>4.82</v>
      </c>
      <c r="K18" s="204">
        <v>4.8</v>
      </c>
      <c r="L18" s="204">
        <v>3.46</v>
      </c>
      <c r="M18" s="228">
        <v>2.98</v>
      </c>
      <c r="N18" s="205">
        <v>4.42</v>
      </c>
      <c r="O18" s="234">
        <v>2.64</v>
      </c>
      <c r="P18" s="234">
        <v>7.12</v>
      </c>
      <c r="Q18" s="235">
        <v>2.67</v>
      </c>
      <c r="R18" s="315"/>
      <c r="S18" s="316"/>
      <c r="T18" s="317"/>
      <c r="U18" s="318"/>
    </row>
    <row r="19" spans="2:21" ht="39.950000000000003" hidden="1" customHeight="1" thickBot="1" x14ac:dyDescent="0.3">
      <c r="B19" s="208" t="s">
        <v>160</v>
      </c>
      <c r="C19" s="243">
        <v>0</v>
      </c>
      <c r="D19" s="209">
        <v>3.97</v>
      </c>
      <c r="E19" s="209">
        <v>10.17</v>
      </c>
      <c r="F19" s="209">
        <v>12.41</v>
      </c>
      <c r="G19" s="209">
        <v>16.82</v>
      </c>
      <c r="H19" s="209">
        <v>19.8</v>
      </c>
      <c r="I19" s="209">
        <v>23.26</v>
      </c>
      <c r="J19" s="209">
        <v>28.080000000000002</v>
      </c>
      <c r="K19" s="209">
        <v>32.880000000000003</v>
      </c>
      <c r="L19" s="209">
        <v>36.340000000000003</v>
      </c>
      <c r="M19" s="209">
        <v>39.32</v>
      </c>
      <c r="N19" s="209">
        <v>43.74</v>
      </c>
      <c r="O19" s="209">
        <v>46.38</v>
      </c>
      <c r="P19" s="209">
        <v>53.5</v>
      </c>
      <c r="Q19" s="209">
        <v>56.17</v>
      </c>
      <c r="R19" s="313"/>
      <c r="S19" s="314"/>
      <c r="T19" s="310"/>
      <c r="U19" s="314"/>
    </row>
    <row r="20" spans="2:21" ht="15" customHeight="1" x14ac:dyDescent="0.25">
      <c r="B20" s="33">
        <v>1</v>
      </c>
      <c r="C20" s="80">
        <v>0.22013888888888888</v>
      </c>
      <c r="D20" s="86">
        <v>0.22638888888888889</v>
      </c>
      <c r="E20" s="86">
        <v>0.23472222222222222</v>
      </c>
      <c r="F20" s="247">
        <v>0.23819444444444443</v>
      </c>
      <c r="G20" s="247">
        <v>0.24305555555555555</v>
      </c>
      <c r="H20" s="247">
        <v>0.24583333333333332</v>
      </c>
      <c r="I20" s="247">
        <v>0.24930555555555553</v>
      </c>
      <c r="J20" s="247">
        <v>0.25486111111111109</v>
      </c>
      <c r="K20" s="247">
        <v>0.25972222222222219</v>
      </c>
      <c r="L20" s="247">
        <v>0.26388888888888884</v>
      </c>
      <c r="M20" s="247">
        <v>0.26805555555555549</v>
      </c>
      <c r="N20" s="247">
        <v>0.27361111111111103</v>
      </c>
      <c r="O20" s="247">
        <v>0.27708333333333324</v>
      </c>
      <c r="P20" s="247">
        <v>0.28819444444444436</v>
      </c>
      <c r="Q20" s="80">
        <v>0.29236111111111102</v>
      </c>
      <c r="R20" s="313" t="e">
        <f>+$H$32</f>
        <v>#REF!</v>
      </c>
      <c r="S20" s="314">
        <f>+Q20-C20</f>
        <v>7.2222222222222132E-2</v>
      </c>
      <c r="T20" s="317" t="e">
        <f>60*$H$32/(S20*60*24)</f>
        <v>#REF!</v>
      </c>
      <c r="U20" s="322"/>
    </row>
    <row r="21" spans="2:21" ht="15" customHeight="1" x14ac:dyDescent="0.25">
      <c r="B21" s="33">
        <v>2</v>
      </c>
      <c r="C21" s="71">
        <v>0.31805555555555565</v>
      </c>
      <c r="D21" s="72">
        <v>0.32569444444444451</v>
      </c>
      <c r="E21" s="72">
        <v>0.33541666666666675</v>
      </c>
      <c r="F21" s="73">
        <v>0.3395833333333334</v>
      </c>
      <c r="G21" s="73">
        <v>0.34583333333333338</v>
      </c>
      <c r="H21" s="73">
        <v>0.35000000000000003</v>
      </c>
      <c r="I21" s="73">
        <v>0.35347222222222224</v>
      </c>
      <c r="J21" s="73">
        <v>0.35902777777777778</v>
      </c>
      <c r="K21" s="73">
        <v>0.36388888888888887</v>
      </c>
      <c r="L21" s="73">
        <v>0.36736111111111108</v>
      </c>
      <c r="M21" s="73">
        <v>0.37152777777777773</v>
      </c>
      <c r="N21" s="73">
        <v>0.37777777777777771</v>
      </c>
      <c r="O21" s="73">
        <v>0.38194444444444436</v>
      </c>
      <c r="P21" s="73">
        <v>0.39305555555555549</v>
      </c>
      <c r="Q21" s="71">
        <v>0.39722222222222214</v>
      </c>
      <c r="R21" s="313" t="e">
        <f>+$H$32</f>
        <v>#REF!</v>
      </c>
      <c r="S21" s="314">
        <f>+Q21-C21</f>
        <v>7.9166666666666496E-2</v>
      </c>
      <c r="T21" s="317" t="e">
        <f>60*$H$32/(S21*60*24)</f>
        <v>#REF!</v>
      </c>
      <c r="U21" s="314">
        <f>+C21-C20</f>
        <v>9.7916666666666763E-2</v>
      </c>
    </row>
    <row r="22" spans="2:21" ht="15" customHeight="1" x14ac:dyDescent="0.25">
      <c r="B22" s="40">
        <v>3</v>
      </c>
      <c r="C22" s="71">
        <v>0.42222222222222222</v>
      </c>
      <c r="D22" s="72">
        <v>0.42986111111111108</v>
      </c>
      <c r="E22" s="72">
        <v>0.43958333333333333</v>
      </c>
      <c r="F22" s="73">
        <v>0.44374999999999998</v>
      </c>
      <c r="G22" s="73">
        <v>0.44999999999999996</v>
      </c>
      <c r="H22" s="73">
        <v>0.45416666666666661</v>
      </c>
      <c r="I22" s="73">
        <v>0.45763888888888882</v>
      </c>
      <c r="J22" s="73">
        <v>0.46319444444444435</v>
      </c>
      <c r="K22" s="73">
        <v>0.46805555555555545</v>
      </c>
      <c r="L22" s="73">
        <v>0.47152777777777766</v>
      </c>
      <c r="M22" s="73">
        <v>0.47569444444444431</v>
      </c>
      <c r="N22" s="73">
        <v>0.48194444444444429</v>
      </c>
      <c r="O22" s="73">
        <v>0.48611111111111094</v>
      </c>
      <c r="P22" s="73">
        <v>0.49722222222222207</v>
      </c>
      <c r="Q22" s="71">
        <v>0.50138888888888877</v>
      </c>
      <c r="R22" s="313" t="e">
        <f t="shared" ref="R22:R27" si="0">+$H$32</f>
        <v>#REF!</v>
      </c>
      <c r="S22" s="314">
        <f t="shared" ref="S22:S27" si="1">+Q22-C22</f>
        <v>7.9166666666666552E-2</v>
      </c>
      <c r="T22" s="317" t="e">
        <f t="shared" ref="T22:T27" si="2">60*$H$32/(S22*60*24)</f>
        <v>#REF!</v>
      </c>
      <c r="U22" s="314">
        <f t="shared" ref="U22:U27" si="3">+C22-C21</f>
        <v>0.10416666666666657</v>
      </c>
    </row>
    <row r="23" spans="2:21" ht="15" customHeight="1" x14ac:dyDescent="0.25">
      <c r="B23" s="33">
        <v>4</v>
      </c>
      <c r="C23" s="71">
        <v>0.52638888888888891</v>
      </c>
      <c r="D23" s="72">
        <v>0.53402777777777777</v>
      </c>
      <c r="E23" s="72">
        <v>0.54374999999999996</v>
      </c>
      <c r="F23" s="73">
        <v>0.54791666666666661</v>
      </c>
      <c r="G23" s="73">
        <v>0.55416666666666659</v>
      </c>
      <c r="H23" s="73">
        <v>0.55833333333333324</v>
      </c>
      <c r="I23" s="73">
        <v>0.56180555555555545</v>
      </c>
      <c r="J23" s="73">
        <v>0.56736111111111098</v>
      </c>
      <c r="K23" s="73">
        <v>0.57222222222222208</v>
      </c>
      <c r="L23" s="73">
        <v>0.57569444444444429</v>
      </c>
      <c r="M23" s="73">
        <v>0.57986111111111094</v>
      </c>
      <c r="N23" s="73">
        <v>0.58611111111111092</v>
      </c>
      <c r="O23" s="73">
        <v>0.59027777777777757</v>
      </c>
      <c r="P23" s="73">
        <v>0.60138888888888864</v>
      </c>
      <c r="Q23" s="71">
        <v>0.60555555555555529</v>
      </c>
      <c r="R23" s="313" t="e">
        <f t="shared" si="0"/>
        <v>#REF!</v>
      </c>
      <c r="S23" s="314">
        <f t="shared" si="1"/>
        <v>7.9166666666666385E-2</v>
      </c>
      <c r="T23" s="317" t="e">
        <f t="shared" si="2"/>
        <v>#REF!</v>
      </c>
      <c r="U23" s="314">
        <f t="shared" si="3"/>
        <v>0.10416666666666669</v>
      </c>
    </row>
    <row r="24" spans="2:21" ht="15" customHeight="1" x14ac:dyDescent="0.25">
      <c r="B24" s="40">
        <v>5</v>
      </c>
      <c r="C24" s="71">
        <v>0.62708333333333333</v>
      </c>
      <c r="D24" s="72">
        <v>0.63472222222222219</v>
      </c>
      <c r="E24" s="72">
        <v>0.64444444444444438</v>
      </c>
      <c r="F24" s="73">
        <v>0.64861111111111103</v>
      </c>
      <c r="G24" s="73">
        <v>0.65486111111111101</v>
      </c>
      <c r="H24" s="73">
        <v>0.65902777777777766</v>
      </c>
      <c r="I24" s="73">
        <v>0.66249999999999987</v>
      </c>
      <c r="J24" s="73">
        <v>0.6680555555555554</v>
      </c>
      <c r="K24" s="73">
        <v>0.6729166666666665</v>
      </c>
      <c r="L24" s="73">
        <v>0.67638888888888871</v>
      </c>
      <c r="M24" s="73">
        <v>0.68055555555555536</v>
      </c>
      <c r="N24" s="73">
        <v>0.68680555555555534</v>
      </c>
      <c r="O24" s="73">
        <v>0.69097222222222199</v>
      </c>
      <c r="P24" s="73">
        <v>0.70208333333333306</v>
      </c>
      <c r="Q24" s="71">
        <v>0.70624999999999971</v>
      </c>
      <c r="R24" s="313" t="e">
        <f t="shared" si="0"/>
        <v>#REF!</v>
      </c>
      <c r="S24" s="314">
        <f t="shared" si="1"/>
        <v>7.9166666666666385E-2</v>
      </c>
      <c r="T24" s="317" t="e">
        <f t="shared" si="2"/>
        <v>#REF!</v>
      </c>
      <c r="U24" s="314">
        <f t="shared" si="3"/>
        <v>0.10069444444444442</v>
      </c>
    </row>
    <row r="25" spans="2:21" ht="15" customHeight="1" x14ac:dyDescent="0.25">
      <c r="B25" s="33">
        <v>6</v>
      </c>
      <c r="C25" s="439">
        <v>0.73333333333333339</v>
      </c>
      <c r="D25" s="440">
        <v>0.74097222222222225</v>
      </c>
      <c r="E25" s="440">
        <v>0.75069444444444444</v>
      </c>
      <c r="F25" s="420">
        <v>0.75486111111111109</v>
      </c>
      <c r="G25" s="420">
        <v>0.76111111111111107</v>
      </c>
      <c r="H25" s="420">
        <v>0.76527777777777772</v>
      </c>
      <c r="I25" s="420">
        <v>0.76874999999999993</v>
      </c>
      <c r="J25" s="420">
        <v>0.77430555555555547</v>
      </c>
      <c r="K25" s="420">
        <v>0.77916666666666656</v>
      </c>
      <c r="L25" s="420">
        <v>0.78263888888888877</v>
      </c>
      <c r="M25" s="420">
        <v>0.78680555555555542</v>
      </c>
      <c r="N25" s="420">
        <v>0.7930555555555554</v>
      </c>
      <c r="O25" s="420">
        <v>0.79722222222222205</v>
      </c>
      <c r="P25" s="420">
        <v>0.80833333333333313</v>
      </c>
      <c r="Q25" s="439">
        <v>0.81249999999999978</v>
      </c>
      <c r="R25" s="313" t="e">
        <f t="shared" si="0"/>
        <v>#REF!</v>
      </c>
      <c r="S25" s="314">
        <f t="shared" si="1"/>
        <v>7.9166666666666385E-2</v>
      </c>
      <c r="T25" s="317" t="e">
        <f t="shared" si="2"/>
        <v>#REF!</v>
      </c>
      <c r="U25" s="314">
        <f t="shared" si="3"/>
        <v>0.10625000000000007</v>
      </c>
    </row>
    <row r="26" spans="2:21" ht="15" customHeight="1" thickBot="1" x14ac:dyDescent="0.3">
      <c r="B26" s="44">
        <v>7</v>
      </c>
      <c r="C26" s="82">
        <v>0.84513888888888899</v>
      </c>
      <c r="D26" s="83">
        <v>0.85277777777777786</v>
      </c>
      <c r="E26" s="83">
        <v>0.8618055555555556</v>
      </c>
      <c r="F26" s="84">
        <v>0.86527777777777781</v>
      </c>
      <c r="G26" s="84">
        <v>0.87083333333333335</v>
      </c>
      <c r="H26" s="84">
        <v>0.87430555555555556</v>
      </c>
      <c r="I26" s="84">
        <v>0.87708333333333333</v>
      </c>
      <c r="J26" s="84">
        <v>0.88124999999999998</v>
      </c>
      <c r="K26" s="84">
        <v>0.88611111111111107</v>
      </c>
      <c r="L26" s="84">
        <v>0.88958333333333328</v>
      </c>
      <c r="M26" s="84">
        <v>0.89374999999999993</v>
      </c>
      <c r="N26" s="84">
        <v>0.89930555555555547</v>
      </c>
      <c r="O26" s="84">
        <v>0.90347222222222212</v>
      </c>
      <c r="P26" s="84">
        <v>0.91319444444444431</v>
      </c>
      <c r="Q26" s="82">
        <v>0.91736111111111096</v>
      </c>
      <c r="R26" s="319" t="e">
        <f t="shared" si="0"/>
        <v>#REF!</v>
      </c>
      <c r="S26" s="320">
        <f t="shared" si="1"/>
        <v>7.2222222222221966E-2</v>
      </c>
      <c r="T26" s="321" t="e">
        <f t="shared" si="2"/>
        <v>#REF!</v>
      </c>
      <c r="U26" s="320">
        <f t="shared" si="3"/>
        <v>0.1118055555555556</v>
      </c>
    </row>
    <row r="27" spans="2:21" ht="15" customHeight="1" x14ac:dyDescent="0.25">
      <c r="B27" s="33">
        <v>8</v>
      </c>
      <c r="C27" s="80">
        <v>0.95138888888888884</v>
      </c>
      <c r="D27" s="86">
        <v>0.9590277777777777</v>
      </c>
      <c r="E27" s="86">
        <v>0.96805555555555545</v>
      </c>
      <c r="F27" s="247">
        <v>0.97152777777777766</v>
      </c>
      <c r="G27" s="247">
        <v>0.97638888888888875</v>
      </c>
      <c r="H27" s="247">
        <v>0.97986111111111096</v>
      </c>
      <c r="I27" s="247">
        <v>0.98263888888888873</v>
      </c>
      <c r="J27" s="247">
        <v>0.98680555555555538</v>
      </c>
      <c r="K27" s="247">
        <v>0.99027777777777759</v>
      </c>
      <c r="L27" s="247">
        <v>0.99305555555555536</v>
      </c>
      <c r="M27" s="247">
        <v>0.99652777777777757</v>
      </c>
      <c r="N27" s="247">
        <v>1.0013888888888887</v>
      </c>
      <c r="O27" s="247">
        <v>1.0041666666666664</v>
      </c>
      <c r="P27" s="247">
        <v>1.0138888888888886</v>
      </c>
      <c r="Q27" s="80">
        <v>1.0180555555555553</v>
      </c>
      <c r="R27" s="315" t="e">
        <f t="shared" si="0"/>
        <v>#REF!</v>
      </c>
      <c r="S27" s="316">
        <f t="shared" si="1"/>
        <v>6.666666666666643E-2</v>
      </c>
      <c r="T27" s="317" t="e">
        <f t="shared" si="2"/>
        <v>#REF!</v>
      </c>
      <c r="U27" s="316">
        <f t="shared" si="3"/>
        <v>0.10624999999999984</v>
      </c>
    </row>
    <row r="28" spans="2:21" ht="15" customHeight="1" x14ac:dyDescent="0.25">
      <c r="B28" s="2"/>
      <c r="C28" s="2"/>
      <c r="D28" s="2"/>
      <c r="E28" s="2"/>
      <c r="F28" s="2"/>
      <c r="G28" s="2"/>
      <c r="H28" s="2"/>
      <c r="I28" s="17"/>
      <c r="J28" s="17"/>
      <c r="K28" s="17"/>
      <c r="L28" s="17"/>
      <c r="M28" s="17"/>
      <c r="N28" s="17"/>
      <c r="O28" s="17"/>
      <c r="P28" s="17"/>
      <c r="Q28" s="17"/>
    </row>
    <row r="29" spans="2:21" x14ac:dyDescent="0.25">
      <c r="B29" s="2"/>
      <c r="C29" s="299" t="s">
        <v>170</v>
      </c>
      <c r="D29" s="300"/>
      <c r="E29" s="300"/>
      <c r="F29" s="301"/>
      <c r="G29" s="301"/>
      <c r="H29" s="308">
        <v>7</v>
      </c>
      <c r="I29" s="300"/>
      <c r="J29" s="17"/>
      <c r="K29" s="17"/>
      <c r="L29" s="17"/>
      <c r="M29" s="17"/>
      <c r="N29" s="17"/>
      <c r="O29" s="17"/>
      <c r="P29" s="17"/>
      <c r="Q29" s="17"/>
    </row>
    <row r="30" spans="2:21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1</v>
      </c>
      <c r="I30" s="300"/>
      <c r="J30" s="18"/>
      <c r="K30" s="19"/>
      <c r="L30" s="19"/>
      <c r="M30" s="19"/>
      <c r="N30" s="19"/>
      <c r="O30" s="19"/>
      <c r="P30" s="19"/>
      <c r="Q30" s="2"/>
    </row>
    <row r="31" spans="2:21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8</v>
      </c>
      <c r="I31" s="300"/>
      <c r="J31" s="18"/>
      <c r="K31" s="19"/>
      <c r="L31" s="19"/>
      <c r="M31" s="19"/>
      <c r="N31" s="19"/>
      <c r="O31" s="19"/>
      <c r="P31" s="19"/>
      <c r="Q31" s="2"/>
    </row>
    <row r="32" spans="2:21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+VLOOKUP($F$8,#REF!,3,FALSE)</f>
        <v>#REF!</v>
      </c>
      <c r="I32" s="302" t="s">
        <v>174</v>
      </c>
      <c r="J32" s="18"/>
      <c r="K32" s="19"/>
      <c r="L32" s="19"/>
      <c r="M32" s="19"/>
      <c r="N32" s="19"/>
      <c r="O32" s="19"/>
      <c r="P32" s="19"/>
      <c r="Q32" s="2"/>
    </row>
    <row r="33" spans="2:17" ht="18" customHeight="1" x14ac:dyDescent="0.25">
      <c r="B33" s="2"/>
      <c r="C33" s="303" t="s">
        <v>175</v>
      </c>
      <c r="D33" s="304"/>
      <c r="E33" s="18"/>
      <c r="F33" s="18"/>
      <c r="G33" s="18"/>
      <c r="H33" s="347">
        <v>7.17</v>
      </c>
      <c r="I33" s="302" t="s">
        <v>174</v>
      </c>
      <c r="J33" s="21"/>
      <c r="K33" s="19"/>
      <c r="L33" s="19"/>
      <c r="M33" s="19"/>
      <c r="N33" s="19"/>
      <c r="O33" s="19"/>
      <c r="P33" s="19"/>
      <c r="Q33" s="2"/>
    </row>
    <row r="34" spans="2:17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  <c r="J34" s="18"/>
    </row>
    <row r="35" spans="2:17" x14ac:dyDescent="0.25">
      <c r="C35" s="2"/>
      <c r="J35" s="18"/>
    </row>
    <row r="36" spans="2:17" x14ac:dyDescent="0.25">
      <c r="C36" s="2"/>
    </row>
  </sheetData>
  <printOptions horizontalCentered="1"/>
  <pageMargins left="0.19685039370078741" right="0" top="0.59055118110236227" bottom="0.39370078740157483" header="0" footer="0"/>
  <pageSetup paperSize="9" scale="61" orientation="portrait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S68"/>
  <sheetViews>
    <sheetView showGridLines="0" view="pageBreakPreview" topLeftCell="A4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140625" customWidth="1"/>
    <col min="2" max="14" width="8" customWidth="1"/>
    <col min="15" max="15" width="6.85546875" customWidth="1"/>
    <col min="16" max="16" width="10.42578125" bestFit="1" customWidth="1"/>
    <col min="17" max="17" width="14.42578125" bestFit="1" customWidth="1"/>
    <col min="18" max="18" width="5.5703125" bestFit="1" customWidth="1"/>
    <col min="19" max="31" width="6.28515625" customWidth="1"/>
  </cols>
  <sheetData>
    <row r="1" spans="2:18" ht="20.100000000000001" customHeight="1" x14ac:dyDescent="0.25">
      <c r="B1" s="1" t="s">
        <v>0</v>
      </c>
      <c r="C1" s="2"/>
      <c r="F1" s="171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3"/>
      <c r="C2" s="2"/>
      <c r="D2" s="2"/>
      <c r="F2" s="8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4" t="s">
        <v>2</v>
      </c>
      <c r="C3" s="2"/>
      <c r="F3" s="171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5"/>
      <c r="C4" s="2"/>
      <c r="D4" s="2"/>
      <c r="F4" s="8"/>
      <c r="G4" s="2"/>
      <c r="H4" s="2"/>
      <c r="I4" s="2"/>
      <c r="J4" s="2"/>
      <c r="K4" s="2"/>
      <c r="L4" s="2"/>
      <c r="M4" s="6"/>
    </row>
    <row r="5" spans="2:18" ht="20.100000000000001" customHeight="1" x14ac:dyDescent="0.25">
      <c r="B5" s="2" t="s">
        <v>3</v>
      </c>
      <c r="C5" s="2"/>
      <c r="F5" s="173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8" ht="20.100000000000001" customHeight="1" x14ac:dyDescent="0.25">
      <c r="B6" s="2" t="s">
        <v>4</v>
      </c>
      <c r="C6" s="2"/>
      <c r="F6" s="173" t="s">
        <v>25</v>
      </c>
      <c r="G6" s="2"/>
      <c r="H6" s="2"/>
      <c r="I6" s="2"/>
      <c r="J6" s="2"/>
      <c r="K6" s="2"/>
      <c r="L6" s="2"/>
      <c r="M6" s="6"/>
    </row>
    <row r="7" spans="2:18" ht="20.100000000000001" customHeight="1" x14ac:dyDescent="0.25">
      <c r="B7" s="2" t="s">
        <v>5</v>
      </c>
      <c r="C7" s="7"/>
      <c r="F7" s="1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2" t="s">
        <v>6</v>
      </c>
      <c r="C8" s="2"/>
      <c r="F8" s="1" t="s">
        <v>84</v>
      </c>
      <c r="G8" s="2"/>
      <c r="H8" s="2"/>
      <c r="I8" s="2"/>
      <c r="J8" s="2"/>
      <c r="K8" s="2"/>
      <c r="L8" s="8"/>
      <c r="M8" s="2"/>
    </row>
    <row r="9" spans="2:18" ht="20.100000000000001" customHeight="1" x14ac:dyDescent="0.25">
      <c r="B9" s="2" t="s">
        <v>7</v>
      </c>
      <c r="C9" s="2"/>
      <c r="F9" s="1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8" ht="20.100000000000001" customHeight="1" x14ac:dyDescent="0.25">
      <c r="B11" s="2"/>
      <c r="C11" s="7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8" ht="20.100000000000001" customHeight="1" x14ac:dyDescent="0.25">
      <c r="B12" s="2"/>
      <c r="C12" s="7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2:18" ht="20.100000000000001" customHeight="1" x14ac:dyDescent="0.25">
      <c r="B13" s="2"/>
      <c r="C13" s="7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8" ht="20.100000000000001" customHeight="1" x14ac:dyDescent="0.25">
      <c r="B14" s="2"/>
      <c r="C14" s="7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2:18" ht="20.100000000000001" customHeight="1" thickBot="1" x14ac:dyDescent="0.3">
      <c r="B15" s="2"/>
      <c r="C15" s="7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8" s="200" customFormat="1" ht="39.950000000000003" customHeight="1" thickBot="1" x14ac:dyDescent="0.3">
      <c r="B16" s="189" t="s">
        <v>8</v>
      </c>
      <c r="C16" s="189" t="s">
        <v>165</v>
      </c>
      <c r="D16" s="189" t="s">
        <v>107</v>
      </c>
      <c r="E16" s="189" t="s">
        <v>103</v>
      </c>
      <c r="F16" s="189" t="s">
        <v>14</v>
      </c>
      <c r="G16" s="239" t="s">
        <v>146</v>
      </c>
      <c r="H16" s="189" t="s">
        <v>113</v>
      </c>
      <c r="I16" s="189" t="s">
        <v>9</v>
      </c>
      <c r="J16" s="189" t="s">
        <v>22</v>
      </c>
      <c r="K16" s="189" t="s">
        <v>104</v>
      </c>
      <c r="L16" s="189" t="s">
        <v>30</v>
      </c>
      <c r="M16" s="189" t="s">
        <v>105</v>
      </c>
      <c r="N16" s="189" t="s">
        <v>100</v>
      </c>
      <c r="O16" s="189" t="s">
        <v>161</v>
      </c>
      <c r="P16" s="189" t="s">
        <v>167</v>
      </c>
      <c r="Q16" s="189" t="s">
        <v>168</v>
      </c>
      <c r="R16" s="189" t="s">
        <v>169</v>
      </c>
    </row>
    <row r="17" spans="2:19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4.7</v>
      </c>
      <c r="H17" s="204">
        <v>4.75</v>
      </c>
      <c r="I17" s="204">
        <v>5.05</v>
      </c>
      <c r="J17" s="204">
        <v>5.0199999999999996</v>
      </c>
      <c r="K17" s="204">
        <v>5.86</v>
      </c>
      <c r="L17" s="204">
        <v>4.8099999999999996</v>
      </c>
      <c r="M17" s="204">
        <v>5.01</v>
      </c>
      <c r="N17" s="206">
        <v>2.94</v>
      </c>
      <c r="O17" s="315"/>
      <c r="P17" s="316"/>
      <c r="Q17" s="317"/>
      <c r="R17" s="318"/>
    </row>
    <row r="18" spans="2:19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9.51</v>
      </c>
      <c r="H18" s="210">
        <v>9.4499999999999993</v>
      </c>
      <c r="I18" s="210">
        <v>9.8000000000000007</v>
      </c>
      <c r="J18" s="210">
        <v>10.07</v>
      </c>
      <c r="K18" s="210">
        <v>10.879999999999999</v>
      </c>
      <c r="L18" s="210">
        <v>10.67</v>
      </c>
      <c r="M18" s="210">
        <v>9.82</v>
      </c>
      <c r="N18" s="211">
        <v>7.9499999999999993</v>
      </c>
      <c r="O18" s="313"/>
      <c r="P18" s="314"/>
      <c r="Q18" s="310"/>
      <c r="R18" s="314"/>
    </row>
    <row r="19" spans="2:19" x14ac:dyDescent="0.25">
      <c r="B19" s="33">
        <v>1</v>
      </c>
      <c r="C19" s="67">
        <v>0.19236111111111123</v>
      </c>
      <c r="D19" s="289">
        <v>0.19375000000000012</v>
      </c>
      <c r="E19" s="38">
        <v>0.19930555555555568</v>
      </c>
      <c r="F19" s="38">
        <v>0.20763888888888901</v>
      </c>
      <c r="G19" s="38">
        <v>0.21319444444444458</v>
      </c>
      <c r="H19" s="38">
        <v>0.22083333333333346</v>
      </c>
      <c r="I19" s="38">
        <v>0.23333333333333348</v>
      </c>
      <c r="J19" s="38">
        <v>0.24305555555555569</v>
      </c>
      <c r="K19" s="59">
        <v>0.25277777777777793</v>
      </c>
      <c r="L19" s="59">
        <v>0.25972222222222235</v>
      </c>
      <c r="M19" s="60">
        <v>0.26805555555555571</v>
      </c>
      <c r="N19" s="48">
        <v>0.27152777777777792</v>
      </c>
      <c r="O19" s="313" t="e">
        <f>+$H$66</f>
        <v>#REF!</v>
      </c>
      <c r="P19" s="314">
        <f>+N19-C19</f>
        <v>7.9166666666666691E-2</v>
      </c>
      <c r="Q19" s="317" t="e">
        <f>60*$H$66/(P19*60*24)</f>
        <v>#REF!</v>
      </c>
      <c r="R19" s="322"/>
    </row>
    <row r="20" spans="2:19" x14ac:dyDescent="0.25">
      <c r="B20" s="40">
        <v>2</v>
      </c>
      <c r="C20" s="41">
        <v>0.21875000000000033</v>
      </c>
      <c r="D20" s="99">
        <v>0.2215277777777781</v>
      </c>
      <c r="E20" s="43">
        <v>0.22847222222222255</v>
      </c>
      <c r="F20" s="43">
        <v>0.23750000000000032</v>
      </c>
      <c r="G20" s="43">
        <v>0.24305555555555589</v>
      </c>
      <c r="H20" s="43">
        <v>0.25069444444444478</v>
      </c>
      <c r="I20" s="43">
        <v>0.26388888888888923</v>
      </c>
      <c r="J20" s="43">
        <v>0.27361111111111147</v>
      </c>
      <c r="K20" s="62">
        <v>0.28333333333333371</v>
      </c>
      <c r="L20" s="62">
        <v>0.29097222222222258</v>
      </c>
      <c r="M20" s="54">
        <v>0.29930555555555594</v>
      </c>
      <c r="N20" s="41">
        <v>0.30277777777777815</v>
      </c>
      <c r="O20" s="313" t="e">
        <f t="shared" ref="O20:O55" si="0">+$H$66</f>
        <v>#REF!</v>
      </c>
      <c r="P20" s="314">
        <f t="shared" ref="P20:P41" si="1">+N20-C20</f>
        <v>8.4027777777777812E-2</v>
      </c>
      <c r="Q20" s="317" t="e">
        <f t="shared" ref="Q20:Q55" si="2">60*$H$66/(P20*60*24)</f>
        <v>#REF!</v>
      </c>
      <c r="R20" s="314">
        <f>+F20-F19</f>
        <v>2.986111111111131E-2</v>
      </c>
    </row>
    <row r="21" spans="2:19" x14ac:dyDescent="0.25">
      <c r="B21" s="40">
        <v>3</v>
      </c>
      <c r="C21" s="41">
        <v>0.23888888888888893</v>
      </c>
      <c r="D21" s="99">
        <v>0.24027777777777781</v>
      </c>
      <c r="E21" s="43">
        <v>0.24722222222222226</v>
      </c>
      <c r="F21" s="43">
        <v>0.25694444444444448</v>
      </c>
      <c r="G21" s="43">
        <v>0.26319444444444445</v>
      </c>
      <c r="H21" s="43">
        <v>0.27152777777777781</v>
      </c>
      <c r="I21" s="43">
        <v>0.28541666666666671</v>
      </c>
      <c r="J21" s="43">
        <v>0.29652777777777783</v>
      </c>
      <c r="K21" s="62">
        <v>0.30694444444444452</v>
      </c>
      <c r="L21" s="62">
        <v>0.31527777777777788</v>
      </c>
      <c r="M21" s="54">
        <v>0.32430555555555568</v>
      </c>
      <c r="N21" s="41">
        <v>0.32916666666666677</v>
      </c>
      <c r="O21" s="313" t="e">
        <f t="shared" si="0"/>
        <v>#REF!</v>
      </c>
      <c r="P21" s="314">
        <f t="shared" si="1"/>
        <v>9.0277777777777846E-2</v>
      </c>
      <c r="Q21" s="317" t="e">
        <f t="shared" si="2"/>
        <v>#REF!</v>
      </c>
      <c r="R21" s="314">
        <f t="shared" ref="R21:R60" si="3">+F21-F20</f>
        <v>1.9444444444444153E-2</v>
      </c>
    </row>
    <row r="22" spans="2:19" x14ac:dyDescent="0.25">
      <c r="B22" s="40">
        <v>4</v>
      </c>
      <c r="C22" s="41">
        <v>0.25694444444444559</v>
      </c>
      <c r="D22" s="99">
        <v>0.25833333333333447</v>
      </c>
      <c r="E22" s="43">
        <v>0.26527777777777889</v>
      </c>
      <c r="F22" s="43">
        <v>0.27500000000000113</v>
      </c>
      <c r="G22" s="43">
        <v>0.28125000000000111</v>
      </c>
      <c r="H22" s="43">
        <v>0.28958333333333447</v>
      </c>
      <c r="I22" s="43">
        <v>0.30347222222222336</v>
      </c>
      <c r="J22" s="43">
        <v>0.31458333333333449</v>
      </c>
      <c r="K22" s="62">
        <v>0.32500000000000118</v>
      </c>
      <c r="L22" s="62">
        <v>0.33333333333333454</v>
      </c>
      <c r="M22" s="54">
        <v>0.34236111111111234</v>
      </c>
      <c r="N22" s="41">
        <v>0.34722222222222343</v>
      </c>
      <c r="O22" s="313" t="e">
        <f t="shared" si="0"/>
        <v>#REF!</v>
      </c>
      <c r="P22" s="314">
        <f t="shared" si="1"/>
        <v>9.0277777777777846E-2</v>
      </c>
      <c r="Q22" s="317" t="e">
        <f t="shared" si="2"/>
        <v>#REF!</v>
      </c>
      <c r="R22" s="314">
        <f t="shared" si="3"/>
        <v>1.8055555555556657E-2</v>
      </c>
    </row>
    <row r="23" spans="2:19" x14ac:dyDescent="0.25">
      <c r="B23" s="40">
        <v>5</v>
      </c>
      <c r="C23" s="41">
        <v>0.27500000000000113</v>
      </c>
      <c r="D23" s="99">
        <v>0.2777777777777789</v>
      </c>
      <c r="E23" s="43">
        <v>0.28472222222222332</v>
      </c>
      <c r="F23" s="43">
        <v>0.29444444444444556</v>
      </c>
      <c r="G23" s="43">
        <v>0.30069444444444554</v>
      </c>
      <c r="H23" s="43">
        <v>0.3090277777777789</v>
      </c>
      <c r="I23" s="43">
        <v>0.3229166666666678</v>
      </c>
      <c r="J23" s="43">
        <v>0.33402777777777892</v>
      </c>
      <c r="K23" s="62">
        <v>0.34444444444444561</v>
      </c>
      <c r="L23" s="62">
        <v>0.35277777777777897</v>
      </c>
      <c r="M23" s="54">
        <v>0.36180555555555677</v>
      </c>
      <c r="N23" s="41">
        <v>0.36666666666666786</v>
      </c>
      <c r="O23" s="313" t="e">
        <f t="shared" si="0"/>
        <v>#REF!</v>
      </c>
      <c r="P23" s="314">
        <f t="shared" si="1"/>
        <v>9.166666666666673E-2</v>
      </c>
      <c r="Q23" s="317" t="e">
        <f t="shared" si="2"/>
        <v>#REF!</v>
      </c>
      <c r="R23" s="314">
        <f t="shared" si="3"/>
        <v>1.9444444444444431E-2</v>
      </c>
    </row>
    <row r="24" spans="2:19" x14ac:dyDescent="0.25">
      <c r="B24" s="40">
        <v>6</v>
      </c>
      <c r="C24" s="41">
        <v>0.29305555555555668</v>
      </c>
      <c r="D24" s="99">
        <v>0.29583333333333445</v>
      </c>
      <c r="E24" s="43">
        <v>0.30277777777777887</v>
      </c>
      <c r="F24" s="43">
        <v>0.31250000000000111</v>
      </c>
      <c r="G24" s="43">
        <v>0.31875000000000109</v>
      </c>
      <c r="H24" s="43">
        <v>0.32708333333333445</v>
      </c>
      <c r="I24" s="43">
        <v>0.34097222222222334</v>
      </c>
      <c r="J24" s="43">
        <v>0.35208333333333447</v>
      </c>
      <c r="K24" s="62">
        <v>0.36250000000000115</v>
      </c>
      <c r="L24" s="62">
        <v>0.37083333333333451</v>
      </c>
      <c r="M24" s="54">
        <v>0.37986111111111232</v>
      </c>
      <c r="N24" s="41">
        <v>0.38472222222222341</v>
      </c>
      <c r="O24" s="313" t="e">
        <f t="shared" si="0"/>
        <v>#REF!</v>
      </c>
      <c r="P24" s="314">
        <f t="shared" si="1"/>
        <v>9.166666666666673E-2</v>
      </c>
      <c r="Q24" s="317" t="e">
        <f t="shared" si="2"/>
        <v>#REF!</v>
      </c>
      <c r="R24" s="314">
        <f t="shared" si="3"/>
        <v>1.8055555555555547E-2</v>
      </c>
      <c r="S24" s="14"/>
    </row>
    <row r="25" spans="2:19" x14ac:dyDescent="0.25">
      <c r="B25" s="40">
        <v>7</v>
      </c>
      <c r="C25" s="41">
        <v>0.31111111111111223</v>
      </c>
      <c r="D25" s="99">
        <v>0.31388888888888999</v>
      </c>
      <c r="E25" s="43">
        <v>0.32083333333333441</v>
      </c>
      <c r="F25" s="43">
        <v>0.33055555555555666</v>
      </c>
      <c r="G25" s="43">
        <v>0.33680555555555663</v>
      </c>
      <c r="H25" s="43">
        <v>0.34513888888888999</v>
      </c>
      <c r="I25" s="43">
        <v>0.35902777777777889</v>
      </c>
      <c r="J25" s="43">
        <v>0.37013888888889002</v>
      </c>
      <c r="K25" s="62">
        <v>0.3805555555555567</v>
      </c>
      <c r="L25" s="62">
        <v>0.38888888888889006</v>
      </c>
      <c r="M25" s="54">
        <v>0.39791666666666786</v>
      </c>
      <c r="N25" s="41">
        <v>0.40277777777777896</v>
      </c>
      <c r="O25" s="313" t="e">
        <f t="shared" si="0"/>
        <v>#REF!</v>
      </c>
      <c r="P25" s="314">
        <f t="shared" si="1"/>
        <v>9.166666666666673E-2</v>
      </c>
      <c r="Q25" s="317" t="e">
        <f t="shared" si="2"/>
        <v>#REF!</v>
      </c>
      <c r="R25" s="314">
        <f t="shared" si="3"/>
        <v>1.8055555555555547E-2</v>
      </c>
    </row>
    <row r="26" spans="2:19" x14ac:dyDescent="0.25">
      <c r="B26" s="40">
        <v>8</v>
      </c>
      <c r="C26" s="41">
        <v>0.32916666666666777</v>
      </c>
      <c r="D26" s="99">
        <v>0.33194444444444554</v>
      </c>
      <c r="E26" s="43">
        <v>0.33888888888888996</v>
      </c>
      <c r="F26" s="43">
        <v>0.3486111111111122</v>
      </c>
      <c r="G26" s="43">
        <v>0.35486111111111218</v>
      </c>
      <c r="H26" s="43">
        <v>0.36319444444444554</v>
      </c>
      <c r="I26" s="43">
        <v>0.37708333333333444</v>
      </c>
      <c r="J26" s="43">
        <v>0.38819444444444556</v>
      </c>
      <c r="K26" s="62">
        <v>0.39861111111111225</v>
      </c>
      <c r="L26" s="62">
        <v>0.40694444444444561</v>
      </c>
      <c r="M26" s="54">
        <v>0.41597222222222341</v>
      </c>
      <c r="N26" s="41">
        <v>0.4208333333333345</v>
      </c>
      <c r="O26" s="313" t="e">
        <f t="shared" si="0"/>
        <v>#REF!</v>
      </c>
      <c r="P26" s="314">
        <f t="shared" si="1"/>
        <v>9.166666666666673E-2</v>
      </c>
      <c r="Q26" s="317" t="e">
        <f t="shared" si="2"/>
        <v>#REF!</v>
      </c>
      <c r="R26" s="314">
        <f t="shared" si="3"/>
        <v>1.8055555555555547E-2</v>
      </c>
    </row>
    <row r="27" spans="2:19" x14ac:dyDescent="0.25">
      <c r="B27" s="40">
        <v>9</v>
      </c>
      <c r="C27" s="41">
        <v>0.34722222222222332</v>
      </c>
      <c r="D27" s="99">
        <v>0.35000000000000109</v>
      </c>
      <c r="E27" s="43">
        <v>0.35694444444444551</v>
      </c>
      <c r="F27" s="43">
        <v>0.36666666666666775</v>
      </c>
      <c r="G27" s="43">
        <v>0.37291666666666773</v>
      </c>
      <c r="H27" s="43">
        <v>0.38125000000000109</v>
      </c>
      <c r="I27" s="43">
        <v>0.39513888888888998</v>
      </c>
      <c r="J27" s="43">
        <v>0.40625000000000111</v>
      </c>
      <c r="K27" s="62">
        <v>0.4166666666666678</v>
      </c>
      <c r="L27" s="62">
        <v>0.42500000000000115</v>
      </c>
      <c r="M27" s="54">
        <v>0.43402777777777896</v>
      </c>
      <c r="N27" s="41">
        <v>0.43888888888889005</v>
      </c>
      <c r="O27" s="313" t="e">
        <f t="shared" si="0"/>
        <v>#REF!</v>
      </c>
      <c r="P27" s="314">
        <f t="shared" si="1"/>
        <v>9.166666666666673E-2</v>
      </c>
      <c r="Q27" s="317" t="e">
        <f t="shared" si="2"/>
        <v>#REF!</v>
      </c>
      <c r="R27" s="314">
        <f t="shared" si="3"/>
        <v>1.8055555555555547E-2</v>
      </c>
    </row>
    <row r="28" spans="2:19" x14ac:dyDescent="0.25">
      <c r="B28" s="40">
        <v>10</v>
      </c>
      <c r="C28" s="41">
        <v>0.36527777777777887</v>
      </c>
      <c r="D28" s="99">
        <v>0.36805555555555663</v>
      </c>
      <c r="E28" s="43">
        <v>0.37500000000000105</v>
      </c>
      <c r="F28" s="43">
        <v>0.3847222222222233</v>
      </c>
      <c r="G28" s="43">
        <v>0.39097222222222328</v>
      </c>
      <c r="H28" s="43">
        <v>0.39930555555555663</v>
      </c>
      <c r="I28" s="43">
        <v>0.41319444444444553</v>
      </c>
      <c r="J28" s="43">
        <v>0.42430555555555666</v>
      </c>
      <c r="K28" s="62">
        <v>0.43472222222222334</v>
      </c>
      <c r="L28" s="62">
        <v>0.4430555555555567</v>
      </c>
      <c r="M28" s="54">
        <v>0.4520833333333345</v>
      </c>
      <c r="N28" s="41">
        <v>0.4569444444444456</v>
      </c>
      <c r="O28" s="313" t="e">
        <f t="shared" si="0"/>
        <v>#REF!</v>
      </c>
      <c r="P28" s="314">
        <f t="shared" si="1"/>
        <v>9.166666666666673E-2</v>
      </c>
      <c r="Q28" s="317" t="e">
        <f t="shared" si="2"/>
        <v>#REF!</v>
      </c>
      <c r="R28" s="314">
        <f t="shared" si="3"/>
        <v>1.8055555555555547E-2</v>
      </c>
    </row>
    <row r="29" spans="2:19" x14ac:dyDescent="0.25">
      <c r="B29" s="40">
        <v>11</v>
      </c>
      <c r="C29" s="41">
        <v>0.38333333333333441</v>
      </c>
      <c r="D29" s="99">
        <v>0.38611111111111218</v>
      </c>
      <c r="E29" s="43">
        <v>0.3930555555555566</v>
      </c>
      <c r="F29" s="43">
        <v>0.40277777777777884</v>
      </c>
      <c r="G29" s="43">
        <v>0.40902777777777882</v>
      </c>
      <c r="H29" s="43">
        <v>0.41736111111111218</v>
      </c>
      <c r="I29" s="43">
        <v>0.43125000000000108</v>
      </c>
      <c r="J29" s="43">
        <v>0.4423611111111122</v>
      </c>
      <c r="K29" s="62">
        <v>0.45277777777777889</v>
      </c>
      <c r="L29" s="62">
        <v>0.46111111111111225</v>
      </c>
      <c r="M29" s="54">
        <v>0.46944444444444561</v>
      </c>
      <c r="N29" s="41">
        <v>0.47361111111111226</v>
      </c>
      <c r="O29" s="313" t="e">
        <f t="shared" si="0"/>
        <v>#REF!</v>
      </c>
      <c r="P29" s="314">
        <f t="shared" si="1"/>
        <v>9.0277777777777846E-2</v>
      </c>
      <c r="Q29" s="317" t="e">
        <f t="shared" si="2"/>
        <v>#REF!</v>
      </c>
      <c r="R29" s="314">
        <f t="shared" si="3"/>
        <v>1.8055555555555547E-2</v>
      </c>
    </row>
    <row r="30" spans="2:19" x14ac:dyDescent="0.25">
      <c r="B30" s="40">
        <v>12</v>
      </c>
      <c r="C30" s="41">
        <v>0.40138888888888996</v>
      </c>
      <c r="D30" s="99">
        <v>0.40416666666666773</v>
      </c>
      <c r="E30" s="43">
        <v>0.41111111111111215</v>
      </c>
      <c r="F30" s="43">
        <v>0.42083333333333439</v>
      </c>
      <c r="G30" s="43">
        <v>0.42708333333333437</v>
      </c>
      <c r="H30" s="43">
        <v>0.43541666666666773</v>
      </c>
      <c r="I30" s="43">
        <v>0.44930555555555662</v>
      </c>
      <c r="J30" s="43">
        <v>0.46041666666666775</v>
      </c>
      <c r="K30" s="62">
        <v>0.47083333333333444</v>
      </c>
      <c r="L30" s="62">
        <v>0.4791666666666678</v>
      </c>
      <c r="M30" s="54">
        <v>0.48750000000000115</v>
      </c>
      <c r="N30" s="41">
        <v>0.49166666666666781</v>
      </c>
      <c r="O30" s="313" t="e">
        <f t="shared" si="0"/>
        <v>#REF!</v>
      </c>
      <c r="P30" s="314">
        <f t="shared" si="1"/>
        <v>9.0277777777777846E-2</v>
      </c>
      <c r="Q30" s="317" t="e">
        <f t="shared" si="2"/>
        <v>#REF!</v>
      </c>
      <c r="R30" s="314">
        <f t="shared" si="3"/>
        <v>1.8055555555555547E-2</v>
      </c>
    </row>
    <row r="31" spans="2:19" x14ac:dyDescent="0.25">
      <c r="B31" s="40">
        <v>13</v>
      </c>
      <c r="C31" s="41">
        <v>0.41944444444444551</v>
      </c>
      <c r="D31" s="99">
        <v>0.42222222222222328</v>
      </c>
      <c r="E31" s="43">
        <v>0.4291666666666677</v>
      </c>
      <c r="F31" s="43">
        <v>0.43888888888888994</v>
      </c>
      <c r="G31" s="43">
        <v>0.44513888888888992</v>
      </c>
      <c r="H31" s="43">
        <v>0.45347222222222328</v>
      </c>
      <c r="I31" s="43">
        <v>0.46736111111111217</v>
      </c>
      <c r="J31" s="43">
        <v>0.4784722222222233</v>
      </c>
      <c r="K31" s="62">
        <v>0.48888888888888998</v>
      </c>
      <c r="L31" s="62">
        <v>0.49722222222222334</v>
      </c>
      <c r="M31" s="54">
        <v>0.50555555555555665</v>
      </c>
      <c r="N31" s="41">
        <v>0.5097222222222233</v>
      </c>
      <c r="O31" s="313" t="e">
        <f t="shared" si="0"/>
        <v>#REF!</v>
      </c>
      <c r="P31" s="314">
        <f t="shared" si="1"/>
        <v>9.027777777777779E-2</v>
      </c>
      <c r="Q31" s="317" t="e">
        <f t="shared" si="2"/>
        <v>#REF!</v>
      </c>
      <c r="R31" s="314">
        <f t="shared" si="3"/>
        <v>1.8055555555555547E-2</v>
      </c>
    </row>
    <row r="32" spans="2:19" x14ac:dyDescent="0.25">
      <c r="B32" s="40">
        <v>14</v>
      </c>
      <c r="C32" s="41">
        <v>0.43750000000000105</v>
      </c>
      <c r="D32" s="99">
        <v>0.44027777777777882</v>
      </c>
      <c r="E32" s="43">
        <v>0.44722222222222324</v>
      </c>
      <c r="F32" s="43">
        <v>0.45694444444444549</v>
      </c>
      <c r="G32" s="43">
        <v>0.46319444444444546</v>
      </c>
      <c r="H32" s="43">
        <v>0.47152777777777882</v>
      </c>
      <c r="I32" s="43">
        <v>0.48541666666666772</v>
      </c>
      <c r="J32" s="43">
        <v>0.49652777777777884</v>
      </c>
      <c r="K32" s="62">
        <v>0.50694444444444553</v>
      </c>
      <c r="L32" s="62">
        <v>0.51527777777777883</v>
      </c>
      <c r="M32" s="54">
        <v>0.52361111111111214</v>
      </c>
      <c r="N32" s="41">
        <v>0.52777777777777879</v>
      </c>
      <c r="O32" s="313" t="e">
        <f t="shared" si="0"/>
        <v>#REF!</v>
      </c>
      <c r="P32" s="314">
        <f t="shared" si="1"/>
        <v>9.0277777777777735E-2</v>
      </c>
      <c r="Q32" s="317" t="e">
        <f t="shared" si="2"/>
        <v>#REF!</v>
      </c>
      <c r="R32" s="314">
        <f t="shared" si="3"/>
        <v>1.8055555555555547E-2</v>
      </c>
    </row>
    <row r="33" spans="2:18" x14ac:dyDescent="0.25">
      <c r="B33" s="40">
        <v>15</v>
      </c>
      <c r="C33" s="41">
        <v>0.4555555555555566</v>
      </c>
      <c r="D33" s="99">
        <v>0.45833333333333437</v>
      </c>
      <c r="E33" s="43">
        <v>0.46527777777777879</v>
      </c>
      <c r="F33" s="43">
        <v>0.47500000000000103</v>
      </c>
      <c r="G33" s="43">
        <v>0.48125000000000101</v>
      </c>
      <c r="H33" s="43">
        <v>0.48958333333333437</v>
      </c>
      <c r="I33" s="43">
        <v>0.50347222222222321</v>
      </c>
      <c r="J33" s="43">
        <v>0.51458333333333428</v>
      </c>
      <c r="K33" s="62">
        <v>0.52500000000000091</v>
      </c>
      <c r="L33" s="62">
        <v>0.53333333333333421</v>
      </c>
      <c r="M33" s="54">
        <v>0.54236111111111196</v>
      </c>
      <c r="N33" s="41">
        <v>0.54722222222222305</v>
      </c>
      <c r="O33" s="313" t="e">
        <f t="shared" si="0"/>
        <v>#REF!</v>
      </c>
      <c r="P33" s="314">
        <f t="shared" si="1"/>
        <v>9.1666666666666452E-2</v>
      </c>
      <c r="Q33" s="317" t="e">
        <f t="shared" si="2"/>
        <v>#REF!</v>
      </c>
      <c r="R33" s="314">
        <f t="shared" si="3"/>
        <v>1.8055555555555547E-2</v>
      </c>
    </row>
    <row r="34" spans="2:18" x14ac:dyDescent="0.25">
      <c r="B34" s="40">
        <v>16</v>
      </c>
      <c r="C34" s="41">
        <v>0.47361111111111215</v>
      </c>
      <c r="D34" s="99">
        <v>0.47638888888888992</v>
      </c>
      <c r="E34" s="43">
        <v>0.48333333333333434</v>
      </c>
      <c r="F34" s="43">
        <v>0.49305555555555658</v>
      </c>
      <c r="G34" s="43">
        <v>0.49930555555555656</v>
      </c>
      <c r="H34" s="43">
        <v>0.50763888888888986</v>
      </c>
      <c r="I34" s="43">
        <v>0.5215277777777787</v>
      </c>
      <c r="J34" s="43">
        <v>0.53263888888888977</v>
      </c>
      <c r="K34" s="62">
        <v>0.5430555555555564</v>
      </c>
      <c r="L34" s="62">
        <v>0.55138888888888971</v>
      </c>
      <c r="M34" s="54">
        <v>0.56041666666666745</v>
      </c>
      <c r="N34" s="41">
        <v>0.56527777777777855</v>
      </c>
      <c r="O34" s="313" t="e">
        <f t="shared" si="0"/>
        <v>#REF!</v>
      </c>
      <c r="P34" s="314">
        <f t="shared" si="1"/>
        <v>9.1666666666666397E-2</v>
      </c>
      <c r="Q34" s="317" t="e">
        <f t="shared" si="2"/>
        <v>#REF!</v>
      </c>
      <c r="R34" s="314">
        <f t="shared" si="3"/>
        <v>1.8055555555555547E-2</v>
      </c>
    </row>
    <row r="35" spans="2:18" x14ac:dyDescent="0.25">
      <c r="B35" s="40">
        <v>17</v>
      </c>
      <c r="C35" s="41">
        <v>0.4916666666666677</v>
      </c>
      <c r="D35" s="99">
        <v>0.49444444444444546</v>
      </c>
      <c r="E35" s="43">
        <v>0.50138888888888988</v>
      </c>
      <c r="F35" s="43">
        <v>0.51111111111111207</v>
      </c>
      <c r="G35" s="43">
        <v>0.51736111111111205</v>
      </c>
      <c r="H35" s="43">
        <v>0.52569444444444535</v>
      </c>
      <c r="I35" s="43">
        <v>0.53958333333333419</v>
      </c>
      <c r="J35" s="43">
        <v>0.55069444444444526</v>
      </c>
      <c r="K35" s="62">
        <v>0.56111111111111189</v>
      </c>
      <c r="L35" s="62">
        <v>0.5694444444444452</v>
      </c>
      <c r="M35" s="54">
        <v>0.57847222222222294</v>
      </c>
      <c r="N35" s="41">
        <v>0.58333333333333404</v>
      </c>
      <c r="O35" s="313" t="e">
        <f t="shared" si="0"/>
        <v>#REF!</v>
      </c>
      <c r="P35" s="314">
        <f t="shared" si="1"/>
        <v>9.1666666666666341E-2</v>
      </c>
      <c r="Q35" s="317" t="e">
        <f t="shared" si="2"/>
        <v>#REF!</v>
      </c>
      <c r="R35" s="314">
        <f t="shared" si="3"/>
        <v>1.8055555555555491E-2</v>
      </c>
    </row>
    <row r="36" spans="2:18" x14ac:dyDescent="0.25">
      <c r="B36" s="40">
        <v>18</v>
      </c>
      <c r="C36" s="41">
        <v>0.5097222222222233</v>
      </c>
      <c r="D36" s="99">
        <v>0.51250000000000107</v>
      </c>
      <c r="E36" s="43">
        <v>0.51944444444444549</v>
      </c>
      <c r="F36" s="43">
        <v>0.52916666666666767</v>
      </c>
      <c r="G36" s="43">
        <v>0.53541666666666765</v>
      </c>
      <c r="H36" s="43">
        <v>0.54375000000000095</v>
      </c>
      <c r="I36" s="43">
        <v>0.55763888888888979</v>
      </c>
      <c r="J36" s="43">
        <v>0.56875000000000087</v>
      </c>
      <c r="K36" s="62">
        <v>0.5791666666666675</v>
      </c>
      <c r="L36" s="62">
        <v>0.5875000000000008</v>
      </c>
      <c r="M36" s="54">
        <v>0.59652777777777855</v>
      </c>
      <c r="N36" s="41">
        <v>0.60138888888888964</v>
      </c>
      <c r="O36" s="313" t="e">
        <f t="shared" si="0"/>
        <v>#REF!</v>
      </c>
      <c r="P36" s="314">
        <f t="shared" si="1"/>
        <v>9.1666666666666341E-2</v>
      </c>
      <c r="Q36" s="317" t="e">
        <f t="shared" si="2"/>
        <v>#REF!</v>
      </c>
      <c r="R36" s="314">
        <f t="shared" si="3"/>
        <v>1.8055555555555602E-2</v>
      </c>
    </row>
    <row r="37" spans="2:18" x14ac:dyDescent="0.25">
      <c r="B37" s="40">
        <v>19</v>
      </c>
      <c r="C37" s="41">
        <v>0.5277777777777789</v>
      </c>
      <c r="D37" s="99">
        <v>0.53055555555555667</v>
      </c>
      <c r="E37" s="43">
        <v>0.53750000000000109</v>
      </c>
      <c r="F37" s="43">
        <v>0.54722222222222328</v>
      </c>
      <c r="G37" s="43">
        <v>0.55347222222222325</v>
      </c>
      <c r="H37" s="43">
        <v>0.56180555555555656</v>
      </c>
      <c r="I37" s="43">
        <v>0.5756944444444454</v>
      </c>
      <c r="J37" s="43">
        <v>0.58680555555555647</v>
      </c>
      <c r="K37" s="62">
        <v>0.5972222222222231</v>
      </c>
      <c r="L37" s="62">
        <v>0.6055555555555564</v>
      </c>
      <c r="M37" s="54">
        <v>0.61458333333333415</v>
      </c>
      <c r="N37" s="41">
        <v>0.61944444444444524</v>
      </c>
      <c r="O37" s="313" t="e">
        <f t="shared" si="0"/>
        <v>#REF!</v>
      </c>
      <c r="P37" s="314">
        <f t="shared" si="1"/>
        <v>9.1666666666666341E-2</v>
      </c>
      <c r="Q37" s="317" t="e">
        <f t="shared" si="2"/>
        <v>#REF!</v>
      </c>
      <c r="R37" s="314">
        <f t="shared" si="3"/>
        <v>1.8055555555555602E-2</v>
      </c>
    </row>
    <row r="38" spans="2:18" x14ac:dyDescent="0.25">
      <c r="B38" s="40">
        <v>20</v>
      </c>
      <c r="C38" s="41">
        <v>0.5458333333333345</v>
      </c>
      <c r="D38" s="99">
        <v>0.54861111111111227</v>
      </c>
      <c r="E38" s="43">
        <v>0.55555555555555669</v>
      </c>
      <c r="F38" s="43">
        <v>0.56527777777777888</v>
      </c>
      <c r="G38" s="43">
        <v>0.57152777777777886</v>
      </c>
      <c r="H38" s="43">
        <v>0.57986111111111216</v>
      </c>
      <c r="I38" s="43">
        <v>0.593750000000001</v>
      </c>
      <c r="J38" s="43">
        <v>0.60486111111111207</v>
      </c>
      <c r="K38" s="62">
        <v>0.6152777777777787</v>
      </c>
      <c r="L38" s="62">
        <v>0.623611111111112</v>
      </c>
      <c r="M38" s="54">
        <v>0.63263888888888975</v>
      </c>
      <c r="N38" s="41">
        <v>0.63750000000000084</v>
      </c>
      <c r="O38" s="313" t="e">
        <f t="shared" si="0"/>
        <v>#REF!</v>
      </c>
      <c r="P38" s="314">
        <f t="shared" si="1"/>
        <v>9.1666666666666341E-2</v>
      </c>
      <c r="Q38" s="317" t="e">
        <f t="shared" si="2"/>
        <v>#REF!</v>
      </c>
      <c r="R38" s="314">
        <f t="shared" si="3"/>
        <v>1.8055555555555602E-2</v>
      </c>
    </row>
    <row r="39" spans="2:18" ht="15" customHeight="1" x14ac:dyDescent="0.25">
      <c r="B39" s="40">
        <v>21</v>
      </c>
      <c r="C39" s="41">
        <v>0.56388888888889011</v>
      </c>
      <c r="D39" s="99">
        <v>0.56666666666666787</v>
      </c>
      <c r="E39" s="43">
        <v>0.57361111111111229</v>
      </c>
      <c r="F39" s="43">
        <v>0.58333333333333448</v>
      </c>
      <c r="G39" s="43">
        <v>0.58958333333333446</v>
      </c>
      <c r="H39" s="43">
        <v>0.59791666666666776</v>
      </c>
      <c r="I39" s="43">
        <v>0.6118055555555566</v>
      </c>
      <c r="J39" s="43">
        <v>0.62291666666666767</v>
      </c>
      <c r="K39" s="62">
        <v>0.6333333333333343</v>
      </c>
      <c r="L39" s="62">
        <v>0.64166666666666761</v>
      </c>
      <c r="M39" s="54">
        <v>0.65069444444444535</v>
      </c>
      <c r="N39" s="41">
        <v>0.65555555555555645</v>
      </c>
      <c r="O39" s="313" t="e">
        <f t="shared" si="0"/>
        <v>#REF!</v>
      </c>
      <c r="P39" s="314">
        <f t="shared" si="1"/>
        <v>9.1666666666666341E-2</v>
      </c>
      <c r="Q39" s="317" t="e">
        <f t="shared" si="2"/>
        <v>#REF!</v>
      </c>
      <c r="R39" s="314">
        <f t="shared" si="3"/>
        <v>1.8055555555555602E-2</v>
      </c>
    </row>
    <row r="40" spans="2:18" ht="15" customHeight="1" x14ac:dyDescent="0.25">
      <c r="B40" s="40">
        <v>22</v>
      </c>
      <c r="C40" s="41">
        <v>0.58194444444444571</v>
      </c>
      <c r="D40" s="99">
        <v>0.58472222222222348</v>
      </c>
      <c r="E40" s="43">
        <v>0.5916666666666679</v>
      </c>
      <c r="F40" s="43">
        <v>0.60138888888889008</v>
      </c>
      <c r="G40" s="43">
        <v>0.60763888888889006</v>
      </c>
      <c r="H40" s="43">
        <v>0.61597222222222336</v>
      </c>
      <c r="I40" s="43">
        <v>0.6298611111111122</v>
      </c>
      <c r="J40" s="43">
        <v>0.64097222222222328</v>
      </c>
      <c r="K40" s="62">
        <v>0.65138888888888991</v>
      </c>
      <c r="L40" s="62">
        <v>0.65972222222222321</v>
      </c>
      <c r="M40" s="54">
        <v>0.66805555555555651</v>
      </c>
      <c r="N40" s="41">
        <v>0.67222222222222316</v>
      </c>
      <c r="O40" s="313" t="e">
        <f t="shared" si="0"/>
        <v>#REF!</v>
      </c>
      <c r="P40" s="314">
        <f t="shared" si="1"/>
        <v>9.0277777777777457E-2</v>
      </c>
      <c r="Q40" s="317" t="e">
        <f t="shared" si="2"/>
        <v>#REF!</v>
      </c>
      <c r="R40" s="314">
        <f t="shared" si="3"/>
        <v>1.8055555555555602E-2</v>
      </c>
    </row>
    <row r="41" spans="2:18" ht="15" customHeight="1" x14ac:dyDescent="0.25">
      <c r="B41" s="40">
        <v>23</v>
      </c>
      <c r="C41" s="41">
        <v>0.60000000000000131</v>
      </c>
      <c r="D41" s="99">
        <v>0.60277777777777908</v>
      </c>
      <c r="E41" s="43">
        <v>0.6097222222222235</v>
      </c>
      <c r="F41" s="43">
        <v>0.61944444444444569</v>
      </c>
      <c r="G41" s="43">
        <v>0.62569444444444566</v>
      </c>
      <c r="H41" s="43">
        <v>0.63402777777777897</v>
      </c>
      <c r="I41" s="43">
        <v>0.64791666666666781</v>
      </c>
      <c r="J41" s="43">
        <v>0.65902777777777888</v>
      </c>
      <c r="K41" s="62">
        <v>0.66944444444444551</v>
      </c>
      <c r="L41" s="62">
        <v>0.67777777777777881</v>
      </c>
      <c r="M41" s="54">
        <v>0.68611111111111212</v>
      </c>
      <c r="N41" s="41">
        <v>0.69027777777777877</v>
      </c>
      <c r="O41" s="313" t="e">
        <f t="shared" si="0"/>
        <v>#REF!</v>
      </c>
      <c r="P41" s="314">
        <f t="shared" si="1"/>
        <v>9.0277777777777457E-2</v>
      </c>
      <c r="Q41" s="317" t="e">
        <f t="shared" si="2"/>
        <v>#REF!</v>
      </c>
      <c r="R41" s="314">
        <f t="shared" si="3"/>
        <v>1.8055555555555602E-2</v>
      </c>
    </row>
    <row r="42" spans="2:18" ht="15" customHeight="1" x14ac:dyDescent="0.25">
      <c r="B42" s="40">
        <v>24</v>
      </c>
      <c r="C42" s="41">
        <v>0.61805555555555691</v>
      </c>
      <c r="D42" s="99">
        <v>0.62083333333333468</v>
      </c>
      <c r="E42" s="43">
        <v>0.6277777777777791</v>
      </c>
      <c r="F42" s="43">
        <v>0.63750000000000129</v>
      </c>
      <c r="G42" s="43">
        <v>0.64375000000000127</v>
      </c>
      <c r="H42" s="43">
        <v>0.65208333333333457</v>
      </c>
      <c r="I42" s="43">
        <v>0.66597222222222341</v>
      </c>
      <c r="J42" s="43">
        <v>0.67708333333333448</v>
      </c>
      <c r="K42" s="62">
        <v>0.68750000000000111</v>
      </c>
      <c r="L42" s="62">
        <v>0.69583333333333441</v>
      </c>
      <c r="M42" s="54">
        <v>0.70416666666666772</v>
      </c>
      <c r="N42" s="41">
        <v>0.70833333333333437</v>
      </c>
      <c r="O42" s="313" t="e">
        <f>+$H$66</f>
        <v>#REF!</v>
      </c>
      <c r="P42" s="314">
        <f>+N42-C42</f>
        <v>9.0277777777777457E-2</v>
      </c>
      <c r="Q42" s="317" t="e">
        <f>60*$H$66/(P42*60*24)</f>
        <v>#REF!</v>
      </c>
      <c r="R42" s="314">
        <f t="shared" si="3"/>
        <v>1.8055555555555602E-2</v>
      </c>
    </row>
    <row r="43" spans="2:18" ht="15" customHeight="1" x14ac:dyDescent="0.25">
      <c r="B43" s="40">
        <v>25</v>
      </c>
      <c r="C43" s="41">
        <v>0.63611111111111251</v>
      </c>
      <c r="D43" s="99">
        <v>0.63888888888889028</v>
      </c>
      <c r="E43" s="43">
        <v>0.6458333333333347</v>
      </c>
      <c r="F43" s="43">
        <v>0.65555555555555689</v>
      </c>
      <c r="G43" s="43">
        <v>0.66180555555555687</v>
      </c>
      <c r="H43" s="43">
        <v>0.67013888888889017</v>
      </c>
      <c r="I43" s="43">
        <v>0.68402777777777901</v>
      </c>
      <c r="J43" s="43">
        <v>0.69513888888889008</v>
      </c>
      <c r="K43" s="62">
        <v>0.70555555555555671</v>
      </c>
      <c r="L43" s="62">
        <v>0.71388888888889002</v>
      </c>
      <c r="M43" s="54">
        <v>0.72222222222222332</v>
      </c>
      <c r="N43" s="41">
        <v>0.72638888888888997</v>
      </c>
      <c r="O43" s="313" t="e">
        <f t="shared" si="0"/>
        <v>#REF!</v>
      </c>
      <c r="P43" s="314">
        <f t="shared" ref="P43:P45" si="4">+N43-C43</f>
        <v>9.0277777777777457E-2</v>
      </c>
      <c r="Q43" s="317" t="e">
        <f t="shared" si="2"/>
        <v>#REF!</v>
      </c>
      <c r="R43" s="314">
        <f t="shared" si="3"/>
        <v>1.8055555555555602E-2</v>
      </c>
    </row>
    <row r="44" spans="2:18" ht="15" customHeight="1" x14ac:dyDescent="0.25">
      <c r="B44" s="40">
        <v>26</v>
      </c>
      <c r="C44" s="41">
        <v>0.65416666666666812</v>
      </c>
      <c r="D44" s="99">
        <v>0.65694444444444589</v>
      </c>
      <c r="E44" s="43">
        <v>0.66388888888889031</v>
      </c>
      <c r="F44" s="43">
        <v>0.67361111111111249</v>
      </c>
      <c r="G44" s="43">
        <v>0.67986111111111247</v>
      </c>
      <c r="H44" s="43">
        <v>0.68819444444444577</v>
      </c>
      <c r="I44" s="43">
        <v>0.70208333333333461</v>
      </c>
      <c r="J44" s="43">
        <v>0.71319444444444569</v>
      </c>
      <c r="K44" s="62">
        <v>0.72361111111111232</v>
      </c>
      <c r="L44" s="62">
        <v>0.73194444444444562</v>
      </c>
      <c r="M44" s="54">
        <v>0.74027777777777892</v>
      </c>
      <c r="N44" s="41">
        <v>0.74444444444444557</v>
      </c>
      <c r="O44" s="313" t="e">
        <f t="shared" si="0"/>
        <v>#REF!</v>
      </c>
      <c r="P44" s="314">
        <f t="shared" si="4"/>
        <v>9.0277777777777457E-2</v>
      </c>
      <c r="Q44" s="317" t="e">
        <f t="shared" si="2"/>
        <v>#REF!</v>
      </c>
      <c r="R44" s="314">
        <f t="shared" si="3"/>
        <v>1.8055555555555602E-2</v>
      </c>
    </row>
    <row r="45" spans="2:18" ht="15" customHeight="1" x14ac:dyDescent="0.25">
      <c r="B45" s="40">
        <v>27</v>
      </c>
      <c r="C45" s="41">
        <v>0.67222222222222372</v>
      </c>
      <c r="D45" s="99">
        <v>0.67500000000000149</v>
      </c>
      <c r="E45" s="43">
        <v>0.68194444444444591</v>
      </c>
      <c r="F45" s="43">
        <v>0.6916666666666681</v>
      </c>
      <c r="G45" s="43">
        <v>0.69791666666666807</v>
      </c>
      <c r="H45" s="43">
        <v>0.70625000000000138</v>
      </c>
      <c r="I45" s="43">
        <v>0.72013888888889022</v>
      </c>
      <c r="J45" s="43">
        <v>0.73125000000000129</v>
      </c>
      <c r="K45" s="62">
        <v>0.74166666666666792</v>
      </c>
      <c r="L45" s="62">
        <v>0.75000000000000122</v>
      </c>
      <c r="M45" s="54">
        <v>0.75833333333333452</v>
      </c>
      <c r="N45" s="41">
        <v>0.76250000000000118</v>
      </c>
      <c r="O45" s="313" t="e">
        <f t="shared" si="0"/>
        <v>#REF!</v>
      </c>
      <c r="P45" s="314">
        <f t="shared" si="4"/>
        <v>9.0277777777777457E-2</v>
      </c>
      <c r="Q45" s="317" t="e">
        <f t="shared" si="2"/>
        <v>#REF!</v>
      </c>
      <c r="R45" s="314">
        <f t="shared" si="3"/>
        <v>1.8055555555555602E-2</v>
      </c>
    </row>
    <row r="46" spans="2:18" ht="15" customHeight="1" x14ac:dyDescent="0.25">
      <c r="B46" s="40">
        <v>28</v>
      </c>
      <c r="C46" s="41">
        <v>0.69027777777777932</v>
      </c>
      <c r="D46" s="99">
        <v>0.69305555555555709</v>
      </c>
      <c r="E46" s="43">
        <v>0.70000000000000151</v>
      </c>
      <c r="F46" s="43">
        <v>0.7097222222222237</v>
      </c>
      <c r="G46" s="43">
        <v>0.71597222222222368</v>
      </c>
      <c r="H46" s="43">
        <v>0.72430555555555698</v>
      </c>
      <c r="I46" s="43">
        <v>0.73819444444444582</v>
      </c>
      <c r="J46" s="43">
        <v>0.74930555555555689</v>
      </c>
      <c r="K46" s="62">
        <v>0.75972222222222352</v>
      </c>
      <c r="L46" s="62">
        <v>0.76805555555555682</v>
      </c>
      <c r="M46" s="54">
        <v>0.77708333333333457</v>
      </c>
      <c r="N46" s="41">
        <v>0.78194444444444566</v>
      </c>
      <c r="O46" s="313" t="e">
        <f t="shared" si="0"/>
        <v>#REF!</v>
      </c>
      <c r="P46" s="314">
        <f t="shared" ref="P46:P55" si="5">+N46-C46</f>
        <v>9.1666666666666341E-2</v>
      </c>
      <c r="Q46" s="317" t="e">
        <f t="shared" si="2"/>
        <v>#REF!</v>
      </c>
      <c r="R46" s="314">
        <f t="shared" si="3"/>
        <v>1.8055555555555602E-2</v>
      </c>
    </row>
    <row r="47" spans="2:18" ht="15" customHeight="1" x14ac:dyDescent="0.25">
      <c r="B47" s="40">
        <v>29</v>
      </c>
      <c r="C47" s="41">
        <v>0.70833333333333492</v>
      </c>
      <c r="D47" s="99">
        <v>0.71111111111111269</v>
      </c>
      <c r="E47" s="43">
        <v>0.71805555555555711</v>
      </c>
      <c r="F47" s="43">
        <v>0.7277777777777793</v>
      </c>
      <c r="G47" s="43">
        <v>0.73402777777777928</v>
      </c>
      <c r="H47" s="43">
        <v>0.74236111111111258</v>
      </c>
      <c r="I47" s="43">
        <v>0.75625000000000142</v>
      </c>
      <c r="J47" s="43">
        <v>0.76736111111111249</v>
      </c>
      <c r="K47" s="62">
        <v>0.77777777777777912</v>
      </c>
      <c r="L47" s="62">
        <v>0.78611111111111243</v>
      </c>
      <c r="M47" s="54">
        <v>0.79513888888889017</v>
      </c>
      <c r="N47" s="41">
        <v>0.80000000000000127</v>
      </c>
      <c r="O47" s="313" t="e">
        <f t="shared" si="0"/>
        <v>#REF!</v>
      </c>
      <c r="P47" s="314">
        <f t="shared" si="5"/>
        <v>9.1666666666666341E-2</v>
      </c>
      <c r="Q47" s="317" t="e">
        <f t="shared" si="2"/>
        <v>#REF!</v>
      </c>
      <c r="R47" s="314">
        <f t="shared" si="3"/>
        <v>1.8055555555555602E-2</v>
      </c>
    </row>
    <row r="48" spans="2:18" ht="15" customHeight="1" x14ac:dyDescent="0.25">
      <c r="B48" s="40">
        <v>30</v>
      </c>
      <c r="C48" s="41">
        <v>0.72638888888889053</v>
      </c>
      <c r="D48" s="99">
        <v>0.72916666666666829</v>
      </c>
      <c r="E48" s="43">
        <v>0.73611111111111271</v>
      </c>
      <c r="F48" s="43">
        <v>0.7458333333333349</v>
      </c>
      <c r="G48" s="43">
        <v>0.75208333333333488</v>
      </c>
      <c r="H48" s="43">
        <v>0.76041666666666818</v>
      </c>
      <c r="I48" s="43">
        <v>0.77430555555555702</v>
      </c>
      <c r="J48" s="43">
        <v>0.7854166666666681</v>
      </c>
      <c r="K48" s="62">
        <v>0.79583333333333472</v>
      </c>
      <c r="L48" s="62">
        <v>0.80416666666666803</v>
      </c>
      <c r="M48" s="54">
        <v>0.81319444444444577</v>
      </c>
      <c r="N48" s="41">
        <v>0.81805555555555687</v>
      </c>
      <c r="O48" s="313" t="e">
        <f t="shared" si="0"/>
        <v>#REF!</v>
      </c>
      <c r="P48" s="314">
        <f t="shared" si="5"/>
        <v>9.1666666666666341E-2</v>
      </c>
      <c r="Q48" s="317" t="e">
        <f t="shared" si="2"/>
        <v>#REF!</v>
      </c>
      <c r="R48" s="314">
        <f t="shared" si="3"/>
        <v>1.8055555555555602E-2</v>
      </c>
    </row>
    <row r="49" spans="2:18" ht="15" customHeight="1" x14ac:dyDescent="0.25">
      <c r="B49" s="40">
        <v>31</v>
      </c>
      <c r="C49" s="41">
        <v>0.74444444444444613</v>
      </c>
      <c r="D49" s="99">
        <v>0.7472222222222239</v>
      </c>
      <c r="E49" s="43">
        <v>0.75416666666666832</v>
      </c>
      <c r="F49" s="43">
        <v>0.7638888888888905</v>
      </c>
      <c r="G49" s="43">
        <v>0.77013888888889048</v>
      </c>
      <c r="H49" s="43">
        <v>0.77847222222222379</v>
      </c>
      <c r="I49" s="43">
        <v>0.79236111111111263</v>
      </c>
      <c r="J49" s="43">
        <v>0.8034722222222237</v>
      </c>
      <c r="K49" s="62">
        <v>0.81388888888889033</v>
      </c>
      <c r="L49" s="62">
        <v>0.82222222222222363</v>
      </c>
      <c r="M49" s="54">
        <v>0.83125000000000138</v>
      </c>
      <c r="N49" s="41">
        <v>0.83611111111111247</v>
      </c>
      <c r="O49" s="313" t="e">
        <f t="shared" si="0"/>
        <v>#REF!</v>
      </c>
      <c r="P49" s="314">
        <f t="shared" si="5"/>
        <v>9.1666666666666341E-2</v>
      </c>
      <c r="Q49" s="317" t="e">
        <f t="shared" si="2"/>
        <v>#REF!</v>
      </c>
      <c r="R49" s="314">
        <f t="shared" si="3"/>
        <v>1.8055555555555602E-2</v>
      </c>
    </row>
    <row r="50" spans="2:18" ht="15" customHeight="1" x14ac:dyDescent="0.25">
      <c r="B50" s="40">
        <v>32</v>
      </c>
      <c r="C50" s="41">
        <v>0.76250000000000173</v>
      </c>
      <c r="D50" s="99">
        <v>0.7652777777777795</v>
      </c>
      <c r="E50" s="43">
        <v>0.77222222222222392</v>
      </c>
      <c r="F50" s="43">
        <v>0.78194444444444611</v>
      </c>
      <c r="G50" s="43">
        <v>0.78819444444444609</v>
      </c>
      <c r="H50" s="43">
        <v>0.79652777777777939</v>
      </c>
      <c r="I50" s="43">
        <v>0.81041666666666823</v>
      </c>
      <c r="J50" s="43">
        <v>0.8215277777777793</v>
      </c>
      <c r="K50" s="62">
        <v>0.83194444444444593</v>
      </c>
      <c r="L50" s="62">
        <v>0.84027777777777923</v>
      </c>
      <c r="M50" s="54">
        <v>0.84930555555555698</v>
      </c>
      <c r="N50" s="41">
        <v>0.85416666666666807</v>
      </c>
      <c r="O50" s="313" t="e">
        <f t="shared" si="0"/>
        <v>#REF!</v>
      </c>
      <c r="P50" s="314">
        <f t="shared" si="5"/>
        <v>9.1666666666666341E-2</v>
      </c>
      <c r="Q50" s="317" t="e">
        <f t="shared" si="2"/>
        <v>#REF!</v>
      </c>
      <c r="R50" s="314">
        <f t="shared" si="3"/>
        <v>1.8055555555555602E-2</v>
      </c>
    </row>
    <row r="51" spans="2:18" ht="15" customHeight="1" x14ac:dyDescent="0.25">
      <c r="B51" s="40">
        <v>33</v>
      </c>
      <c r="C51" s="41">
        <v>0.78055555555555733</v>
      </c>
      <c r="D51" s="99">
        <v>0.7833333333333351</v>
      </c>
      <c r="E51" s="43">
        <v>0.79027777777777952</v>
      </c>
      <c r="F51" s="43">
        <v>0.80000000000000171</v>
      </c>
      <c r="G51" s="43">
        <v>0.80625000000000169</v>
      </c>
      <c r="H51" s="43">
        <v>0.81458333333333499</v>
      </c>
      <c r="I51" s="43">
        <v>0.82847222222222383</v>
      </c>
      <c r="J51" s="43">
        <v>0.8395833333333349</v>
      </c>
      <c r="K51" s="62">
        <v>0.85000000000000153</v>
      </c>
      <c r="L51" s="62">
        <v>0.85833333333333484</v>
      </c>
      <c r="M51" s="54">
        <v>0.86736111111111258</v>
      </c>
      <c r="N51" s="41">
        <v>0.87222222222222368</v>
      </c>
      <c r="O51" s="313" t="e">
        <f t="shared" si="0"/>
        <v>#REF!</v>
      </c>
      <c r="P51" s="314">
        <f t="shared" si="5"/>
        <v>9.1666666666666341E-2</v>
      </c>
      <c r="Q51" s="317" t="e">
        <f t="shared" si="2"/>
        <v>#REF!</v>
      </c>
      <c r="R51" s="314">
        <f t="shared" si="3"/>
        <v>1.8055555555555602E-2</v>
      </c>
    </row>
    <row r="52" spans="2:18" ht="15" customHeight="1" x14ac:dyDescent="0.25">
      <c r="B52" s="40">
        <v>34</v>
      </c>
      <c r="C52" s="41">
        <v>0.79861111111111294</v>
      </c>
      <c r="D52" s="99">
        <v>0.8013888888888907</v>
      </c>
      <c r="E52" s="43">
        <v>0.80833333333333512</v>
      </c>
      <c r="F52" s="43">
        <v>0.81805555555555731</v>
      </c>
      <c r="G52" s="43">
        <v>0.82430555555555729</v>
      </c>
      <c r="H52" s="43">
        <v>0.83263888888889059</v>
      </c>
      <c r="I52" s="43">
        <v>0.84652777777777943</v>
      </c>
      <c r="J52" s="43">
        <v>0.8576388888888905</v>
      </c>
      <c r="K52" s="62">
        <v>0.86805555555555713</v>
      </c>
      <c r="L52" s="62">
        <v>0.87638888888889044</v>
      </c>
      <c r="M52" s="54">
        <v>0.88472222222222374</v>
      </c>
      <c r="N52" s="41">
        <v>0.88888888888889039</v>
      </c>
      <c r="O52" s="313" t="e">
        <f t="shared" si="0"/>
        <v>#REF!</v>
      </c>
      <c r="P52" s="314">
        <f t="shared" si="5"/>
        <v>9.0277777777777457E-2</v>
      </c>
      <c r="Q52" s="317" t="e">
        <f t="shared" si="2"/>
        <v>#REF!</v>
      </c>
      <c r="R52" s="314">
        <f t="shared" si="3"/>
        <v>1.8055555555555602E-2</v>
      </c>
    </row>
    <row r="53" spans="2:18" ht="15" customHeight="1" x14ac:dyDescent="0.25">
      <c r="B53" s="40">
        <v>35</v>
      </c>
      <c r="C53" s="48">
        <v>0.81666666666666854</v>
      </c>
      <c r="D53" s="290">
        <v>0.81944444444444631</v>
      </c>
      <c r="E53" s="36">
        <v>0.82638888888889073</v>
      </c>
      <c r="F53" s="36">
        <v>0.83611111111111291</v>
      </c>
      <c r="G53" s="36">
        <v>0.84236111111111289</v>
      </c>
      <c r="H53" s="36">
        <v>0.8506944444444462</v>
      </c>
      <c r="I53" s="36">
        <v>0.86458333333333504</v>
      </c>
      <c r="J53" s="36">
        <v>0.87569444444444611</v>
      </c>
      <c r="K53" s="64">
        <v>0.88611111111111274</v>
      </c>
      <c r="L53" s="64">
        <v>0.89444444444444604</v>
      </c>
      <c r="M53" s="55">
        <v>0.90277777777777934</v>
      </c>
      <c r="N53" s="48">
        <v>0.906944444444446</v>
      </c>
      <c r="O53" s="313" t="e">
        <f t="shared" si="0"/>
        <v>#REF!</v>
      </c>
      <c r="P53" s="314">
        <f t="shared" si="5"/>
        <v>9.0277777777777457E-2</v>
      </c>
      <c r="Q53" s="317" t="e">
        <f t="shared" si="2"/>
        <v>#REF!</v>
      </c>
      <c r="R53" s="314">
        <f t="shared" si="3"/>
        <v>1.8055555555555602E-2</v>
      </c>
    </row>
    <row r="54" spans="2:18" ht="15" customHeight="1" x14ac:dyDescent="0.25">
      <c r="B54" s="40">
        <v>36</v>
      </c>
      <c r="C54" s="41">
        <v>0.83472222222222414</v>
      </c>
      <c r="D54" s="99">
        <v>0.83750000000000191</v>
      </c>
      <c r="E54" s="43">
        <v>0.84444444444444633</v>
      </c>
      <c r="F54" s="43">
        <v>0.85416666666666852</v>
      </c>
      <c r="G54" s="43">
        <v>0.86041666666666849</v>
      </c>
      <c r="H54" s="43">
        <v>0.8687500000000018</v>
      </c>
      <c r="I54" s="43">
        <v>0.88263888888889064</v>
      </c>
      <c r="J54" s="43">
        <v>0.89375000000000171</v>
      </c>
      <c r="K54" s="62">
        <v>0.90416666666666834</v>
      </c>
      <c r="L54" s="62">
        <v>0.91250000000000164</v>
      </c>
      <c r="M54" s="54">
        <v>0.92083333333333495</v>
      </c>
      <c r="N54" s="41">
        <v>0.9250000000000016</v>
      </c>
      <c r="O54" s="313" t="e">
        <f t="shared" si="0"/>
        <v>#REF!</v>
      </c>
      <c r="P54" s="314">
        <f t="shared" si="5"/>
        <v>9.0277777777777457E-2</v>
      </c>
      <c r="Q54" s="317" t="e">
        <f t="shared" si="2"/>
        <v>#REF!</v>
      </c>
      <c r="R54" s="314">
        <f t="shared" si="3"/>
        <v>1.8055555555555602E-2</v>
      </c>
    </row>
    <row r="55" spans="2:18" ht="15" customHeight="1" x14ac:dyDescent="0.25">
      <c r="B55" s="40">
        <v>37</v>
      </c>
      <c r="C55" s="41">
        <v>0.85277777777777974</v>
      </c>
      <c r="D55" s="99">
        <v>0.85555555555555751</v>
      </c>
      <c r="E55" s="43">
        <v>0.86250000000000193</v>
      </c>
      <c r="F55" s="43">
        <v>0.87222222222222412</v>
      </c>
      <c r="G55" s="43">
        <v>0.8784722222222241</v>
      </c>
      <c r="H55" s="43">
        <v>0.8868055555555574</v>
      </c>
      <c r="I55" s="43">
        <v>0.90069444444444624</v>
      </c>
      <c r="J55" s="43">
        <v>0.91180555555555731</v>
      </c>
      <c r="K55" s="62">
        <v>0.92222222222222394</v>
      </c>
      <c r="L55" s="62">
        <v>0.93055555555555725</v>
      </c>
      <c r="M55" s="54">
        <v>0.93888888888889055</v>
      </c>
      <c r="N55" s="41">
        <v>0.9430555555555572</v>
      </c>
      <c r="O55" s="313" t="e">
        <f t="shared" si="0"/>
        <v>#REF!</v>
      </c>
      <c r="P55" s="314">
        <f t="shared" si="5"/>
        <v>9.0277777777777457E-2</v>
      </c>
      <c r="Q55" s="317" t="e">
        <f t="shared" si="2"/>
        <v>#REF!</v>
      </c>
      <c r="R55" s="314">
        <f t="shared" si="3"/>
        <v>1.8055555555555602E-2</v>
      </c>
    </row>
    <row r="56" spans="2:18" ht="18.75" customHeight="1" thickBot="1" x14ac:dyDescent="0.3">
      <c r="B56" s="338">
        <v>38</v>
      </c>
      <c r="C56" s="333">
        <v>0.87083333333333535</v>
      </c>
      <c r="D56" s="334">
        <v>0.87361111111111311</v>
      </c>
      <c r="E56" s="335">
        <v>0.88055555555555753</v>
      </c>
      <c r="F56" s="335">
        <v>0.89027777777777972</v>
      </c>
      <c r="G56" s="335">
        <v>0.8965277777777797</v>
      </c>
      <c r="H56" s="335">
        <v>0.904861111111113</v>
      </c>
      <c r="I56" s="335">
        <v>0.91875000000000184</v>
      </c>
      <c r="J56" s="335">
        <v>0.92986111111111291</v>
      </c>
      <c r="K56" s="336">
        <v>0.94027777777777954</v>
      </c>
      <c r="L56" s="336">
        <v>0.94861111111111285</v>
      </c>
      <c r="M56" s="337">
        <v>0.95694444444444615</v>
      </c>
      <c r="N56" s="333">
        <v>0.9611111111111128</v>
      </c>
      <c r="O56" s="339" t="e">
        <f>+$H$66</f>
        <v>#REF!</v>
      </c>
      <c r="P56" s="320">
        <f t="shared" ref="P56:P58" si="6">+N56-C56</f>
        <v>9.0277777777777457E-2</v>
      </c>
      <c r="Q56" s="321" t="e">
        <f>60*$H$66/(P56*60*24)</f>
        <v>#REF!</v>
      </c>
      <c r="R56" s="320">
        <f t="shared" si="3"/>
        <v>1.8055555555555602E-2</v>
      </c>
    </row>
    <row r="57" spans="2:18" ht="18" customHeight="1" x14ac:dyDescent="0.25">
      <c r="B57" s="33">
        <v>39</v>
      </c>
      <c r="C57" s="256">
        <v>0.88888888888889095</v>
      </c>
      <c r="D57" s="331">
        <v>0.89166666666666872</v>
      </c>
      <c r="E57" s="258">
        <v>0.89861111111111314</v>
      </c>
      <c r="F57" s="258">
        <v>0.90763888888889088</v>
      </c>
      <c r="G57" s="258">
        <v>0.91319444444444642</v>
      </c>
      <c r="H57" s="258">
        <v>0.92083333333333528</v>
      </c>
      <c r="I57" s="258">
        <v>0.93402777777777968</v>
      </c>
      <c r="J57" s="258">
        <v>0.94375000000000187</v>
      </c>
      <c r="K57" s="332">
        <v>0.95347222222222405</v>
      </c>
      <c r="L57" s="332">
        <v>0.96111111111111291</v>
      </c>
      <c r="M57" s="259">
        <v>0.96944444444444622</v>
      </c>
      <c r="N57" s="256">
        <v>0.97291666666666843</v>
      </c>
      <c r="O57" s="315" t="e">
        <f>+$H$66</f>
        <v>#REF!</v>
      </c>
      <c r="P57" s="316">
        <f t="shared" si="6"/>
        <v>8.4027777777777479E-2</v>
      </c>
      <c r="Q57" s="317" t="e">
        <f>60*$H$66/(P57*60*24)</f>
        <v>#REF!</v>
      </c>
      <c r="R57" s="316">
        <f t="shared" si="3"/>
        <v>1.736111111111116E-2</v>
      </c>
    </row>
    <row r="58" spans="2:18" ht="18" customHeight="1" x14ac:dyDescent="0.25">
      <c r="B58" s="40">
        <v>40</v>
      </c>
      <c r="C58" s="250">
        <v>0.90694444444444655</v>
      </c>
      <c r="D58" s="291">
        <v>0.90972222222222432</v>
      </c>
      <c r="E58" s="251">
        <v>0.9159722222222243</v>
      </c>
      <c r="F58" s="251">
        <v>0.92500000000000204</v>
      </c>
      <c r="G58" s="251">
        <v>0.92986111111111314</v>
      </c>
      <c r="H58" s="251">
        <v>0.93680555555555756</v>
      </c>
      <c r="I58" s="251">
        <v>0.95000000000000195</v>
      </c>
      <c r="J58" s="251">
        <v>0.95833333333333526</v>
      </c>
      <c r="K58" s="252">
        <v>0.967361111111113</v>
      </c>
      <c r="L58" s="252">
        <v>0.97430555555555742</v>
      </c>
      <c r="M58" s="253">
        <v>0.98263888888889073</v>
      </c>
      <c r="N58" s="250">
        <v>0.98611111111111294</v>
      </c>
      <c r="O58" s="313" t="e">
        <f>+$H$66</f>
        <v>#REF!</v>
      </c>
      <c r="P58" s="314">
        <f t="shared" si="6"/>
        <v>7.9166666666666385E-2</v>
      </c>
      <c r="Q58" s="317" t="e">
        <f>60*$H$66/(P58*60*24)</f>
        <v>#REF!</v>
      </c>
      <c r="R58" s="314">
        <f t="shared" si="3"/>
        <v>1.736111111111116E-2</v>
      </c>
    </row>
    <row r="59" spans="2:18" ht="18" customHeight="1" x14ac:dyDescent="0.25">
      <c r="B59" s="40">
        <v>41</v>
      </c>
      <c r="C59" s="250">
        <v>0.93402777777777779</v>
      </c>
      <c r="D59" s="291">
        <v>0.93680555555555556</v>
      </c>
      <c r="E59" s="251">
        <v>0.94305555555555554</v>
      </c>
      <c r="F59" s="251">
        <v>0.95208333333333328</v>
      </c>
      <c r="G59" s="251">
        <v>0.95694444444444438</v>
      </c>
      <c r="H59" s="251">
        <v>0.9638888888888888</v>
      </c>
      <c r="I59" s="251">
        <v>0.97708333333333319</v>
      </c>
      <c r="J59" s="251">
        <v>0.9854166666666665</v>
      </c>
      <c r="K59" s="252">
        <v>0.99444444444444424</v>
      </c>
      <c r="L59" s="252">
        <v>1.0013888888888887</v>
      </c>
      <c r="M59" s="253">
        <v>1.009722222222222</v>
      </c>
      <c r="N59" s="250">
        <v>1.0131944444444443</v>
      </c>
      <c r="O59" s="313" t="e">
        <f t="shared" ref="O59:O61" si="7">+$H$66</f>
        <v>#REF!</v>
      </c>
      <c r="P59" s="314">
        <f t="shared" ref="P59:P61" si="8">+N59-C59</f>
        <v>7.9166666666666496E-2</v>
      </c>
      <c r="Q59" s="317" t="e">
        <f t="shared" ref="Q59:Q61" si="9">60*$H$66/(P59*60*24)</f>
        <v>#REF!</v>
      </c>
      <c r="R59" s="314">
        <f t="shared" si="3"/>
        <v>2.7083333333331239E-2</v>
      </c>
    </row>
    <row r="60" spans="2:18" ht="18" customHeight="1" x14ac:dyDescent="0.25">
      <c r="B60" s="40">
        <v>42</v>
      </c>
      <c r="C60" s="250">
        <v>0.97986111111111107</v>
      </c>
      <c r="D60" s="291">
        <v>0.98263888888888884</v>
      </c>
      <c r="E60" s="251">
        <v>0.98888888888888882</v>
      </c>
      <c r="F60" s="251">
        <v>0.99791666666666656</v>
      </c>
      <c r="G60" s="251">
        <v>1.0027777777777778</v>
      </c>
      <c r="H60" s="251">
        <v>1.0097222222222222</v>
      </c>
      <c r="I60" s="251">
        <v>1.0229166666666667</v>
      </c>
      <c r="J60" s="251">
        <v>1.03125</v>
      </c>
      <c r="K60" s="252">
        <v>1.0402777777777779</v>
      </c>
      <c r="L60" s="252">
        <v>1.0472222222222223</v>
      </c>
      <c r="M60" s="253">
        <v>1.0555555555555556</v>
      </c>
      <c r="N60" s="250">
        <v>1.0590277777777779</v>
      </c>
      <c r="O60" s="313" t="e">
        <f t="shared" si="7"/>
        <v>#REF!</v>
      </c>
      <c r="P60" s="314">
        <f t="shared" si="8"/>
        <v>7.9166666666666829E-2</v>
      </c>
      <c r="Q60" s="317" t="e">
        <f t="shared" si="9"/>
        <v>#REF!</v>
      </c>
      <c r="R60" s="314">
        <f t="shared" si="3"/>
        <v>4.5833333333333282E-2</v>
      </c>
    </row>
    <row r="61" spans="2:18" x14ac:dyDescent="0.25">
      <c r="B61" s="40">
        <v>43</v>
      </c>
      <c r="C61" s="250">
        <v>7.6388888888888886E-3</v>
      </c>
      <c r="D61" s="291">
        <v>9.0277777777777769E-3</v>
      </c>
      <c r="E61" s="251">
        <v>1.4583333333333334E-2</v>
      </c>
      <c r="F61" s="251">
        <v>2.2222222222222223E-2</v>
      </c>
      <c r="G61" s="251">
        <v>2.6388888888888889E-2</v>
      </c>
      <c r="H61" s="251">
        <v>3.2638888888888891E-2</v>
      </c>
      <c r="I61" s="251">
        <v>4.4444444444444446E-2</v>
      </c>
      <c r="J61" s="251">
        <v>5.2083333333333336E-2</v>
      </c>
      <c r="K61" s="252">
        <v>6.0416666666666667E-2</v>
      </c>
      <c r="L61" s="252">
        <v>6.5972222222222224E-2</v>
      </c>
      <c r="M61" s="253">
        <v>7.4305555555555555E-2</v>
      </c>
      <c r="N61" s="250">
        <v>7.7777777777777779E-2</v>
      </c>
      <c r="O61" s="313" t="e">
        <f t="shared" si="7"/>
        <v>#REF!</v>
      </c>
      <c r="P61" s="314">
        <f t="shared" si="8"/>
        <v>7.013888888888889E-2</v>
      </c>
      <c r="Q61" s="317" t="e">
        <f t="shared" si="9"/>
        <v>#REF!</v>
      </c>
      <c r="R61" s="314">
        <f>+F61-F60+24</f>
        <v>23.024305555555557</v>
      </c>
    </row>
    <row r="62" spans="2:18" x14ac:dyDescent="0.25">
      <c r="C62" s="2"/>
      <c r="I62" s="18"/>
    </row>
    <row r="63" spans="2:18" x14ac:dyDescent="0.25">
      <c r="C63" s="299" t="s">
        <v>170</v>
      </c>
      <c r="D63" s="300"/>
      <c r="E63" s="300"/>
      <c r="F63" s="301"/>
      <c r="G63" s="301"/>
      <c r="H63" s="308">
        <v>38</v>
      </c>
      <c r="I63" s="300"/>
    </row>
    <row r="64" spans="2:18" x14ac:dyDescent="0.25">
      <c r="C64" s="299" t="s">
        <v>171</v>
      </c>
      <c r="D64" s="300"/>
      <c r="E64" s="300"/>
      <c r="F64" s="301"/>
      <c r="G64" s="301"/>
      <c r="H64" s="308">
        <v>5</v>
      </c>
      <c r="I64" s="300"/>
    </row>
    <row r="65" spans="3:9" x14ac:dyDescent="0.25">
      <c r="C65" s="299" t="s">
        <v>172</v>
      </c>
      <c r="D65" s="300"/>
      <c r="E65" s="300"/>
      <c r="F65" s="301"/>
      <c r="G65" s="301"/>
      <c r="H65" s="308">
        <f>+H63+H64</f>
        <v>43</v>
      </c>
      <c r="I65" s="300"/>
    </row>
    <row r="66" spans="3:9" x14ac:dyDescent="0.25">
      <c r="C66" s="299" t="s">
        <v>173</v>
      </c>
      <c r="D66" s="300"/>
      <c r="E66" s="300"/>
      <c r="F66" s="301"/>
      <c r="G66" s="301"/>
      <c r="H66" s="306" t="e">
        <f>+VLOOKUP($F$7,#REF!,3,FALSE)</f>
        <v>#REF!</v>
      </c>
      <c r="I66" s="302" t="s">
        <v>174</v>
      </c>
    </row>
    <row r="67" spans="3:9" x14ac:dyDescent="0.25">
      <c r="C67" s="303" t="s">
        <v>175</v>
      </c>
      <c r="D67" s="304"/>
      <c r="E67" s="18"/>
      <c r="F67" s="18"/>
      <c r="G67" s="18"/>
      <c r="H67" s="307">
        <v>0</v>
      </c>
      <c r="I67" s="302" t="s">
        <v>174</v>
      </c>
    </row>
    <row r="68" spans="3:9" x14ac:dyDescent="0.25">
      <c r="C68" s="2" t="s">
        <v>176</v>
      </c>
      <c r="D68" s="18"/>
      <c r="E68" s="18"/>
      <c r="F68" s="18"/>
      <c r="G68" s="18"/>
      <c r="H68" s="309" t="s">
        <v>177</v>
      </c>
      <c r="I68" s="18"/>
    </row>
  </sheetData>
  <printOptions horizontalCentered="1"/>
  <pageMargins left="0.39370078740157483" right="0" top="0.55118110236220474" bottom="1.1811023622047245" header="0" footer="0"/>
  <pageSetup paperSize="9" scale="68" orientation="portrait" r:id="rId1"/>
  <drawing r:id="rId2"/>
  <legacyDrawingHF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15"/>
  <dimension ref="B2:U33"/>
  <sheetViews>
    <sheetView showGridLines="0" view="pageBreakPreview" topLeftCell="A5" zoomScale="85" zoomScaleNormal="100" zoomScaleSheetLayoutView="85" workbookViewId="0">
      <selection activeCell="O27" sqref="O27"/>
    </sheetView>
  </sheetViews>
  <sheetFormatPr baseColWidth="10" defaultRowHeight="15" x14ac:dyDescent="0.25"/>
  <cols>
    <col min="1" max="1" width="1.42578125" customWidth="1"/>
    <col min="2" max="18" width="7.7109375" customWidth="1"/>
    <col min="19" max="19" width="10.42578125" bestFit="1" customWidth="1"/>
    <col min="20" max="20" width="14.42578125" bestFit="1" customWidth="1"/>
    <col min="21" max="35" width="6.28515625" customWidth="1"/>
  </cols>
  <sheetData>
    <row r="2" spans="2:17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  <c r="P2" s="2"/>
      <c r="Q2" s="2"/>
    </row>
    <row r="3" spans="2:17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  <c r="P3" s="2"/>
      <c r="Q3" s="2"/>
    </row>
    <row r="4" spans="2:17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  <c r="P4" s="2"/>
      <c r="Q4" s="2"/>
    </row>
    <row r="5" spans="2:17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  <c r="P5" s="2"/>
      <c r="Q5" s="2"/>
    </row>
    <row r="6" spans="2:17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17" ht="20.100000000000001" customHeight="1" x14ac:dyDescent="0.25">
      <c r="B7" s="2" t="s">
        <v>4</v>
      </c>
      <c r="C7" s="2"/>
      <c r="D7" s="2"/>
      <c r="E7" s="2"/>
      <c r="F7" s="1" t="s">
        <v>27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17" ht="20.100000000000001" customHeight="1" x14ac:dyDescent="0.25">
      <c r="B8" s="2" t="s">
        <v>5</v>
      </c>
      <c r="C8" s="7"/>
      <c r="D8" s="7"/>
      <c r="E8" s="7"/>
      <c r="F8" s="1">
        <v>881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17" ht="20.100000000000001" customHeight="1" x14ac:dyDescent="0.25">
      <c r="B9" s="2" t="s">
        <v>6</v>
      </c>
      <c r="C9" s="2"/>
      <c r="D9" s="2"/>
      <c r="E9" s="2"/>
      <c r="F9" s="1" t="s">
        <v>56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17" ht="20.100000000000001" customHeight="1" x14ac:dyDescent="0.25">
      <c r="B10" s="2" t="s">
        <v>7</v>
      </c>
      <c r="C10" s="2"/>
      <c r="D10" s="2"/>
      <c r="E10" s="2"/>
      <c r="F10" s="1">
        <v>881</v>
      </c>
      <c r="H10" s="4"/>
      <c r="I10" s="2"/>
      <c r="J10" s="2"/>
      <c r="K10" s="2"/>
      <c r="L10" s="2"/>
      <c r="M10" s="2"/>
      <c r="N10" s="2"/>
      <c r="O10" s="2"/>
      <c r="P10" s="2"/>
      <c r="Q10" s="2"/>
    </row>
    <row r="11" spans="2:17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</row>
    <row r="15" spans="2:17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</row>
    <row r="16" spans="2:17" ht="20.100000000000001" customHeight="1" thickBot="1" x14ac:dyDescent="0.3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</row>
    <row r="17" spans="2:21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13</v>
      </c>
      <c r="F17" s="189" t="s">
        <v>11</v>
      </c>
      <c r="G17" s="189" t="s">
        <v>35</v>
      </c>
      <c r="H17" s="189" t="s">
        <v>137</v>
      </c>
      <c r="I17" s="189" t="s">
        <v>55</v>
      </c>
      <c r="J17" s="189" t="s">
        <v>158</v>
      </c>
      <c r="K17" s="189" t="s">
        <v>55</v>
      </c>
      <c r="L17" s="189" t="s">
        <v>137</v>
      </c>
      <c r="M17" s="189" t="s">
        <v>35</v>
      </c>
      <c r="N17" s="189" t="s">
        <v>11</v>
      </c>
      <c r="O17" s="189" t="s">
        <v>13</v>
      </c>
      <c r="P17" s="189" t="s">
        <v>107</v>
      </c>
      <c r="Q17" s="189" t="s">
        <v>127</v>
      </c>
      <c r="R17" s="189" t="s">
        <v>161</v>
      </c>
      <c r="S17" s="189" t="s">
        <v>167</v>
      </c>
      <c r="T17" s="189" t="s">
        <v>168</v>
      </c>
      <c r="U17" s="189" t="s">
        <v>169</v>
      </c>
    </row>
    <row r="18" spans="2:21" ht="39.950000000000003" hidden="1" customHeight="1" x14ac:dyDescent="0.25">
      <c r="B18" s="202" t="s">
        <v>159</v>
      </c>
      <c r="C18" s="204">
        <v>0</v>
      </c>
      <c r="D18" s="205">
        <v>3.97</v>
      </c>
      <c r="E18" s="205">
        <v>6.2</v>
      </c>
      <c r="F18" s="205">
        <v>2.2400000000000002</v>
      </c>
      <c r="G18" s="205">
        <v>4.41</v>
      </c>
      <c r="H18" s="204">
        <v>2.98</v>
      </c>
      <c r="I18" s="204">
        <v>3.46</v>
      </c>
      <c r="J18" s="204">
        <v>4.82</v>
      </c>
      <c r="K18" s="204">
        <v>4.8</v>
      </c>
      <c r="L18" s="204">
        <v>3.46</v>
      </c>
      <c r="M18" s="228">
        <v>2.98</v>
      </c>
      <c r="N18" s="205">
        <v>4.42</v>
      </c>
      <c r="O18" s="234">
        <v>2.64</v>
      </c>
      <c r="P18" s="234">
        <v>7.12</v>
      </c>
      <c r="Q18" s="235">
        <v>2.67</v>
      </c>
      <c r="R18" s="315"/>
      <c r="S18" s="316"/>
      <c r="T18" s="317"/>
      <c r="U18" s="318"/>
    </row>
    <row r="19" spans="2:21" ht="39.950000000000003" hidden="1" customHeight="1" thickBot="1" x14ac:dyDescent="0.3">
      <c r="B19" s="208" t="s">
        <v>160</v>
      </c>
      <c r="C19" s="243">
        <v>0</v>
      </c>
      <c r="D19" s="209">
        <v>3.97</v>
      </c>
      <c r="E19" s="209">
        <v>10.17</v>
      </c>
      <c r="F19" s="209">
        <v>12.41</v>
      </c>
      <c r="G19" s="209">
        <v>16.82</v>
      </c>
      <c r="H19" s="209">
        <v>19.8</v>
      </c>
      <c r="I19" s="209">
        <v>23.26</v>
      </c>
      <c r="J19" s="209">
        <v>28.080000000000002</v>
      </c>
      <c r="K19" s="209">
        <v>32.880000000000003</v>
      </c>
      <c r="L19" s="209">
        <v>36.340000000000003</v>
      </c>
      <c r="M19" s="209">
        <v>39.32</v>
      </c>
      <c r="N19" s="209">
        <v>43.74</v>
      </c>
      <c r="O19" s="209">
        <v>46.38</v>
      </c>
      <c r="P19" s="209">
        <v>53.5</v>
      </c>
      <c r="Q19" s="209">
        <v>56.17</v>
      </c>
      <c r="R19" s="313"/>
      <c r="S19" s="314"/>
      <c r="T19" s="310"/>
      <c r="U19" s="314"/>
    </row>
    <row r="20" spans="2:21" ht="15" customHeight="1" x14ac:dyDescent="0.25">
      <c r="B20" s="33">
        <v>1</v>
      </c>
      <c r="C20" s="48">
        <v>0.30902777777777785</v>
      </c>
      <c r="D20" s="35">
        <v>0.31527777777777782</v>
      </c>
      <c r="E20" s="35">
        <v>0.32361111111111118</v>
      </c>
      <c r="F20" s="36">
        <v>0.32708333333333339</v>
      </c>
      <c r="G20" s="36">
        <v>0.33194444444444449</v>
      </c>
      <c r="H20" s="36">
        <v>0.3354166666666667</v>
      </c>
      <c r="I20" s="36">
        <v>0.33888888888888891</v>
      </c>
      <c r="J20" s="36">
        <v>0.34305555555555556</v>
      </c>
      <c r="K20" s="36">
        <v>0.34791666666666665</v>
      </c>
      <c r="L20" s="36">
        <v>0.3520833333333333</v>
      </c>
      <c r="M20" s="36">
        <v>0.35555555555555551</v>
      </c>
      <c r="N20" s="36">
        <v>0.36041666666666661</v>
      </c>
      <c r="O20" s="36">
        <v>0.36388888888888882</v>
      </c>
      <c r="P20" s="36">
        <v>0.37361111111111106</v>
      </c>
      <c r="Q20" s="48">
        <v>0.37708333333333327</v>
      </c>
      <c r="R20" s="313" t="e">
        <f>+$H$30</f>
        <v>#REF!</v>
      </c>
      <c r="S20" s="314">
        <f>+Q20-C20</f>
        <v>6.8055555555555425E-2</v>
      </c>
      <c r="T20" s="317" t="e">
        <f>60*$H$30/(S20*60*24)</f>
        <v>#REF!</v>
      </c>
      <c r="U20" s="322"/>
    </row>
    <row r="21" spans="2:21" ht="15" customHeight="1" x14ac:dyDescent="0.25">
      <c r="B21" s="33">
        <v>2</v>
      </c>
      <c r="C21" s="41">
        <v>0.43125000000000052</v>
      </c>
      <c r="D21" s="42">
        <v>0.43888888888888938</v>
      </c>
      <c r="E21" s="42">
        <v>0.44722222222222274</v>
      </c>
      <c r="F21" s="43">
        <v>0.45069444444444495</v>
      </c>
      <c r="G21" s="43">
        <v>0.45694444444444493</v>
      </c>
      <c r="H21" s="43">
        <v>0.46041666666666714</v>
      </c>
      <c r="I21" s="43">
        <v>0.46388888888888935</v>
      </c>
      <c r="J21" s="43">
        <v>0.468055555555556</v>
      </c>
      <c r="K21" s="43">
        <v>0.4729166666666671</v>
      </c>
      <c r="L21" s="43">
        <v>0.47708333333333375</v>
      </c>
      <c r="M21" s="43">
        <v>0.48055555555555596</v>
      </c>
      <c r="N21" s="43">
        <v>0.48680555555555594</v>
      </c>
      <c r="O21" s="43">
        <v>0.49027777777777815</v>
      </c>
      <c r="P21" s="43">
        <v>0.50000000000000033</v>
      </c>
      <c r="Q21" s="41">
        <v>0.50347222222222254</v>
      </c>
      <c r="R21" s="313" t="e">
        <f>+$H$30</f>
        <v>#REF!</v>
      </c>
      <c r="S21" s="314">
        <f>+Q21-C21</f>
        <v>7.2222222222222021E-2</v>
      </c>
      <c r="T21" s="317" t="e">
        <f>60*$H$30/(S21*60*24)</f>
        <v>#REF!</v>
      </c>
      <c r="U21" s="314">
        <f>+C21-C20</f>
        <v>0.12222222222222268</v>
      </c>
    </row>
    <row r="22" spans="2:21" ht="15" customHeight="1" x14ac:dyDescent="0.25">
      <c r="B22" s="40">
        <v>3</v>
      </c>
      <c r="C22" s="41">
        <v>0.55625000000000058</v>
      </c>
      <c r="D22" s="42">
        <v>0.56388888888888944</v>
      </c>
      <c r="E22" s="42">
        <v>0.57222222222222274</v>
      </c>
      <c r="F22" s="43">
        <v>0.57569444444444495</v>
      </c>
      <c r="G22" s="43">
        <v>0.58194444444444493</v>
      </c>
      <c r="H22" s="43">
        <v>0.58541666666666714</v>
      </c>
      <c r="I22" s="43">
        <v>0.58888888888888935</v>
      </c>
      <c r="J22" s="43">
        <v>0.593055555555556</v>
      </c>
      <c r="K22" s="43">
        <v>0.5979166666666671</v>
      </c>
      <c r="L22" s="43">
        <v>0.60208333333333375</v>
      </c>
      <c r="M22" s="43">
        <v>0.60555555555555596</v>
      </c>
      <c r="N22" s="43">
        <v>0.61180555555555594</v>
      </c>
      <c r="O22" s="43">
        <v>0.61527777777777815</v>
      </c>
      <c r="P22" s="43">
        <v>0.62500000000000033</v>
      </c>
      <c r="Q22" s="41">
        <v>0.62847222222222254</v>
      </c>
      <c r="R22" s="313" t="e">
        <f t="shared" ref="R22:R25" si="0">+$H$30</f>
        <v>#REF!</v>
      </c>
      <c r="S22" s="314">
        <f t="shared" ref="S22:S25" si="1">+Q22-C22</f>
        <v>7.2222222222221966E-2</v>
      </c>
      <c r="T22" s="317" t="e">
        <f t="shared" ref="T22:T25" si="2">60*$H$30/(S22*60*24)</f>
        <v>#REF!</v>
      </c>
      <c r="U22" s="314">
        <f t="shared" ref="U22:U25" si="3">+C22-C21</f>
        <v>0.12500000000000006</v>
      </c>
    </row>
    <row r="23" spans="2:21" ht="15" customHeight="1" x14ac:dyDescent="0.25">
      <c r="B23" s="33">
        <v>4</v>
      </c>
      <c r="C23" s="41">
        <v>0.68125000000000058</v>
      </c>
      <c r="D23" s="42">
        <v>0.68888888888888944</v>
      </c>
      <c r="E23" s="42">
        <v>0.69722222222222274</v>
      </c>
      <c r="F23" s="43">
        <v>0.70069444444444495</v>
      </c>
      <c r="G23" s="43">
        <v>0.70694444444444493</v>
      </c>
      <c r="H23" s="43">
        <v>0.71041666666666714</v>
      </c>
      <c r="I23" s="43">
        <v>0.71388888888888935</v>
      </c>
      <c r="J23" s="43">
        <v>0.718055555555556</v>
      </c>
      <c r="K23" s="43">
        <v>0.7229166666666671</v>
      </c>
      <c r="L23" s="43">
        <v>0.72708333333333375</v>
      </c>
      <c r="M23" s="43">
        <v>0.73055555555555596</v>
      </c>
      <c r="N23" s="43">
        <v>0.73680555555555594</v>
      </c>
      <c r="O23" s="43">
        <v>0.74027777777777815</v>
      </c>
      <c r="P23" s="43">
        <v>0.75000000000000033</v>
      </c>
      <c r="Q23" s="41">
        <v>0.75347222222222254</v>
      </c>
      <c r="R23" s="313" t="e">
        <f t="shared" si="0"/>
        <v>#REF!</v>
      </c>
      <c r="S23" s="314">
        <f t="shared" si="1"/>
        <v>7.2222222222221966E-2</v>
      </c>
      <c r="T23" s="317" t="e">
        <f t="shared" si="2"/>
        <v>#REF!</v>
      </c>
      <c r="U23" s="314">
        <f t="shared" si="3"/>
        <v>0.125</v>
      </c>
    </row>
    <row r="24" spans="2:21" ht="15" customHeight="1" thickBot="1" x14ac:dyDescent="0.3">
      <c r="B24" s="44">
        <v>5</v>
      </c>
      <c r="C24" s="45">
        <v>0.8027777777777777</v>
      </c>
      <c r="D24" s="46">
        <v>0.81041666666666656</v>
      </c>
      <c r="E24" s="46">
        <v>0.81874999999999987</v>
      </c>
      <c r="F24" s="47">
        <v>0.82222222222222208</v>
      </c>
      <c r="G24" s="47">
        <v>0.82847222222222205</v>
      </c>
      <c r="H24" s="47">
        <v>0.83194444444444426</v>
      </c>
      <c r="I24" s="47">
        <v>0.83541666666666647</v>
      </c>
      <c r="J24" s="47">
        <v>0.83958333333333313</v>
      </c>
      <c r="K24" s="47">
        <v>0.84444444444444422</v>
      </c>
      <c r="L24" s="47">
        <v>0.84861111111111087</v>
      </c>
      <c r="M24" s="47">
        <v>0.85208333333333308</v>
      </c>
      <c r="N24" s="47">
        <v>0.85833333333333306</v>
      </c>
      <c r="O24" s="47">
        <v>0.86180555555555527</v>
      </c>
      <c r="P24" s="47">
        <v>0.87152777777777746</v>
      </c>
      <c r="Q24" s="45">
        <v>0.87499999999999967</v>
      </c>
      <c r="R24" s="319" t="e">
        <f t="shared" si="0"/>
        <v>#REF!</v>
      </c>
      <c r="S24" s="320">
        <f t="shared" si="1"/>
        <v>7.2222222222221966E-2</v>
      </c>
      <c r="T24" s="321" t="e">
        <f t="shared" si="2"/>
        <v>#REF!</v>
      </c>
      <c r="U24" s="320">
        <f t="shared" si="3"/>
        <v>0.12152777777777712</v>
      </c>
    </row>
    <row r="25" spans="2:21" ht="15" customHeight="1" thickBot="1" x14ac:dyDescent="0.3">
      <c r="B25" s="33">
        <v>6</v>
      </c>
      <c r="C25" s="169">
        <v>0.95138888888888884</v>
      </c>
      <c r="D25" s="437">
        <v>0.9590277777777777</v>
      </c>
      <c r="E25" s="437">
        <v>0.96666666666666656</v>
      </c>
      <c r="F25" s="170">
        <v>0.97013888888888877</v>
      </c>
      <c r="G25" s="170">
        <v>0.97499999999999987</v>
      </c>
      <c r="H25" s="170">
        <v>0.97847222222222208</v>
      </c>
      <c r="I25" s="170">
        <v>0.98124999999999984</v>
      </c>
      <c r="J25" s="170">
        <v>0.9854166666666665</v>
      </c>
      <c r="K25" s="170">
        <v>0.98888888888888871</v>
      </c>
      <c r="L25" s="170">
        <v>0.99236111111111092</v>
      </c>
      <c r="M25" s="170">
        <v>0.99513888888888868</v>
      </c>
      <c r="N25" s="170">
        <v>0.99999999999999978</v>
      </c>
      <c r="O25" s="170">
        <v>1.0034722222222221</v>
      </c>
      <c r="P25" s="170">
        <v>1.0131944444444443</v>
      </c>
      <c r="Q25" s="169">
        <v>1.0166666666666666</v>
      </c>
      <c r="R25" s="315" t="e">
        <f t="shared" si="0"/>
        <v>#REF!</v>
      </c>
      <c r="S25" s="316">
        <f t="shared" si="1"/>
        <v>6.5277777777777768E-2</v>
      </c>
      <c r="T25" s="317" t="e">
        <f t="shared" si="2"/>
        <v>#REF!</v>
      </c>
      <c r="U25" s="316">
        <f t="shared" si="3"/>
        <v>0.14861111111111114</v>
      </c>
    </row>
    <row r="26" spans="2:21" ht="9" customHeight="1" x14ac:dyDescent="0.25">
      <c r="B26" s="2"/>
      <c r="C26" s="2"/>
      <c r="D26" s="2"/>
      <c r="E26" s="2"/>
      <c r="F26" s="2"/>
      <c r="G26" s="2"/>
      <c r="H26" s="2"/>
      <c r="I26" s="17"/>
      <c r="J26" s="17"/>
      <c r="K26" s="17"/>
      <c r="L26" s="17"/>
      <c r="M26" s="17"/>
      <c r="N26" s="17"/>
      <c r="O26" s="17"/>
      <c r="P26" s="17"/>
      <c r="Q26" s="17"/>
    </row>
    <row r="27" spans="2:21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5</v>
      </c>
      <c r="I27" s="300"/>
      <c r="J27" s="17"/>
      <c r="K27" s="19"/>
      <c r="L27" s="19"/>
      <c r="M27" s="19"/>
      <c r="N27" s="19"/>
      <c r="O27" s="19"/>
      <c r="P27" s="19"/>
      <c r="Q27" s="2"/>
    </row>
    <row r="28" spans="2:21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1</v>
      </c>
      <c r="I28" s="300"/>
      <c r="J28" s="18"/>
      <c r="K28" s="19"/>
      <c r="L28" s="19"/>
      <c r="M28" s="19"/>
      <c r="N28" s="19"/>
      <c r="O28" s="19"/>
      <c r="P28" s="19"/>
      <c r="Q28" s="2"/>
    </row>
    <row r="29" spans="2:21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6</v>
      </c>
      <c r="I29" s="300"/>
      <c r="J29" s="18"/>
      <c r="K29" s="19"/>
      <c r="L29" s="19"/>
      <c r="M29" s="19"/>
      <c r="N29" s="19"/>
      <c r="O29" s="19"/>
      <c r="P29" s="19"/>
      <c r="Q29" s="2"/>
    </row>
    <row r="30" spans="2:21" ht="18" customHeight="1" x14ac:dyDescent="0.25">
      <c r="B30" s="2"/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  <c r="J30" s="18"/>
      <c r="K30" s="19"/>
      <c r="L30" s="19"/>
      <c r="M30" s="19"/>
      <c r="N30" s="19"/>
      <c r="O30" s="19"/>
      <c r="P30" s="19"/>
      <c r="Q30" s="2"/>
    </row>
    <row r="31" spans="2:21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  <c r="J31" s="21"/>
    </row>
    <row r="32" spans="2:21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  <c r="J32" s="18"/>
    </row>
    <row r="33" spans="3:3" x14ac:dyDescent="0.25">
      <c r="C33" s="2"/>
    </row>
  </sheetData>
  <printOptions horizontalCentered="1"/>
  <pageMargins left="0.19685039370078741" right="0" top="0.59055118110236227" bottom="0.39370078740157483" header="0" footer="0"/>
  <pageSetup paperSize="9" scale="61" orientation="portrait" r:id="rId1"/>
  <drawing r:id="rId2"/>
  <legacyDrawingHF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16">
    <tabColor rgb="FFFFFF00"/>
  </sheetPr>
  <dimension ref="B1:V29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2.5703125" customWidth="1"/>
    <col min="2" max="2" width="7.7109375" customWidth="1"/>
    <col min="3" max="19" width="8.7109375" customWidth="1"/>
    <col min="20" max="53" width="6.2851562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</row>
    <row r="2" spans="2:21" ht="20.100000000000001" customHeight="1" x14ac:dyDescent="0.25">
      <c r="B2" s="1" t="s">
        <v>0</v>
      </c>
      <c r="C2" s="2"/>
      <c r="D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2:21" ht="6" customHeight="1" x14ac:dyDescent="0.25">
      <c r="B3" s="3"/>
      <c r="C3" s="2"/>
      <c r="D3" s="2"/>
      <c r="F3" s="171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21" ht="20.100000000000001" customHeight="1" x14ac:dyDescent="0.25">
      <c r="B4" s="4" t="s">
        <v>2</v>
      </c>
      <c r="C4" s="2"/>
      <c r="D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21" ht="6" customHeight="1" x14ac:dyDescent="0.25">
      <c r="B5" s="5"/>
      <c r="C5" s="2"/>
      <c r="D5" s="2"/>
      <c r="F5" s="8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21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2:21" ht="20.100000000000001" customHeight="1" x14ac:dyDescent="0.25">
      <c r="B7" s="2" t="s">
        <v>4</v>
      </c>
      <c r="C7" s="2"/>
      <c r="D7" s="2"/>
      <c r="F7" s="1" t="s">
        <v>31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21" ht="20.100000000000001" customHeight="1" x14ac:dyDescent="0.25">
      <c r="B8" s="2" t="s">
        <v>5</v>
      </c>
      <c r="C8" s="7"/>
      <c r="D8" s="7"/>
      <c r="F8" s="1">
        <v>882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2:21" ht="20.100000000000001" customHeight="1" x14ac:dyDescent="0.25">
      <c r="B9" s="2" t="s">
        <v>6</v>
      </c>
      <c r="C9" s="2"/>
      <c r="D9" s="2"/>
      <c r="F9" s="1" t="s">
        <v>76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21" ht="20.100000000000001" customHeight="1" x14ac:dyDescent="0.25">
      <c r="B10" s="2" t="s">
        <v>7</v>
      </c>
      <c r="C10" s="2"/>
      <c r="D10" s="2"/>
      <c r="F10" s="1">
        <v>882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1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0.100000000000001" customHeight="1" x14ac:dyDescent="0.25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2" ht="39.950000000000003" customHeight="1" thickBot="1" x14ac:dyDescent="0.3">
      <c r="B17" s="189" t="s">
        <v>18</v>
      </c>
      <c r="C17" s="189" t="s">
        <v>136</v>
      </c>
      <c r="D17" s="189" t="s">
        <v>11</v>
      </c>
      <c r="E17" s="189" t="s">
        <v>35</v>
      </c>
      <c r="F17" s="189" t="s">
        <v>137</v>
      </c>
      <c r="G17" s="189" t="s">
        <v>48</v>
      </c>
      <c r="H17" s="189" t="s">
        <v>49</v>
      </c>
      <c r="I17" s="189" t="s">
        <v>50</v>
      </c>
      <c r="J17" s="189" t="s">
        <v>157</v>
      </c>
      <c r="K17" s="189" t="s">
        <v>50</v>
      </c>
      <c r="L17" s="189" t="s">
        <v>49</v>
      </c>
      <c r="M17" s="189" t="s">
        <v>48</v>
      </c>
      <c r="N17" s="189" t="s">
        <v>137</v>
      </c>
      <c r="O17" s="189" t="s">
        <v>35</v>
      </c>
      <c r="P17" s="189" t="s">
        <v>11</v>
      </c>
      <c r="Q17" s="189" t="s">
        <v>107</v>
      </c>
      <c r="R17" s="189" t="s">
        <v>127</v>
      </c>
      <c r="S17" s="189" t="s">
        <v>161</v>
      </c>
      <c r="T17" s="189" t="s">
        <v>167</v>
      </c>
      <c r="U17" s="189" t="s">
        <v>168</v>
      </c>
      <c r="V17" s="189" t="s">
        <v>169</v>
      </c>
    </row>
    <row r="18" spans="2:22" ht="39.950000000000003" hidden="1" customHeight="1" x14ac:dyDescent="0.25">
      <c r="B18" s="231"/>
      <c r="C18" s="204"/>
      <c r="D18" s="204"/>
      <c r="E18" s="204"/>
      <c r="F18" s="204"/>
      <c r="G18" s="204"/>
      <c r="H18" s="204"/>
      <c r="I18" s="228"/>
      <c r="J18" s="228"/>
      <c r="K18" s="228"/>
      <c r="L18" s="228"/>
      <c r="M18" s="228"/>
      <c r="N18" s="228"/>
      <c r="O18" s="228"/>
      <c r="P18" s="228"/>
      <c r="Q18" s="228"/>
      <c r="R18" s="222"/>
      <c r="S18" s="315"/>
      <c r="T18" s="316"/>
      <c r="U18" s="317"/>
      <c r="V18" s="318"/>
    </row>
    <row r="19" spans="2:22" ht="39.950000000000003" hidden="1" customHeight="1" thickBot="1" x14ac:dyDescent="0.3">
      <c r="B19" s="232"/>
      <c r="C19" s="243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313"/>
      <c r="T19" s="314"/>
      <c r="U19" s="310"/>
      <c r="V19" s="314"/>
    </row>
    <row r="20" spans="2:22" ht="15" customHeight="1" x14ac:dyDescent="0.25">
      <c r="B20" s="127"/>
      <c r="C20" s="39"/>
      <c r="D20" s="128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39"/>
      <c r="S20" s="313"/>
      <c r="T20" s="314"/>
      <c r="U20" s="317"/>
      <c r="V20" s="322"/>
    </row>
    <row r="21" spans="2:22" ht="15" customHeight="1" x14ac:dyDescent="0.25">
      <c r="B21" s="2"/>
      <c r="C21" s="2"/>
      <c r="D21" s="2"/>
      <c r="E21" s="2"/>
      <c r="F21" s="2"/>
      <c r="G21" s="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  <c r="U21" s="2"/>
    </row>
    <row r="22" spans="2:22" ht="15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  <c r="U22" s="2"/>
    </row>
    <row r="23" spans="2:22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19"/>
      <c r="R23" s="19"/>
      <c r="S23" s="2"/>
      <c r="T23" s="2"/>
      <c r="U23" s="2"/>
    </row>
    <row r="24" spans="2:22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3"/>
      <c r="K24" s="19"/>
      <c r="L24" s="19"/>
      <c r="M24" s="19"/>
      <c r="N24" s="19"/>
      <c r="O24" s="19"/>
      <c r="P24" s="19"/>
      <c r="Q24" s="19"/>
      <c r="R24" s="19"/>
      <c r="S24" s="2"/>
      <c r="T24" s="2"/>
      <c r="U24" s="2"/>
    </row>
    <row r="25" spans="2:22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3"/>
      <c r="K25" s="19"/>
      <c r="L25" s="19"/>
      <c r="M25" s="19"/>
      <c r="N25" s="19"/>
      <c r="O25" s="19"/>
      <c r="P25" s="19"/>
      <c r="Q25" s="19"/>
      <c r="R25" s="19"/>
      <c r="S25" s="2"/>
      <c r="T25" s="2"/>
      <c r="U25" s="2"/>
    </row>
    <row r="26" spans="2:22" ht="18" customHeight="1" x14ac:dyDescent="0.25">
      <c r="B26" s="2"/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08"/>
      <c r="K26" s="19"/>
      <c r="L26" s="19"/>
      <c r="M26" s="19"/>
      <c r="N26" s="19"/>
      <c r="O26" s="19"/>
      <c r="P26" s="19"/>
      <c r="Q26" s="19"/>
      <c r="R26" s="19"/>
      <c r="S26" s="2"/>
      <c r="T26" s="2"/>
      <c r="U26" s="2"/>
    </row>
    <row r="27" spans="2:22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2" x14ac:dyDescent="0.25">
      <c r="C28" s="2"/>
      <c r="J28" s="18"/>
    </row>
    <row r="29" spans="2:22" x14ac:dyDescent="0.25">
      <c r="C29" s="2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17">
    <tabColor rgb="FFFFFF00"/>
  </sheetPr>
  <dimension ref="B1:V29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3.5703125" customWidth="1"/>
    <col min="2" max="19" width="7.7109375" customWidth="1"/>
    <col min="20" max="40" width="6.2851562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</row>
    <row r="2" spans="2:21" ht="20.100000000000001" customHeight="1" x14ac:dyDescent="0.25">
      <c r="B2" s="1" t="s">
        <v>0</v>
      </c>
      <c r="C2" s="2"/>
      <c r="D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2:21" ht="6" customHeight="1" x14ac:dyDescent="0.25">
      <c r="B3" s="3"/>
      <c r="C3" s="2"/>
      <c r="D3" s="2"/>
      <c r="F3" s="171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21" ht="20.100000000000001" customHeight="1" x14ac:dyDescent="0.25">
      <c r="B4" s="4" t="s">
        <v>2</v>
      </c>
      <c r="C4" s="2"/>
      <c r="D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21" ht="6" customHeight="1" x14ac:dyDescent="0.25">
      <c r="B5" s="5"/>
      <c r="C5" s="2"/>
      <c r="D5" s="2"/>
      <c r="F5" s="8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21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2:21" ht="20.100000000000001" customHeight="1" x14ac:dyDescent="0.25">
      <c r="B7" s="2" t="s">
        <v>4</v>
      </c>
      <c r="C7" s="2"/>
      <c r="D7" s="2"/>
      <c r="F7" s="1" t="s">
        <v>26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21" ht="20.100000000000001" customHeight="1" x14ac:dyDescent="0.25">
      <c r="B8" s="2" t="s">
        <v>5</v>
      </c>
      <c r="C8" s="7"/>
      <c r="D8" s="7"/>
      <c r="F8" s="1">
        <v>882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2:21" ht="20.100000000000001" customHeight="1" x14ac:dyDescent="0.25">
      <c r="B9" s="2" t="s">
        <v>6</v>
      </c>
      <c r="C9" s="2"/>
      <c r="D9" s="2"/>
      <c r="F9" s="1" t="s">
        <v>76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21" ht="20.100000000000001" customHeight="1" x14ac:dyDescent="0.25">
      <c r="B10" s="2" t="s">
        <v>7</v>
      </c>
      <c r="C10" s="2"/>
      <c r="D10" s="2"/>
      <c r="F10" s="1">
        <v>882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1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0.100000000000001" customHeight="1" x14ac:dyDescent="0.25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2" ht="39.950000000000003" customHeight="1" thickBot="1" x14ac:dyDescent="0.3">
      <c r="B17" s="189" t="s">
        <v>18</v>
      </c>
      <c r="C17" s="189" t="s">
        <v>136</v>
      </c>
      <c r="D17" s="189" t="s">
        <v>11</v>
      </c>
      <c r="E17" s="189" t="s">
        <v>35</v>
      </c>
      <c r="F17" s="189" t="s">
        <v>137</v>
      </c>
      <c r="G17" s="189" t="s">
        <v>48</v>
      </c>
      <c r="H17" s="189" t="s">
        <v>49</v>
      </c>
      <c r="I17" s="189" t="s">
        <v>50</v>
      </c>
      <c r="J17" s="189" t="s">
        <v>157</v>
      </c>
      <c r="K17" s="189" t="s">
        <v>50</v>
      </c>
      <c r="L17" s="189" t="s">
        <v>49</v>
      </c>
      <c r="M17" s="189" t="s">
        <v>48</v>
      </c>
      <c r="N17" s="189" t="s">
        <v>137</v>
      </c>
      <c r="O17" s="189" t="s">
        <v>35</v>
      </c>
      <c r="P17" s="189" t="s">
        <v>11</v>
      </c>
      <c r="Q17" s="189" t="s">
        <v>107</v>
      </c>
      <c r="R17" s="189" t="s">
        <v>127</v>
      </c>
      <c r="S17" s="189" t="s">
        <v>161</v>
      </c>
      <c r="T17" s="189" t="s">
        <v>167</v>
      </c>
      <c r="U17" s="189" t="s">
        <v>168</v>
      </c>
      <c r="V17" s="189" t="s">
        <v>169</v>
      </c>
    </row>
    <row r="18" spans="2:22" ht="39.950000000000003" hidden="1" customHeight="1" x14ac:dyDescent="0.25">
      <c r="B18" s="231"/>
      <c r="C18" s="204"/>
      <c r="D18" s="204"/>
      <c r="E18" s="204"/>
      <c r="F18" s="204"/>
      <c r="G18" s="204"/>
      <c r="H18" s="204"/>
      <c r="I18" s="228"/>
      <c r="J18" s="228"/>
      <c r="K18" s="228"/>
      <c r="L18" s="228"/>
      <c r="M18" s="228"/>
      <c r="N18" s="228"/>
      <c r="O18" s="228"/>
      <c r="P18" s="228"/>
      <c r="Q18" s="228"/>
      <c r="R18" s="222"/>
      <c r="S18" s="315"/>
      <c r="T18" s="316"/>
      <c r="U18" s="317"/>
      <c r="V18" s="318"/>
    </row>
    <row r="19" spans="2:22" ht="39.950000000000003" hidden="1" customHeight="1" thickBot="1" x14ac:dyDescent="0.3">
      <c r="B19" s="232"/>
      <c r="C19" s="243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313"/>
      <c r="T19" s="314"/>
      <c r="U19" s="310"/>
      <c r="V19" s="314"/>
    </row>
    <row r="20" spans="2:22" x14ac:dyDescent="0.25">
      <c r="B20" s="127"/>
      <c r="C20" s="39"/>
      <c r="D20" s="128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39"/>
      <c r="S20" s="313"/>
      <c r="T20" s="314"/>
      <c r="U20" s="317"/>
      <c r="V20" s="322"/>
    </row>
    <row r="21" spans="2:22" ht="15" customHeight="1" x14ac:dyDescent="0.25">
      <c r="B21" s="2"/>
      <c r="C21" s="2"/>
      <c r="D21" s="2"/>
      <c r="E21" s="2"/>
      <c r="F21" s="2"/>
      <c r="G21" s="2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  <c r="U21" s="2"/>
    </row>
    <row r="22" spans="2:22" ht="9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  <c r="U22" s="2"/>
    </row>
    <row r="23" spans="2:22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19"/>
      <c r="R23" s="19"/>
      <c r="S23" s="2"/>
      <c r="T23" s="2"/>
      <c r="U23" s="2"/>
    </row>
    <row r="24" spans="2:22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3"/>
      <c r="K24" s="19"/>
      <c r="L24" s="19"/>
      <c r="M24" s="19"/>
      <c r="N24" s="19"/>
      <c r="O24" s="19"/>
      <c r="P24" s="19"/>
      <c r="Q24" s="19"/>
      <c r="R24" s="19"/>
      <c r="S24" s="2"/>
      <c r="T24" s="2"/>
      <c r="U24" s="2"/>
    </row>
    <row r="25" spans="2:22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3"/>
      <c r="K25" s="19"/>
      <c r="L25" s="19"/>
      <c r="M25" s="19"/>
      <c r="N25" s="19"/>
      <c r="O25" s="19"/>
      <c r="P25" s="19"/>
      <c r="Q25" s="19"/>
      <c r="R25" s="19"/>
      <c r="S25" s="2"/>
      <c r="T25" s="2"/>
      <c r="U25" s="2"/>
    </row>
    <row r="26" spans="2:22" ht="18" customHeight="1" x14ac:dyDescent="0.25">
      <c r="B26" s="2"/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08"/>
      <c r="K26" s="19"/>
      <c r="L26" s="19"/>
      <c r="M26" s="19"/>
      <c r="N26" s="19"/>
      <c r="O26" s="19"/>
      <c r="P26" s="19"/>
      <c r="Q26" s="19"/>
      <c r="R26" s="19"/>
      <c r="S26" s="2"/>
      <c r="T26" s="2"/>
      <c r="U26" s="2"/>
    </row>
    <row r="27" spans="2:22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2" x14ac:dyDescent="0.25">
      <c r="C28" s="2"/>
      <c r="J28" s="18"/>
    </row>
    <row r="29" spans="2:22" x14ac:dyDescent="0.25">
      <c r="C29" s="2"/>
    </row>
  </sheetData>
  <printOptions horizontalCentered="1"/>
  <pageMargins left="0.19685039370078741" right="0" top="0.59055118110236227" bottom="0.19685039370078741" header="0" footer="0"/>
  <pageSetup paperSize="9" scale="85" orientation="landscape" r:id="rId1"/>
  <drawing r:id="rId2"/>
  <legacyDrawingHF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18">
    <tabColor rgb="FFFFFF00"/>
  </sheetPr>
  <dimension ref="B1:X29"/>
  <sheetViews>
    <sheetView showGridLines="0" view="pageBreakPreview" topLeftCell="A3" zoomScaleNormal="100" zoomScaleSheetLayoutView="100" workbookViewId="0">
      <selection activeCell="H24" sqref="H24"/>
    </sheetView>
  </sheetViews>
  <sheetFormatPr baseColWidth="10" defaultRowHeight="15" x14ac:dyDescent="0.25"/>
  <cols>
    <col min="1" max="1" width="3.42578125" customWidth="1"/>
    <col min="2" max="19" width="8.7109375" customWidth="1"/>
    <col min="20" max="22" width="6.28515625" customWidth="1"/>
    <col min="23" max="23" width="0.5703125" customWidth="1"/>
    <col min="24" max="37" width="6.28515625" customWidth="1"/>
  </cols>
  <sheetData>
    <row r="1" spans="2:24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spans="2:24" ht="20.100000000000001" customHeight="1" x14ac:dyDescent="0.25">
      <c r="B2" s="1" t="s">
        <v>0</v>
      </c>
      <c r="C2" s="1"/>
      <c r="D2" s="2"/>
      <c r="E2" s="2"/>
      <c r="F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3"/>
      <c r="C3" s="3"/>
      <c r="D3" s="2"/>
      <c r="E3" s="2"/>
      <c r="F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4" t="s">
        <v>2</v>
      </c>
      <c r="C4" s="4"/>
      <c r="D4" s="2"/>
      <c r="E4" s="2"/>
      <c r="F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5"/>
      <c r="C5" s="5"/>
      <c r="D5" s="2"/>
      <c r="E5" s="2"/>
      <c r="F5" s="8"/>
      <c r="J5" s="2"/>
      <c r="K5" s="2"/>
      <c r="L5" s="2"/>
      <c r="M5" s="2"/>
      <c r="N5" s="2"/>
      <c r="O5" s="2"/>
      <c r="P5" s="2"/>
      <c r="Q5" s="2"/>
      <c r="R5" s="2"/>
      <c r="S5" s="2"/>
      <c r="T5" s="6"/>
      <c r="U5" s="2"/>
    </row>
    <row r="6" spans="2:24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6"/>
      <c r="U6" s="2"/>
    </row>
    <row r="7" spans="2:24" ht="20.100000000000001" customHeight="1" x14ac:dyDescent="0.25">
      <c r="B7" s="2" t="s">
        <v>4</v>
      </c>
      <c r="C7" s="2"/>
      <c r="D7" s="2"/>
      <c r="E7" s="2"/>
      <c r="F7" s="1" t="s">
        <v>27</v>
      </c>
      <c r="J7" s="2"/>
      <c r="K7" s="2"/>
      <c r="L7" s="2"/>
      <c r="M7" s="2"/>
      <c r="N7" s="2"/>
      <c r="O7" s="2"/>
      <c r="P7" s="2"/>
      <c r="Q7" s="2"/>
      <c r="R7" s="2"/>
      <c r="S7" s="2"/>
      <c r="T7" s="6"/>
      <c r="U7" s="2"/>
    </row>
    <row r="8" spans="2:24" ht="20.100000000000001" customHeight="1" x14ac:dyDescent="0.25">
      <c r="B8" s="2" t="s">
        <v>5</v>
      </c>
      <c r="C8" s="2"/>
      <c r="D8" s="7"/>
      <c r="E8" s="7"/>
      <c r="F8" s="1">
        <v>882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2" t="s">
        <v>6</v>
      </c>
      <c r="C9" s="2"/>
      <c r="D9" s="2"/>
      <c r="E9" s="2"/>
      <c r="F9" s="1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2"/>
      <c r="E10" s="2"/>
      <c r="F10" s="1">
        <v>882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2" t="s">
        <v>12</v>
      </c>
      <c r="C11" s="2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2:24" ht="20.100000000000001" customHeight="1" x14ac:dyDescent="0.25">
      <c r="B15" s="2"/>
      <c r="C15" s="2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2:24" ht="15.75" thickBot="1" x14ac:dyDescent="0.3">
      <c r="B16" s="23"/>
      <c r="C16" s="23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2"/>
    </row>
    <row r="17" spans="2:24" ht="39.950000000000003" customHeight="1" thickBot="1" x14ac:dyDescent="0.3">
      <c r="B17" s="192" t="s">
        <v>18</v>
      </c>
      <c r="C17" s="189" t="s">
        <v>136</v>
      </c>
      <c r="D17" s="189" t="s">
        <v>11</v>
      </c>
      <c r="E17" s="189" t="s">
        <v>35</v>
      </c>
      <c r="F17" s="189" t="s">
        <v>137</v>
      </c>
      <c r="G17" s="189" t="s">
        <v>48</v>
      </c>
      <c r="H17" s="189" t="s">
        <v>49</v>
      </c>
      <c r="I17" s="189" t="s">
        <v>50</v>
      </c>
      <c r="J17" s="189" t="s">
        <v>157</v>
      </c>
      <c r="K17" s="189" t="s">
        <v>50</v>
      </c>
      <c r="L17" s="189" t="s">
        <v>49</v>
      </c>
      <c r="M17" s="189" t="s">
        <v>48</v>
      </c>
      <c r="N17" s="189" t="s">
        <v>137</v>
      </c>
      <c r="O17" s="189" t="s">
        <v>35</v>
      </c>
      <c r="P17" s="189" t="s">
        <v>11</v>
      </c>
      <c r="Q17" s="189" t="s">
        <v>107</v>
      </c>
      <c r="R17" s="189" t="s">
        <v>127</v>
      </c>
      <c r="S17" s="189" t="s">
        <v>161</v>
      </c>
      <c r="T17" s="189" t="s">
        <v>167</v>
      </c>
      <c r="U17" s="189" t="s">
        <v>168</v>
      </c>
      <c r="V17" s="189" t="s">
        <v>169</v>
      </c>
    </row>
    <row r="18" spans="2:24" ht="39.950000000000003" hidden="1" customHeight="1" x14ac:dyDescent="0.25">
      <c r="B18" s="231"/>
      <c r="C18" s="204"/>
      <c r="D18" s="204"/>
      <c r="E18" s="204"/>
      <c r="F18" s="204"/>
      <c r="G18" s="204"/>
      <c r="H18" s="204"/>
      <c r="I18" s="228"/>
      <c r="J18" s="228"/>
      <c r="K18" s="228"/>
      <c r="L18" s="228"/>
      <c r="M18" s="228"/>
      <c r="N18" s="228"/>
      <c r="O18" s="228"/>
      <c r="P18" s="228"/>
      <c r="Q18" s="228"/>
      <c r="R18" s="222"/>
      <c r="S18" s="315"/>
      <c r="T18" s="316"/>
      <c r="U18" s="317"/>
      <c r="V18" s="318"/>
    </row>
    <row r="19" spans="2:24" ht="39.950000000000003" hidden="1" customHeight="1" thickBot="1" x14ac:dyDescent="0.3">
      <c r="B19" s="232"/>
      <c r="C19" s="243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313"/>
      <c r="T19" s="314"/>
      <c r="U19" s="310"/>
      <c r="V19" s="314"/>
    </row>
    <row r="20" spans="2:24" x14ac:dyDescent="0.25">
      <c r="B20" s="127"/>
      <c r="C20" s="39"/>
      <c r="D20" s="128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39"/>
      <c r="S20" s="313"/>
      <c r="T20" s="314"/>
      <c r="U20" s="317"/>
      <c r="V20" s="322"/>
    </row>
    <row r="21" spans="2:24" ht="9" customHeight="1" x14ac:dyDescent="0.25">
      <c r="B21" s="2"/>
      <c r="C21" s="2"/>
      <c r="D21" s="2"/>
      <c r="E21" s="2"/>
      <c r="F21" s="2"/>
      <c r="G21" s="2"/>
      <c r="H21" s="2"/>
      <c r="I21" s="2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8"/>
      <c r="W21" s="18"/>
      <c r="X21" s="2"/>
    </row>
    <row r="22" spans="2:24" ht="9" customHeight="1" x14ac:dyDescent="0.25">
      <c r="B22" s="2"/>
      <c r="C22" s="2"/>
      <c r="D22" s="2"/>
      <c r="E22" s="2"/>
      <c r="F22" s="2"/>
      <c r="G22" s="2"/>
      <c r="H22" s="2"/>
      <c r="I22" s="2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8"/>
      <c r="W22" s="18"/>
      <c r="X22" s="2"/>
    </row>
    <row r="23" spans="2:24" ht="18" customHeight="1" x14ac:dyDescent="0.25">
      <c r="B23" s="2"/>
      <c r="C23" s="299" t="s">
        <v>170</v>
      </c>
      <c r="D23" s="300"/>
      <c r="E23" s="300"/>
      <c r="F23" s="301"/>
      <c r="G23" s="301"/>
      <c r="H23" s="308">
        <v>0</v>
      </c>
      <c r="I23" s="300"/>
      <c r="L23" s="3"/>
      <c r="M23" s="19"/>
      <c r="N23" s="19"/>
      <c r="O23" s="19"/>
      <c r="P23" s="19"/>
      <c r="Q23" s="19"/>
      <c r="R23" s="19"/>
      <c r="S23" s="19"/>
      <c r="U23" s="2"/>
      <c r="V23" s="2"/>
      <c r="W23" s="2"/>
      <c r="X23" s="2"/>
    </row>
    <row r="24" spans="2:24" ht="18" customHeight="1" x14ac:dyDescent="0.25">
      <c r="B24" s="2"/>
      <c r="C24" s="299" t="s">
        <v>171</v>
      </c>
      <c r="D24" s="300"/>
      <c r="E24" s="300"/>
      <c r="F24" s="301"/>
      <c r="G24" s="301"/>
      <c r="H24" s="308">
        <v>0</v>
      </c>
      <c r="I24" s="300"/>
      <c r="L24" s="3"/>
      <c r="M24" s="19"/>
      <c r="N24" s="19"/>
      <c r="O24" s="19"/>
      <c r="P24" s="19"/>
      <c r="Q24" s="19"/>
      <c r="R24" s="19"/>
      <c r="S24" s="19"/>
      <c r="U24" s="2"/>
      <c r="V24" s="2"/>
      <c r="W24" s="2"/>
      <c r="X24" s="2"/>
    </row>
    <row r="25" spans="2:24" ht="18" customHeight="1" x14ac:dyDescent="0.25">
      <c r="B25" s="2"/>
      <c r="C25" s="299" t="s">
        <v>172</v>
      </c>
      <c r="D25" s="300"/>
      <c r="E25" s="300"/>
      <c r="F25" s="301"/>
      <c r="G25" s="301"/>
      <c r="H25" s="308">
        <f>+H23+H24</f>
        <v>0</v>
      </c>
      <c r="I25" s="300"/>
      <c r="L25" s="3"/>
      <c r="M25" s="19"/>
      <c r="N25" s="19"/>
      <c r="O25" s="19"/>
      <c r="P25" s="19"/>
      <c r="Q25" s="19"/>
      <c r="R25" s="19"/>
      <c r="S25" s="19"/>
      <c r="U25" s="2"/>
      <c r="V25" s="2"/>
      <c r="W25" s="2"/>
      <c r="X25" s="2"/>
    </row>
    <row r="26" spans="2:24" ht="18" customHeight="1" x14ac:dyDescent="0.25">
      <c r="B26" s="2"/>
      <c r="C26" s="299" t="s">
        <v>173</v>
      </c>
      <c r="D26" s="300"/>
      <c r="E26" s="300"/>
      <c r="F26" s="301"/>
      <c r="G26" s="301"/>
      <c r="H26" s="306" t="e">
        <f>+VLOOKUP($F$8,#REF!,3,FALSE)</f>
        <v>#REF!</v>
      </c>
      <c r="I26" s="302" t="s">
        <v>174</v>
      </c>
      <c r="L26" s="108"/>
      <c r="M26" s="19"/>
      <c r="N26" s="19"/>
      <c r="O26" s="19"/>
      <c r="P26" s="19"/>
      <c r="Q26" s="19"/>
      <c r="R26" s="19"/>
      <c r="S26" s="19"/>
      <c r="U26" s="2"/>
      <c r="V26" s="2"/>
      <c r="W26" s="2"/>
      <c r="X26" s="2"/>
    </row>
    <row r="27" spans="2:24" x14ac:dyDescent="0.25">
      <c r="C27" s="303" t="s">
        <v>175</v>
      </c>
      <c r="D27" s="304"/>
      <c r="E27" s="18"/>
      <c r="F27" s="18"/>
      <c r="G27" s="18"/>
      <c r="H27" s="347">
        <v>3.6</v>
      </c>
      <c r="I27" s="302" t="s">
        <v>174</v>
      </c>
      <c r="L27" s="3"/>
    </row>
    <row r="28" spans="2:24" x14ac:dyDescent="0.25">
      <c r="C28" s="2" t="s">
        <v>176</v>
      </c>
      <c r="D28" s="18"/>
      <c r="E28" s="18"/>
      <c r="F28" s="18"/>
      <c r="G28" s="18"/>
      <c r="H28" s="309" t="s">
        <v>178</v>
      </c>
      <c r="I28" s="18"/>
      <c r="L28" s="3"/>
    </row>
    <row r="29" spans="2:24" x14ac:dyDescent="0.25">
      <c r="E29" s="2"/>
    </row>
  </sheetData>
  <printOptions horizontalCentered="1"/>
  <pageMargins left="0.39370078740157483" right="0" top="0.59055118110236227" bottom="0.19685039370078741" header="0" footer="0"/>
  <pageSetup paperSize="9" scale="78" orientation="landscape" r:id="rId1"/>
  <drawing r:id="rId2"/>
  <legacyDrawingHF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1B85-A84F-46FD-B02D-3938F1F0D89A}">
  <sheetPr>
    <tabColor rgb="FFFFFF00"/>
  </sheetPr>
  <dimension ref="B1:V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.28515625" customWidth="1"/>
    <col min="2" max="19" width="8.7109375" customWidth="1"/>
    <col min="20" max="40" width="6.28515625" customWidth="1"/>
    <col min="41" max="41" width="5.7109375" customWidth="1"/>
  </cols>
  <sheetData>
    <row r="1" spans="2:21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</row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</row>
    <row r="3" spans="2:21" ht="6" customHeight="1" x14ac:dyDescent="0.25">
      <c r="B3" s="3"/>
      <c r="C3" s="2"/>
      <c r="D3" s="2"/>
      <c r="E3" s="2"/>
      <c r="F3" s="171"/>
      <c r="I3" s="2"/>
      <c r="J3" s="2"/>
      <c r="K3" s="2"/>
      <c r="L3" s="2"/>
      <c r="M3" s="2"/>
      <c r="N3" s="2"/>
      <c r="O3" s="2"/>
      <c r="P3" s="2"/>
      <c r="Q3" s="2"/>
      <c r="R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I4" s="2"/>
      <c r="J4" s="2"/>
      <c r="K4" s="2"/>
      <c r="L4" s="2"/>
      <c r="M4" s="2"/>
      <c r="N4" s="2"/>
      <c r="O4" s="2"/>
      <c r="P4" s="2"/>
      <c r="Q4" s="2"/>
      <c r="R4" s="2"/>
    </row>
    <row r="5" spans="2:21" ht="6" customHeight="1" x14ac:dyDescent="0.25">
      <c r="B5" s="5"/>
      <c r="C5" s="2"/>
      <c r="D5" s="2"/>
      <c r="E5" s="2"/>
      <c r="F5" s="8"/>
      <c r="I5" s="2"/>
      <c r="J5" s="2"/>
      <c r="K5" s="2"/>
      <c r="L5" s="2"/>
      <c r="M5" s="2"/>
      <c r="N5" s="2"/>
      <c r="O5" s="2"/>
      <c r="P5" s="2"/>
      <c r="Q5" s="2"/>
      <c r="R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I6" s="2"/>
      <c r="J6" s="2"/>
      <c r="K6" s="2"/>
      <c r="L6" s="2"/>
      <c r="M6" s="2"/>
      <c r="N6" s="2"/>
      <c r="O6" s="2"/>
      <c r="P6" s="2"/>
      <c r="Q6" s="2"/>
      <c r="R6" s="2"/>
    </row>
    <row r="7" spans="2:21" ht="20.100000000000001" customHeight="1" x14ac:dyDescent="0.25">
      <c r="B7" s="2" t="s">
        <v>4</v>
      </c>
      <c r="C7" s="2"/>
      <c r="D7" s="2"/>
      <c r="E7" s="2"/>
      <c r="F7" s="1" t="s">
        <v>26</v>
      </c>
      <c r="I7" s="2"/>
      <c r="J7" s="2"/>
      <c r="K7" s="2"/>
      <c r="L7" s="2"/>
      <c r="M7" s="2"/>
      <c r="N7" s="2"/>
      <c r="O7" s="2"/>
      <c r="P7" s="2"/>
      <c r="Q7" s="2"/>
      <c r="R7" s="2"/>
    </row>
    <row r="8" spans="2:21" ht="20.100000000000001" customHeight="1" x14ac:dyDescent="0.25">
      <c r="B8" s="2" t="s">
        <v>5</v>
      </c>
      <c r="C8" s="7"/>
      <c r="D8" s="7"/>
      <c r="E8" s="7"/>
      <c r="F8" s="1">
        <v>883</v>
      </c>
      <c r="I8" s="2"/>
      <c r="J8" s="2"/>
      <c r="K8" s="2"/>
      <c r="L8" s="2"/>
      <c r="M8" s="2"/>
      <c r="N8" s="2"/>
      <c r="O8" s="2"/>
      <c r="P8" s="2"/>
      <c r="Q8" s="2"/>
      <c r="R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77</v>
      </c>
      <c r="I9" s="2"/>
      <c r="J9" s="2"/>
      <c r="K9" s="2"/>
      <c r="L9" s="2"/>
      <c r="M9" s="2"/>
      <c r="N9" s="2"/>
      <c r="O9" s="2"/>
      <c r="P9" s="2"/>
      <c r="Q9" s="2"/>
      <c r="R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883</v>
      </c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1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x14ac:dyDescent="0.25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2" ht="39.950000000000003" customHeight="1" thickBot="1" x14ac:dyDescent="0.3">
      <c r="B17" s="363" t="s">
        <v>18</v>
      </c>
      <c r="C17" s="364" t="s">
        <v>127</v>
      </c>
      <c r="D17" s="364" t="s">
        <v>107</v>
      </c>
      <c r="E17" s="364" t="s">
        <v>11</v>
      </c>
      <c r="F17" s="364" t="s">
        <v>35</v>
      </c>
      <c r="G17" s="364" t="s">
        <v>137</v>
      </c>
      <c r="H17" s="364" t="s">
        <v>48</v>
      </c>
      <c r="I17" s="364" t="s">
        <v>49</v>
      </c>
      <c r="J17" s="364" t="s">
        <v>50</v>
      </c>
      <c r="K17" s="364" t="s">
        <v>157</v>
      </c>
      <c r="L17" s="364" t="s">
        <v>50</v>
      </c>
      <c r="M17" s="364" t="s">
        <v>49</v>
      </c>
      <c r="N17" s="364" t="s">
        <v>48</v>
      </c>
      <c r="O17" s="364" t="s">
        <v>137</v>
      </c>
      <c r="P17" s="364" t="s">
        <v>35</v>
      </c>
      <c r="Q17" s="364" t="s">
        <v>11</v>
      </c>
      <c r="R17" s="364" t="s">
        <v>136</v>
      </c>
      <c r="S17" s="364" t="s">
        <v>161</v>
      </c>
      <c r="T17" s="364" t="s">
        <v>167</v>
      </c>
      <c r="U17" s="364" t="s">
        <v>168</v>
      </c>
      <c r="V17" s="364" t="s">
        <v>169</v>
      </c>
    </row>
    <row r="18" spans="2:22" ht="39.950000000000003" hidden="1" customHeight="1" x14ac:dyDescent="0.25">
      <c r="B18" s="231"/>
      <c r="C18" s="204"/>
      <c r="D18" s="204"/>
      <c r="E18" s="204"/>
      <c r="F18" s="204"/>
      <c r="G18" s="204"/>
      <c r="H18" s="204"/>
      <c r="I18" s="204"/>
      <c r="J18" s="228"/>
      <c r="K18" s="228"/>
      <c r="L18" s="228"/>
      <c r="M18" s="228"/>
      <c r="N18" s="228"/>
      <c r="O18" s="228"/>
      <c r="P18" s="228"/>
      <c r="Q18" s="228"/>
      <c r="R18" s="228"/>
      <c r="S18" s="315"/>
      <c r="T18" s="316"/>
      <c r="U18" s="317"/>
      <c r="V18" s="318"/>
    </row>
    <row r="19" spans="2:22" ht="39.950000000000003" hidden="1" customHeight="1" thickBot="1" x14ac:dyDescent="0.3">
      <c r="B19" s="232"/>
      <c r="C19" s="243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5"/>
      <c r="S19" s="313"/>
      <c r="T19" s="314"/>
      <c r="U19" s="310"/>
      <c r="V19" s="314"/>
    </row>
    <row r="20" spans="2:22" x14ac:dyDescent="0.25">
      <c r="B20" s="127"/>
      <c r="C20" s="3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30"/>
      <c r="R20" s="419"/>
      <c r="S20" s="313"/>
      <c r="T20" s="314"/>
      <c r="U20" s="317"/>
      <c r="V20" s="322"/>
    </row>
    <row r="21" spans="2:22" x14ac:dyDescent="0.25">
      <c r="B21" s="2"/>
      <c r="C21" s="2"/>
      <c r="D21" s="2"/>
      <c r="E21" s="2"/>
      <c r="F21" s="2"/>
      <c r="G21" s="2"/>
      <c r="H21" s="2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  <c r="U21" s="2"/>
    </row>
    <row r="22" spans="2:22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3"/>
      <c r="K22" s="19"/>
      <c r="L22" s="19"/>
      <c r="M22" s="19"/>
      <c r="N22" s="19"/>
      <c r="O22" s="19"/>
      <c r="P22" s="19"/>
      <c r="Q22" s="19"/>
      <c r="R22" s="19"/>
      <c r="S22" s="2"/>
      <c r="T22" s="2"/>
      <c r="U22" s="2"/>
    </row>
    <row r="23" spans="2:22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19"/>
      <c r="R23" s="19"/>
      <c r="S23" s="2"/>
      <c r="T23" s="2"/>
      <c r="U23" s="2"/>
    </row>
    <row r="24" spans="2:22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3"/>
      <c r="K24" s="19"/>
      <c r="L24" s="19"/>
      <c r="M24" s="19"/>
      <c r="N24" s="19"/>
      <c r="O24" s="19"/>
      <c r="P24" s="19"/>
      <c r="Q24" s="19"/>
      <c r="R24" s="19"/>
      <c r="S24" s="2"/>
      <c r="T24" s="2"/>
      <c r="U24" s="2"/>
    </row>
    <row r="25" spans="2:22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19"/>
      <c r="R25" s="19"/>
      <c r="S25" s="2"/>
      <c r="T25" s="2"/>
      <c r="U25" s="2"/>
    </row>
    <row r="26" spans="2:22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8"/>
    </row>
    <row r="27" spans="2:22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2" x14ac:dyDescent="0.25">
      <c r="C28" s="2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20">
    <tabColor rgb="FFFFFF00"/>
  </sheetPr>
  <dimension ref="B1:X28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3.140625" customWidth="1"/>
    <col min="2" max="19" width="8.7109375" customWidth="1"/>
    <col min="20" max="35" width="6.28515625" customWidth="1"/>
  </cols>
  <sheetData>
    <row r="1" spans="2:24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spans="2:24" ht="20.100000000000001" customHeight="1" x14ac:dyDescent="0.25">
      <c r="B2" s="1" t="s">
        <v>0</v>
      </c>
      <c r="C2" s="1"/>
      <c r="D2" s="2"/>
      <c r="E2" s="2"/>
      <c r="F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4" ht="6" customHeight="1" x14ac:dyDescent="0.25">
      <c r="B3" s="3"/>
      <c r="C3" s="3"/>
      <c r="D3" s="2"/>
      <c r="E3" s="2"/>
      <c r="F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4" ht="20.100000000000001" customHeight="1" x14ac:dyDescent="0.25">
      <c r="B4" s="4" t="s">
        <v>2</v>
      </c>
      <c r="C4" s="4"/>
      <c r="D4" s="2"/>
      <c r="E4" s="2"/>
      <c r="F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4" ht="6" customHeight="1" x14ac:dyDescent="0.25">
      <c r="B5" s="5"/>
      <c r="C5" s="5"/>
      <c r="D5" s="2"/>
      <c r="E5" s="2"/>
      <c r="F5" s="8"/>
      <c r="J5" s="2"/>
      <c r="K5" s="2"/>
      <c r="L5" s="2"/>
      <c r="M5" s="2"/>
      <c r="N5" s="2"/>
      <c r="O5" s="2"/>
      <c r="P5" s="2"/>
      <c r="Q5" s="2"/>
      <c r="R5" s="2"/>
      <c r="S5" s="2"/>
      <c r="T5" s="6"/>
      <c r="U5" s="2"/>
    </row>
    <row r="6" spans="2:24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6"/>
      <c r="U6" s="2"/>
    </row>
    <row r="7" spans="2:24" ht="20.100000000000001" customHeight="1" x14ac:dyDescent="0.25">
      <c r="B7" s="2" t="s">
        <v>4</v>
      </c>
      <c r="C7" s="2"/>
      <c r="D7" s="2"/>
      <c r="E7" s="2"/>
      <c r="F7" s="1" t="s">
        <v>27</v>
      </c>
      <c r="J7" s="2"/>
      <c r="K7" s="2"/>
      <c r="L7" s="2"/>
      <c r="M7" s="2"/>
      <c r="N7" s="2"/>
      <c r="O7" s="2"/>
      <c r="P7" s="2"/>
      <c r="Q7" s="2"/>
      <c r="R7" s="2"/>
      <c r="S7" s="2"/>
      <c r="T7" s="6"/>
      <c r="U7" s="2"/>
    </row>
    <row r="8" spans="2:24" ht="20.100000000000001" customHeight="1" x14ac:dyDescent="0.25">
      <c r="B8" s="2" t="s">
        <v>5</v>
      </c>
      <c r="C8" s="2"/>
      <c r="D8" s="7"/>
      <c r="E8" s="7"/>
      <c r="F8" s="1">
        <v>883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4" ht="20.100000000000001" customHeight="1" x14ac:dyDescent="0.25">
      <c r="B9" s="2" t="s">
        <v>6</v>
      </c>
      <c r="C9" s="2"/>
      <c r="D9" s="2"/>
      <c r="E9" s="2"/>
      <c r="F9" s="1" t="s">
        <v>77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4" ht="20.100000000000001" customHeight="1" x14ac:dyDescent="0.25">
      <c r="B10" s="2" t="s">
        <v>7</v>
      </c>
      <c r="C10" s="2"/>
      <c r="D10" s="2"/>
      <c r="E10" s="2"/>
      <c r="F10" s="1">
        <v>883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4" ht="20.100000000000001" customHeight="1" x14ac:dyDescent="0.25">
      <c r="B11" s="2" t="s">
        <v>12</v>
      </c>
      <c r="C11" s="2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2:24" ht="20.100000000000001" customHeight="1" x14ac:dyDescent="0.25">
      <c r="B15" s="2"/>
      <c r="C15" s="2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2:24" ht="15.75" thickBot="1" x14ac:dyDescent="0.3">
      <c r="B16" s="23"/>
      <c r="C16" s="23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2"/>
    </row>
    <row r="17" spans="2:24" ht="39.950000000000003" customHeight="1" thickBot="1" x14ac:dyDescent="0.3">
      <c r="B17" s="192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137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49</v>
      </c>
      <c r="N17" s="189" t="s">
        <v>48</v>
      </c>
      <c r="O17" s="189" t="s">
        <v>137</v>
      </c>
      <c r="P17" s="189" t="s">
        <v>35</v>
      </c>
      <c r="Q17" s="189" t="s">
        <v>11</v>
      </c>
      <c r="R17" s="189" t="s">
        <v>136</v>
      </c>
      <c r="S17" s="189" t="s">
        <v>161</v>
      </c>
      <c r="T17" s="189" t="s">
        <v>167</v>
      </c>
      <c r="U17" s="189" t="s">
        <v>168</v>
      </c>
      <c r="V17" s="189" t="s">
        <v>169</v>
      </c>
    </row>
    <row r="18" spans="2:24" ht="39.950000000000003" hidden="1" customHeight="1" x14ac:dyDescent="0.25">
      <c r="B18" s="231"/>
      <c r="C18" s="204"/>
      <c r="D18" s="204"/>
      <c r="E18" s="204"/>
      <c r="F18" s="204"/>
      <c r="G18" s="204"/>
      <c r="H18" s="204"/>
      <c r="I18" s="204"/>
      <c r="J18" s="228"/>
      <c r="K18" s="228"/>
      <c r="L18" s="228"/>
      <c r="M18" s="228"/>
      <c r="N18" s="228"/>
      <c r="O18" s="228"/>
      <c r="P18" s="228"/>
      <c r="Q18" s="228"/>
      <c r="R18" s="228"/>
      <c r="S18" s="315"/>
      <c r="T18" s="316"/>
      <c r="U18" s="317"/>
      <c r="V18" s="318"/>
    </row>
    <row r="19" spans="2:24" ht="39.950000000000003" hidden="1" customHeight="1" thickBot="1" x14ac:dyDescent="0.3">
      <c r="B19" s="232"/>
      <c r="C19" s="243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5"/>
      <c r="S19" s="313"/>
      <c r="T19" s="314"/>
      <c r="U19" s="310"/>
      <c r="V19" s="314"/>
    </row>
    <row r="20" spans="2:24" x14ac:dyDescent="0.25">
      <c r="B20" s="127"/>
      <c r="C20" s="3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30"/>
      <c r="R20" s="419"/>
      <c r="S20" s="313"/>
      <c r="T20" s="314"/>
      <c r="U20" s="317"/>
      <c r="V20" s="322"/>
    </row>
    <row r="21" spans="2:24" ht="9" customHeight="1" x14ac:dyDescent="0.25">
      <c r="B21" s="2"/>
      <c r="C21" s="2"/>
      <c r="D21" s="2"/>
      <c r="E21" s="2"/>
      <c r="F21" s="2"/>
      <c r="G21" s="2"/>
      <c r="H21" s="2"/>
      <c r="I21" s="2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8"/>
      <c r="W21" s="18"/>
      <c r="X21" s="2"/>
    </row>
    <row r="22" spans="2:24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K22" s="3"/>
      <c r="L22" s="19"/>
      <c r="M22" s="19"/>
      <c r="N22" s="19"/>
      <c r="O22" s="19"/>
      <c r="P22" s="19"/>
      <c r="Q22" s="19"/>
      <c r="R22" s="19"/>
      <c r="S22" s="19"/>
      <c r="U22" s="2"/>
      <c r="V22" s="2"/>
      <c r="W22" s="2"/>
      <c r="X22" s="2"/>
    </row>
    <row r="23" spans="2:24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K23" s="3"/>
      <c r="L23" s="19"/>
      <c r="M23" s="19"/>
      <c r="N23" s="19"/>
      <c r="O23" s="19"/>
      <c r="P23" s="19"/>
      <c r="Q23" s="19"/>
      <c r="R23" s="19"/>
      <c r="S23" s="19"/>
      <c r="U23" s="2"/>
      <c r="V23" s="2"/>
      <c r="W23" s="2"/>
      <c r="X23" s="2"/>
    </row>
    <row r="24" spans="2:24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K24" s="3"/>
      <c r="L24" s="19"/>
      <c r="M24" s="19"/>
      <c r="N24" s="19"/>
      <c r="O24" s="19"/>
      <c r="P24" s="19"/>
      <c r="Q24" s="19"/>
      <c r="R24" s="19"/>
      <c r="S24" s="19"/>
      <c r="U24" s="2"/>
      <c r="V24" s="2"/>
      <c r="W24" s="2"/>
      <c r="X24" s="2"/>
    </row>
    <row r="25" spans="2:24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K25" s="108"/>
      <c r="L25" s="19"/>
      <c r="M25" s="19"/>
      <c r="N25" s="19"/>
      <c r="O25" s="19"/>
      <c r="P25" s="19"/>
      <c r="Q25" s="19"/>
      <c r="R25" s="19"/>
      <c r="S25" s="19"/>
      <c r="U25" s="2"/>
      <c r="V25" s="2"/>
      <c r="W25" s="2"/>
      <c r="X25" s="2"/>
    </row>
    <row r="26" spans="2:24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K26" s="18"/>
    </row>
    <row r="27" spans="2:24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K27" s="18"/>
    </row>
    <row r="28" spans="2:24" x14ac:dyDescent="0.25">
      <c r="D28" s="2"/>
    </row>
  </sheetData>
  <printOptions horizontalCentered="1"/>
  <pageMargins left="0.39370078740157483" right="0" top="0.59055118110236227" bottom="0.19685039370078741" header="0" footer="0"/>
  <pageSetup paperSize="9" scale="79" orientation="landscape" r:id="rId1"/>
  <drawing r:id="rId2"/>
  <legacyDrawingHF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21">
    <tabColor rgb="FFFFFF00"/>
  </sheetPr>
  <dimension ref="B1:T28"/>
  <sheetViews>
    <sheetView showGridLines="0" view="pageBreakPreview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3.42578125" customWidth="1"/>
    <col min="2" max="17" width="8.7109375" customWidth="1"/>
    <col min="18" max="43" width="6.2851562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F2" s="171" t="s">
        <v>1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F3" s="171"/>
      <c r="G3" s="2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F4" s="171">
        <v>8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F5" s="8"/>
      <c r="G5" s="2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G6" s="2"/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F7" s="1" t="s">
        <v>31</v>
      </c>
      <c r="G7" s="2"/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F8" s="1">
        <v>884</v>
      </c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F9" s="1" t="s">
        <v>78</v>
      </c>
      <c r="G9" s="2"/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F10" s="1">
        <v>884</v>
      </c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1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21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20" ht="2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2"/>
    </row>
    <row r="16" spans="2:20" ht="39.950000000000003" customHeight="1" thickBot="1" x14ac:dyDescent="0.3">
      <c r="B16" s="192" t="s">
        <v>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48</v>
      </c>
      <c r="H16" s="192" t="s">
        <v>50</v>
      </c>
      <c r="I16" s="192" t="s">
        <v>157</v>
      </c>
      <c r="J16" s="192" t="s">
        <v>50</v>
      </c>
      <c r="K16" s="192" t="s">
        <v>48</v>
      </c>
      <c r="L16" s="192" t="s">
        <v>137</v>
      </c>
      <c r="M16" s="192" t="s">
        <v>11</v>
      </c>
      <c r="N16" s="192" t="s">
        <v>13</v>
      </c>
      <c r="O16" s="192" t="s">
        <v>107</v>
      </c>
      <c r="P16" s="192" t="s">
        <v>127</v>
      </c>
      <c r="Q16" s="364" t="s">
        <v>161</v>
      </c>
      <c r="R16" s="364" t="s">
        <v>167</v>
      </c>
      <c r="S16" s="364" t="s">
        <v>168</v>
      </c>
      <c r="T16" s="364" t="s">
        <v>169</v>
      </c>
    </row>
    <row r="17" spans="2:20" ht="39.950000000000003" hidden="1" customHeight="1" x14ac:dyDescent="0.25">
      <c r="B17" s="202"/>
      <c r="C17" s="236"/>
      <c r="D17" s="236"/>
      <c r="E17" s="236"/>
      <c r="F17" s="205"/>
      <c r="G17" s="205"/>
      <c r="H17" s="205"/>
      <c r="I17" s="233"/>
      <c r="J17" s="233"/>
      <c r="K17" s="205"/>
      <c r="L17" s="205"/>
      <c r="M17" s="233"/>
      <c r="N17" s="233"/>
      <c r="O17" s="233"/>
      <c r="P17" s="205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127"/>
      <c r="C19" s="39"/>
      <c r="D19" s="128"/>
      <c r="E19" s="129"/>
      <c r="F19" s="129"/>
      <c r="G19" s="129"/>
      <c r="H19" s="129"/>
      <c r="I19" s="129"/>
      <c r="J19" s="129"/>
      <c r="K19" s="129"/>
      <c r="L19" s="132"/>
      <c r="M19" s="129"/>
      <c r="N19" s="129"/>
      <c r="O19" s="129"/>
      <c r="P19" s="39"/>
      <c r="Q19" s="415"/>
      <c r="R19" s="314"/>
      <c r="S19" s="317"/>
      <c r="T19" s="322"/>
    </row>
    <row r="20" spans="2:20" ht="15" customHeight="1" x14ac:dyDescent="0.25">
      <c r="B20" s="2"/>
      <c r="C20" s="2"/>
      <c r="D20" s="2"/>
      <c r="E20" s="2"/>
      <c r="F20" s="2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2"/>
    </row>
    <row r="21" spans="2:20" ht="15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7"/>
      <c r="K21" s="17"/>
      <c r="L21" s="17"/>
      <c r="M21" s="17"/>
      <c r="N21" s="17"/>
      <c r="O21" s="17"/>
      <c r="P21" s="17"/>
      <c r="Q21" s="18"/>
      <c r="R21" s="2"/>
    </row>
    <row r="22" spans="2:20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3"/>
      <c r="K22" s="19"/>
      <c r="L22" s="19"/>
      <c r="M22" s="19"/>
      <c r="N22" s="19"/>
      <c r="O22" s="19"/>
      <c r="P22" s="19"/>
      <c r="Q22" s="2"/>
      <c r="R22" s="2"/>
    </row>
    <row r="23" spans="2:20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3"/>
      <c r="K23" s="19"/>
      <c r="L23" s="19"/>
      <c r="M23" s="19"/>
      <c r="N23" s="19"/>
      <c r="O23" s="19"/>
      <c r="P23" s="19"/>
      <c r="Q23" s="2"/>
      <c r="R23" s="2"/>
    </row>
    <row r="24" spans="2:20" ht="18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  <c r="J24" s="3"/>
      <c r="K24" s="19"/>
      <c r="L24" s="19"/>
      <c r="M24" s="19"/>
      <c r="N24" s="19"/>
      <c r="O24" s="19"/>
      <c r="P24" s="19"/>
      <c r="Q24" s="2"/>
      <c r="R24" s="2"/>
    </row>
    <row r="25" spans="2:20" ht="18" customHeight="1" x14ac:dyDescent="0.25">
      <c r="B25" s="2"/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2"/>
      <c r="R25" s="2"/>
    </row>
    <row r="26" spans="2:20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</row>
    <row r="27" spans="2:20" x14ac:dyDescent="0.25">
      <c r="C27" s="2"/>
      <c r="I27" s="18"/>
    </row>
    <row r="28" spans="2:20" x14ac:dyDescent="0.25">
      <c r="C28" s="2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22">
    <tabColor rgb="FFFFFF00"/>
  </sheetPr>
  <dimension ref="B1:T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52" width="6.2851562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F2" s="171" t="s">
        <v>1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F3" s="171"/>
      <c r="G3" s="2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F4" s="171">
        <v>8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F5" s="8"/>
      <c r="G5" s="2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G6" s="2"/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F7" s="1" t="s">
        <v>26</v>
      </c>
      <c r="G7" s="2"/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F8" s="1">
        <v>884</v>
      </c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F9" s="1" t="s">
        <v>78</v>
      </c>
      <c r="G9" s="2"/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F10" s="1">
        <v>884</v>
      </c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1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21" customHeight="1" x14ac:dyDescent="0.25">
      <c r="B14" s="2"/>
      <c r="C14" s="7"/>
      <c r="D14" s="7"/>
      <c r="E14" s="7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20" ht="2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2"/>
    </row>
    <row r="16" spans="2:20" ht="39.950000000000003" customHeight="1" thickBot="1" x14ac:dyDescent="0.3">
      <c r="B16" s="192" t="s">
        <v>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48</v>
      </c>
      <c r="H16" s="192" t="s">
        <v>50</v>
      </c>
      <c r="I16" s="192" t="s">
        <v>157</v>
      </c>
      <c r="J16" s="192" t="s">
        <v>50</v>
      </c>
      <c r="K16" s="192" t="s">
        <v>48</v>
      </c>
      <c r="L16" s="192" t="s">
        <v>137</v>
      </c>
      <c r="M16" s="192" t="s">
        <v>11</v>
      </c>
      <c r="N16" s="192" t="s">
        <v>13</v>
      </c>
      <c r="O16" s="192" t="s">
        <v>107</v>
      </c>
      <c r="P16" s="192" t="s">
        <v>127</v>
      </c>
      <c r="Q16" s="364" t="s">
        <v>161</v>
      </c>
      <c r="R16" s="364" t="s">
        <v>167</v>
      </c>
      <c r="S16" s="364" t="s">
        <v>168</v>
      </c>
      <c r="T16" s="364" t="s">
        <v>169</v>
      </c>
    </row>
    <row r="17" spans="2:20" ht="39.950000000000003" hidden="1" customHeight="1" x14ac:dyDescent="0.25">
      <c r="B17" s="202"/>
      <c r="C17" s="236"/>
      <c r="D17" s="236"/>
      <c r="E17" s="236"/>
      <c r="F17" s="205"/>
      <c r="G17" s="205"/>
      <c r="H17" s="205"/>
      <c r="I17" s="233"/>
      <c r="J17" s="233"/>
      <c r="K17" s="205"/>
      <c r="L17" s="205"/>
      <c r="M17" s="233"/>
      <c r="N17" s="233"/>
      <c r="O17" s="233"/>
      <c r="P17" s="205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127"/>
      <c r="C19" s="39"/>
      <c r="D19" s="128"/>
      <c r="E19" s="129"/>
      <c r="F19" s="129"/>
      <c r="G19" s="129"/>
      <c r="H19" s="129"/>
      <c r="I19" s="129"/>
      <c r="J19" s="129"/>
      <c r="K19" s="129"/>
      <c r="L19" s="132"/>
      <c r="M19" s="129"/>
      <c r="N19" s="129"/>
      <c r="O19" s="129"/>
      <c r="P19" s="39"/>
      <c r="Q19" s="415"/>
      <c r="R19" s="314"/>
      <c r="S19" s="317"/>
      <c r="T19" s="322"/>
    </row>
    <row r="20" spans="2:20" ht="9" customHeight="1" x14ac:dyDescent="0.25">
      <c r="B20" s="2"/>
      <c r="C20" s="2"/>
      <c r="D20" s="2"/>
      <c r="E20" s="2"/>
      <c r="F20" s="2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2"/>
    </row>
    <row r="21" spans="2:20" ht="9" customHeight="1" x14ac:dyDescent="0.25">
      <c r="B21" s="2"/>
      <c r="C21" s="2"/>
      <c r="D21" s="2"/>
      <c r="E21" s="2"/>
      <c r="F21" s="2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  <c r="R21" s="2"/>
    </row>
    <row r="22" spans="2:20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18"/>
      <c r="K22" s="19"/>
      <c r="L22" s="19"/>
      <c r="M22" s="19"/>
      <c r="N22" s="19"/>
      <c r="O22" s="19"/>
      <c r="P22" s="19"/>
      <c r="Q22" s="2"/>
      <c r="R22" s="2"/>
    </row>
    <row r="23" spans="2:20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18"/>
      <c r="K23" s="19"/>
      <c r="L23" s="19"/>
      <c r="M23" s="19"/>
      <c r="N23" s="19"/>
      <c r="O23" s="19"/>
      <c r="P23" s="19"/>
      <c r="Q23" s="2"/>
      <c r="R23" s="2"/>
    </row>
    <row r="24" spans="2:20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18"/>
      <c r="K24" s="19"/>
      <c r="L24" s="19"/>
      <c r="M24" s="19"/>
      <c r="N24" s="19"/>
      <c r="O24" s="19"/>
      <c r="P24" s="19"/>
      <c r="Q24" s="2"/>
      <c r="R24" s="2"/>
    </row>
    <row r="25" spans="2:20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21"/>
      <c r="K25" s="19"/>
      <c r="L25" s="19"/>
      <c r="M25" s="19"/>
      <c r="N25" s="19"/>
      <c r="O25" s="19"/>
      <c r="P25" s="19"/>
      <c r="Q25" s="2"/>
      <c r="R25" s="2"/>
    </row>
    <row r="26" spans="2:20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8"/>
    </row>
    <row r="27" spans="2:20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0" x14ac:dyDescent="0.25">
      <c r="D28" s="2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23">
    <tabColor rgb="FFFFFF00"/>
  </sheetPr>
  <dimension ref="B1:T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38" width="6.2851562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E7" s="2"/>
      <c r="F7" s="1" t="s">
        <v>26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E8" s="7"/>
      <c r="F8" s="1">
        <v>884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E9" s="2"/>
      <c r="F9" s="1" t="s">
        <v>78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E10" s="2"/>
      <c r="F10" s="1">
        <v>884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0" ht="2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2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0" ht="2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0" ht="39.950000000000003" customHeight="1" thickBot="1" x14ac:dyDescent="0.3">
      <c r="B16" s="192" t="s">
        <v>8</v>
      </c>
      <c r="C16" s="192" t="s">
        <v>136</v>
      </c>
      <c r="D16" s="192" t="s">
        <v>13</v>
      </c>
      <c r="E16" s="192" t="s">
        <v>11</v>
      </c>
      <c r="F16" s="192" t="s">
        <v>137</v>
      </c>
      <c r="G16" s="192" t="s">
        <v>48</v>
      </c>
      <c r="H16" s="192" t="s">
        <v>50</v>
      </c>
      <c r="I16" s="192" t="s">
        <v>51</v>
      </c>
      <c r="J16" s="192" t="s">
        <v>50</v>
      </c>
      <c r="K16" s="192" t="s">
        <v>48</v>
      </c>
      <c r="L16" s="192" t="s">
        <v>137</v>
      </c>
      <c r="M16" s="192" t="s">
        <v>11</v>
      </c>
      <c r="N16" s="192" t="s">
        <v>13</v>
      </c>
      <c r="O16" s="192" t="s">
        <v>107</v>
      </c>
      <c r="P16" s="192" t="s">
        <v>127</v>
      </c>
      <c r="Q16" s="364" t="s">
        <v>161</v>
      </c>
      <c r="R16" s="364" t="s">
        <v>167</v>
      </c>
      <c r="S16" s="364" t="s">
        <v>168</v>
      </c>
      <c r="T16" s="364" t="s">
        <v>169</v>
      </c>
    </row>
    <row r="17" spans="2:20" ht="39.950000000000003" hidden="1" customHeight="1" x14ac:dyDescent="0.25">
      <c r="B17" s="202"/>
      <c r="C17" s="236"/>
      <c r="D17" s="236"/>
      <c r="E17" s="236"/>
      <c r="F17" s="205"/>
      <c r="G17" s="205"/>
      <c r="H17" s="205"/>
      <c r="I17" s="233"/>
      <c r="J17" s="233"/>
      <c r="K17" s="205"/>
      <c r="L17" s="205"/>
      <c r="M17" s="233"/>
      <c r="N17" s="233"/>
      <c r="O17" s="233"/>
      <c r="P17" s="205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127"/>
      <c r="C19" s="39"/>
      <c r="D19" s="128"/>
      <c r="E19" s="129"/>
      <c r="F19" s="129"/>
      <c r="G19" s="129"/>
      <c r="H19" s="129"/>
      <c r="I19" s="129"/>
      <c r="J19" s="129"/>
      <c r="K19" s="129"/>
      <c r="L19" s="132"/>
      <c r="M19" s="129"/>
      <c r="N19" s="129"/>
      <c r="O19" s="129"/>
      <c r="P19" s="39"/>
      <c r="Q19" s="415"/>
      <c r="R19" s="314"/>
      <c r="S19" s="317"/>
      <c r="T19" s="322"/>
    </row>
    <row r="20" spans="2:20" ht="9" customHeight="1" x14ac:dyDescent="0.25">
      <c r="B20" s="2"/>
      <c r="C20" s="2"/>
      <c r="D20" s="2"/>
      <c r="E20" s="2"/>
      <c r="F20" s="2"/>
      <c r="G20" s="2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18"/>
      <c r="S20" s="2"/>
    </row>
    <row r="21" spans="2:20" ht="9" customHeight="1" x14ac:dyDescent="0.25">
      <c r="B21" s="2"/>
      <c r="C21" s="2"/>
      <c r="D21" s="2"/>
      <c r="E21" s="2"/>
      <c r="F21" s="2"/>
      <c r="G21" s="2"/>
      <c r="H21" s="17"/>
      <c r="I21" s="17"/>
      <c r="J21" s="17"/>
      <c r="K21" s="17"/>
      <c r="L21" s="17"/>
      <c r="M21" s="17"/>
      <c r="N21" s="17"/>
      <c r="O21" s="17"/>
      <c r="P21" s="17"/>
      <c r="Q21" s="18"/>
      <c r="R21" s="18"/>
      <c r="S21" s="2"/>
    </row>
    <row r="22" spans="2:20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3"/>
      <c r="K22" s="19"/>
      <c r="L22" s="19"/>
      <c r="M22" s="19"/>
      <c r="N22" s="19"/>
      <c r="O22" s="19"/>
      <c r="P22" s="19"/>
      <c r="Q22" s="2"/>
      <c r="R22" s="2"/>
      <c r="S22" s="2"/>
    </row>
    <row r="23" spans="2:20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2"/>
      <c r="R23" s="2"/>
      <c r="S23" s="2"/>
    </row>
    <row r="24" spans="2:20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3"/>
      <c r="K24" s="19"/>
      <c r="L24" s="19"/>
      <c r="M24" s="19"/>
      <c r="N24" s="19"/>
      <c r="O24" s="19"/>
      <c r="P24" s="19"/>
      <c r="Q24" s="2"/>
      <c r="R24" s="2"/>
      <c r="S24" s="2"/>
    </row>
    <row r="25" spans="2:20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2"/>
      <c r="R25" s="2"/>
      <c r="S25" s="2"/>
    </row>
    <row r="26" spans="2:20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8"/>
    </row>
    <row r="27" spans="2:20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0" x14ac:dyDescent="0.25">
      <c r="C28" s="2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24">
    <tabColor rgb="FFFFFF00"/>
  </sheetPr>
  <dimension ref="B1:T27"/>
  <sheetViews>
    <sheetView showGridLines="0" view="pageBreakPreview" zoomScaleNormal="100" zoomScaleSheetLayoutView="100" workbookViewId="0">
      <selection activeCell="H22" sqref="H22"/>
    </sheetView>
  </sheetViews>
  <sheetFormatPr baseColWidth="10" defaultRowHeight="15" x14ac:dyDescent="0.25"/>
  <cols>
    <col min="1" max="1" width="6.28515625" customWidth="1"/>
    <col min="2" max="17" width="8.7109375" customWidth="1"/>
    <col min="18" max="38" width="6.28515625" customWidth="1"/>
    <col min="39" max="42" width="5.710937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E7" s="2"/>
      <c r="F7" s="1" t="s">
        <v>31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E8" s="7"/>
      <c r="F8" s="1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E9" s="2"/>
      <c r="F9" s="1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E10" s="2"/>
      <c r="F10" s="1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20" ht="15.75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2"/>
    </row>
    <row r="16" spans="2:20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244" t="s">
        <v>136</v>
      </c>
      <c r="Q16" s="364" t="s">
        <v>161</v>
      </c>
      <c r="R16" s="364" t="s">
        <v>167</v>
      </c>
      <c r="S16" s="364" t="s">
        <v>168</v>
      </c>
      <c r="T16" s="364" t="s">
        <v>169</v>
      </c>
    </row>
    <row r="17" spans="2:20" ht="39.950000000000003" hidden="1" customHeight="1" x14ac:dyDescent="0.25">
      <c r="B17" s="202"/>
      <c r="C17" s="204"/>
      <c r="D17" s="205"/>
      <c r="E17" s="205"/>
      <c r="F17" s="205"/>
      <c r="G17" s="205"/>
      <c r="H17" s="205"/>
      <c r="I17" s="205"/>
      <c r="J17" s="233"/>
      <c r="K17" s="233"/>
      <c r="L17" s="205"/>
      <c r="M17" s="205"/>
      <c r="N17" s="233"/>
      <c r="O17" s="233"/>
      <c r="P17" s="236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43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33"/>
      <c r="C19" s="80"/>
      <c r="D19" s="86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87"/>
      <c r="P19" s="80"/>
      <c r="Q19" s="415"/>
      <c r="R19" s="314"/>
      <c r="S19" s="317"/>
      <c r="T19" s="322"/>
    </row>
    <row r="20" spans="2:20" x14ac:dyDescent="0.25">
      <c r="B20" s="2"/>
      <c r="C20" s="2"/>
      <c r="D20" s="2"/>
      <c r="E20" s="2"/>
      <c r="F20" s="2"/>
      <c r="G20" s="2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2"/>
    </row>
    <row r="21" spans="2:20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3"/>
      <c r="K21" s="19"/>
      <c r="L21" s="19"/>
      <c r="M21" s="19"/>
      <c r="N21" s="19"/>
      <c r="O21" s="19"/>
      <c r="P21" s="19"/>
      <c r="Q21" s="2"/>
      <c r="R21" s="2"/>
    </row>
    <row r="22" spans="2:20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P22" s="19"/>
      <c r="Q22" s="2"/>
      <c r="R22" s="2"/>
    </row>
    <row r="23" spans="2:20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3"/>
      <c r="K23" s="19"/>
      <c r="L23" s="19"/>
      <c r="M23" s="19"/>
      <c r="N23" s="19"/>
      <c r="O23" s="19"/>
      <c r="P23" s="19"/>
      <c r="Q23" s="2"/>
      <c r="R23" s="2"/>
    </row>
    <row r="24" spans="2:20" ht="18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  <c r="J24" s="108"/>
      <c r="K24" s="19"/>
      <c r="L24" s="19"/>
      <c r="M24" s="19"/>
      <c r="N24" s="19"/>
      <c r="O24" s="19"/>
      <c r="P24" s="19"/>
      <c r="Q24" s="2"/>
      <c r="R24" s="2"/>
    </row>
    <row r="25" spans="2:20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  <c r="J25" s="18"/>
    </row>
    <row r="26" spans="2:20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  <c r="J26" s="18"/>
    </row>
    <row r="27" spans="2:20" x14ac:dyDescent="0.25">
      <c r="C27" s="2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S55"/>
  <sheetViews>
    <sheetView showGridLines="0" view="pageBreakPreview" topLeftCell="A31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7109375" customWidth="1"/>
    <col min="2" max="14" width="8.28515625" customWidth="1"/>
    <col min="15" max="15" width="8.140625" bestFit="1" customWidth="1"/>
    <col min="16" max="16" width="10.42578125" bestFit="1" customWidth="1"/>
    <col min="17" max="28" width="6.28515625" customWidth="1"/>
  </cols>
  <sheetData>
    <row r="1" spans="2:18" ht="20.100000000000001" customHeight="1" x14ac:dyDescent="0.25">
      <c r="B1" s="1" t="s">
        <v>0</v>
      </c>
      <c r="C1" s="2"/>
      <c r="F1" s="171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3"/>
      <c r="C2" s="2"/>
      <c r="D2" s="2"/>
      <c r="F2" s="8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4" t="s">
        <v>2</v>
      </c>
      <c r="C3" s="2"/>
      <c r="F3" s="171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5"/>
      <c r="C4" s="2"/>
      <c r="D4" s="2"/>
      <c r="F4" s="8"/>
      <c r="G4" s="2"/>
      <c r="H4" s="2"/>
      <c r="I4" s="2"/>
      <c r="J4" s="2"/>
      <c r="K4" s="2"/>
      <c r="L4" s="2"/>
      <c r="M4" s="6"/>
    </row>
    <row r="5" spans="2:18" ht="20.100000000000001" customHeight="1" x14ac:dyDescent="0.25">
      <c r="B5" s="2" t="s">
        <v>3</v>
      </c>
      <c r="C5" s="2"/>
      <c r="F5" s="173" t="str">
        <f>+'801 MPU.CAN.25MAY.BOEDO.MPU SAB'!F6</f>
        <v>INVIERNO 2023</v>
      </c>
      <c r="G5" s="2"/>
      <c r="H5" s="2"/>
      <c r="I5" s="2"/>
      <c r="J5" s="2"/>
      <c r="K5" s="2"/>
      <c r="L5" s="2"/>
      <c r="M5" s="6"/>
    </row>
    <row r="6" spans="2:18" ht="20.100000000000001" customHeight="1" x14ac:dyDescent="0.25">
      <c r="B6" s="2" t="s">
        <v>4</v>
      </c>
      <c r="C6" s="2"/>
      <c r="F6" s="173" t="s">
        <v>26</v>
      </c>
      <c r="G6" s="2"/>
      <c r="H6" s="2"/>
      <c r="I6" s="2"/>
      <c r="J6" s="2"/>
      <c r="K6" s="2"/>
      <c r="L6" s="2"/>
      <c r="M6" s="6"/>
    </row>
    <row r="7" spans="2:18" ht="20.100000000000001" customHeight="1" x14ac:dyDescent="0.25">
      <c r="B7" s="2" t="s">
        <v>5</v>
      </c>
      <c r="C7" s="7"/>
      <c r="F7" s="1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2" t="s">
        <v>6</v>
      </c>
      <c r="C8" s="2"/>
      <c r="F8" s="1" t="s">
        <v>84</v>
      </c>
      <c r="G8" s="2"/>
      <c r="H8" s="2"/>
      <c r="I8" s="2"/>
      <c r="J8" s="2"/>
      <c r="K8" s="2"/>
      <c r="L8" s="8"/>
      <c r="M8" s="2"/>
    </row>
    <row r="9" spans="2:18" ht="20.100000000000001" customHeight="1" x14ac:dyDescent="0.25">
      <c r="B9" s="2" t="s">
        <v>7</v>
      </c>
      <c r="C9" s="2"/>
      <c r="F9" s="1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8" ht="21" customHeight="1" x14ac:dyDescent="0.25">
      <c r="B11" s="2"/>
      <c r="C11" s="7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8" ht="21" customHeight="1" x14ac:dyDescent="0.25">
      <c r="B12" s="2"/>
      <c r="C12" s="7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2:18" ht="21" customHeight="1" x14ac:dyDescent="0.25">
      <c r="B13" s="2"/>
      <c r="C13" s="7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8" ht="21" customHeight="1" x14ac:dyDescent="0.25">
      <c r="B14" s="2"/>
      <c r="C14" s="7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2:18" ht="21" customHeight="1" thickBot="1" x14ac:dyDescent="0.3">
      <c r="B15" s="2"/>
      <c r="C15" s="7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8" s="200" customFormat="1" ht="39.950000000000003" customHeight="1" thickBot="1" x14ac:dyDescent="0.3">
      <c r="B16" s="189" t="s">
        <v>8</v>
      </c>
      <c r="C16" s="189" t="s">
        <v>165</v>
      </c>
      <c r="D16" s="189" t="s">
        <v>107</v>
      </c>
      <c r="E16" s="189" t="s">
        <v>103</v>
      </c>
      <c r="F16" s="189" t="s">
        <v>14</v>
      </c>
      <c r="G16" s="189" t="s">
        <v>146</v>
      </c>
      <c r="H16" s="189" t="s">
        <v>113</v>
      </c>
      <c r="I16" s="189" t="s">
        <v>9</v>
      </c>
      <c r="J16" s="189" t="s">
        <v>22</v>
      </c>
      <c r="K16" s="189" t="s">
        <v>104</v>
      </c>
      <c r="L16" s="189" t="s">
        <v>30</v>
      </c>
      <c r="M16" s="189" t="s">
        <v>105</v>
      </c>
      <c r="N16" s="189" t="s">
        <v>100</v>
      </c>
      <c r="O16" s="189" t="s">
        <v>161</v>
      </c>
      <c r="P16" s="189" t="s">
        <v>167</v>
      </c>
      <c r="Q16" s="189" t="s">
        <v>168</v>
      </c>
      <c r="R16" s="189" t="s">
        <v>169</v>
      </c>
    </row>
    <row r="17" spans="2:19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4.7</v>
      </c>
      <c r="H17" s="204">
        <v>4.75</v>
      </c>
      <c r="I17" s="204">
        <v>5.05</v>
      </c>
      <c r="J17" s="204">
        <v>5.0199999999999996</v>
      </c>
      <c r="K17" s="204">
        <v>5.86</v>
      </c>
      <c r="L17" s="204">
        <v>4.8099999999999996</v>
      </c>
      <c r="M17" s="204">
        <v>5.01</v>
      </c>
      <c r="N17" s="206">
        <v>2.94</v>
      </c>
      <c r="O17" s="315"/>
      <c r="P17" s="316"/>
      <c r="Q17" s="317"/>
      <c r="R17" s="318"/>
    </row>
    <row r="18" spans="2:19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9.51</v>
      </c>
      <c r="H18" s="210">
        <v>9.4499999999999993</v>
      </c>
      <c r="I18" s="210">
        <v>9.8000000000000007</v>
      </c>
      <c r="J18" s="210">
        <v>10.07</v>
      </c>
      <c r="K18" s="210">
        <v>10.879999999999999</v>
      </c>
      <c r="L18" s="210">
        <v>10.67</v>
      </c>
      <c r="M18" s="210">
        <v>9.82</v>
      </c>
      <c r="N18" s="211">
        <v>7.9499999999999993</v>
      </c>
      <c r="O18" s="313"/>
      <c r="P18" s="314"/>
      <c r="Q18" s="310"/>
      <c r="R18" s="314"/>
    </row>
    <row r="19" spans="2:19" x14ac:dyDescent="0.25">
      <c r="B19" s="33">
        <v>1</v>
      </c>
      <c r="C19" s="67">
        <v>0.22361111111111109</v>
      </c>
      <c r="D19" s="90">
        <v>0.22499999999999998</v>
      </c>
      <c r="E19" s="38">
        <v>0.23055555555555554</v>
      </c>
      <c r="F19" s="38">
        <v>0.23888888888888887</v>
      </c>
      <c r="G19" s="38">
        <v>0.24444444444444444</v>
      </c>
      <c r="H19" s="38">
        <v>0.25208333333333333</v>
      </c>
      <c r="I19" s="38">
        <v>0.26458333333333334</v>
      </c>
      <c r="J19" s="38">
        <v>0.27430555555555558</v>
      </c>
      <c r="K19" s="38">
        <v>0.28402777777777782</v>
      </c>
      <c r="L19" s="59">
        <v>0.29097222222222224</v>
      </c>
      <c r="M19" s="60">
        <v>0.2993055555555556</v>
      </c>
      <c r="N19" s="48">
        <v>0.30277777777777781</v>
      </c>
      <c r="O19" s="313" t="e">
        <f>+$H$53</f>
        <v>#REF!</v>
      </c>
      <c r="P19" s="314">
        <f>+N19-C19</f>
        <v>7.9166666666666718E-2</v>
      </c>
      <c r="Q19" s="317" t="e">
        <f>60*$H$53/(P19*60*24)</f>
        <v>#REF!</v>
      </c>
      <c r="R19" s="322"/>
    </row>
    <row r="20" spans="2:19" x14ac:dyDescent="0.25">
      <c r="B20" s="40">
        <v>2</v>
      </c>
      <c r="C20" s="41">
        <v>0.25763888888888736</v>
      </c>
      <c r="D20" s="91">
        <v>0.25902777777777625</v>
      </c>
      <c r="E20" s="43">
        <v>0.26527777777777622</v>
      </c>
      <c r="F20" s="43">
        <v>0.27430555555555403</v>
      </c>
      <c r="G20" s="43">
        <v>0.27986111111110956</v>
      </c>
      <c r="H20" s="43">
        <v>0.28749999999999842</v>
      </c>
      <c r="I20" s="43">
        <v>0.30138888888888732</v>
      </c>
      <c r="J20" s="43">
        <v>0.31249999999999845</v>
      </c>
      <c r="K20" s="43">
        <v>0.32291666666666513</v>
      </c>
      <c r="L20" s="62">
        <v>0.33124999999999849</v>
      </c>
      <c r="M20" s="54">
        <v>0.34027777777777629</v>
      </c>
      <c r="N20" s="41">
        <v>0.34513888888888739</v>
      </c>
      <c r="O20" s="313" t="e">
        <f>+$H$53</f>
        <v>#REF!</v>
      </c>
      <c r="P20" s="314">
        <f t="shared" ref="P20:P48" si="0">+N20-C20</f>
        <v>8.7500000000000022E-2</v>
      </c>
      <c r="Q20" s="317" t="e">
        <f>60*$H$53/(P20*60*24)</f>
        <v>#REF!</v>
      </c>
      <c r="R20" s="314">
        <f>+C20-C19</f>
        <v>3.4027777777776269E-2</v>
      </c>
    </row>
    <row r="21" spans="2:19" x14ac:dyDescent="0.25">
      <c r="B21" s="40">
        <v>3</v>
      </c>
      <c r="C21" s="41">
        <v>0.27847222222222046</v>
      </c>
      <c r="D21" s="91">
        <v>0.27986111111110934</v>
      </c>
      <c r="E21" s="43">
        <v>0.28680555555555376</v>
      </c>
      <c r="F21" s="43">
        <v>0.296527777777776</v>
      </c>
      <c r="G21" s="43">
        <v>0.30277777777777598</v>
      </c>
      <c r="H21" s="43">
        <v>0.31111111111110934</v>
      </c>
      <c r="I21" s="43">
        <v>0.32499999999999823</v>
      </c>
      <c r="J21" s="43">
        <v>0.33611111111110936</v>
      </c>
      <c r="K21" s="43">
        <v>0.34652777777777605</v>
      </c>
      <c r="L21" s="62">
        <v>0.35486111111110941</v>
      </c>
      <c r="M21" s="54">
        <v>0.36388888888888721</v>
      </c>
      <c r="N21" s="41">
        <v>0.3687499999999983</v>
      </c>
      <c r="O21" s="313" t="e">
        <f t="shared" ref="O21:O48" si="1">+$H$53</f>
        <v>#REF!</v>
      </c>
      <c r="P21" s="314">
        <f t="shared" si="0"/>
        <v>9.0277777777777846E-2</v>
      </c>
      <c r="Q21" s="317" t="e">
        <f t="shared" ref="Q21:Q48" si="2">60*$H$53/(P21*60*24)</f>
        <v>#REF!</v>
      </c>
      <c r="R21" s="314">
        <f t="shared" ref="R21:R47" si="3">+C21-C20</f>
        <v>2.0833333333333093E-2</v>
      </c>
    </row>
    <row r="22" spans="2:19" x14ac:dyDescent="0.25">
      <c r="B22" s="40">
        <v>4</v>
      </c>
      <c r="C22" s="41">
        <v>0.29930555555555255</v>
      </c>
      <c r="D22" s="91">
        <v>0.30208333333333032</v>
      </c>
      <c r="E22" s="43">
        <v>0.30902777777777474</v>
      </c>
      <c r="F22" s="43">
        <v>0.31874999999999698</v>
      </c>
      <c r="G22" s="43">
        <v>0.32499999999999696</v>
      </c>
      <c r="H22" s="43">
        <v>0.33333333333333032</v>
      </c>
      <c r="I22" s="43">
        <v>0.34722222222221921</v>
      </c>
      <c r="J22" s="43">
        <v>0.35833333333333034</v>
      </c>
      <c r="K22" s="43">
        <v>0.36874999999999702</v>
      </c>
      <c r="L22" s="62">
        <v>0.37708333333333038</v>
      </c>
      <c r="M22" s="54">
        <v>0.38611111111110819</v>
      </c>
      <c r="N22" s="41">
        <v>0.39097222222221928</v>
      </c>
      <c r="O22" s="313" t="e">
        <f t="shared" si="1"/>
        <v>#REF!</v>
      </c>
      <c r="P22" s="314">
        <f t="shared" si="0"/>
        <v>9.166666666666673E-2</v>
      </c>
      <c r="Q22" s="317" t="e">
        <f t="shared" si="2"/>
        <v>#REF!</v>
      </c>
      <c r="R22" s="314">
        <f t="shared" si="3"/>
        <v>2.0833333333332094E-2</v>
      </c>
    </row>
    <row r="23" spans="2:19" x14ac:dyDescent="0.25">
      <c r="B23" s="40">
        <v>5</v>
      </c>
      <c r="C23" s="41">
        <v>0.32152777777777458</v>
      </c>
      <c r="D23" s="91">
        <v>0.32430555555555235</v>
      </c>
      <c r="E23" s="43">
        <v>0.33124999999999677</v>
      </c>
      <c r="F23" s="43">
        <v>0.34097222222221901</v>
      </c>
      <c r="G23" s="43">
        <v>0.34722222222221899</v>
      </c>
      <c r="H23" s="43">
        <v>0.35555555555555235</v>
      </c>
      <c r="I23" s="43">
        <v>0.36944444444444124</v>
      </c>
      <c r="J23" s="43">
        <v>0.38055555555555237</v>
      </c>
      <c r="K23" s="43">
        <v>0.39097222222221906</v>
      </c>
      <c r="L23" s="62">
        <v>0.39930555555555242</v>
      </c>
      <c r="M23" s="54">
        <v>0.40833333333333022</v>
      </c>
      <c r="N23" s="41">
        <v>0.41319444444444131</v>
      </c>
      <c r="O23" s="313" t="e">
        <f t="shared" si="1"/>
        <v>#REF!</v>
      </c>
      <c r="P23" s="314">
        <f t="shared" si="0"/>
        <v>9.166666666666673E-2</v>
      </c>
      <c r="Q23" s="317" t="e">
        <f t="shared" si="2"/>
        <v>#REF!</v>
      </c>
      <c r="R23" s="314">
        <f t="shared" si="3"/>
        <v>2.2222222222222032E-2</v>
      </c>
    </row>
    <row r="24" spans="2:19" x14ac:dyDescent="0.25">
      <c r="B24" s="40">
        <v>6</v>
      </c>
      <c r="C24" s="41">
        <v>0.34374999999999656</v>
      </c>
      <c r="D24" s="91">
        <v>0.34652777777777433</v>
      </c>
      <c r="E24" s="43">
        <v>0.35347222222221875</v>
      </c>
      <c r="F24" s="43">
        <v>0.36319444444444099</v>
      </c>
      <c r="G24" s="43">
        <v>0.36944444444444097</v>
      </c>
      <c r="H24" s="43">
        <v>0.37777777777777433</v>
      </c>
      <c r="I24" s="43">
        <v>0.39166666666666322</v>
      </c>
      <c r="J24" s="43">
        <v>0.40277777777777435</v>
      </c>
      <c r="K24" s="43">
        <v>0.41319444444444103</v>
      </c>
      <c r="L24" s="62">
        <v>0.42152777777777439</v>
      </c>
      <c r="M24" s="54">
        <v>0.43055555555555219</v>
      </c>
      <c r="N24" s="41">
        <v>0.43541666666666329</v>
      </c>
      <c r="O24" s="313" t="e">
        <f t="shared" si="1"/>
        <v>#REF!</v>
      </c>
      <c r="P24" s="314">
        <f t="shared" si="0"/>
        <v>9.166666666666673E-2</v>
      </c>
      <c r="Q24" s="317" t="e">
        <f t="shared" si="2"/>
        <v>#REF!</v>
      </c>
      <c r="R24" s="314">
        <f t="shared" si="3"/>
        <v>2.2222222222221977E-2</v>
      </c>
      <c r="S24" s="14"/>
    </row>
    <row r="25" spans="2:19" x14ac:dyDescent="0.25">
      <c r="B25" s="40">
        <v>7</v>
      </c>
      <c r="C25" s="41">
        <v>0.36597222222221859</v>
      </c>
      <c r="D25" s="91">
        <v>0.36874999999999636</v>
      </c>
      <c r="E25" s="43">
        <v>0.37569444444444078</v>
      </c>
      <c r="F25" s="43">
        <v>0.38541666666666302</v>
      </c>
      <c r="G25" s="43">
        <v>0.391666666666663</v>
      </c>
      <c r="H25" s="43">
        <v>0.39999999999999636</v>
      </c>
      <c r="I25" s="43">
        <v>0.41388888888888525</v>
      </c>
      <c r="J25" s="43">
        <v>0.42499999999999638</v>
      </c>
      <c r="K25" s="43">
        <v>0.43541666666666307</v>
      </c>
      <c r="L25" s="62">
        <v>0.44374999999999643</v>
      </c>
      <c r="M25" s="54">
        <v>0.45277777777777423</v>
      </c>
      <c r="N25" s="41">
        <v>0.45763888888888532</v>
      </c>
      <c r="O25" s="313" t="e">
        <f t="shared" si="1"/>
        <v>#REF!</v>
      </c>
      <c r="P25" s="314">
        <f t="shared" si="0"/>
        <v>9.166666666666673E-2</v>
      </c>
      <c r="Q25" s="317" t="e">
        <f t="shared" si="2"/>
        <v>#REF!</v>
      </c>
      <c r="R25" s="314">
        <f t="shared" si="3"/>
        <v>2.2222222222222032E-2</v>
      </c>
    </row>
    <row r="26" spans="2:19" x14ac:dyDescent="0.25">
      <c r="B26" s="40">
        <v>8</v>
      </c>
      <c r="C26" s="41">
        <v>0.38819444444443957</v>
      </c>
      <c r="D26" s="91">
        <v>0.39097222222221734</v>
      </c>
      <c r="E26" s="43">
        <v>0.39791666666666176</v>
      </c>
      <c r="F26" s="43">
        <v>0.407638888888884</v>
      </c>
      <c r="G26" s="43">
        <v>0.41388888888888398</v>
      </c>
      <c r="H26" s="43">
        <v>0.42222222222221734</v>
      </c>
      <c r="I26" s="43">
        <v>0.43611111111110623</v>
      </c>
      <c r="J26" s="43">
        <v>0.44722222222221736</v>
      </c>
      <c r="K26" s="43">
        <v>0.45763888888888404</v>
      </c>
      <c r="L26" s="62">
        <v>0.4659722222222174</v>
      </c>
      <c r="M26" s="54">
        <v>0.4749999999999952</v>
      </c>
      <c r="N26" s="41">
        <v>0.4798611111111063</v>
      </c>
      <c r="O26" s="313" t="e">
        <f t="shared" si="1"/>
        <v>#REF!</v>
      </c>
      <c r="P26" s="314">
        <f t="shared" si="0"/>
        <v>9.166666666666673E-2</v>
      </c>
      <c r="Q26" s="317" t="e">
        <f t="shared" si="2"/>
        <v>#REF!</v>
      </c>
      <c r="R26" s="314">
        <f t="shared" si="3"/>
        <v>2.2222222222220978E-2</v>
      </c>
    </row>
    <row r="27" spans="2:19" x14ac:dyDescent="0.25">
      <c r="B27" s="40">
        <v>9</v>
      </c>
      <c r="C27" s="41">
        <v>0.41041666666666154</v>
      </c>
      <c r="D27" s="91">
        <v>0.41319444444443931</v>
      </c>
      <c r="E27" s="43">
        <v>0.42013888888888373</v>
      </c>
      <c r="F27" s="43">
        <v>0.42986111111110598</v>
      </c>
      <c r="G27" s="43">
        <v>0.43611111111110595</v>
      </c>
      <c r="H27" s="43">
        <v>0.44444444444443931</v>
      </c>
      <c r="I27" s="43">
        <v>0.45833333333332821</v>
      </c>
      <c r="J27" s="43">
        <v>0.46944444444443933</v>
      </c>
      <c r="K27" s="43">
        <v>0.47986111111110602</v>
      </c>
      <c r="L27" s="62">
        <v>0.48819444444443938</v>
      </c>
      <c r="M27" s="54">
        <v>0.49722222222221718</v>
      </c>
      <c r="N27" s="41">
        <v>0.50208333333332833</v>
      </c>
      <c r="O27" s="313" t="e">
        <f t="shared" si="1"/>
        <v>#REF!</v>
      </c>
      <c r="P27" s="314">
        <f t="shared" si="0"/>
        <v>9.1666666666666785E-2</v>
      </c>
      <c r="Q27" s="317" t="e">
        <f t="shared" si="2"/>
        <v>#REF!</v>
      </c>
      <c r="R27" s="314">
        <f t="shared" si="3"/>
        <v>2.2222222222221977E-2</v>
      </c>
    </row>
    <row r="28" spans="2:19" x14ac:dyDescent="0.25">
      <c r="B28" s="40">
        <v>10</v>
      </c>
      <c r="C28" s="41">
        <v>0.43263888888888358</v>
      </c>
      <c r="D28" s="91">
        <v>0.43541666666666134</v>
      </c>
      <c r="E28" s="43">
        <v>0.44236111111110576</v>
      </c>
      <c r="F28" s="43">
        <v>0.45208333333332801</v>
      </c>
      <c r="G28" s="43">
        <v>0.45833333333332799</v>
      </c>
      <c r="H28" s="43">
        <v>0.46666666666666134</v>
      </c>
      <c r="I28" s="43">
        <v>0.48055555555555024</v>
      </c>
      <c r="J28" s="43">
        <v>0.49166666666666137</v>
      </c>
      <c r="K28" s="43">
        <v>0.502083333333328</v>
      </c>
      <c r="L28" s="62">
        <v>0.5104166666666613</v>
      </c>
      <c r="M28" s="54">
        <v>0.51944444444443905</v>
      </c>
      <c r="N28" s="41">
        <v>0.52430555555555014</v>
      </c>
      <c r="O28" s="313" t="e">
        <f t="shared" si="1"/>
        <v>#REF!</v>
      </c>
      <c r="P28" s="314">
        <f t="shared" si="0"/>
        <v>9.1666666666666563E-2</v>
      </c>
      <c r="Q28" s="317" t="e">
        <f t="shared" si="2"/>
        <v>#REF!</v>
      </c>
      <c r="R28" s="314">
        <f t="shared" si="3"/>
        <v>2.2222222222222032E-2</v>
      </c>
    </row>
    <row r="29" spans="2:19" x14ac:dyDescent="0.25">
      <c r="B29" s="40">
        <v>11</v>
      </c>
      <c r="C29" s="41">
        <v>0.45486111111110455</v>
      </c>
      <c r="D29" s="91">
        <v>0.45763888888888232</v>
      </c>
      <c r="E29" s="43">
        <v>0.46458333333332674</v>
      </c>
      <c r="F29" s="43">
        <v>0.47430555555554899</v>
      </c>
      <c r="G29" s="43">
        <v>0.48055555555554896</v>
      </c>
      <c r="H29" s="43">
        <v>0.48888888888888232</v>
      </c>
      <c r="I29" s="43">
        <v>0.50277777777777122</v>
      </c>
      <c r="J29" s="43">
        <v>0.51388888888888229</v>
      </c>
      <c r="K29" s="43">
        <v>0.52430555555554892</v>
      </c>
      <c r="L29" s="62">
        <v>0.53263888888888222</v>
      </c>
      <c r="M29" s="54">
        <v>0.54166666666665997</v>
      </c>
      <c r="N29" s="41">
        <v>0.54652777777777106</v>
      </c>
      <c r="O29" s="313" t="e">
        <f t="shared" si="1"/>
        <v>#REF!</v>
      </c>
      <c r="P29" s="314">
        <f t="shared" si="0"/>
        <v>9.1666666666666508E-2</v>
      </c>
      <c r="Q29" s="317" t="e">
        <f t="shared" si="2"/>
        <v>#REF!</v>
      </c>
      <c r="R29" s="314">
        <f t="shared" si="3"/>
        <v>2.2222222222220978E-2</v>
      </c>
    </row>
    <row r="30" spans="2:19" x14ac:dyDescent="0.25">
      <c r="B30" s="40">
        <v>12</v>
      </c>
      <c r="C30" s="41">
        <v>0.47708333333332659</v>
      </c>
      <c r="D30" s="91">
        <v>0.47986111111110435</v>
      </c>
      <c r="E30" s="43">
        <v>0.48680555555554877</v>
      </c>
      <c r="F30" s="43">
        <v>0.49652777777777102</v>
      </c>
      <c r="G30" s="43">
        <v>0.502777777777771</v>
      </c>
      <c r="H30" s="43">
        <v>0.5111111111111043</v>
      </c>
      <c r="I30" s="43">
        <v>0.52499999999999314</v>
      </c>
      <c r="J30" s="43">
        <v>0.53611111111110421</v>
      </c>
      <c r="K30" s="43">
        <v>0.54652777777777084</v>
      </c>
      <c r="L30" s="62">
        <v>0.55486111111110414</v>
      </c>
      <c r="M30" s="54">
        <v>0.56388888888888189</v>
      </c>
      <c r="N30" s="41">
        <v>0.56874999999999298</v>
      </c>
      <c r="O30" s="313" t="e">
        <f t="shared" si="1"/>
        <v>#REF!</v>
      </c>
      <c r="P30" s="314">
        <f t="shared" si="0"/>
        <v>9.1666666666666397E-2</v>
      </c>
      <c r="Q30" s="317" t="e">
        <f t="shared" si="2"/>
        <v>#REF!</v>
      </c>
      <c r="R30" s="314">
        <f t="shared" si="3"/>
        <v>2.2222222222222032E-2</v>
      </c>
    </row>
    <row r="31" spans="2:19" x14ac:dyDescent="0.25">
      <c r="B31" s="40">
        <v>13</v>
      </c>
      <c r="C31" s="41">
        <v>0.49930555555554862</v>
      </c>
      <c r="D31" s="91">
        <v>0.50208333333332644</v>
      </c>
      <c r="E31" s="43">
        <v>0.50902777777777086</v>
      </c>
      <c r="F31" s="43">
        <v>0.51874999999999305</v>
      </c>
      <c r="G31" s="43">
        <v>0.52499999999999303</v>
      </c>
      <c r="H31" s="43">
        <v>0.53333333333332633</v>
      </c>
      <c r="I31" s="43">
        <v>0.54722222222221517</v>
      </c>
      <c r="J31" s="43">
        <v>0.55833333333332624</v>
      </c>
      <c r="K31" s="43">
        <v>0.56874999999999287</v>
      </c>
      <c r="L31" s="62">
        <v>0.57708333333332618</v>
      </c>
      <c r="M31" s="54">
        <v>0.58611111111110392</v>
      </c>
      <c r="N31" s="41">
        <v>0.59097222222221502</v>
      </c>
      <c r="O31" s="313" t="e">
        <f t="shared" si="1"/>
        <v>#REF!</v>
      </c>
      <c r="P31" s="314">
        <f t="shared" si="0"/>
        <v>9.1666666666666397E-2</v>
      </c>
      <c r="Q31" s="317" t="e">
        <f t="shared" si="2"/>
        <v>#REF!</v>
      </c>
      <c r="R31" s="314">
        <f t="shared" si="3"/>
        <v>2.2222222222222032E-2</v>
      </c>
    </row>
    <row r="32" spans="2:19" ht="15" customHeight="1" x14ac:dyDescent="0.25">
      <c r="B32" s="40">
        <v>14</v>
      </c>
      <c r="C32" s="41">
        <v>0.5215277777777696</v>
      </c>
      <c r="D32" s="91">
        <v>0.52430555555554736</v>
      </c>
      <c r="E32" s="43">
        <v>0.53124999999999178</v>
      </c>
      <c r="F32" s="43">
        <v>0.54097222222221397</v>
      </c>
      <c r="G32" s="43">
        <v>0.54722222222221395</v>
      </c>
      <c r="H32" s="43">
        <v>0.55555555555554725</v>
      </c>
      <c r="I32" s="43">
        <v>0.56944444444443609</v>
      </c>
      <c r="J32" s="43">
        <v>0.58055555555554716</v>
      </c>
      <c r="K32" s="43">
        <v>0.59097222222221379</v>
      </c>
      <c r="L32" s="62">
        <v>0.5993055555555471</v>
      </c>
      <c r="M32" s="54">
        <v>0.60833333333332484</v>
      </c>
      <c r="N32" s="41">
        <v>0.61319444444443594</v>
      </c>
      <c r="O32" s="313" t="e">
        <f t="shared" si="1"/>
        <v>#REF!</v>
      </c>
      <c r="P32" s="314">
        <f t="shared" si="0"/>
        <v>9.1666666666666341E-2</v>
      </c>
      <c r="Q32" s="317" t="e">
        <f t="shared" si="2"/>
        <v>#REF!</v>
      </c>
      <c r="R32" s="314">
        <f t="shared" si="3"/>
        <v>2.2222222222220978E-2</v>
      </c>
    </row>
    <row r="33" spans="2:18" ht="15" customHeight="1" x14ac:dyDescent="0.25">
      <c r="B33" s="40">
        <v>15</v>
      </c>
      <c r="C33" s="41">
        <v>0.54374999999999163</v>
      </c>
      <c r="D33" s="91">
        <v>0.5465277777777694</v>
      </c>
      <c r="E33" s="43">
        <v>0.55347222222221382</v>
      </c>
      <c r="F33" s="43">
        <v>0.563194444444436</v>
      </c>
      <c r="G33" s="43">
        <v>0.56944444444443598</v>
      </c>
      <c r="H33" s="43">
        <v>0.57777777777776929</v>
      </c>
      <c r="I33" s="43">
        <v>0.59166666666665813</v>
      </c>
      <c r="J33" s="43">
        <v>0.6027777777777692</v>
      </c>
      <c r="K33" s="43">
        <v>0.61319444444443583</v>
      </c>
      <c r="L33" s="62">
        <v>0.62152777777776913</v>
      </c>
      <c r="M33" s="54">
        <v>0.63055555555554688</v>
      </c>
      <c r="N33" s="41">
        <v>0.63541666666665797</v>
      </c>
      <c r="O33" s="313" t="e">
        <f t="shared" si="1"/>
        <v>#REF!</v>
      </c>
      <c r="P33" s="314">
        <f t="shared" si="0"/>
        <v>9.1666666666666341E-2</v>
      </c>
      <c r="Q33" s="317" t="e">
        <f t="shared" si="2"/>
        <v>#REF!</v>
      </c>
      <c r="R33" s="314">
        <f t="shared" si="3"/>
        <v>2.2222222222222032E-2</v>
      </c>
    </row>
    <row r="34" spans="2:18" ht="15" customHeight="1" x14ac:dyDescent="0.25">
      <c r="B34" s="40">
        <v>16</v>
      </c>
      <c r="C34" s="41">
        <v>0.56597222222221366</v>
      </c>
      <c r="D34" s="91">
        <v>0.56874999999999143</v>
      </c>
      <c r="E34" s="43">
        <v>0.57569444444443585</v>
      </c>
      <c r="F34" s="43">
        <v>0.58541666666665804</v>
      </c>
      <c r="G34" s="43">
        <v>0.59166666666665801</v>
      </c>
      <c r="H34" s="43">
        <v>0.59999999999999132</v>
      </c>
      <c r="I34" s="43">
        <v>0.61388888888888016</v>
      </c>
      <c r="J34" s="43">
        <v>0.62499999999999123</v>
      </c>
      <c r="K34" s="43">
        <v>0.63541666666665786</v>
      </c>
      <c r="L34" s="62">
        <v>0.64374999999999116</v>
      </c>
      <c r="M34" s="54">
        <v>0.65277777777776891</v>
      </c>
      <c r="N34" s="41">
        <v>0.65763888888888</v>
      </c>
      <c r="O34" s="313" t="e">
        <f t="shared" si="1"/>
        <v>#REF!</v>
      </c>
      <c r="P34" s="314">
        <f t="shared" si="0"/>
        <v>9.1666666666666341E-2</v>
      </c>
      <c r="Q34" s="317" t="e">
        <f t="shared" si="2"/>
        <v>#REF!</v>
      </c>
      <c r="R34" s="314">
        <f t="shared" si="3"/>
        <v>2.2222222222222032E-2</v>
      </c>
    </row>
    <row r="35" spans="2:18" ht="15" customHeight="1" x14ac:dyDescent="0.25">
      <c r="B35" s="40">
        <v>17</v>
      </c>
      <c r="C35" s="41">
        <v>0.59097222222223067</v>
      </c>
      <c r="D35" s="91">
        <v>0.59375000000000844</v>
      </c>
      <c r="E35" s="43">
        <v>0.60069444444445286</v>
      </c>
      <c r="F35" s="43">
        <v>0.61041666666667505</v>
      </c>
      <c r="G35" s="43">
        <v>0.61666666666667502</v>
      </c>
      <c r="H35" s="43">
        <v>0.62500000000000833</v>
      </c>
      <c r="I35" s="43">
        <v>0.63888888888889717</v>
      </c>
      <c r="J35" s="43">
        <v>0.65000000000000824</v>
      </c>
      <c r="K35" s="43">
        <v>0.66041666666667487</v>
      </c>
      <c r="L35" s="62">
        <v>0.66875000000000817</v>
      </c>
      <c r="M35" s="54">
        <v>0.67777777777778592</v>
      </c>
      <c r="N35" s="41">
        <v>0.68263888888889701</v>
      </c>
      <c r="O35" s="313" t="e">
        <f t="shared" si="1"/>
        <v>#REF!</v>
      </c>
      <c r="P35" s="314">
        <f t="shared" si="0"/>
        <v>9.1666666666666341E-2</v>
      </c>
      <c r="Q35" s="317" t="e">
        <f t="shared" si="2"/>
        <v>#REF!</v>
      </c>
      <c r="R35" s="314">
        <f t="shared" si="3"/>
        <v>2.5000000000017009E-2</v>
      </c>
    </row>
    <row r="36" spans="2:18" ht="15" customHeight="1" x14ac:dyDescent="0.25">
      <c r="B36" s="40">
        <v>18</v>
      </c>
      <c r="C36" s="41">
        <v>0.61875000000004365</v>
      </c>
      <c r="D36" s="91">
        <v>0.62152777777782142</v>
      </c>
      <c r="E36" s="43">
        <v>0.62847222222226584</v>
      </c>
      <c r="F36" s="43">
        <v>0.63819444444448803</v>
      </c>
      <c r="G36" s="43">
        <v>0.64444444444448801</v>
      </c>
      <c r="H36" s="43">
        <v>0.65277777777782131</v>
      </c>
      <c r="I36" s="43">
        <v>0.66666666666671015</v>
      </c>
      <c r="J36" s="43">
        <v>0.67777777777782122</v>
      </c>
      <c r="K36" s="43">
        <v>0.68819444444448785</v>
      </c>
      <c r="L36" s="62">
        <v>0.69652777777782116</v>
      </c>
      <c r="M36" s="54">
        <v>0.7055555555555989</v>
      </c>
      <c r="N36" s="41">
        <v>0.71041666666670999</v>
      </c>
      <c r="O36" s="313" t="e">
        <f t="shared" si="1"/>
        <v>#REF!</v>
      </c>
      <c r="P36" s="314">
        <f t="shared" si="0"/>
        <v>9.1666666666666341E-2</v>
      </c>
      <c r="Q36" s="317" t="e">
        <f t="shared" si="2"/>
        <v>#REF!</v>
      </c>
      <c r="R36" s="314">
        <f t="shared" si="3"/>
        <v>2.7777777777812984E-2</v>
      </c>
    </row>
    <row r="37" spans="2:18" ht="15" customHeight="1" x14ac:dyDescent="0.25">
      <c r="B37" s="40">
        <v>19</v>
      </c>
      <c r="C37" s="41">
        <v>0.64652777777785664</v>
      </c>
      <c r="D37" s="91">
        <v>0.64930555555563441</v>
      </c>
      <c r="E37" s="43">
        <v>0.65625000000007883</v>
      </c>
      <c r="F37" s="43">
        <v>0.66597222222230101</v>
      </c>
      <c r="G37" s="43">
        <v>0.67222222222230099</v>
      </c>
      <c r="H37" s="43">
        <v>0.6805555555556343</v>
      </c>
      <c r="I37" s="43">
        <v>0.69444444444452313</v>
      </c>
      <c r="J37" s="43">
        <v>0.70555555555563421</v>
      </c>
      <c r="K37" s="43">
        <v>0.71597222222230084</v>
      </c>
      <c r="L37" s="62">
        <v>0.72430555555563414</v>
      </c>
      <c r="M37" s="54">
        <v>0.73333333333341189</v>
      </c>
      <c r="N37" s="41">
        <v>0.73819444444452298</v>
      </c>
      <c r="O37" s="313" t="e">
        <f t="shared" si="1"/>
        <v>#REF!</v>
      </c>
      <c r="P37" s="314">
        <f t="shared" si="0"/>
        <v>9.1666666666666341E-2</v>
      </c>
      <c r="Q37" s="317" t="e">
        <f t="shared" si="2"/>
        <v>#REF!</v>
      </c>
      <c r="R37" s="314">
        <f t="shared" si="3"/>
        <v>2.7777777777812984E-2</v>
      </c>
    </row>
    <row r="38" spans="2:18" ht="15" customHeight="1" x14ac:dyDescent="0.25">
      <c r="B38" s="40">
        <v>20</v>
      </c>
      <c r="C38" s="41">
        <v>0.67430555555566962</v>
      </c>
      <c r="D38" s="91">
        <v>0.67708333333344739</v>
      </c>
      <c r="E38" s="43">
        <v>0.68402777777789181</v>
      </c>
      <c r="F38" s="43">
        <v>0.693750000000114</v>
      </c>
      <c r="G38" s="43">
        <v>0.70000000000011398</v>
      </c>
      <c r="H38" s="43">
        <v>0.70833333333344728</v>
      </c>
      <c r="I38" s="43">
        <v>0.72222222222233612</v>
      </c>
      <c r="J38" s="43">
        <v>0.73333333333344719</v>
      </c>
      <c r="K38" s="43">
        <v>0.74375000000011382</v>
      </c>
      <c r="L38" s="62">
        <v>0.75208333333344712</v>
      </c>
      <c r="M38" s="54">
        <v>0.76111111111122487</v>
      </c>
      <c r="N38" s="41">
        <v>0.76597222222233596</v>
      </c>
      <c r="O38" s="313" t="e">
        <f t="shared" si="1"/>
        <v>#REF!</v>
      </c>
      <c r="P38" s="314">
        <f t="shared" si="0"/>
        <v>9.1666666666666341E-2</v>
      </c>
      <c r="Q38" s="317" t="e">
        <f t="shared" si="2"/>
        <v>#REF!</v>
      </c>
      <c r="R38" s="314">
        <f t="shared" si="3"/>
        <v>2.7777777777812984E-2</v>
      </c>
    </row>
    <row r="39" spans="2:18" ht="15" customHeight="1" x14ac:dyDescent="0.25">
      <c r="B39" s="40">
        <v>21</v>
      </c>
      <c r="C39" s="41">
        <v>0.70208333333348161</v>
      </c>
      <c r="D39" s="91">
        <v>0.70486111111125938</v>
      </c>
      <c r="E39" s="43">
        <v>0.7118055555557038</v>
      </c>
      <c r="F39" s="43">
        <v>0.72152777777792598</v>
      </c>
      <c r="G39" s="43">
        <v>0.72777777777792596</v>
      </c>
      <c r="H39" s="43">
        <v>0.73611111111125926</v>
      </c>
      <c r="I39" s="43">
        <v>0.7500000000001481</v>
      </c>
      <c r="J39" s="43">
        <v>0.76111111111125918</v>
      </c>
      <c r="K39" s="43">
        <v>0.77152777777792581</v>
      </c>
      <c r="L39" s="62">
        <v>0.77986111111125911</v>
      </c>
      <c r="M39" s="54">
        <v>0.78888888888903685</v>
      </c>
      <c r="N39" s="41">
        <v>0.79375000000014795</v>
      </c>
      <c r="O39" s="313" t="e">
        <f t="shared" si="1"/>
        <v>#REF!</v>
      </c>
      <c r="P39" s="314">
        <f t="shared" si="0"/>
        <v>9.1666666666666341E-2</v>
      </c>
      <c r="Q39" s="317" t="e">
        <f t="shared" si="2"/>
        <v>#REF!</v>
      </c>
      <c r="R39" s="314">
        <f t="shared" si="3"/>
        <v>2.7777777777811985E-2</v>
      </c>
    </row>
    <row r="40" spans="2:18" ht="15" customHeight="1" x14ac:dyDescent="0.25">
      <c r="B40" s="40">
        <v>22</v>
      </c>
      <c r="C40" s="41">
        <v>0.72986111111129459</v>
      </c>
      <c r="D40" s="91">
        <v>0.73263888888907236</v>
      </c>
      <c r="E40" s="43">
        <v>0.73958333333351678</v>
      </c>
      <c r="F40" s="43">
        <v>0.74930555555573897</v>
      </c>
      <c r="G40" s="43">
        <v>0.75555555555573894</v>
      </c>
      <c r="H40" s="43">
        <v>0.76388888888907225</v>
      </c>
      <c r="I40" s="43">
        <v>0.77777777777796109</v>
      </c>
      <c r="J40" s="43">
        <v>0.78888888888907216</v>
      </c>
      <c r="K40" s="43">
        <v>0.79930555555573879</v>
      </c>
      <c r="L40" s="62">
        <v>0.80763888888907209</v>
      </c>
      <c r="M40" s="54">
        <v>0.81666666666684984</v>
      </c>
      <c r="N40" s="41">
        <v>0.82152777777796093</v>
      </c>
      <c r="O40" s="313" t="e">
        <f t="shared" si="1"/>
        <v>#REF!</v>
      </c>
      <c r="P40" s="314">
        <f t="shared" si="0"/>
        <v>9.1666666666666341E-2</v>
      </c>
      <c r="Q40" s="317" t="e">
        <f t="shared" si="2"/>
        <v>#REF!</v>
      </c>
      <c r="R40" s="314">
        <f t="shared" si="3"/>
        <v>2.7777777777812984E-2</v>
      </c>
    </row>
    <row r="41" spans="2:18" ht="15" customHeight="1" x14ac:dyDescent="0.25">
      <c r="B41" s="40">
        <v>23</v>
      </c>
      <c r="C41" s="41">
        <v>0.75763888888910758</v>
      </c>
      <c r="D41" s="91">
        <v>0.76041666666688534</v>
      </c>
      <c r="E41" s="43">
        <v>0.76736111111132976</v>
      </c>
      <c r="F41" s="43">
        <v>0.77708333333355195</v>
      </c>
      <c r="G41" s="43">
        <v>0.78333333333355193</v>
      </c>
      <c r="H41" s="43">
        <v>0.79166666666688523</v>
      </c>
      <c r="I41" s="43">
        <v>0.80555555555577407</v>
      </c>
      <c r="J41" s="43">
        <v>0.81666666666688514</v>
      </c>
      <c r="K41" s="43">
        <v>0.82708333333355177</v>
      </c>
      <c r="L41" s="62">
        <v>0.83541666666688508</v>
      </c>
      <c r="M41" s="54">
        <v>0.84375000000021838</v>
      </c>
      <c r="N41" s="41">
        <v>0.84861111111132947</v>
      </c>
      <c r="O41" s="313" t="e">
        <f t="shared" si="1"/>
        <v>#REF!</v>
      </c>
      <c r="P41" s="314">
        <f t="shared" si="0"/>
        <v>9.0972222222221899E-2</v>
      </c>
      <c r="Q41" s="317" t="e">
        <f t="shared" si="2"/>
        <v>#REF!</v>
      </c>
      <c r="R41" s="314">
        <f t="shared" si="3"/>
        <v>2.7777777777812984E-2</v>
      </c>
    </row>
    <row r="42" spans="2:18" ht="15" customHeight="1" x14ac:dyDescent="0.25">
      <c r="B42" s="40">
        <v>24</v>
      </c>
      <c r="C42" s="41">
        <v>0.78541666666666676</v>
      </c>
      <c r="D42" s="91">
        <v>0.78819444444444453</v>
      </c>
      <c r="E42" s="43">
        <v>0.79513888888888895</v>
      </c>
      <c r="F42" s="43">
        <v>0.80486111111111114</v>
      </c>
      <c r="G42" s="43">
        <v>0.81111111111111112</v>
      </c>
      <c r="H42" s="43">
        <v>0.81944444444444442</v>
      </c>
      <c r="I42" s="43">
        <v>0.83333333333333326</v>
      </c>
      <c r="J42" s="43">
        <v>0.84444444444444433</v>
      </c>
      <c r="K42" s="43">
        <v>0.85486111111111096</v>
      </c>
      <c r="L42" s="62">
        <v>0.86319444444444426</v>
      </c>
      <c r="M42" s="54">
        <v>0.87152777777777757</v>
      </c>
      <c r="N42" s="41">
        <v>0.87569444444444422</v>
      </c>
      <c r="O42" s="313" t="e">
        <f t="shared" si="1"/>
        <v>#REF!</v>
      </c>
      <c r="P42" s="314">
        <f t="shared" si="0"/>
        <v>9.0277777777777457E-2</v>
      </c>
      <c r="Q42" s="317" t="e">
        <f t="shared" si="2"/>
        <v>#REF!</v>
      </c>
      <c r="R42" s="314">
        <f t="shared" si="3"/>
        <v>2.7777777777559187E-2</v>
      </c>
    </row>
    <row r="43" spans="2:18" ht="15" customHeight="1" x14ac:dyDescent="0.25">
      <c r="B43" s="40">
        <v>25</v>
      </c>
      <c r="C43" s="41">
        <v>0.81319444444473266</v>
      </c>
      <c r="D43" s="91">
        <v>0.81597222222251042</v>
      </c>
      <c r="E43" s="43">
        <v>0.82291666666695484</v>
      </c>
      <c r="F43" s="43">
        <v>0.83263888888917703</v>
      </c>
      <c r="G43" s="43">
        <v>0.83888888888917701</v>
      </c>
      <c r="H43" s="43">
        <v>0.84652777777806587</v>
      </c>
      <c r="I43" s="43">
        <v>0.86041666666695471</v>
      </c>
      <c r="J43" s="43">
        <v>0.87152777777806578</v>
      </c>
      <c r="K43" s="43">
        <v>0.88194444444473241</v>
      </c>
      <c r="L43" s="62">
        <v>0.89027777777806572</v>
      </c>
      <c r="M43" s="54">
        <v>0.89861111111139902</v>
      </c>
      <c r="N43" s="41">
        <v>0.90208333333362123</v>
      </c>
      <c r="O43" s="313" t="e">
        <f t="shared" si="1"/>
        <v>#REF!</v>
      </c>
      <c r="P43" s="314">
        <f t="shared" si="0"/>
        <v>8.8888888888888573E-2</v>
      </c>
      <c r="Q43" s="317" t="e">
        <f t="shared" si="2"/>
        <v>#REF!</v>
      </c>
      <c r="R43" s="314">
        <f t="shared" si="3"/>
        <v>2.7777777778065893E-2</v>
      </c>
    </row>
    <row r="44" spans="2:18" ht="15" customHeight="1" x14ac:dyDescent="0.25">
      <c r="B44" s="40">
        <v>26</v>
      </c>
      <c r="C44" s="41">
        <v>0.84097222222254564</v>
      </c>
      <c r="D44" s="91">
        <v>0.84375000000032341</v>
      </c>
      <c r="E44" s="43">
        <v>0.85069444444476783</v>
      </c>
      <c r="F44" s="43">
        <v>0.86041666666699002</v>
      </c>
      <c r="G44" s="43">
        <v>0.86597222222254555</v>
      </c>
      <c r="H44" s="43">
        <v>0.87361111111143441</v>
      </c>
      <c r="I44" s="43">
        <v>0.88750000000032325</v>
      </c>
      <c r="J44" s="43">
        <v>0.89861111111143432</v>
      </c>
      <c r="K44" s="43">
        <v>0.90833333333365651</v>
      </c>
      <c r="L44" s="62">
        <v>0.91666666666698982</v>
      </c>
      <c r="M44" s="54">
        <v>0.92500000000032312</v>
      </c>
      <c r="N44" s="41">
        <v>0.92569444444476756</v>
      </c>
      <c r="O44" s="313" t="e">
        <f t="shared" si="1"/>
        <v>#REF!</v>
      </c>
      <c r="P44" s="314">
        <f t="shared" si="0"/>
        <v>8.4722222222221921E-2</v>
      </c>
      <c r="Q44" s="317" t="e">
        <f t="shared" si="2"/>
        <v>#REF!</v>
      </c>
      <c r="R44" s="314">
        <f t="shared" si="3"/>
        <v>2.7777777777812984E-2</v>
      </c>
    </row>
    <row r="45" spans="2:18" ht="15" customHeight="1" thickBot="1" x14ac:dyDescent="0.3">
      <c r="B45" s="44">
        <v>27</v>
      </c>
      <c r="C45" s="45">
        <v>0.86944444444444446</v>
      </c>
      <c r="D45" s="92">
        <v>0.87222222222222223</v>
      </c>
      <c r="E45" s="47">
        <v>0.87916666666666665</v>
      </c>
      <c r="F45" s="47">
        <v>0.8881944444444444</v>
      </c>
      <c r="G45" s="47">
        <v>0.89374999999999993</v>
      </c>
      <c r="H45" s="47">
        <v>0.9013888888888888</v>
      </c>
      <c r="I45" s="47">
        <v>0.91458333333333319</v>
      </c>
      <c r="J45" s="47">
        <v>0.92430555555555538</v>
      </c>
      <c r="K45" s="47">
        <v>0.93402777777777757</v>
      </c>
      <c r="L45" s="63">
        <v>0.94166666666666643</v>
      </c>
      <c r="M45" s="57">
        <v>0.94999999999999973</v>
      </c>
      <c r="N45" s="45">
        <v>0.95347222222222194</v>
      </c>
      <c r="O45" s="339" t="e">
        <f t="shared" si="1"/>
        <v>#REF!</v>
      </c>
      <c r="P45" s="320">
        <f t="shared" si="0"/>
        <v>8.4027777777777479E-2</v>
      </c>
      <c r="Q45" s="321" t="e">
        <f t="shared" si="2"/>
        <v>#REF!</v>
      </c>
      <c r="R45" s="320">
        <f t="shared" si="3"/>
        <v>2.8472222221898824E-2</v>
      </c>
    </row>
    <row r="46" spans="2:18" ht="15" customHeight="1" x14ac:dyDescent="0.25">
      <c r="B46" s="33">
        <v>28</v>
      </c>
      <c r="C46" s="48">
        <v>0.90833333333259947</v>
      </c>
      <c r="D46" s="93">
        <v>0.91111111111037724</v>
      </c>
      <c r="E46" s="36">
        <v>0.91736111111037721</v>
      </c>
      <c r="F46" s="36">
        <v>0.92638888888815496</v>
      </c>
      <c r="G46" s="36">
        <v>0.9319444444437105</v>
      </c>
      <c r="H46" s="36">
        <v>0.93888888888815492</v>
      </c>
      <c r="I46" s="36">
        <v>0.95208333333259931</v>
      </c>
      <c r="J46" s="36">
        <v>0.9618055555548215</v>
      </c>
      <c r="K46" s="36">
        <v>0.97083333333259925</v>
      </c>
      <c r="L46" s="64">
        <v>0.97777777777704367</v>
      </c>
      <c r="M46" s="55">
        <v>0.98611111111037697</v>
      </c>
      <c r="N46" s="48">
        <v>0.98958333333259918</v>
      </c>
      <c r="O46" s="315" t="e">
        <f t="shared" si="1"/>
        <v>#REF!</v>
      </c>
      <c r="P46" s="316">
        <f t="shared" si="0"/>
        <v>8.1249999999999711E-2</v>
      </c>
      <c r="Q46" s="317" t="e">
        <f t="shared" si="2"/>
        <v>#REF!</v>
      </c>
      <c r="R46" s="316">
        <f t="shared" si="3"/>
        <v>3.8888888888155004E-2</v>
      </c>
    </row>
    <row r="47" spans="2:18" ht="15" customHeight="1" x14ac:dyDescent="0.25">
      <c r="B47" s="40">
        <v>29</v>
      </c>
      <c r="C47" s="41">
        <v>0.95069444444224194</v>
      </c>
      <c r="D47" s="91">
        <v>0.95277777777557526</v>
      </c>
      <c r="E47" s="43">
        <v>0.95902777777557524</v>
      </c>
      <c r="F47" s="43">
        <v>0.96805555555335299</v>
      </c>
      <c r="G47" s="43">
        <v>0.97291666666446408</v>
      </c>
      <c r="H47" s="43">
        <v>0.9798611111089085</v>
      </c>
      <c r="I47" s="43">
        <v>0.99236111110890846</v>
      </c>
      <c r="J47" s="43">
        <v>1.0006944444422419</v>
      </c>
      <c r="K47" s="43">
        <v>1.0097222222200197</v>
      </c>
      <c r="L47" s="62">
        <v>1.0166666666644641</v>
      </c>
      <c r="M47" s="54">
        <v>1.0249999999977975</v>
      </c>
      <c r="N47" s="41">
        <v>1.0284722222200198</v>
      </c>
      <c r="O47" s="313" t="e">
        <f t="shared" si="1"/>
        <v>#REF!</v>
      </c>
      <c r="P47" s="314">
        <f t="shared" si="0"/>
        <v>7.7777777777777835E-2</v>
      </c>
      <c r="Q47" s="317" t="e">
        <f t="shared" si="2"/>
        <v>#REF!</v>
      </c>
      <c r="R47" s="314">
        <f t="shared" si="3"/>
        <v>4.2361111109642469E-2</v>
      </c>
    </row>
    <row r="48" spans="2:18" ht="16.5" customHeight="1" x14ac:dyDescent="0.25">
      <c r="B48" s="249">
        <v>30</v>
      </c>
      <c r="C48" s="250">
        <v>0</v>
      </c>
      <c r="D48" s="294">
        <v>1.3888888888888889E-3</v>
      </c>
      <c r="E48" s="251">
        <v>6.9444444444444449E-3</v>
      </c>
      <c r="F48" s="251">
        <v>1.4583333333333334E-2</v>
      </c>
      <c r="G48" s="251">
        <v>1.8749999999999999E-2</v>
      </c>
      <c r="H48" s="251">
        <v>2.4999999999999998E-2</v>
      </c>
      <c r="I48" s="251">
        <v>3.680555555555555E-2</v>
      </c>
      <c r="J48" s="251">
        <v>4.4444444444444439E-2</v>
      </c>
      <c r="K48" s="251">
        <v>5.2777777777777771E-2</v>
      </c>
      <c r="L48" s="252">
        <v>5.8333333333333327E-2</v>
      </c>
      <c r="M48" s="253">
        <v>6.6666666666666666E-2</v>
      </c>
      <c r="N48" s="250">
        <v>7.013888888888889E-2</v>
      </c>
      <c r="O48" s="313" t="e">
        <f t="shared" si="1"/>
        <v>#REF!</v>
      </c>
      <c r="P48" s="314">
        <f t="shared" si="0"/>
        <v>7.013888888888889E-2</v>
      </c>
      <c r="Q48" s="317" t="e">
        <f t="shared" si="2"/>
        <v>#REF!</v>
      </c>
      <c r="R48" s="314">
        <f>+C48-C47+24</f>
        <v>23.049305555557758</v>
      </c>
    </row>
    <row r="49" spans="2:13" ht="18" customHeight="1" x14ac:dyDescent="0.25">
      <c r="B49" s="2"/>
      <c r="C49" s="2"/>
      <c r="D49" s="19"/>
      <c r="I49" s="18"/>
      <c r="J49" s="2"/>
      <c r="K49" s="2"/>
      <c r="L49" s="20"/>
      <c r="M49" s="2"/>
    </row>
    <row r="50" spans="2:13" ht="18" customHeight="1" x14ac:dyDescent="0.25">
      <c r="B50" s="2"/>
      <c r="C50" s="299" t="s">
        <v>170</v>
      </c>
      <c r="D50" s="300"/>
      <c r="E50" s="300"/>
      <c r="F50" s="301"/>
      <c r="G50" s="301"/>
      <c r="H50" s="308">
        <v>27</v>
      </c>
      <c r="I50" s="300"/>
      <c r="J50" s="2"/>
      <c r="K50" s="2"/>
      <c r="L50" s="2"/>
      <c r="M50" s="2"/>
    </row>
    <row r="51" spans="2:13" ht="18" customHeight="1" x14ac:dyDescent="0.25">
      <c r="B51" s="2"/>
      <c r="C51" s="299" t="s">
        <v>171</v>
      </c>
      <c r="D51" s="300"/>
      <c r="E51" s="300"/>
      <c r="F51" s="301"/>
      <c r="G51" s="301"/>
      <c r="H51" s="308">
        <v>3</v>
      </c>
      <c r="I51" s="300"/>
      <c r="J51" s="2"/>
      <c r="K51" s="2"/>
      <c r="L51" s="2"/>
      <c r="M51" s="2"/>
    </row>
    <row r="52" spans="2:13" ht="18" customHeight="1" x14ac:dyDescent="0.25">
      <c r="B52" s="2"/>
      <c r="C52" s="299" t="s">
        <v>172</v>
      </c>
      <c r="D52" s="300"/>
      <c r="E52" s="300"/>
      <c r="F52" s="301"/>
      <c r="G52" s="301"/>
      <c r="H52" s="308">
        <f>+H50+H51</f>
        <v>30</v>
      </c>
      <c r="I52" s="300"/>
      <c r="L52" s="2"/>
      <c r="M52" s="2"/>
    </row>
    <row r="53" spans="2:13" x14ac:dyDescent="0.25">
      <c r="C53" s="299" t="s">
        <v>173</v>
      </c>
      <c r="D53" s="300"/>
      <c r="E53" s="300"/>
      <c r="F53" s="301"/>
      <c r="G53" s="301"/>
      <c r="H53" s="306" t="e">
        <f>+VLOOKUP($F$7,#REF!,3,FALSE)</f>
        <v>#REF!</v>
      </c>
      <c r="I53" s="302" t="s">
        <v>174</v>
      </c>
    </row>
    <row r="54" spans="2:13" x14ac:dyDescent="0.25">
      <c r="C54" s="303" t="s">
        <v>175</v>
      </c>
      <c r="D54" s="304"/>
      <c r="E54" s="18"/>
      <c r="F54" s="18"/>
      <c r="G54" s="18"/>
      <c r="H54" s="307">
        <v>0</v>
      </c>
      <c r="I54" s="302" t="s">
        <v>174</v>
      </c>
    </row>
    <row r="55" spans="2:13" x14ac:dyDescent="0.25">
      <c r="C55" s="2" t="s">
        <v>176</v>
      </c>
      <c r="D55" s="18"/>
      <c r="E55" s="18"/>
      <c r="F55" s="18"/>
      <c r="G55" s="18"/>
      <c r="H55" s="309" t="s">
        <v>177</v>
      </c>
      <c r="I55" s="18"/>
    </row>
  </sheetData>
  <printOptions horizontalCentered="1"/>
  <pageMargins left="0.19685039370078741" right="0" top="0.35433070866141736" bottom="0.19685039370078741" header="0" footer="0"/>
  <pageSetup paperSize="9" scale="71" orientation="portrait" r:id="rId1"/>
  <drawing r:id="rId2"/>
  <legacyDrawingHF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25">
    <tabColor rgb="FFFFFF00"/>
  </sheetPr>
  <dimension ref="B1:T28"/>
  <sheetViews>
    <sheetView showGridLines="0" view="pageBreakPreview" zoomScaleNormal="100" zoomScaleSheetLayoutView="100" workbookViewId="0">
      <selection activeCell="H24" sqref="H24"/>
    </sheetView>
  </sheetViews>
  <sheetFormatPr baseColWidth="10" defaultRowHeight="15" x14ac:dyDescent="0.25"/>
  <cols>
    <col min="1" max="1" width="6.28515625" customWidth="1"/>
    <col min="2" max="17" width="8.7109375" customWidth="1"/>
    <col min="18" max="37" width="6.2851562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E7" s="2"/>
      <c r="F7" s="1" t="s">
        <v>26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E8" s="7"/>
      <c r="F8" s="1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E9" s="2"/>
      <c r="F9" s="1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E10" s="2"/>
      <c r="F10" s="1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20" ht="15.75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2"/>
    </row>
    <row r="16" spans="2:20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189" t="s">
        <v>136</v>
      </c>
      <c r="Q16" s="189" t="s">
        <v>161</v>
      </c>
      <c r="R16" s="189" t="s">
        <v>167</v>
      </c>
      <c r="S16" s="189" t="s">
        <v>168</v>
      </c>
      <c r="T16" s="189" t="s">
        <v>169</v>
      </c>
    </row>
    <row r="17" spans="2:20" ht="39.950000000000003" hidden="1" customHeight="1" x14ac:dyDescent="0.25">
      <c r="B17" s="202"/>
      <c r="C17" s="204"/>
      <c r="D17" s="205"/>
      <c r="E17" s="205"/>
      <c r="F17" s="205"/>
      <c r="G17" s="205"/>
      <c r="H17" s="205"/>
      <c r="I17" s="205"/>
      <c r="J17" s="233"/>
      <c r="K17" s="233"/>
      <c r="L17" s="205"/>
      <c r="M17" s="205"/>
      <c r="N17" s="233"/>
      <c r="O17" s="233"/>
      <c r="P17" s="236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43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33"/>
      <c r="C19" s="80"/>
      <c r="D19" s="86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87"/>
      <c r="P19" s="80"/>
      <c r="Q19" s="415"/>
      <c r="R19" s="314"/>
      <c r="S19" s="317"/>
      <c r="T19" s="322"/>
    </row>
    <row r="20" spans="2:20" ht="9" customHeight="1" x14ac:dyDescent="0.25">
      <c r="B20" s="2"/>
      <c r="C20" s="2"/>
      <c r="D20" s="2"/>
      <c r="E20" s="2"/>
      <c r="F20" s="2"/>
      <c r="G20" s="2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2"/>
    </row>
    <row r="21" spans="2:20" ht="9" customHeight="1" x14ac:dyDescent="0.25">
      <c r="B21" s="2"/>
      <c r="C21" s="2"/>
      <c r="D21" s="2"/>
      <c r="E21" s="2"/>
      <c r="F21" s="2"/>
      <c r="G21" s="2"/>
      <c r="H21" s="17"/>
      <c r="I21" s="17"/>
      <c r="J21" s="17"/>
      <c r="K21" s="17"/>
      <c r="L21" s="17"/>
      <c r="M21" s="17"/>
      <c r="N21" s="17"/>
      <c r="O21" s="17"/>
      <c r="P21" s="17"/>
      <c r="Q21" s="18"/>
      <c r="R21" s="2"/>
    </row>
    <row r="22" spans="2:20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0</v>
      </c>
      <c r="I22" s="300"/>
      <c r="J22" s="3"/>
      <c r="K22" s="19"/>
      <c r="L22" s="19"/>
      <c r="M22" s="19"/>
      <c r="N22" s="19"/>
      <c r="O22" s="19"/>
      <c r="P22" s="19"/>
      <c r="Q22" s="2"/>
      <c r="R22" s="2"/>
    </row>
    <row r="23" spans="2:20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2"/>
      <c r="R23" s="2"/>
    </row>
    <row r="24" spans="2:20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0</v>
      </c>
      <c r="I24" s="300"/>
      <c r="J24" s="3"/>
      <c r="K24" s="19"/>
      <c r="L24" s="19"/>
      <c r="M24" s="19"/>
      <c r="N24" s="19"/>
      <c r="O24" s="19"/>
      <c r="P24" s="19"/>
      <c r="Q24" s="2"/>
      <c r="R24" s="2"/>
    </row>
    <row r="25" spans="2:20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2"/>
      <c r="R25" s="2"/>
    </row>
    <row r="26" spans="2:20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8"/>
    </row>
    <row r="27" spans="2:20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"/>
    </row>
    <row r="28" spans="2:20" x14ac:dyDescent="0.25">
      <c r="C28" s="2"/>
    </row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26">
    <tabColor rgb="FFFFFF00"/>
  </sheetPr>
  <dimension ref="B1:T30"/>
  <sheetViews>
    <sheetView showGridLines="0" view="pageBreakPreview" topLeftCell="A4" zoomScaleNormal="100" zoomScaleSheetLayoutView="100" workbookViewId="0">
      <selection activeCell="H23" sqref="H23"/>
    </sheetView>
  </sheetViews>
  <sheetFormatPr baseColWidth="10" defaultRowHeight="15" x14ac:dyDescent="0.25"/>
  <cols>
    <col min="1" max="1" width="6.28515625" customWidth="1"/>
    <col min="2" max="17" width="8.7109375" customWidth="1"/>
    <col min="18" max="37" width="6.28515625" customWidth="1"/>
  </cols>
  <sheetData>
    <row r="1" spans="2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20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  <c r="P2" s="2"/>
    </row>
    <row r="3" spans="2:20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  <c r="P4" s="2"/>
    </row>
    <row r="5" spans="2:20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4</v>
      </c>
      <c r="C7" s="2"/>
      <c r="D7" s="2"/>
      <c r="E7" s="2"/>
      <c r="F7" s="1" t="s">
        <v>27</v>
      </c>
      <c r="H7" s="2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5</v>
      </c>
      <c r="C8" s="7"/>
      <c r="D8" s="7"/>
      <c r="E8" s="7"/>
      <c r="F8" s="1">
        <v>885</v>
      </c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6</v>
      </c>
      <c r="C9" s="2"/>
      <c r="D9" s="2"/>
      <c r="E9" s="2"/>
      <c r="F9" s="1" t="s">
        <v>79</v>
      </c>
      <c r="H9" s="2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7</v>
      </c>
      <c r="C10" s="2"/>
      <c r="D10" s="2"/>
      <c r="E10" s="2"/>
      <c r="F10" s="1">
        <v>885</v>
      </c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0" ht="15.75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0" ht="39.950000000000003" customHeight="1" thickBot="1" x14ac:dyDescent="0.3">
      <c r="B16" s="189" t="s">
        <v>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48</v>
      </c>
      <c r="I16" s="189" t="s">
        <v>50</v>
      </c>
      <c r="J16" s="189" t="s">
        <v>157</v>
      </c>
      <c r="K16" s="189" t="s">
        <v>50</v>
      </c>
      <c r="L16" s="189" t="s">
        <v>48</v>
      </c>
      <c r="M16" s="189" t="s">
        <v>137</v>
      </c>
      <c r="N16" s="189" t="s">
        <v>11</v>
      </c>
      <c r="O16" s="189" t="s">
        <v>13</v>
      </c>
      <c r="P16" s="189" t="s">
        <v>136</v>
      </c>
      <c r="Q16" s="189" t="s">
        <v>161</v>
      </c>
      <c r="R16" s="189" t="s">
        <v>167</v>
      </c>
      <c r="S16" s="189" t="s">
        <v>168</v>
      </c>
      <c r="T16" s="189" t="s">
        <v>169</v>
      </c>
    </row>
    <row r="17" spans="2:20" ht="39.950000000000003" hidden="1" customHeight="1" x14ac:dyDescent="0.25">
      <c r="B17" s="202"/>
      <c r="C17" s="204"/>
      <c r="D17" s="205"/>
      <c r="E17" s="205"/>
      <c r="F17" s="205"/>
      <c r="G17" s="205"/>
      <c r="H17" s="205"/>
      <c r="I17" s="205"/>
      <c r="J17" s="233"/>
      <c r="K17" s="233"/>
      <c r="L17" s="205"/>
      <c r="M17" s="205"/>
      <c r="N17" s="233"/>
      <c r="O17" s="233"/>
      <c r="P17" s="236"/>
      <c r="Q17" s="315"/>
      <c r="R17" s="316"/>
      <c r="S17" s="317"/>
      <c r="T17" s="318"/>
    </row>
    <row r="18" spans="2:20" ht="39.950000000000003" hidden="1" customHeight="1" thickBot="1" x14ac:dyDescent="0.3">
      <c r="B18" s="208"/>
      <c r="C18" s="243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313"/>
      <c r="R18" s="314"/>
      <c r="S18" s="310"/>
      <c r="T18" s="314"/>
    </row>
    <row r="19" spans="2:20" x14ac:dyDescent="0.25">
      <c r="B19" s="33"/>
      <c r="C19" s="80"/>
      <c r="D19" s="86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87"/>
      <c r="P19" s="80"/>
      <c r="Q19" s="415"/>
      <c r="R19" s="314"/>
      <c r="S19" s="317"/>
      <c r="T19" s="322"/>
    </row>
    <row r="20" spans="2:20" ht="15" customHeight="1" x14ac:dyDescent="0.25">
      <c r="B20" s="2"/>
      <c r="C20" s="2"/>
      <c r="D20" s="2"/>
      <c r="E20" s="2"/>
      <c r="F20" s="2"/>
      <c r="G20" s="2"/>
      <c r="H20" s="17"/>
      <c r="I20" s="17"/>
      <c r="J20" s="17"/>
      <c r="K20" s="17"/>
      <c r="L20" s="17"/>
      <c r="M20" s="17"/>
      <c r="N20" s="17"/>
      <c r="O20" s="17"/>
      <c r="P20" s="17"/>
      <c r="Q20" s="18"/>
      <c r="R20" s="18"/>
      <c r="S20" s="2"/>
    </row>
    <row r="21" spans="2:20" ht="15" customHeight="1" x14ac:dyDescent="0.25">
      <c r="B21" s="2"/>
      <c r="C21" s="299" t="s">
        <v>170</v>
      </c>
      <c r="D21" s="300"/>
      <c r="E21" s="300"/>
      <c r="F21" s="301"/>
      <c r="G21" s="301"/>
      <c r="H21" s="308">
        <v>0</v>
      </c>
      <c r="I21" s="300"/>
      <c r="J21" s="17"/>
      <c r="K21" s="17"/>
      <c r="L21" s="17"/>
      <c r="M21" s="17"/>
      <c r="N21" s="17"/>
      <c r="O21" s="17"/>
      <c r="P21" s="17"/>
      <c r="Q21" s="18"/>
      <c r="R21" s="18"/>
      <c r="S21" s="2"/>
    </row>
    <row r="22" spans="2:20" ht="15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3"/>
      <c r="K22" s="19"/>
      <c r="L22" s="19"/>
      <c r="M22" s="19"/>
      <c r="N22" s="19"/>
      <c r="O22" s="19"/>
      <c r="P22" s="19"/>
      <c r="Q22" s="2"/>
      <c r="R22" s="2"/>
      <c r="S22" s="2"/>
    </row>
    <row r="23" spans="2:20" ht="15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0</v>
      </c>
      <c r="I23" s="300"/>
      <c r="J23" s="3"/>
      <c r="K23" s="19"/>
      <c r="L23" s="19"/>
      <c r="M23" s="19"/>
      <c r="N23" s="19"/>
      <c r="O23" s="19"/>
      <c r="P23" s="19"/>
      <c r="Q23" s="2"/>
      <c r="R23" s="2"/>
      <c r="S23" s="2"/>
    </row>
    <row r="24" spans="2:20" ht="15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+VLOOKUP($F$8,#REF!,3,FALSE)</f>
        <v>#REF!</v>
      </c>
      <c r="I24" s="302" t="s">
        <v>174</v>
      </c>
      <c r="J24" s="3"/>
      <c r="K24" s="19"/>
      <c r="L24" s="19"/>
      <c r="M24" s="19"/>
      <c r="N24" s="19"/>
      <c r="O24" s="19"/>
      <c r="P24" s="19"/>
      <c r="Q24" s="2"/>
      <c r="R24" s="2"/>
      <c r="S24" s="2"/>
    </row>
    <row r="25" spans="2:20" ht="15" customHeight="1" x14ac:dyDescent="0.25">
      <c r="B25" s="2"/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2"/>
      <c r="R25" s="2"/>
      <c r="S25" s="2"/>
    </row>
    <row r="26" spans="2:20" ht="15" customHeight="1" x14ac:dyDescent="0.25">
      <c r="C26" s="2" t="s">
        <v>176</v>
      </c>
      <c r="D26" s="18"/>
      <c r="E26" s="18"/>
      <c r="F26" s="18"/>
      <c r="G26" s="18"/>
      <c r="H26" s="309" t="s">
        <v>178</v>
      </c>
      <c r="I26" s="18"/>
      <c r="J26" s="18"/>
    </row>
    <row r="27" spans="2:20" ht="15" customHeight="1" x14ac:dyDescent="0.25">
      <c r="C27" s="2"/>
      <c r="J27" s="18"/>
    </row>
    <row r="28" spans="2:20" ht="15" customHeight="1" x14ac:dyDescent="0.25">
      <c r="C28" s="2"/>
    </row>
    <row r="29" spans="2:20" ht="15" customHeight="1" x14ac:dyDescent="0.25"/>
    <row r="30" spans="2:20" ht="15" customHeight="1" x14ac:dyDescent="0.25"/>
  </sheetData>
  <printOptions horizontalCentered="1"/>
  <pageMargins left="0.39370078740157483" right="0" top="0.59055118110236227" bottom="0.39370078740157483" header="0" footer="0"/>
  <pageSetup paperSize="9" scale="85" orientation="landscape" r:id="rId1"/>
  <drawing r:id="rId2"/>
  <legacyDrawingHF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1A92A-46CC-420E-A85B-B0F5F868A800}">
  <dimension ref="B1:M27"/>
  <sheetViews>
    <sheetView showGridLines="0" view="pageBreakPreview" topLeftCell="A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8" width="8.7109375" customWidth="1"/>
    <col min="9" max="40" width="6.7109375" customWidth="1"/>
  </cols>
  <sheetData>
    <row r="1" spans="2:13" ht="6" customHeight="1" x14ac:dyDescent="0.25">
      <c r="B1" s="101"/>
      <c r="C1" s="101"/>
      <c r="D1" s="101"/>
      <c r="E1" s="101"/>
      <c r="F1" s="101"/>
      <c r="G1" s="101"/>
      <c r="H1" s="101"/>
      <c r="I1" s="101"/>
    </row>
    <row r="2" spans="2:13" ht="20.100000000000001" customHeight="1" x14ac:dyDescent="0.25">
      <c r="B2" s="1" t="s">
        <v>0</v>
      </c>
      <c r="C2" s="2"/>
      <c r="D2" s="2"/>
      <c r="F2" s="171" t="s">
        <v>1</v>
      </c>
      <c r="H2" s="24"/>
      <c r="I2" s="2"/>
    </row>
    <row r="3" spans="2:13" ht="6" customHeight="1" x14ac:dyDescent="0.25">
      <c r="B3" s="3"/>
      <c r="C3" s="2"/>
      <c r="D3" s="2"/>
      <c r="F3" s="171"/>
      <c r="H3" s="24"/>
      <c r="I3" s="2"/>
    </row>
    <row r="4" spans="2:13" ht="20.100000000000001" customHeight="1" x14ac:dyDescent="0.25">
      <c r="B4" s="4" t="s">
        <v>2</v>
      </c>
      <c r="C4" s="2"/>
      <c r="D4" s="2"/>
      <c r="F4" s="171">
        <v>8</v>
      </c>
      <c r="H4" s="25"/>
      <c r="I4" s="2"/>
    </row>
    <row r="5" spans="2:13" ht="6" customHeight="1" x14ac:dyDescent="0.25">
      <c r="B5" s="5"/>
      <c r="C5" s="2"/>
      <c r="D5" s="2"/>
      <c r="F5" s="8"/>
      <c r="H5" s="5"/>
      <c r="I5" s="2"/>
    </row>
    <row r="6" spans="2:13" ht="20.100000000000001" customHeight="1" x14ac:dyDescent="0.25">
      <c r="B6" s="2" t="s">
        <v>3</v>
      </c>
      <c r="C6" s="2"/>
      <c r="D6" s="2"/>
      <c r="F6" s="1" t="str">
        <f>+'801 MPU.CAN.25MAY.BOEDO.MPU HAB'!$F$6</f>
        <v>INVIERNO 2023</v>
      </c>
      <c r="H6" s="4"/>
      <c r="I6" s="2"/>
    </row>
    <row r="7" spans="2:13" ht="20.100000000000001" customHeight="1" x14ac:dyDescent="0.25">
      <c r="B7" s="2" t="s">
        <v>4</v>
      </c>
      <c r="C7" s="2"/>
      <c r="D7" s="2"/>
      <c r="F7" s="1" t="s">
        <v>25</v>
      </c>
      <c r="H7" s="4"/>
      <c r="I7" s="2"/>
    </row>
    <row r="8" spans="2:13" ht="20.100000000000001" customHeight="1" x14ac:dyDescent="0.25">
      <c r="B8" s="2" t="s">
        <v>5</v>
      </c>
      <c r="C8" s="7"/>
      <c r="D8" s="7"/>
      <c r="F8" s="1">
        <v>890</v>
      </c>
      <c r="H8" s="4"/>
      <c r="I8" s="2"/>
    </row>
    <row r="9" spans="2:13" ht="20.100000000000001" customHeight="1" x14ac:dyDescent="0.25">
      <c r="B9" s="2" t="s">
        <v>6</v>
      </c>
      <c r="C9" s="2"/>
      <c r="D9" s="2"/>
      <c r="F9" s="1" t="s">
        <v>203</v>
      </c>
      <c r="H9" s="4"/>
      <c r="I9" s="2"/>
    </row>
    <row r="10" spans="2:13" ht="20.100000000000001" customHeight="1" x14ac:dyDescent="0.25">
      <c r="B10" s="2" t="s">
        <v>7</v>
      </c>
      <c r="C10" s="2"/>
      <c r="D10" s="2"/>
      <c r="F10" s="1">
        <v>890</v>
      </c>
      <c r="H10" s="4"/>
      <c r="I10" s="2"/>
    </row>
    <row r="11" spans="2:13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</row>
    <row r="12" spans="2:13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</row>
    <row r="13" spans="2:13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</row>
    <row r="14" spans="2:13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</row>
    <row r="15" spans="2:13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</row>
    <row r="16" spans="2:13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2"/>
    </row>
    <row r="17" spans="2:11" ht="39.950000000000003" customHeight="1" thickBot="1" x14ac:dyDescent="0.3">
      <c r="B17" s="189" t="s">
        <v>8</v>
      </c>
      <c r="C17" s="189" t="s">
        <v>100</v>
      </c>
      <c r="D17" s="189" t="s">
        <v>45</v>
      </c>
      <c r="E17" s="189" t="s">
        <v>204</v>
      </c>
      <c r="F17" s="189" t="s">
        <v>205</v>
      </c>
      <c r="G17" s="189" t="s">
        <v>100</v>
      </c>
      <c r="H17" s="364" t="s">
        <v>161</v>
      </c>
      <c r="I17" s="364" t="s">
        <v>167</v>
      </c>
      <c r="J17" s="364" t="s">
        <v>168</v>
      </c>
      <c r="K17" s="364" t="s">
        <v>169</v>
      </c>
    </row>
    <row r="18" spans="2:11" ht="39.950000000000003" hidden="1" customHeight="1" x14ac:dyDescent="0.25">
      <c r="B18" s="202" t="s">
        <v>159</v>
      </c>
      <c r="C18" s="204">
        <v>0</v>
      </c>
      <c r="D18" s="205">
        <v>1.72</v>
      </c>
      <c r="E18" s="205">
        <v>2.73</v>
      </c>
      <c r="F18" s="205">
        <v>1.35</v>
      </c>
      <c r="G18" s="205">
        <v>0.18</v>
      </c>
      <c r="H18" s="315"/>
      <c r="I18" s="316"/>
      <c r="J18" s="317"/>
      <c r="K18" s="318"/>
    </row>
    <row r="19" spans="2:11" ht="39.950000000000003" hidden="1" customHeight="1" thickBot="1" x14ac:dyDescent="0.3">
      <c r="B19" s="208" t="s">
        <v>160</v>
      </c>
      <c r="C19" s="243">
        <v>0</v>
      </c>
      <c r="D19" s="209">
        <v>1.72</v>
      </c>
      <c r="E19" s="209">
        <v>4.45</v>
      </c>
      <c r="F19" s="209">
        <v>5.8000000000000007</v>
      </c>
      <c r="G19" s="209">
        <v>5.98</v>
      </c>
      <c r="H19" s="313"/>
      <c r="I19" s="314"/>
      <c r="J19" s="310"/>
      <c r="K19" s="314"/>
    </row>
    <row r="20" spans="2:11" x14ac:dyDescent="0.25">
      <c r="B20" s="9">
        <v>1</v>
      </c>
      <c r="C20" s="15">
        <v>0.31597222222222221</v>
      </c>
      <c r="D20" s="29">
        <v>0.31944444444444448</v>
      </c>
      <c r="E20" s="16">
        <v>0.32777777777777778</v>
      </c>
      <c r="F20" s="369">
        <v>0.33055555555555555</v>
      </c>
      <c r="G20" s="15">
        <v>0.33263888888888887</v>
      </c>
      <c r="H20" s="313" t="e">
        <f>+$H$25</f>
        <v>#REF!</v>
      </c>
      <c r="I20" s="314">
        <f>+G20-C20</f>
        <v>1.6666666666666663E-2</v>
      </c>
      <c r="J20" s="317" t="e">
        <f>60*$H$25/(I20*60*24)</f>
        <v>#REF!</v>
      </c>
      <c r="K20" s="322"/>
    </row>
    <row r="21" spans="2:11" x14ac:dyDescent="0.25">
      <c r="D21" s="382"/>
      <c r="E21" s="383"/>
      <c r="F21" s="30"/>
      <c r="G21" s="30"/>
      <c r="H21" s="30"/>
      <c r="I21" s="304"/>
      <c r="J21" s="10"/>
    </row>
    <row r="22" spans="2:11" x14ac:dyDescent="0.25">
      <c r="C22" s="299" t="s">
        <v>170</v>
      </c>
      <c r="D22" s="300"/>
      <c r="E22" s="300"/>
      <c r="F22" s="301"/>
      <c r="G22" s="301"/>
      <c r="H22" s="308">
        <v>1</v>
      </c>
      <c r="I22" s="300"/>
      <c r="J22" s="10"/>
    </row>
    <row r="23" spans="2:11" x14ac:dyDescent="0.25">
      <c r="C23" s="299" t="s">
        <v>171</v>
      </c>
      <c r="D23" s="300"/>
      <c r="E23" s="300"/>
      <c r="F23" s="301"/>
      <c r="G23" s="301"/>
      <c r="H23" s="308">
        <v>0</v>
      </c>
      <c r="I23" s="300"/>
    </row>
    <row r="24" spans="2:11" x14ac:dyDescent="0.25">
      <c r="C24" s="299" t="s">
        <v>172</v>
      </c>
      <c r="D24" s="300"/>
      <c r="E24" s="300"/>
      <c r="F24" s="301"/>
      <c r="G24" s="301"/>
      <c r="H24" s="308">
        <f>+H22+H23</f>
        <v>1</v>
      </c>
      <c r="I24" s="300"/>
    </row>
    <row r="25" spans="2:11" x14ac:dyDescent="0.25">
      <c r="C25" s="299" t="s">
        <v>173</v>
      </c>
      <c r="D25" s="300"/>
      <c r="E25" s="300"/>
      <c r="F25" s="301"/>
      <c r="G25" s="301"/>
      <c r="H25" s="306" t="e">
        <f>+VLOOKUP($F$8,#REF!,3,FALSE)</f>
        <v>#REF!</v>
      </c>
      <c r="I25" s="302" t="s">
        <v>174</v>
      </c>
    </row>
    <row r="26" spans="2:11" x14ac:dyDescent="0.25">
      <c r="C26" s="303" t="s">
        <v>175</v>
      </c>
      <c r="D26" s="304"/>
      <c r="E26" s="18"/>
      <c r="F26" s="18"/>
      <c r="G26" s="18"/>
      <c r="H26" s="347">
        <v>0</v>
      </c>
      <c r="I26" s="302" t="s">
        <v>174</v>
      </c>
    </row>
    <row r="27" spans="2:11" x14ac:dyDescent="0.25">
      <c r="C27" s="2" t="s">
        <v>176</v>
      </c>
      <c r="D27" s="18"/>
      <c r="E27" s="18"/>
      <c r="F27" s="18"/>
      <c r="G27" s="18"/>
      <c r="H27" s="309" t="s">
        <v>185</v>
      </c>
      <c r="I27" s="18"/>
    </row>
  </sheetData>
  <pageMargins left="0.39370078740157483" right="0" top="0.59055118110236227" bottom="1.1811023622047245" header="0" footer="0"/>
  <pageSetup paperSize="9" scale="95" orientation="portrait" r:id="rId1"/>
  <drawing r:id="rId2"/>
  <legacyDrawingHF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F777D-7B01-43EB-9612-25F966D5FCF0}">
  <dimension ref="A1:P28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11" width="8.7109375" customWidth="1"/>
    <col min="12" max="12" width="6.7109375" customWidth="1"/>
    <col min="13" max="13" width="10.7109375" customWidth="1"/>
    <col min="14" max="15" width="6.7109375" customWidth="1"/>
    <col min="16" max="16" width="2" customWidth="1"/>
    <col min="17" max="31" width="6.7109375" customWidth="1"/>
  </cols>
  <sheetData>
    <row r="1" spans="1:12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2" ht="20.100000000000001" customHeight="1" x14ac:dyDescent="0.25">
      <c r="B2" s="1" t="s">
        <v>0</v>
      </c>
      <c r="C2" s="2"/>
      <c r="D2" s="2"/>
      <c r="E2" s="171" t="s">
        <v>1</v>
      </c>
      <c r="I2" s="24"/>
      <c r="J2" s="24"/>
      <c r="K2" s="2"/>
    </row>
    <row r="3" spans="1:12" ht="6" customHeight="1" x14ac:dyDescent="0.25">
      <c r="B3" s="3"/>
      <c r="C3" s="2"/>
      <c r="D3" s="2"/>
      <c r="E3" s="171"/>
      <c r="I3" s="24"/>
      <c r="J3" s="24"/>
      <c r="K3" s="2"/>
    </row>
    <row r="4" spans="1:12" ht="20.100000000000001" customHeight="1" x14ac:dyDescent="0.25">
      <c r="B4" s="4" t="s">
        <v>2</v>
      </c>
      <c r="C4" s="2"/>
      <c r="D4" s="2"/>
      <c r="E4" s="171">
        <v>8</v>
      </c>
      <c r="I4" s="25"/>
      <c r="J4" s="25"/>
      <c r="K4" s="2"/>
    </row>
    <row r="5" spans="1:12" ht="6" customHeight="1" x14ac:dyDescent="0.25">
      <c r="B5" s="5"/>
      <c r="C5" s="2"/>
      <c r="D5" s="2"/>
      <c r="E5" s="8"/>
      <c r="I5" s="5"/>
      <c r="J5" s="5"/>
      <c r="K5" s="2"/>
    </row>
    <row r="6" spans="1:12" ht="20.100000000000001" customHeight="1" x14ac:dyDescent="0.25">
      <c r="B6" s="2" t="s">
        <v>3</v>
      </c>
      <c r="C6" s="2"/>
      <c r="D6" s="2"/>
      <c r="E6" s="1" t="str">
        <f>+'801 MPU.CAN.25MAY.BOEDO.MPU HAB'!$F$6</f>
        <v>INVIERNO 2023</v>
      </c>
      <c r="I6" s="4"/>
      <c r="J6" s="4"/>
      <c r="K6" s="2"/>
    </row>
    <row r="7" spans="1:12" ht="20.100000000000001" customHeight="1" x14ac:dyDescent="0.25">
      <c r="B7" s="2" t="s">
        <v>4</v>
      </c>
      <c r="C7" s="2"/>
      <c r="D7" s="2"/>
      <c r="E7" s="1" t="s">
        <v>25</v>
      </c>
      <c r="I7" s="4"/>
      <c r="J7" s="4"/>
      <c r="K7" s="2"/>
    </row>
    <row r="8" spans="1:12" ht="20.100000000000001" customHeight="1" x14ac:dyDescent="0.25">
      <c r="B8" s="2" t="s">
        <v>5</v>
      </c>
      <c r="C8" s="7"/>
      <c r="D8" s="7"/>
      <c r="E8" s="1">
        <v>891</v>
      </c>
      <c r="I8" s="4"/>
      <c r="J8" s="4"/>
      <c r="K8" s="2"/>
    </row>
    <row r="9" spans="1:12" ht="20.100000000000001" customHeight="1" x14ac:dyDescent="0.25">
      <c r="B9" s="2" t="s">
        <v>6</v>
      </c>
      <c r="C9" s="2"/>
      <c r="D9" s="2"/>
      <c r="E9" s="1" t="s">
        <v>206</v>
      </c>
      <c r="I9" s="4"/>
      <c r="J9" s="4"/>
      <c r="K9" s="2"/>
    </row>
    <row r="10" spans="1:12" ht="20.100000000000001" customHeight="1" x14ac:dyDescent="0.25">
      <c r="B10" s="2" t="s">
        <v>7</v>
      </c>
      <c r="C10" s="2"/>
      <c r="D10" s="2"/>
      <c r="E10" s="1">
        <v>891</v>
      </c>
      <c r="I10" s="4"/>
      <c r="J10" s="4"/>
      <c r="K10" s="2"/>
    </row>
    <row r="11" spans="1:12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</row>
    <row r="12" spans="1:12" ht="21.95" customHeight="1" x14ac:dyDescent="0.25">
      <c r="A12" s="2"/>
      <c r="B12" s="7"/>
      <c r="C12" s="7"/>
      <c r="D12" s="7"/>
      <c r="E12" s="7"/>
      <c r="F12" s="7"/>
      <c r="G12" s="7"/>
      <c r="H12" s="7"/>
      <c r="I12" s="7"/>
      <c r="J12" s="2"/>
      <c r="K12" s="2"/>
      <c r="L12" s="2"/>
    </row>
    <row r="13" spans="1:12" ht="21.95" customHeight="1" x14ac:dyDescent="0.25">
      <c r="A13" s="2"/>
      <c r="B13" s="7"/>
      <c r="C13" s="7"/>
      <c r="D13" s="7"/>
      <c r="E13" s="7"/>
      <c r="F13" s="7"/>
      <c r="G13" s="7"/>
      <c r="H13" s="7"/>
      <c r="I13" s="7"/>
      <c r="J13" s="2"/>
      <c r="K13" s="2"/>
      <c r="L13" s="2"/>
    </row>
    <row r="14" spans="1:12" ht="21.95" customHeight="1" x14ac:dyDescent="0.25">
      <c r="A14" s="2"/>
      <c r="B14" s="7"/>
      <c r="C14" s="7"/>
      <c r="D14" s="7"/>
      <c r="E14" s="7"/>
      <c r="F14" s="7"/>
      <c r="G14" s="7"/>
      <c r="H14" s="7"/>
      <c r="I14" s="7"/>
      <c r="J14" s="2"/>
      <c r="K14" s="2"/>
      <c r="L14" s="2"/>
    </row>
    <row r="15" spans="1:12" ht="21.95" customHeight="1" x14ac:dyDescent="0.25">
      <c r="A15" s="2"/>
      <c r="B15" s="7"/>
      <c r="C15" s="7"/>
      <c r="D15" s="7"/>
      <c r="E15" s="7"/>
      <c r="F15" s="7"/>
      <c r="G15" s="7"/>
      <c r="H15" s="7"/>
      <c r="I15" s="7"/>
      <c r="J15" s="2"/>
      <c r="K15" s="2"/>
      <c r="L15" s="2"/>
    </row>
    <row r="16" spans="1:12" ht="21.95" customHeight="1" x14ac:dyDescent="0.25">
      <c r="A16" s="2"/>
      <c r="B16" s="7"/>
      <c r="C16" s="7"/>
      <c r="D16" s="7"/>
      <c r="E16" s="7"/>
      <c r="F16" s="7"/>
      <c r="G16" s="7"/>
      <c r="H16" s="7"/>
      <c r="I16" s="7"/>
      <c r="J16" s="2"/>
      <c r="K16" s="2"/>
      <c r="L16" s="2"/>
    </row>
    <row r="17" spans="2:16" ht="21.95" customHeight="1" thickBot="1" x14ac:dyDescent="0.3">
      <c r="E17" s="23"/>
      <c r="F17" s="2"/>
      <c r="G17" s="2"/>
      <c r="H17" s="2"/>
      <c r="I17" s="2"/>
      <c r="J17" s="2"/>
      <c r="K17" s="2"/>
      <c r="L17" s="2"/>
      <c r="M17" s="2"/>
      <c r="N17" s="2"/>
      <c r="O17" s="2"/>
      <c r="P17" s="22"/>
    </row>
    <row r="18" spans="2:16" ht="39.950000000000003" customHeight="1" thickBot="1" x14ac:dyDescent="0.3">
      <c r="B18" s="189" t="s">
        <v>8</v>
      </c>
      <c r="C18" s="189" t="s">
        <v>100</v>
      </c>
      <c r="D18" s="189" t="s">
        <v>204</v>
      </c>
      <c r="E18" s="189" t="s">
        <v>205</v>
      </c>
      <c r="F18" s="189" t="s">
        <v>58</v>
      </c>
      <c r="G18" s="189" t="s">
        <v>45</v>
      </c>
      <c r="H18" s="189" t="s">
        <v>207</v>
      </c>
      <c r="I18" s="189" t="s">
        <v>204</v>
      </c>
      <c r="J18" s="189" t="s">
        <v>100</v>
      </c>
      <c r="K18" s="364" t="s">
        <v>161</v>
      </c>
      <c r="L18" s="364" t="s">
        <v>167</v>
      </c>
      <c r="M18" s="364" t="s">
        <v>168</v>
      </c>
      <c r="N18" s="364" t="s">
        <v>169</v>
      </c>
    </row>
    <row r="19" spans="2:16" ht="39.950000000000003" hidden="1" customHeight="1" x14ac:dyDescent="0.25">
      <c r="B19" s="202" t="s">
        <v>159</v>
      </c>
      <c r="C19" s="204">
        <v>0</v>
      </c>
      <c r="D19" s="205">
        <v>1.35</v>
      </c>
      <c r="E19" s="205">
        <v>0.92</v>
      </c>
      <c r="F19" s="205">
        <v>1.52</v>
      </c>
      <c r="G19" s="205">
        <v>2.13</v>
      </c>
      <c r="H19" s="205">
        <v>4</v>
      </c>
      <c r="I19" s="205">
        <v>3.68</v>
      </c>
      <c r="J19" s="205">
        <v>0.54</v>
      </c>
      <c r="K19" s="315"/>
      <c r="L19" s="316"/>
      <c r="M19" s="317"/>
      <c r="N19" s="318"/>
    </row>
    <row r="20" spans="2:16" ht="39.950000000000003" hidden="1" customHeight="1" thickBot="1" x14ac:dyDescent="0.3">
      <c r="B20" s="208" t="s">
        <v>160</v>
      </c>
      <c r="C20" s="243">
        <v>0</v>
      </c>
      <c r="D20" s="209">
        <v>1.35</v>
      </c>
      <c r="E20" s="209">
        <v>2.27</v>
      </c>
      <c r="F20" s="209">
        <v>3.79</v>
      </c>
      <c r="G20" s="209">
        <v>5.92</v>
      </c>
      <c r="H20" s="209">
        <v>9.92</v>
      </c>
      <c r="I20" s="209">
        <v>13.6</v>
      </c>
      <c r="J20" s="209">
        <v>14.14</v>
      </c>
      <c r="K20" s="313"/>
      <c r="L20" s="314"/>
      <c r="M20" s="310"/>
      <c r="N20" s="314"/>
    </row>
    <row r="21" spans="2:16" x14ac:dyDescent="0.25">
      <c r="B21" s="9">
        <v>1</v>
      </c>
      <c r="C21" s="418">
        <v>0.51597222222222217</v>
      </c>
      <c r="D21" s="368">
        <v>0.52499999999999991</v>
      </c>
      <c r="E21" s="368">
        <v>0.52986111111111101</v>
      </c>
      <c r="F21" s="368">
        <v>0.53263888888888877</v>
      </c>
      <c r="G21" s="368">
        <v>0.53958333333333319</v>
      </c>
      <c r="H21" s="245">
        <v>0.54722222222222217</v>
      </c>
      <c r="I21" s="371">
        <v>0.55416666666666659</v>
      </c>
      <c r="J21" s="370">
        <v>0.5576388888888888</v>
      </c>
      <c r="K21" s="313" t="e">
        <f>+$H$26</f>
        <v>#REF!</v>
      </c>
      <c r="L21" s="314">
        <f>+J21-C21</f>
        <v>4.166666666666663E-2</v>
      </c>
      <c r="M21" s="317" t="e">
        <f>60*$H$26/(L21*60*24)</f>
        <v>#REF!</v>
      </c>
      <c r="N21" s="322"/>
    </row>
    <row r="22" spans="2:16" x14ac:dyDescent="0.25">
      <c r="E22" s="382"/>
      <c r="F22" s="383"/>
      <c r="G22" s="30"/>
      <c r="H22" s="30"/>
      <c r="I22" s="30"/>
      <c r="J22" s="383"/>
      <c r="K22" s="10"/>
    </row>
    <row r="23" spans="2:16" x14ac:dyDescent="0.25">
      <c r="C23" s="299" t="s">
        <v>170</v>
      </c>
      <c r="D23" s="300"/>
      <c r="E23" s="300"/>
      <c r="F23" s="301"/>
      <c r="G23" s="301"/>
      <c r="H23" s="308">
        <v>1</v>
      </c>
      <c r="I23" s="300"/>
      <c r="J23" s="385"/>
    </row>
    <row r="24" spans="2:16" x14ac:dyDescent="0.25">
      <c r="C24" s="299" t="s">
        <v>171</v>
      </c>
      <c r="D24" s="300"/>
      <c r="E24" s="300"/>
      <c r="F24" s="301"/>
      <c r="G24" s="301"/>
      <c r="H24" s="308">
        <v>0</v>
      </c>
      <c r="I24" s="300"/>
    </row>
    <row r="25" spans="2:16" x14ac:dyDescent="0.25">
      <c r="C25" s="299" t="s">
        <v>172</v>
      </c>
      <c r="D25" s="300"/>
      <c r="E25" s="300"/>
      <c r="F25" s="301"/>
      <c r="G25" s="301"/>
      <c r="H25" s="308">
        <f>+H23+H24</f>
        <v>1</v>
      </c>
      <c r="I25" s="300"/>
    </row>
    <row r="26" spans="2:16" x14ac:dyDescent="0.25">
      <c r="C26" s="299" t="s">
        <v>173</v>
      </c>
      <c r="D26" s="300"/>
      <c r="E26" s="300"/>
      <c r="F26" s="301"/>
      <c r="G26" s="301"/>
      <c r="H26" s="306" t="e">
        <f>+VLOOKUP($E$8,#REF!,3,FALSE)</f>
        <v>#REF!</v>
      </c>
      <c r="I26" s="302" t="s">
        <v>174</v>
      </c>
    </row>
    <row r="27" spans="2:16" x14ac:dyDescent="0.25">
      <c r="C27" s="303" t="s">
        <v>175</v>
      </c>
      <c r="D27" s="304"/>
      <c r="E27" s="18"/>
      <c r="F27" s="18"/>
      <c r="G27" s="18"/>
      <c r="H27" s="347">
        <v>0</v>
      </c>
      <c r="I27" s="302" t="s">
        <v>174</v>
      </c>
    </row>
    <row r="28" spans="2:16" x14ac:dyDescent="0.25">
      <c r="C28" s="2" t="s">
        <v>176</v>
      </c>
      <c r="D28" s="18"/>
      <c r="E28" s="18"/>
      <c r="F28" s="18"/>
      <c r="G28" s="18"/>
      <c r="H28" s="309" t="s">
        <v>185</v>
      </c>
      <c r="I28" s="18"/>
    </row>
  </sheetData>
  <printOptions horizontalCentered="1"/>
  <pageMargins left="0.39370078740157483" right="0" top="0.39370078740157483" bottom="1.1811023622047245" header="0" footer="0"/>
  <pageSetup paperSize="9" scale="83" orientation="portrait" r:id="rId1"/>
  <drawing r:id="rId2"/>
  <legacyDrawingHF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13BD-85A8-4C7E-A7D7-5084C661F653}">
  <dimension ref="B1:Q28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customWidth="1"/>
    <col min="2" max="10" width="8.7109375" customWidth="1"/>
    <col min="11" max="34" width="6.7109375" customWidth="1"/>
  </cols>
  <sheetData>
    <row r="1" spans="2:13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</row>
    <row r="2" spans="2:13" ht="20.100000000000001" customHeight="1" x14ac:dyDescent="0.25">
      <c r="B2" s="1" t="s">
        <v>0</v>
      </c>
      <c r="C2" s="2"/>
      <c r="D2" s="2"/>
      <c r="E2" s="2"/>
      <c r="F2" s="171" t="s">
        <v>1</v>
      </c>
      <c r="I2" s="24"/>
      <c r="J2" s="24"/>
    </row>
    <row r="3" spans="2:13" ht="6" customHeight="1" x14ac:dyDescent="0.25">
      <c r="B3" s="3"/>
      <c r="C3" s="2"/>
      <c r="D3" s="2"/>
      <c r="E3" s="2"/>
      <c r="F3" s="171"/>
      <c r="I3" s="24"/>
      <c r="J3" s="24"/>
    </row>
    <row r="4" spans="2:13" ht="20.100000000000001" customHeight="1" x14ac:dyDescent="0.25">
      <c r="B4" s="4" t="s">
        <v>2</v>
      </c>
      <c r="C4" s="2"/>
      <c r="D4" s="2"/>
      <c r="E4" s="2"/>
      <c r="F4" s="171">
        <v>8</v>
      </c>
      <c r="I4" s="25"/>
      <c r="J4" s="25"/>
    </row>
    <row r="5" spans="2:13" ht="6" customHeight="1" x14ac:dyDescent="0.25">
      <c r="B5" s="5"/>
      <c r="C5" s="2"/>
      <c r="D5" s="2"/>
      <c r="E5" s="2"/>
      <c r="F5" s="8"/>
      <c r="I5" s="5"/>
      <c r="J5" s="5"/>
    </row>
    <row r="6" spans="2:13" ht="20.100000000000001" customHeight="1" x14ac:dyDescent="0.25">
      <c r="B6" s="2" t="s">
        <v>3</v>
      </c>
      <c r="C6" s="2"/>
      <c r="D6" s="2"/>
      <c r="E6" s="2"/>
      <c r="F6" s="1" t="str">
        <f>+'801 MPU.CAN.25MAY.BOEDO.MPU HAB'!$F$6</f>
        <v>INVIERNO 2023</v>
      </c>
      <c r="I6" s="4"/>
      <c r="J6" s="4"/>
    </row>
    <row r="7" spans="2:13" ht="20.100000000000001" customHeight="1" x14ac:dyDescent="0.25">
      <c r="B7" s="2" t="s">
        <v>4</v>
      </c>
      <c r="C7" s="2"/>
      <c r="D7" s="2"/>
      <c r="E7" s="2"/>
      <c r="F7" s="1" t="s">
        <v>25</v>
      </c>
      <c r="I7" s="4"/>
      <c r="J7" s="4"/>
    </row>
    <row r="8" spans="2:13" ht="20.100000000000001" customHeight="1" x14ac:dyDescent="0.25">
      <c r="B8" s="2" t="s">
        <v>5</v>
      </c>
      <c r="C8" s="7"/>
      <c r="D8" s="7"/>
      <c r="E8" s="7"/>
      <c r="F8" s="1">
        <v>892</v>
      </c>
      <c r="I8" s="4"/>
      <c r="J8" s="4"/>
    </row>
    <row r="9" spans="2:13" ht="20.100000000000001" customHeight="1" x14ac:dyDescent="0.25">
      <c r="B9" s="2" t="s">
        <v>6</v>
      </c>
      <c r="C9" s="2"/>
      <c r="D9" s="2"/>
      <c r="E9" s="2"/>
      <c r="F9" s="1" t="s">
        <v>208</v>
      </c>
      <c r="I9" s="4"/>
      <c r="J9" s="4"/>
    </row>
    <row r="10" spans="2:13" ht="20.100000000000001" customHeight="1" x14ac:dyDescent="0.25">
      <c r="B10" s="2" t="s">
        <v>7</v>
      </c>
      <c r="C10" s="2"/>
      <c r="D10" s="2"/>
      <c r="E10" s="2"/>
      <c r="F10" s="1">
        <v>892</v>
      </c>
      <c r="I10" s="4"/>
      <c r="J10" s="4"/>
    </row>
    <row r="11" spans="2:13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</row>
    <row r="12" spans="2:13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</row>
    <row r="13" spans="2:13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</row>
    <row r="14" spans="2:13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2"/>
      <c r="L14" s="2"/>
      <c r="M14" s="2"/>
    </row>
    <row r="15" spans="2:13" ht="20.100000000000001" customHeight="1" x14ac:dyDescent="0.25">
      <c r="B15" s="2"/>
      <c r="C15" s="7"/>
      <c r="D15" s="7"/>
      <c r="E15" s="7"/>
      <c r="F15" s="7"/>
      <c r="G15" s="7"/>
      <c r="H15" s="7"/>
      <c r="I15" s="7"/>
      <c r="J15" s="7"/>
      <c r="K15" s="2"/>
      <c r="L15" s="2"/>
      <c r="M15" s="2"/>
    </row>
    <row r="16" spans="2:13" ht="20.100000000000001" customHeight="1" x14ac:dyDescent="0.25">
      <c r="B16" s="2"/>
      <c r="C16" s="7"/>
      <c r="D16" s="7"/>
      <c r="E16" s="7"/>
      <c r="F16" s="7"/>
      <c r="G16" s="7"/>
      <c r="H16" s="7"/>
      <c r="I16" s="7"/>
      <c r="J16" s="7"/>
      <c r="K16" s="2"/>
      <c r="L16" s="2"/>
      <c r="M16" s="2"/>
    </row>
    <row r="17" spans="2:17" ht="20.100000000000001" customHeight="1" thickBot="1" x14ac:dyDescent="0.3">
      <c r="F17" s="23"/>
      <c r="G17" s="2"/>
      <c r="H17" s="2"/>
      <c r="I17" s="2"/>
      <c r="J17" s="2"/>
      <c r="K17" s="2"/>
      <c r="L17" s="2"/>
      <c r="M17" s="2"/>
      <c r="N17" s="2"/>
      <c r="O17" s="2"/>
      <c r="P17" s="2"/>
      <c r="Q17" s="22"/>
    </row>
    <row r="18" spans="2:17" ht="39.950000000000003" customHeight="1" thickBot="1" x14ac:dyDescent="0.3">
      <c r="B18" s="189" t="s">
        <v>8</v>
      </c>
      <c r="C18" s="189" t="s">
        <v>100</v>
      </c>
      <c r="D18" s="189" t="s">
        <v>209</v>
      </c>
      <c r="E18" s="189" t="s">
        <v>204</v>
      </c>
      <c r="F18" s="189" t="s">
        <v>207</v>
      </c>
      <c r="G18" s="189" t="s">
        <v>58</v>
      </c>
      <c r="H18" s="189" t="s">
        <v>45</v>
      </c>
      <c r="I18" s="189" t="s">
        <v>100</v>
      </c>
      <c r="J18" s="364" t="s">
        <v>161</v>
      </c>
      <c r="K18" s="364" t="s">
        <v>167</v>
      </c>
      <c r="L18" s="364" t="s">
        <v>168</v>
      </c>
      <c r="M18" s="364" t="s">
        <v>169</v>
      </c>
    </row>
    <row r="19" spans="2:17" ht="39.950000000000003" hidden="1" customHeight="1" x14ac:dyDescent="0.25">
      <c r="B19" s="202" t="s">
        <v>159</v>
      </c>
      <c r="C19" s="204">
        <v>0</v>
      </c>
      <c r="D19" s="205">
        <v>0.65</v>
      </c>
      <c r="E19" s="205">
        <v>1.45</v>
      </c>
      <c r="F19" s="205">
        <v>3.5</v>
      </c>
      <c r="G19" s="205">
        <v>3.14</v>
      </c>
      <c r="H19" s="205">
        <v>2.1</v>
      </c>
      <c r="I19" s="205">
        <v>1.8</v>
      </c>
      <c r="J19" s="315"/>
      <c r="K19" s="316"/>
      <c r="L19" s="317"/>
      <c r="M19" s="318"/>
    </row>
    <row r="20" spans="2:17" ht="39.950000000000003" hidden="1" customHeight="1" thickBot="1" x14ac:dyDescent="0.3">
      <c r="B20" s="208" t="s">
        <v>160</v>
      </c>
      <c r="C20" s="243">
        <v>0</v>
      </c>
      <c r="D20" s="209">
        <v>0.65</v>
      </c>
      <c r="E20" s="209">
        <v>2.1</v>
      </c>
      <c r="F20" s="209">
        <v>5.6</v>
      </c>
      <c r="G20" s="209">
        <v>8.74</v>
      </c>
      <c r="H20" s="209">
        <v>10.84</v>
      </c>
      <c r="I20" s="209">
        <v>12.64</v>
      </c>
      <c r="J20" s="313"/>
      <c r="K20" s="314"/>
      <c r="L20" s="310"/>
      <c r="M20" s="314"/>
    </row>
    <row r="21" spans="2:17" x14ac:dyDescent="0.25">
      <c r="B21" s="9">
        <v>1</v>
      </c>
      <c r="C21" s="370">
        <v>0.74305555555555547</v>
      </c>
      <c r="D21" s="368">
        <v>0.74444444444444435</v>
      </c>
      <c r="E21" s="368">
        <v>0.74930555555555556</v>
      </c>
      <c r="F21" s="368">
        <v>0.75486111111111109</v>
      </c>
      <c r="G21" s="368">
        <v>0.76180555555555551</v>
      </c>
      <c r="H21" s="245">
        <v>0.7666666666666665</v>
      </c>
      <c r="I21" s="370">
        <v>0.76944444444444449</v>
      </c>
      <c r="J21" s="313" t="e">
        <f>+$H$26</f>
        <v>#REF!</v>
      </c>
      <c r="K21" s="314">
        <f>+I21-C21</f>
        <v>2.6388888888889017E-2</v>
      </c>
      <c r="L21" s="317" t="e">
        <f>60*$H$26/(K21*60*24)</f>
        <v>#REF!</v>
      </c>
      <c r="M21" s="322"/>
    </row>
    <row r="22" spans="2:17" x14ac:dyDescent="0.25">
      <c r="F22" s="382"/>
      <c r="G22" s="383"/>
      <c r="H22" s="30"/>
      <c r="I22" s="30"/>
      <c r="J22" s="30"/>
      <c r="K22" s="304"/>
      <c r="L22" s="10"/>
    </row>
    <row r="23" spans="2:17" x14ac:dyDescent="0.25">
      <c r="C23" s="299" t="s">
        <v>170</v>
      </c>
      <c r="D23" s="300"/>
      <c r="E23" s="300"/>
      <c r="F23" s="301"/>
      <c r="G23" s="301"/>
      <c r="H23" s="308">
        <v>1</v>
      </c>
      <c r="I23" s="300"/>
      <c r="J23" s="383"/>
      <c r="K23" s="10"/>
    </row>
    <row r="24" spans="2:17" x14ac:dyDescent="0.25">
      <c r="C24" s="299" t="s">
        <v>171</v>
      </c>
      <c r="D24" s="300"/>
      <c r="E24" s="300"/>
      <c r="F24" s="301"/>
      <c r="G24" s="301"/>
      <c r="H24" s="308">
        <v>0</v>
      </c>
      <c r="I24" s="300"/>
    </row>
    <row r="25" spans="2:17" x14ac:dyDescent="0.25">
      <c r="C25" s="299" t="s">
        <v>172</v>
      </c>
      <c r="D25" s="300"/>
      <c r="E25" s="300"/>
      <c r="F25" s="301"/>
      <c r="G25" s="301"/>
      <c r="H25" s="308">
        <f>+H23+H24</f>
        <v>1</v>
      </c>
      <c r="I25" s="300"/>
      <c r="J25" s="3"/>
    </row>
    <row r="26" spans="2:17" x14ac:dyDescent="0.25">
      <c r="C26" s="299" t="s">
        <v>173</v>
      </c>
      <c r="D26" s="300"/>
      <c r="E26" s="300"/>
      <c r="F26" s="301"/>
      <c r="G26" s="301"/>
      <c r="H26" s="306" t="e">
        <f>+VLOOKUP($F$8,#REF!,3,FALSE)</f>
        <v>#REF!</v>
      </c>
      <c r="I26" s="302" t="s">
        <v>174</v>
      </c>
      <c r="J26" s="3"/>
    </row>
    <row r="27" spans="2:17" x14ac:dyDescent="0.25">
      <c r="C27" s="303" t="s">
        <v>175</v>
      </c>
      <c r="D27" s="304"/>
      <c r="E27" s="18"/>
      <c r="F27" s="18"/>
      <c r="G27" s="18"/>
      <c r="H27" s="347">
        <v>0</v>
      </c>
      <c r="I27" s="302" t="s">
        <v>174</v>
      </c>
      <c r="J27" s="3"/>
    </row>
    <row r="28" spans="2:17" x14ac:dyDescent="0.25">
      <c r="C28" s="2" t="s">
        <v>176</v>
      </c>
      <c r="D28" s="18"/>
      <c r="E28" s="18"/>
      <c r="F28" s="18"/>
      <c r="G28" s="18"/>
      <c r="H28" s="309" t="s">
        <v>185</v>
      </c>
      <c r="I28" s="18"/>
      <c r="J28" s="88"/>
    </row>
  </sheetData>
  <pageMargins left="0.39370078740157483" right="0" top="0.39370078740157483" bottom="1.1811023622047245" header="0" footer="0"/>
  <pageSetup paperSize="9" scale="93" orientation="portrait" r:id="rId1"/>
  <drawing r:id="rId2"/>
  <legacyDrawingHF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9AFE-5C7A-438A-903B-08F4598E347C}">
  <dimension ref="B1:N26"/>
  <sheetViews>
    <sheetView showGridLines="0" view="pageBreakPreview" zoomScaleNormal="100" zoomScaleSheetLayoutView="100" workbookViewId="0">
      <selection activeCell="C16" sqref="C16:J19"/>
    </sheetView>
  </sheetViews>
  <sheetFormatPr baseColWidth="10" defaultRowHeight="15" x14ac:dyDescent="0.25"/>
  <cols>
    <col min="1" max="1" width="2.85546875" customWidth="1"/>
    <col min="2" max="7" width="8.7109375" customWidth="1"/>
    <col min="8" max="35" width="6.7109375" customWidth="1"/>
  </cols>
  <sheetData>
    <row r="1" spans="2:14" ht="6" customHeight="1" x14ac:dyDescent="0.25">
      <c r="B1" s="101"/>
      <c r="C1" s="101"/>
      <c r="D1" s="101"/>
      <c r="E1" s="101"/>
      <c r="F1" s="101"/>
      <c r="G1" s="101"/>
      <c r="H1" s="101"/>
      <c r="I1" s="101"/>
    </row>
    <row r="2" spans="2:14" ht="20.100000000000001" customHeight="1" x14ac:dyDescent="0.25">
      <c r="B2" s="1" t="s">
        <v>0</v>
      </c>
      <c r="C2" s="2"/>
      <c r="D2" s="2"/>
      <c r="E2" s="171" t="s">
        <v>1</v>
      </c>
      <c r="H2" s="2"/>
      <c r="I2" s="2"/>
    </row>
    <row r="3" spans="2:14" ht="20.100000000000001" customHeight="1" x14ac:dyDescent="0.25">
      <c r="B3" s="4" t="s">
        <v>2</v>
      </c>
      <c r="C3" s="2"/>
      <c r="D3" s="2"/>
      <c r="E3" s="171">
        <v>8</v>
      </c>
      <c r="H3" s="2"/>
      <c r="I3" s="2"/>
    </row>
    <row r="4" spans="2:14" ht="6" customHeight="1" x14ac:dyDescent="0.25">
      <c r="B4" s="5"/>
      <c r="C4" s="2"/>
      <c r="D4" s="2"/>
      <c r="E4" s="8"/>
      <c r="H4" s="2"/>
      <c r="I4" s="2"/>
    </row>
    <row r="5" spans="2:14" ht="20.100000000000001" customHeight="1" x14ac:dyDescent="0.25">
      <c r="B5" s="2" t="s">
        <v>3</v>
      </c>
      <c r="C5" s="2"/>
      <c r="D5" s="2"/>
      <c r="E5" s="1" t="str">
        <f>+'801 MPU.CAN.25MAY.BOEDO.MPU HAB'!$F$6</f>
        <v>INVIERNO 2023</v>
      </c>
      <c r="H5" s="2"/>
      <c r="I5" s="2"/>
    </row>
    <row r="6" spans="2:14" ht="20.100000000000001" customHeight="1" x14ac:dyDescent="0.25">
      <c r="B6" s="2" t="s">
        <v>4</v>
      </c>
      <c r="C6" s="2"/>
      <c r="D6" s="2"/>
      <c r="E6" s="1" t="s">
        <v>25</v>
      </c>
      <c r="H6" s="2"/>
      <c r="I6" s="2"/>
    </row>
    <row r="7" spans="2:14" ht="20.100000000000001" customHeight="1" x14ac:dyDescent="0.25">
      <c r="B7" s="2" t="s">
        <v>5</v>
      </c>
      <c r="C7" s="7"/>
      <c r="D7" s="7"/>
      <c r="E7" s="1">
        <v>893</v>
      </c>
      <c r="H7" s="2"/>
      <c r="I7" s="2"/>
    </row>
    <row r="8" spans="2:14" ht="20.100000000000001" customHeight="1" x14ac:dyDescent="0.25">
      <c r="B8" s="2" t="s">
        <v>6</v>
      </c>
      <c r="C8" s="2"/>
      <c r="D8" s="2"/>
      <c r="E8" s="1" t="s">
        <v>210</v>
      </c>
      <c r="H8" s="2"/>
      <c r="I8" s="2"/>
    </row>
    <row r="9" spans="2:14" ht="20.100000000000001" customHeight="1" x14ac:dyDescent="0.25">
      <c r="B9" s="2" t="s">
        <v>7</v>
      </c>
      <c r="C9" s="2"/>
      <c r="D9" s="2"/>
      <c r="E9" s="1">
        <v>893</v>
      </c>
      <c r="H9" s="2"/>
      <c r="I9" s="2"/>
    </row>
    <row r="10" spans="2:14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</row>
    <row r="11" spans="2:14" ht="20.100000000000001" customHeight="1" x14ac:dyDescent="0.25">
      <c r="B11" s="2"/>
      <c r="C11" s="7"/>
      <c r="D11" s="7"/>
      <c r="E11" s="7"/>
      <c r="F11" s="7"/>
      <c r="G11" s="7"/>
      <c r="H11" s="2"/>
      <c r="I11" s="2"/>
      <c r="J11" s="2"/>
      <c r="K11" s="2"/>
      <c r="L11" s="2"/>
    </row>
    <row r="12" spans="2:14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4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4" ht="20.100000000000001" customHeight="1" x14ac:dyDescent="0.25">
      <c r="B14" s="7"/>
      <c r="C14" s="7"/>
      <c r="D14" s="7"/>
      <c r="E14" s="7"/>
      <c r="F14" s="7"/>
      <c r="G14" s="2"/>
      <c r="H14" s="2"/>
      <c r="I14" s="2"/>
      <c r="J14" s="2"/>
      <c r="K14" s="2"/>
    </row>
    <row r="15" spans="2:14" ht="15.75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2"/>
    </row>
    <row r="16" spans="2:14" ht="39.950000000000003" customHeight="1" thickBot="1" x14ac:dyDescent="0.3">
      <c r="B16" s="189" t="s">
        <v>8</v>
      </c>
      <c r="C16" s="189" t="s">
        <v>100</v>
      </c>
      <c r="D16" s="189" t="s">
        <v>114</v>
      </c>
      <c r="E16" s="189" t="s">
        <v>103</v>
      </c>
      <c r="F16" s="189" t="s">
        <v>30</v>
      </c>
      <c r="G16" s="189" t="s">
        <v>14</v>
      </c>
      <c r="H16" s="189" t="s">
        <v>15</v>
      </c>
      <c r="I16" s="189" t="s">
        <v>105</v>
      </c>
      <c r="J16" s="189" t="s">
        <v>100</v>
      </c>
      <c r="K16" s="364" t="s">
        <v>161</v>
      </c>
      <c r="L16" s="364" t="s">
        <v>167</v>
      </c>
      <c r="M16" s="364" t="s">
        <v>168</v>
      </c>
      <c r="N16" s="364" t="s">
        <v>169</v>
      </c>
    </row>
    <row r="17" spans="2:14" ht="39.950000000000003" hidden="1" customHeight="1" x14ac:dyDescent="0.25">
      <c r="B17" s="202" t="s">
        <v>159</v>
      </c>
      <c r="C17" s="204">
        <v>0</v>
      </c>
      <c r="D17" s="204">
        <v>1.68</v>
      </c>
      <c r="E17" s="204"/>
      <c r="F17" s="204"/>
      <c r="G17" s="204">
        <v>8.92</v>
      </c>
      <c r="H17" s="204"/>
      <c r="I17" s="204"/>
      <c r="J17" s="204">
        <v>8.1300000000000008</v>
      </c>
      <c r="K17" s="315"/>
      <c r="L17" s="316"/>
      <c r="M17" s="317"/>
      <c r="N17" s="318"/>
    </row>
    <row r="18" spans="2:14" ht="39.950000000000003" hidden="1" customHeight="1" thickBot="1" x14ac:dyDescent="0.3">
      <c r="B18" s="208" t="s">
        <v>160</v>
      </c>
      <c r="C18" s="243">
        <v>0</v>
      </c>
      <c r="D18" s="209">
        <v>1.68</v>
      </c>
      <c r="E18" s="209"/>
      <c r="F18" s="209"/>
      <c r="G18" s="209">
        <v>10.6</v>
      </c>
      <c r="H18" s="209"/>
      <c r="I18" s="209"/>
      <c r="J18" s="209">
        <v>18.73</v>
      </c>
      <c r="K18" s="313"/>
      <c r="L18" s="314"/>
      <c r="M18" s="310"/>
      <c r="N18" s="314"/>
    </row>
    <row r="19" spans="2:14" x14ac:dyDescent="0.25">
      <c r="B19" s="389">
        <v>1</v>
      </c>
      <c r="C19" s="370">
        <v>0.76736111111111116</v>
      </c>
      <c r="D19" s="368">
        <v>0.77083333333333337</v>
      </c>
      <c r="E19" s="368">
        <v>0.77777777777777779</v>
      </c>
      <c r="F19" s="368">
        <v>0.78472222222222221</v>
      </c>
      <c r="G19" s="245">
        <v>0.78888888888888886</v>
      </c>
      <c r="H19" s="431">
        <v>0.79166666666666663</v>
      </c>
      <c r="I19" s="432">
        <v>0.79861111111111116</v>
      </c>
      <c r="J19" s="370">
        <v>0.8041666666666667</v>
      </c>
      <c r="K19" s="313" t="e">
        <f>+$H$24</f>
        <v>#REF!</v>
      </c>
      <c r="L19" s="314">
        <f>+J19-C19</f>
        <v>3.6805555555555536E-2</v>
      </c>
      <c r="M19" s="317" t="e">
        <f>60*$H$24/(L19*60*24)</f>
        <v>#REF!</v>
      </c>
      <c r="N19" s="322"/>
    </row>
    <row r="20" spans="2:14" x14ac:dyDescent="0.25">
      <c r="C20" s="382"/>
      <c r="D20" s="383"/>
      <c r="E20" s="30"/>
      <c r="F20" s="30"/>
      <c r="G20" s="385"/>
      <c r="H20" s="304"/>
      <c r="I20" s="10"/>
    </row>
    <row r="21" spans="2:14" x14ac:dyDescent="0.25">
      <c r="C21" s="299" t="s">
        <v>170</v>
      </c>
      <c r="D21" s="300"/>
      <c r="E21" s="300"/>
      <c r="F21" s="301"/>
      <c r="G21" s="301"/>
      <c r="H21" s="308">
        <v>1</v>
      </c>
      <c r="I21" s="300"/>
      <c r="J21" s="10"/>
    </row>
    <row r="22" spans="2:14" x14ac:dyDescent="0.25">
      <c r="C22" s="299" t="s">
        <v>171</v>
      </c>
      <c r="D22" s="300"/>
      <c r="E22" s="300"/>
      <c r="F22" s="301"/>
      <c r="G22" s="301"/>
      <c r="H22" s="308">
        <v>0</v>
      </c>
      <c r="I22" s="300"/>
    </row>
    <row r="23" spans="2:14" x14ac:dyDescent="0.25"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</row>
    <row r="24" spans="2:14" x14ac:dyDescent="0.25">
      <c r="C24" s="299" t="s">
        <v>173</v>
      </c>
      <c r="D24" s="300"/>
      <c r="E24" s="300"/>
      <c r="F24" s="301"/>
      <c r="G24" s="301"/>
      <c r="H24" s="306" t="e">
        <f>+VLOOKUP($E$7,#REF!,3,FALSE)</f>
        <v>#REF!</v>
      </c>
      <c r="I24" s="302" t="s">
        <v>174</v>
      </c>
    </row>
    <row r="25" spans="2:14" x14ac:dyDescent="0.25">
      <c r="C25" s="303" t="s">
        <v>175</v>
      </c>
      <c r="D25" s="304"/>
      <c r="E25" s="18"/>
      <c r="F25" s="18"/>
      <c r="G25" s="18"/>
      <c r="H25" s="347">
        <v>0</v>
      </c>
      <c r="I25" s="302" t="s">
        <v>174</v>
      </c>
    </row>
    <row r="26" spans="2:14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</row>
  </sheetData>
  <printOptions horizontalCentered="1"/>
  <pageMargins left="0.39370078740157483" right="0" top="0.39370078740157483" bottom="1.1811023622047245" header="0" footer="0"/>
  <pageSetup paperSize="9" scale="95" orientation="portrait" r:id="rId1"/>
  <drawing r:id="rId2"/>
  <legacyDrawingHF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F823F-BC09-4352-B39E-45852F5BC94F}">
  <dimension ref="A1:P26"/>
  <sheetViews>
    <sheetView showGridLines="0" view="pageBreakPreview" zoomScaleNormal="100" zoomScaleSheetLayoutView="100" workbookViewId="0">
      <selection activeCell="Q12" sqref="Q12"/>
    </sheetView>
  </sheetViews>
  <sheetFormatPr baseColWidth="10" defaultRowHeight="15" x14ac:dyDescent="0.25"/>
  <cols>
    <col min="1" max="1" width="5.28515625" customWidth="1"/>
    <col min="2" max="11" width="8.7109375" customWidth="1"/>
    <col min="12" max="38" width="6.7109375" customWidth="1"/>
  </cols>
  <sheetData>
    <row r="1" spans="1:16" ht="6" customHeight="1" x14ac:dyDescent="0.25">
      <c r="A1" s="101"/>
      <c r="B1" s="101"/>
      <c r="C1" s="101"/>
      <c r="D1" s="101"/>
      <c r="E1" s="101"/>
      <c r="F1" s="101"/>
      <c r="G1" s="101"/>
      <c r="H1" s="101"/>
      <c r="I1" s="101"/>
      <c r="J1" s="101"/>
    </row>
    <row r="2" spans="1:16" ht="20.100000000000001" customHeight="1" x14ac:dyDescent="0.25">
      <c r="B2" s="1" t="s">
        <v>0</v>
      </c>
      <c r="C2" s="2"/>
      <c r="D2" s="2"/>
      <c r="E2" s="171" t="s">
        <v>1</v>
      </c>
      <c r="I2" s="24"/>
      <c r="J2" s="24"/>
      <c r="K2" s="2"/>
    </row>
    <row r="3" spans="1:16" ht="20.100000000000001" customHeight="1" x14ac:dyDescent="0.25">
      <c r="B3" s="4" t="s">
        <v>2</v>
      </c>
      <c r="C3" s="2"/>
      <c r="D3" s="2"/>
      <c r="E3" s="171">
        <v>8</v>
      </c>
      <c r="I3" s="25"/>
      <c r="J3" s="25"/>
      <c r="K3" s="2"/>
    </row>
    <row r="4" spans="1:16" ht="6" customHeight="1" x14ac:dyDescent="0.25">
      <c r="B4" s="5"/>
      <c r="C4" s="2"/>
      <c r="D4" s="2"/>
      <c r="E4" s="8"/>
      <c r="I4" s="5"/>
      <c r="J4" s="5"/>
      <c r="K4" s="2"/>
    </row>
    <row r="5" spans="1:16" ht="20.100000000000001" customHeight="1" x14ac:dyDescent="0.25">
      <c r="B5" s="2" t="s">
        <v>3</v>
      </c>
      <c r="C5" s="2"/>
      <c r="D5" s="2"/>
      <c r="E5" s="1" t="str">
        <f>+'801 MPU.CAN.25MAY.BOEDO.MPU HAB'!$F$6</f>
        <v>INVIERNO 2023</v>
      </c>
      <c r="I5" s="4"/>
      <c r="J5" s="4"/>
      <c r="K5" s="2"/>
    </row>
    <row r="6" spans="1:16" ht="20.100000000000001" customHeight="1" x14ac:dyDescent="0.25">
      <c r="B6" s="2" t="s">
        <v>4</v>
      </c>
      <c r="C6" s="2"/>
      <c r="D6" s="2"/>
      <c r="E6" s="1" t="s">
        <v>25</v>
      </c>
      <c r="I6" s="4"/>
      <c r="J6" s="4"/>
      <c r="K6" s="2"/>
    </row>
    <row r="7" spans="1:16" ht="20.100000000000001" customHeight="1" x14ac:dyDescent="0.25">
      <c r="B7" s="2" t="s">
        <v>5</v>
      </c>
      <c r="C7" s="7"/>
      <c r="D7" s="7"/>
      <c r="E7" s="1">
        <v>894</v>
      </c>
      <c r="I7" s="4"/>
      <c r="J7" s="4"/>
      <c r="K7" s="2"/>
    </row>
    <row r="8" spans="1:16" ht="20.100000000000001" customHeight="1" x14ac:dyDescent="0.25">
      <c r="B8" s="2" t="s">
        <v>6</v>
      </c>
      <c r="C8" s="2"/>
      <c r="D8" s="2"/>
      <c r="E8" s="1" t="s">
        <v>211</v>
      </c>
      <c r="I8" s="4"/>
      <c r="J8" s="4"/>
      <c r="K8" s="2"/>
    </row>
    <row r="9" spans="1:16" ht="20.100000000000001" customHeight="1" x14ac:dyDescent="0.25">
      <c r="B9" s="2" t="s">
        <v>7</v>
      </c>
      <c r="C9" s="2"/>
      <c r="D9" s="2"/>
      <c r="E9" s="1">
        <v>894</v>
      </c>
      <c r="I9" s="4"/>
      <c r="J9" s="4"/>
      <c r="K9" s="2"/>
    </row>
    <row r="10" spans="1:16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</row>
    <row r="11" spans="1:16" ht="20.100000000000001" customHeight="1" x14ac:dyDescent="0.25">
      <c r="A11" s="2"/>
      <c r="B11" s="7"/>
      <c r="C11" s="7"/>
      <c r="D11" s="7"/>
      <c r="E11" s="7"/>
      <c r="F11" s="7"/>
      <c r="G11" s="7"/>
      <c r="H11" s="7"/>
      <c r="I11" s="7"/>
      <c r="J11" s="2"/>
      <c r="K11" s="2"/>
      <c r="L11" s="2"/>
    </row>
    <row r="12" spans="1:16" ht="20.100000000000001" customHeight="1" x14ac:dyDescent="0.25">
      <c r="A12" s="2"/>
      <c r="B12" s="7"/>
      <c r="C12" s="7"/>
      <c r="D12" s="7"/>
      <c r="E12" s="7"/>
      <c r="F12" s="7"/>
      <c r="G12" s="7"/>
      <c r="H12" s="7"/>
      <c r="I12" s="7"/>
      <c r="J12" s="2"/>
      <c r="K12" s="2"/>
      <c r="L12" s="2"/>
    </row>
    <row r="13" spans="1:16" ht="20.100000000000001" customHeight="1" x14ac:dyDescent="0.25">
      <c r="A13" s="2"/>
      <c r="B13" s="7"/>
      <c r="C13" s="7"/>
      <c r="D13" s="7"/>
      <c r="E13" s="7"/>
      <c r="F13" s="7"/>
      <c r="G13" s="7"/>
      <c r="H13" s="7"/>
      <c r="I13" s="7"/>
      <c r="J13" s="2"/>
      <c r="K13" s="2"/>
      <c r="L13" s="2"/>
    </row>
    <row r="14" spans="1:16" ht="20.100000000000001" customHeight="1" x14ac:dyDescent="0.25">
      <c r="A14" s="2"/>
      <c r="B14" s="7"/>
      <c r="C14" s="7"/>
      <c r="D14" s="7"/>
      <c r="E14" s="7"/>
      <c r="F14" s="7"/>
      <c r="G14" s="7"/>
      <c r="H14" s="7"/>
      <c r="I14" s="7"/>
      <c r="J14" s="2"/>
      <c r="K14" s="2"/>
      <c r="L14" s="2"/>
    </row>
    <row r="15" spans="1:16" ht="15.75" thickBot="1" x14ac:dyDescent="0.3">
      <c r="E15" s="23"/>
      <c r="F15" s="2"/>
      <c r="G15" s="2"/>
      <c r="H15" s="2"/>
      <c r="I15" s="2"/>
      <c r="J15" s="2"/>
      <c r="K15" s="2"/>
      <c r="L15" s="2"/>
      <c r="M15" s="2"/>
      <c r="N15" s="2"/>
      <c r="O15" s="2"/>
      <c r="P15" s="22"/>
    </row>
    <row r="16" spans="1:16" ht="39.950000000000003" customHeight="1" thickBot="1" x14ac:dyDescent="0.3">
      <c r="B16" s="189" t="s">
        <v>8</v>
      </c>
      <c r="C16" s="189" t="s">
        <v>100</v>
      </c>
      <c r="D16" s="189" t="s">
        <v>107</v>
      </c>
      <c r="E16" s="189" t="s">
        <v>195</v>
      </c>
      <c r="F16" s="189" t="s">
        <v>212</v>
      </c>
      <c r="G16" s="189" t="s">
        <v>199</v>
      </c>
      <c r="H16" s="189" t="s">
        <v>195</v>
      </c>
      <c r="I16" s="189" t="s">
        <v>108</v>
      </c>
      <c r="J16" s="189" t="s">
        <v>100</v>
      </c>
      <c r="K16" s="364" t="s">
        <v>161</v>
      </c>
      <c r="L16" s="364" t="s">
        <v>167</v>
      </c>
      <c r="M16" s="364" t="s">
        <v>168</v>
      </c>
      <c r="N16" s="364" t="s">
        <v>169</v>
      </c>
    </row>
    <row r="17" spans="2:14" ht="39.950000000000003" hidden="1" customHeight="1" x14ac:dyDescent="0.25">
      <c r="B17" s="202" t="s">
        <v>159</v>
      </c>
      <c r="C17" s="204">
        <v>0</v>
      </c>
      <c r="D17" s="205">
        <v>0.68</v>
      </c>
      <c r="E17" s="205">
        <v>7.32</v>
      </c>
      <c r="F17" s="205">
        <v>2.16</v>
      </c>
      <c r="G17" s="205">
        <v>3.8</v>
      </c>
      <c r="H17" s="205">
        <v>2.5</v>
      </c>
      <c r="I17" s="205">
        <v>7.4</v>
      </c>
      <c r="J17" s="205">
        <v>0.4</v>
      </c>
      <c r="K17" s="315"/>
      <c r="L17" s="316"/>
      <c r="M17" s="317"/>
      <c r="N17" s="318"/>
    </row>
    <row r="18" spans="2:14" ht="39.950000000000003" hidden="1" customHeight="1" thickBot="1" x14ac:dyDescent="0.3">
      <c r="B18" s="208" t="s">
        <v>160</v>
      </c>
      <c r="C18" s="243">
        <v>0</v>
      </c>
      <c r="D18" s="209">
        <v>0.68</v>
      </c>
      <c r="E18" s="209">
        <v>8</v>
      </c>
      <c r="F18" s="209">
        <v>10.16</v>
      </c>
      <c r="G18" s="209">
        <v>13.96</v>
      </c>
      <c r="H18" s="209">
        <v>16.46</v>
      </c>
      <c r="I18" s="209">
        <v>23.86</v>
      </c>
      <c r="J18" s="209">
        <v>24.259999999999998</v>
      </c>
      <c r="K18" s="313"/>
      <c r="L18" s="314"/>
      <c r="M18" s="310"/>
      <c r="N18" s="314"/>
    </row>
    <row r="19" spans="2:14" x14ac:dyDescent="0.25">
      <c r="B19" s="9">
        <v>1</v>
      </c>
      <c r="C19" s="15">
        <v>0.88194444444444453</v>
      </c>
      <c r="D19" s="29">
        <v>0.88333333333333341</v>
      </c>
      <c r="E19" s="29">
        <v>0.89375000000000004</v>
      </c>
      <c r="F19" s="29">
        <v>0.89583333333333337</v>
      </c>
      <c r="G19" s="29">
        <v>0.90277777777777779</v>
      </c>
      <c r="H19" s="16">
        <v>0.90625</v>
      </c>
      <c r="I19" s="369">
        <v>0.91527777777777775</v>
      </c>
      <c r="J19" s="15">
        <v>0.91597222222222219</v>
      </c>
      <c r="K19" s="313" t="e">
        <f>+$H$24</f>
        <v>#REF!</v>
      </c>
      <c r="L19" s="314">
        <f>+J19-C19</f>
        <v>3.4027777777777657E-2</v>
      </c>
      <c r="M19" s="317" t="e">
        <f>60*$H$24/(L19*60*24)</f>
        <v>#REF!</v>
      </c>
      <c r="N19" s="322"/>
    </row>
    <row r="20" spans="2:14" x14ac:dyDescent="0.25">
      <c r="E20" s="382"/>
      <c r="F20" s="383"/>
      <c r="G20" s="30"/>
      <c r="H20" s="30"/>
      <c r="I20" s="30"/>
      <c r="J20" s="383"/>
      <c r="K20" s="10"/>
    </row>
    <row r="21" spans="2:14" x14ac:dyDescent="0.25">
      <c r="C21" s="299" t="s">
        <v>170</v>
      </c>
      <c r="D21" s="300"/>
      <c r="E21" s="300"/>
      <c r="F21" s="301"/>
      <c r="G21" s="301"/>
      <c r="H21" s="308">
        <v>1</v>
      </c>
      <c r="I21" s="300"/>
      <c r="J21" s="384"/>
    </row>
    <row r="22" spans="2:14" x14ac:dyDescent="0.25">
      <c r="C22" s="299" t="s">
        <v>171</v>
      </c>
      <c r="D22" s="300"/>
      <c r="E22" s="300"/>
      <c r="F22" s="301"/>
      <c r="G22" s="301"/>
      <c r="H22" s="308">
        <v>0</v>
      </c>
      <c r="I22" s="300"/>
    </row>
    <row r="23" spans="2:14" x14ac:dyDescent="0.25"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</row>
    <row r="24" spans="2:14" x14ac:dyDescent="0.25">
      <c r="C24" s="299" t="s">
        <v>173</v>
      </c>
      <c r="D24" s="300"/>
      <c r="E24" s="300"/>
      <c r="F24" s="301"/>
      <c r="G24" s="301"/>
      <c r="H24" s="306" t="e">
        <f>+VLOOKUP($E$7,#REF!,3,FALSE)</f>
        <v>#REF!</v>
      </c>
      <c r="I24" s="302" t="s">
        <v>174</v>
      </c>
    </row>
    <row r="25" spans="2:14" x14ac:dyDescent="0.25">
      <c r="C25" s="303" t="s">
        <v>175</v>
      </c>
      <c r="D25" s="304"/>
      <c r="E25" s="18"/>
      <c r="F25" s="18"/>
      <c r="G25" s="18"/>
      <c r="H25" s="347">
        <v>0</v>
      </c>
      <c r="I25" s="302" t="s">
        <v>174</v>
      </c>
    </row>
    <row r="26" spans="2:14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</row>
  </sheetData>
  <printOptions horizontalCentered="1"/>
  <pageMargins left="0.39370078740157483" right="0" top="0.39370078740157483" bottom="0.59055118110236227" header="0" footer="0"/>
  <pageSetup paperSize="9" scale="87" orientation="portrait" r:id="rId1"/>
  <drawing r:id="rId2"/>
  <legacyDrawingHF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40"/>
  <dimension ref="B1:O31"/>
  <sheetViews>
    <sheetView showGridLines="0" view="pageBreakPreview" topLeftCell="A2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13" width="10.42578125" bestFit="1" customWidth="1"/>
    <col min="14" max="14" width="14.42578125" bestFit="1" customWidth="1"/>
    <col min="15" max="15" width="9.42578125" bestFit="1" customWidth="1"/>
    <col min="16" max="35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171" t="s">
        <v>1</v>
      </c>
      <c r="H2" s="2"/>
      <c r="I2" s="2"/>
      <c r="J2" s="2"/>
      <c r="K2" s="2"/>
    </row>
    <row r="3" spans="2:15" ht="6" customHeight="1" x14ac:dyDescent="0.25">
      <c r="B3" s="3"/>
      <c r="C3" s="2"/>
      <c r="D3" s="2"/>
      <c r="E3" s="171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171">
        <v>8</v>
      </c>
      <c r="H4" s="2"/>
      <c r="I4" s="2"/>
      <c r="J4" s="2"/>
      <c r="K4" s="2"/>
    </row>
    <row r="5" spans="2:15" ht="6" customHeight="1" x14ac:dyDescent="0.25">
      <c r="B5" s="5"/>
      <c r="C5" s="2"/>
      <c r="D5" s="2"/>
      <c r="E5" s="8"/>
      <c r="H5" s="2"/>
      <c r="I5" s="2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H6" s="2"/>
      <c r="I6" s="2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H7" s="2"/>
      <c r="I7" s="2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1">
        <v>896</v>
      </c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1" t="s">
        <v>67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1">
        <v>896</v>
      </c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3.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23.1" customHeight="1" thickBot="1" x14ac:dyDescent="0.3">
      <c r="B15" s="2"/>
      <c r="C15" s="7"/>
      <c r="D15" s="7"/>
      <c r="E15" s="7"/>
      <c r="F15" s="7"/>
      <c r="G15" s="7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89" t="s">
        <v>111</v>
      </c>
      <c r="D16" s="189" t="s">
        <v>137</v>
      </c>
      <c r="E16" s="189" t="s">
        <v>35</v>
      </c>
      <c r="F16" s="189" t="s">
        <v>140</v>
      </c>
      <c r="G16" s="189" t="s">
        <v>9</v>
      </c>
      <c r="H16" s="189" t="s">
        <v>140</v>
      </c>
      <c r="I16" s="189" t="s">
        <v>35</v>
      </c>
      <c r="J16" s="189" t="s">
        <v>137</v>
      </c>
      <c r="K16" s="189" t="s">
        <v>111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 t="s">
        <v>159</v>
      </c>
      <c r="C17" s="205">
        <v>0</v>
      </c>
      <c r="D17" s="204">
        <v>5.22</v>
      </c>
      <c r="E17" s="204">
        <v>2.97</v>
      </c>
      <c r="F17" s="204">
        <v>6.44</v>
      </c>
      <c r="G17" s="204">
        <v>15.34</v>
      </c>
      <c r="H17" s="204">
        <v>15</v>
      </c>
      <c r="I17" s="204">
        <v>6.44</v>
      </c>
      <c r="J17" s="204">
        <v>2.97</v>
      </c>
      <c r="K17" s="204">
        <v>5.22</v>
      </c>
      <c r="L17" s="315"/>
      <c r="M17" s="316"/>
      <c r="N17" s="317"/>
      <c r="O17" s="318"/>
    </row>
    <row r="18" spans="2:15" ht="39.950000000000003" hidden="1" customHeight="1" thickBot="1" x14ac:dyDescent="0.3">
      <c r="B18" s="208" t="s">
        <v>160</v>
      </c>
      <c r="C18" s="242">
        <v>0</v>
      </c>
      <c r="D18" s="224">
        <v>5.22</v>
      </c>
      <c r="E18" s="224">
        <v>8.19</v>
      </c>
      <c r="F18" s="224">
        <v>14.629999999999999</v>
      </c>
      <c r="G18" s="224">
        <v>29.97</v>
      </c>
      <c r="H18" s="224">
        <v>44.97</v>
      </c>
      <c r="I18" s="224">
        <v>51.41</v>
      </c>
      <c r="J18" s="224">
        <v>54.379999999999995</v>
      </c>
      <c r="K18" s="224">
        <v>59.599999999999994</v>
      </c>
      <c r="L18" s="313"/>
      <c r="M18" s="314"/>
      <c r="N18" s="310"/>
      <c r="O18" s="314"/>
    </row>
    <row r="19" spans="2:15" x14ac:dyDescent="0.25">
      <c r="B19" s="109">
        <v>1</v>
      </c>
      <c r="C19" s="67">
        <v>0.27847222222222223</v>
      </c>
      <c r="D19" s="35">
        <v>0.28333333333333333</v>
      </c>
      <c r="E19" s="36">
        <v>0.28680555555555554</v>
      </c>
      <c r="F19" s="36">
        <v>0.29305555555555551</v>
      </c>
      <c r="G19" s="37">
        <v>0.30902777777777773</v>
      </c>
      <c r="H19" s="38">
        <v>0.32430555555555551</v>
      </c>
      <c r="I19" s="38">
        <v>0.33124999999999993</v>
      </c>
      <c r="J19" s="38">
        <v>0.33541666666666659</v>
      </c>
      <c r="K19" s="48">
        <v>0.34027777777777768</v>
      </c>
      <c r="L19" s="313" t="e">
        <f>+$H$28</f>
        <v>#REF!</v>
      </c>
      <c r="M19" s="314">
        <f>+K19-C19</f>
        <v>6.1805555555555447E-2</v>
      </c>
      <c r="N19" s="317" t="e">
        <f>60*$H$28/(M19*60*24)</f>
        <v>#REF!</v>
      </c>
      <c r="O19" s="322"/>
    </row>
    <row r="20" spans="2:15" x14ac:dyDescent="0.25">
      <c r="B20" s="137">
        <v>2</v>
      </c>
      <c r="C20" s="41">
        <v>0.31667824074074075</v>
      </c>
      <c r="D20" s="42">
        <v>0.32153935185185184</v>
      </c>
      <c r="E20" s="43">
        <v>0.32570601851851849</v>
      </c>
      <c r="F20" s="43">
        <v>0.33334490740740735</v>
      </c>
      <c r="G20" s="42">
        <v>0.3514004629629629</v>
      </c>
      <c r="H20" s="43">
        <v>0.36667824074074068</v>
      </c>
      <c r="I20" s="43">
        <v>0.3736226851851851</v>
      </c>
      <c r="J20" s="43">
        <v>0.37778935185185175</v>
      </c>
      <c r="K20" s="41">
        <v>0.38265046296296285</v>
      </c>
      <c r="L20" s="313" t="e">
        <f>+$H$28</f>
        <v>#REF!</v>
      </c>
      <c r="M20" s="314">
        <f>+K20-C20</f>
        <v>6.5972222222222099E-2</v>
      </c>
      <c r="N20" s="317" t="e">
        <f>60*$H$28/(M20*60*24)</f>
        <v>#REF!</v>
      </c>
      <c r="O20" s="314">
        <f>+C20-C19</f>
        <v>3.8206018518518514E-2</v>
      </c>
    </row>
    <row r="21" spans="2:15" x14ac:dyDescent="0.25">
      <c r="B21" s="104">
        <v>3</v>
      </c>
      <c r="C21" s="41">
        <v>0.51597222222222217</v>
      </c>
      <c r="D21" s="42">
        <v>0.52083333333333326</v>
      </c>
      <c r="E21" s="43">
        <v>0.52499999999999991</v>
      </c>
      <c r="F21" s="43">
        <v>0.53263888888888877</v>
      </c>
      <c r="G21" s="42">
        <v>0.54861111111111105</v>
      </c>
      <c r="H21" s="43">
        <v>0.56388888888888877</v>
      </c>
      <c r="I21" s="43">
        <v>0.57083333333333319</v>
      </c>
      <c r="J21" s="43">
        <v>0.57499999999999984</v>
      </c>
      <c r="K21" s="41">
        <v>0.57986111111111094</v>
      </c>
      <c r="L21" s="313" t="e">
        <f t="shared" ref="L21:L23" si="0">+$H$28</f>
        <v>#REF!</v>
      </c>
      <c r="M21" s="314">
        <f t="shared" ref="M21:M22" si="1">+K21-C21</f>
        <v>6.3888888888888773E-2</v>
      </c>
      <c r="N21" s="317" t="e">
        <f t="shared" ref="N21:N22" si="2">60*$H$28/(M21*60*24)</f>
        <v>#REF!</v>
      </c>
      <c r="O21" s="314">
        <f t="shared" ref="O21:O22" si="3">+C21-C20</f>
        <v>0.19929398148148142</v>
      </c>
    </row>
    <row r="22" spans="2:15" x14ac:dyDescent="0.25">
      <c r="B22" s="104">
        <v>4</v>
      </c>
      <c r="C22" s="41">
        <v>0.71250000000000002</v>
      </c>
      <c r="D22" s="42">
        <v>0.71736111111111112</v>
      </c>
      <c r="E22" s="43">
        <v>0.72152777777777777</v>
      </c>
      <c r="F22" s="43">
        <v>0.72916666666666663</v>
      </c>
      <c r="G22" s="42">
        <v>0.74722222222222223</v>
      </c>
      <c r="H22" s="43">
        <v>0.76249999999999996</v>
      </c>
      <c r="I22" s="43">
        <v>0.76944444444444438</v>
      </c>
      <c r="J22" s="43">
        <v>0.77361111111111103</v>
      </c>
      <c r="K22" s="41">
        <v>0.77847222222222212</v>
      </c>
      <c r="L22" s="313" t="e">
        <f t="shared" si="0"/>
        <v>#REF!</v>
      </c>
      <c r="M22" s="314">
        <f t="shared" si="1"/>
        <v>6.5972222222222099E-2</v>
      </c>
      <c r="N22" s="317" t="e">
        <f t="shared" si="2"/>
        <v>#REF!</v>
      </c>
      <c r="O22" s="314">
        <f t="shared" si="3"/>
        <v>0.19652777777777786</v>
      </c>
    </row>
    <row r="23" spans="2:15" x14ac:dyDescent="0.25">
      <c r="B23" s="104">
        <v>5</v>
      </c>
      <c r="C23" s="41">
        <v>0.79166666666666663</v>
      </c>
      <c r="D23" s="42">
        <v>0.79652777777777772</v>
      </c>
      <c r="E23" s="43">
        <v>0.80069444444444438</v>
      </c>
      <c r="F23" s="43">
        <v>0.80833333333333324</v>
      </c>
      <c r="G23" s="42">
        <v>0.82430555555555551</v>
      </c>
      <c r="H23" s="43">
        <v>0.83958333333333324</v>
      </c>
      <c r="I23" s="43">
        <v>0.84652777777777766</v>
      </c>
      <c r="J23" s="43">
        <v>0.85069444444444431</v>
      </c>
      <c r="K23" s="41">
        <v>0.8555555555555554</v>
      </c>
      <c r="L23" s="313" t="e">
        <f t="shared" si="0"/>
        <v>#REF!</v>
      </c>
      <c r="M23" s="314">
        <f>+K23-C23</f>
        <v>6.3888888888888773E-2</v>
      </c>
      <c r="N23" s="317" t="e">
        <f>60*$H$28/(M23*60*24)</f>
        <v>#REF!</v>
      </c>
      <c r="O23" s="314">
        <f>+C23-C22</f>
        <v>7.9166666666666607E-2</v>
      </c>
    </row>
    <row r="24" spans="2:15" ht="14.25" customHeight="1" x14ac:dyDescent="0.25">
      <c r="B24" s="2"/>
      <c r="C24" s="2"/>
      <c r="D24" s="2"/>
      <c r="E24" s="2"/>
      <c r="F24" s="2"/>
      <c r="G24" s="17"/>
      <c r="H24" s="17"/>
      <c r="I24" s="17"/>
      <c r="J24" s="17"/>
      <c r="K24" s="17"/>
    </row>
    <row r="25" spans="2:15" ht="18" customHeight="1" x14ac:dyDescent="0.25">
      <c r="B25" s="2"/>
      <c r="C25" s="299" t="s">
        <v>170</v>
      </c>
      <c r="D25" s="300"/>
      <c r="E25" s="300"/>
      <c r="F25" s="301"/>
      <c r="G25" s="301"/>
      <c r="H25" s="308">
        <v>5</v>
      </c>
      <c r="I25" s="300"/>
      <c r="J25" s="18"/>
      <c r="K25" s="2"/>
    </row>
    <row r="26" spans="2:15" ht="18" customHeight="1" x14ac:dyDescent="0.25">
      <c r="B26" s="2"/>
      <c r="C26" s="299" t="s">
        <v>171</v>
      </c>
      <c r="D26" s="300"/>
      <c r="E26" s="300"/>
      <c r="F26" s="301"/>
      <c r="G26" s="301"/>
      <c r="H26" s="308">
        <v>0</v>
      </c>
      <c r="I26" s="300"/>
      <c r="J26" s="18"/>
      <c r="K26" s="2"/>
    </row>
    <row r="27" spans="2:15" ht="18" customHeight="1" x14ac:dyDescent="0.25">
      <c r="B27" s="2"/>
      <c r="C27" s="299" t="s">
        <v>172</v>
      </c>
      <c r="D27" s="300"/>
      <c r="E27" s="300"/>
      <c r="F27" s="301"/>
      <c r="G27" s="301"/>
      <c r="H27" s="308">
        <f>+H25+H26</f>
        <v>5</v>
      </c>
      <c r="I27" s="300"/>
      <c r="J27" s="18"/>
      <c r="K27" s="2"/>
    </row>
    <row r="28" spans="2:15" ht="18" customHeight="1" x14ac:dyDescent="0.25">
      <c r="B28" s="2"/>
      <c r="C28" s="299" t="s">
        <v>173</v>
      </c>
      <c r="D28" s="300"/>
      <c r="E28" s="300"/>
      <c r="F28" s="301"/>
      <c r="G28" s="301"/>
      <c r="H28" s="306" t="e">
        <f>+VLOOKUP($E$8,#REF!,3,FALSE)</f>
        <v>#REF!</v>
      </c>
      <c r="I28" s="302" t="s">
        <v>174</v>
      </c>
      <c r="J28" s="2"/>
      <c r="K28" s="2"/>
    </row>
    <row r="29" spans="2:15" x14ac:dyDescent="0.25">
      <c r="C29" s="303" t="s">
        <v>175</v>
      </c>
      <c r="D29" s="304"/>
      <c r="E29" s="18"/>
      <c r="F29" s="18"/>
      <c r="G29" s="18"/>
      <c r="H29" s="347">
        <v>8.4039999999999999</v>
      </c>
      <c r="I29" s="302" t="s">
        <v>174</v>
      </c>
    </row>
    <row r="30" spans="2:15" x14ac:dyDescent="0.25">
      <c r="C30" s="2" t="s">
        <v>176</v>
      </c>
      <c r="D30" s="18"/>
      <c r="E30" s="18"/>
      <c r="F30" s="18"/>
      <c r="G30" s="18"/>
      <c r="H30" s="309" t="s">
        <v>180</v>
      </c>
      <c r="I30" s="18"/>
    </row>
    <row r="31" spans="2:15" x14ac:dyDescent="0.25">
      <c r="C31" s="2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41"/>
  <dimension ref="B1:O31"/>
  <sheetViews>
    <sheetView showGridLines="0" view="pageBreakPreview" topLeftCell="A5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7109375" customWidth="1"/>
    <col min="2" max="12" width="8.7109375" customWidth="1"/>
    <col min="13" max="13" width="10.42578125" bestFit="1" customWidth="1"/>
    <col min="14" max="14" width="14.42578125" bestFit="1" customWidth="1"/>
    <col min="15" max="35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171" t="s">
        <v>1</v>
      </c>
      <c r="H2" s="2"/>
      <c r="I2" s="2"/>
      <c r="J2" s="2"/>
      <c r="K2" s="2"/>
    </row>
    <row r="3" spans="2:15" ht="6" customHeight="1" x14ac:dyDescent="0.25">
      <c r="B3" s="3"/>
      <c r="C3" s="2"/>
      <c r="D3" s="2"/>
      <c r="E3" s="171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171">
        <v>8</v>
      </c>
      <c r="H4" s="2"/>
      <c r="I4" s="2"/>
      <c r="J4" s="2"/>
      <c r="K4" s="2"/>
    </row>
    <row r="5" spans="2:15" ht="6" customHeight="1" x14ac:dyDescent="0.25">
      <c r="B5" s="5"/>
      <c r="C5" s="2"/>
      <c r="D5" s="2"/>
      <c r="E5" s="8"/>
      <c r="H5" s="2"/>
      <c r="I5" s="2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H6" s="2"/>
      <c r="I6" s="2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1" t="s">
        <v>26</v>
      </c>
      <c r="H7" s="2"/>
      <c r="I7" s="2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1">
        <v>896</v>
      </c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1" t="s">
        <v>67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1">
        <v>896</v>
      </c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21.95" customHeight="1" thickBot="1" x14ac:dyDescent="0.3">
      <c r="B15" s="2"/>
      <c r="C15" s="7"/>
      <c r="D15" s="7"/>
      <c r="E15" s="7"/>
      <c r="F15" s="7"/>
      <c r="G15" s="7"/>
      <c r="H15" s="2"/>
      <c r="I15" s="2"/>
      <c r="J15" s="2"/>
      <c r="K15" s="2"/>
    </row>
    <row r="16" spans="2:15" ht="39.950000000000003" customHeight="1" thickBot="1" x14ac:dyDescent="0.3">
      <c r="B16" s="192" t="s">
        <v>18</v>
      </c>
      <c r="C16" s="189" t="s">
        <v>111</v>
      </c>
      <c r="D16" s="189" t="s">
        <v>137</v>
      </c>
      <c r="E16" s="189" t="s">
        <v>35</v>
      </c>
      <c r="F16" s="189" t="s">
        <v>140</v>
      </c>
      <c r="G16" s="189" t="s">
        <v>9</v>
      </c>
      <c r="H16" s="189" t="s">
        <v>140</v>
      </c>
      <c r="I16" s="189" t="s">
        <v>35</v>
      </c>
      <c r="J16" s="189" t="s">
        <v>137</v>
      </c>
      <c r="K16" s="189" t="s">
        <v>111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5" ht="39.950000000000003" hidden="1" customHeight="1" x14ac:dyDescent="0.25">
      <c r="B17" s="202" t="s">
        <v>159</v>
      </c>
      <c r="C17" s="205">
        <v>0</v>
      </c>
      <c r="D17" s="204">
        <v>5.22</v>
      </c>
      <c r="E17" s="204">
        <v>2.97</v>
      </c>
      <c r="F17" s="204">
        <v>6.44</v>
      </c>
      <c r="G17" s="204">
        <v>15.34</v>
      </c>
      <c r="H17" s="204">
        <v>15</v>
      </c>
      <c r="I17" s="204">
        <v>6.44</v>
      </c>
      <c r="J17" s="204">
        <v>2.97</v>
      </c>
      <c r="K17" s="204">
        <v>5.22</v>
      </c>
      <c r="L17" s="315"/>
      <c r="M17" s="316"/>
      <c r="N17" s="317"/>
      <c r="O17" s="318"/>
    </row>
    <row r="18" spans="2:15" ht="39.950000000000003" hidden="1" customHeight="1" thickBot="1" x14ac:dyDescent="0.3">
      <c r="B18" s="208" t="s">
        <v>160</v>
      </c>
      <c r="C18" s="242">
        <v>0</v>
      </c>
      <c r="D18" s="224">
        <v>5.22</v>
      </c>
      <c r="E18" s="224">
        <v>8.19</v>
      </c>
      <c r="F18" s="224">
        <v>14.629999999999999</v>
      </c>
      <c r="G18" s="224">
        <v>29.97</v>
      </c>
      <c r="H18" s="224">
        <v>44.97</v>
      </c>
      <c r="I18" s="224">
        <v>51.41</v>
      </c>
      <c r="J18" s="224">
        <v>54.379999999999995</v>
      </c>
      <c r="K18" s="224">
        <v>59.599999999999994</v>
      </c>
      <c r="L18" s="313"/>
      <c r="M18" s="314"/>
      <c r="N18" s="310"/>
      <c r="O18" s="314"/>
    </row>
    <row r="19" spans="2:15" x14ac:dyDescent="0.25">
      <c r="B19" s="109">
        <v>1</v>
      </c>
      <c r="C19" s="67">
        <v>0.31666666666666665</v>
      </c>
      <c r="D19" s="35">
        <v>0.32152777777777775</v>
      </c>
      <c r="E19" s="36">
        <v>0.3256944444444444</v>
      </c>
      <c r="F19" s="36">
        <v>0.33333333333333326</v>
      </c>
      <c r="G19" s="37">
        <v>0.3479166666666666</v>
      </c>
      <c r="H19" s="38">
        <v>0.36180555555555549</v>
      </c>
      <c r="I19" s="38">
        <v>0.36874999999999991</v>
      </c>
      <c r="J19" s="38">
        <v>0.37291666666666656</v>
      </c>
      <c r="K19" s="48">
        <v>0.37777777777777766</v>
      </c>
      <c r="L19" s="313" t="e">
        <f>+$H$28</f>
        <v>#REF!</v>
      </c>
      <c r="M19" s="314">
        <f>+K19-C19</f>
        <v>6.1111111111111005E-2</v>
      </c>
      <c r="N19" s="317" t="e">
        <f>60*$H$28/(M19*60*24)</f>
        <v>#REF!</v>
      </c>
      <c r="O19" s="322"/>
    </row>
    <row r="20" spans="2:15" x14ac:dyDescent="0.25">
      <c r="B20" s="137">
        <v>2</v>
      </c>
      <c r="C20" s="41">
        <v>0.41875000000000001</v>
      </c>
      <c r="D20" s="42">
        <v>0.4236111111111111</v>
      </c>
      <c r="E20" s="43">
        <v>0.42777777777777776</v>
      </c>
      <c r="F20" s="43">
        <v>0.43541666666666662</v>
      </c>
      <c r="G20" s="42">
        <v>0.44999999999999996</v>
      </c>
      <c r="H20" s="43">
        <v>0.46388888888888885</v>
      </c>
      <c r="I20" s="43">
        <v>0.47083333333333327</v>
      </c>
      <c r="J20" s="43">
        <v>0.47499999999999992</v>
      </c>
      <c r="K20" s="41">
        <v>0.47986111111111102</v>
      </c>
      <c r="L20" s="313" t="e">
        <f>+$H$28</f>
        <v>#REF!</v>
      </c>
      <c r="M20" s="314">
        <f>+K20-C20</f>
        <v>6.1111111111111005E-2</v>
      </c>
      <c r="N20" s="317" t="e">
        <f>60*$H$28/(M20*60*24)</f>
        <v>#REF!</v>
      </c>
      <c r="O20" s="314">
        <f>+C20-C19</f>
        <v>0.10208333333333336</v>
      </c>
    </row>
    <row r="21" spans="2:15" x14ac:dyDescent="0.25">
      <c r="B21" s="104">
        <v>3</v>
      </c>
      <c r="C21" s="41">
        <v>0.51597222222222217</v>
      </c>
      <c r="D21" s="42">
        <v>0.52083333333333326</v>
      </c>
      <c r="E21" s="43">
        <v>0.52499999999999991</v>
      </c>
      <c r="F21" s="43">
        <v>0.53263888888888877</v>
      </c>
      <c r="G21" s="42">
        <v>0.54722222222222205</v>
      </c>
      <c r="H21" s="43">
        <v>0.56111111111111089</v>
      </c>
      <c r="I21" s="43">
        <v>0.56805555555555531</v>
      </c>
      <c r="J21" s="43">
        <v>0.57222222222222197</v>
      </c>
      <c r="K21" s="41">
        <v>0.57708333333333306</v>
      </c>
      <c r="L21" s="313" t="e">
        <f t="shared" ref="L21:L23" si="0">+$H$28</f>
        <v>#REF!</v>
      </c>
      <c r="M21" s="314">
        <f t="shared" ref="M21:M23" si="1">+K21-C21</f>
        <v>6.1111111111110894E-2</v>
      </c>
      <c r="N21" s="317" t="e">
        <f t="shared" ref="N21:N23" si="2">60*$H$28/(M21*60*24)</f>
        <v>#REF!</v>
      </c>
      <c r="O21" s="314">
        <f t="shared" ref="O21:O23" si="3">+C21-C20</f>
        <v>9.7222222222222154E-2</v>
      </c>
    </row>
    <row r="22" spans="2:15" x14ac:dyDescent="0.25">
      <c r="B22" s="104">
        <v>4</v>
      </c>
      <c r="C22" s="41">
        <v>0.71250000000000002</v>
      </c>
      <c r="D22" s="42">
        <v>0.71736111111111112</v>
      </c>
      <c r="E22" s="43">
        <v>0.72152777777777777</v>
      </c>
      <c r="F22" s="43">
        <v>0.72916666666666663</v>
      </c>
      <c r="G22" s="42">
        <v>0.74374999999999991</v>
      </c>
      <c r="H22" s="43">
        <v>0.75763888888888875</v>
      </c>
      <c r="I22" s="43">
        <v>0.76458333333333317</v>
      </c>
      <c r="J22" s="43">
        <v>0.76874999999999982</v>
      </c>
      <c r="K22" s="41">
        <v>0.77361111111111092</v>
      </c>
      <c r="L22" s="313" t="e">
        <f t="shared" si="0"/>
        <v>#REF!</v>
      </c>
      <c r="M22" s="314">
        <f t="shared" si="1"/>
        <v>6.1111111111110894E-2</v>
      </c>
      <c r="N22" s="317" t="e">
        <f t="shared" si="2"/>
        <v>#REF!</v>
      </c>
      <c r="O22" s="314">
        <f t="shared" si="3"/>
        <v>0.19652777777777786</v>
      </c>
    </row>
    <row r="23" spans="2:15" x14ac:dyDescent="0.25">
      <c r="B23" s="104">
        <v>5</v>
      </c>
      <c r="C23" s="41">
        <v>0.78194444444444444</v>
      </c>
      <c r="D23" s="42">
        <v>0.78680555555555554</v>
      </c>
      <c r="E23" s="43">
        <v>0.79097222222222219</v>
      </c>
      <c r="F23" s="43">
        <v>0.79861111111111105</v>
      </c>
      <c r="G23" s="42">
        <v>0.81319444444444433</v>
      </c>
      <c r="H23" s="43">
        <v>0.82708333333333317</v>
      </c>
      <c r="I23" s="43">
        <v>0.83402777777777759</v>
      </c>
      <c r="J23" s="43">
        <v>0.83819444444444424</v>
      </c>
      <c r="K23" s="41">
        <v>0.84305555555555534</v>
      </c>
      <c r="L23" s="313" t="e">
        <f t="shared" si="0"/>
        <v>#REF!</v>
      </c>
      <c r="M23" s="314">
        <f t="shared" si="1"/>
        <v>6.1111111111110894E-2</v>
      </c>
      <c r="N23" s="317" t="e">
        <f t="shared" si="2"/>
        <v>#REF!</v>
      </c>
      <c r="O23" s="314">
        <f t="shared" si="3"/>
        <v>6.944444444444442E-2</v>
      </c>
    </row>
    <row r="24" spans="2:15" ht="14.25" customHeight="1" x14ac:dyDescent="0.25">
      <c r="B24" s="2"/>
      <c r="C24" s="2"/>
      <c r="D24" s="2"/>
      <c r="E24" s="2"/>
      <c r="F24" s="2"/>
      <c r="G24" s="17"/>
      <c r="H24" s="17"/>
      <c r="I24" s="17"/>
      <c r="J24" s="17"/>
      <c r="K24" s="17"/>
    </row>
    <row r="25" spans="2:15" ht="18" customHeight="1" x14ac:dyDescent="0.25">
      <c r="B25" s="2"/>
      <c r="C25" s="299" t="s">
        <v>170</v>
      </c>
      <c r="D25" s="300"/>
      <c r="E25" s="300"/>
      <c r="F25" s="301"/>
      <c r="G25" s="301"/>
      <c r="H25" s="308">
        <v>5</v>
      </c>
      <c r="I25" s="300"/>
      <c r="J25" s="18"/>
      <c r="K25" s="2"/>
    </row>
    <row r="26" spans="2:15" ht="18" customHeight="1" x14ac:dyDescent="0.25">
      <c r="B26" s="2"/>
      <c r="C26" s="299" t="s">
        <v>171</v>
      </c>
      <c r="D26" s="300"/>
      <c r="E26" s="300"/>
      <c r="F26" s="301"/>
      <c r="G26" s="301"/>
      <c r="H26" s="308">
        <v>0</v>
      </c>
      <c r="I26" s="300"/>
      <c r="J26" s="18"/>
      <c r="K26" s="2"/>
    </row>
    <row r="27" spans="2:15" ht="18" customHeight="1" x14ac:dyDescent="0.25">
      <c r="B27" s="2"/>
      <c r="C27" s="299" t="s">
        <v>172</v>
      </c>
      <c r="D27" s="300"/>
      <c r="E27" s="300"/>
      <c r="F27" s="301"/>
      <c r="G27" s="301"/>
      <c r="H27" s="308">
        <f>+H25+H26</f>
        <v>5</v>
      </c>
      <c r="I27" s="300"/>
      <c r="J27" s="18"/>
      <c r="K27" s="2"/>
    </row>
    <row r="28" spans="2:15" ht="18" customHeight="1" x14ac:dyDescent="0.25">
      <c r="B28" s="2"/>
      <c r="C28" s="299" t="s">
        <v>173</v>
      </c>
      <c r="D28" s="300"/>
      <c r="E28" s="300"/>
      <c r="F28" s="301"/>
      <c r="G28" s="301"/>
      <c r="H28" s="306" t="e">
        <f>+VLOOKUP($E$8,#REF!,3,FALSE)</f>
        <v>#REF!</v>
      </c>
      <c r="I28" s="302" t="s">
        <v>174</v>
      </c>
      <c r="J28" s="2"/>
      <c r="K28" s="2"/>
    </row>
    <row r="29" spans="2:15" x14ac:dyDescent="0.25">
      <c r="C29" s="303" t="s">
        <v>175</v>
      </c>
      <c r="D29" s="304"/>
      <c r="E29" s="18"/>
      <c r="F29" s="18"/>
      <c r="G29" s="18"/>
      <c r="H29" s="347">
        <v>8.4039999999999999</v>
      </c>
      <c r="I29" s="302" t="s">
        <v>174</v>
      </c>
    </row>
    <row r="30" spans="2:15" x14ac:dyDescent="0.25">
      <c r="C30" s="2" t="s">
        <v>176</v>
      </c>
      <c r="D30" s="18"/>
      <c r="E30" s="18"/>
      <c r="F30" s="18"/>
      <c r="G30" s="18"/>
      <c r="H30" s="309" t="s">
        <v>180</v>
      </c>
      <c r="I30" s="18"/>
    </row>
    <row r="31" spans="2:15" x14ac:dyDescent="0.25">
      <c r="C31" s="2"/>
    </row>
  </sheetData>
  <printOptions horizontalCentered="1"/>
  <pageMargins left="0.39370078740157483" right="0" top="0.39370078740157483" bottom="0.19685039370078741" header="0" footer="0"/>
  <pageSetup paperSize="9" scale="74" orientation="portrait" r:id="rId1"/>
  <drawing r:id="rId2"/>
  <legacyDrawingHF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622F5-69B1-46E3-BDCD-AB5F9B4F0A66}">
  <dimension ref="B1:W28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.5703125" customWidth="1"/>
    <col min="2" max="20" width="8.7109375" customWidth="1"/>
    <col min="21" max="39" width="6.28515625" customWidth="1"/>
  </cols>
  <sheetData>
    <row r="1" spans="2:22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2:22" ht="20.100000000000001" customHeight="1" x14ac:dyDescent="0.25">
      <c r="B2" s="1" t="s">
        <v>0</v>
      </c>
      <c r="C2" s="2"/>
      <c r="D2" s="2"/>
      <c r="E2" s="171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2" ht="6" customHeight="1" x14ac:dyDescent="0.25">
      <c r="B3" s="3"/>
      <c r="C3" s="2"/>
      <c r="D3" s="2"/>
      <c r="E3" s="171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2" ht="20.100000000000001" customHeight="1" x14ac:dyDescent="0.25">
      <c r="B4" s="4" t="s">
        <v>2</v>
      </c>
      <c r="C4" s="2"/>
      <c r="D4" s="2"/>
      <c r="E4" s="171">
        <v>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2" ht="6" customHeight="1" x14ac:dyDescent="0.25">
      <c r="B5" s="5"/>
      <c r="C5" s="2"/>
      <c r="D5" s="2"/>
      <c r="E5" s="8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2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2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2" ht="20.100000000000001" customHeight="1" x14ac:dyDescent="0.25">
      <c r="B8" s="2" t="s">
        <v>5</v>
      </c>
      <c r="C8" s="7"/>
      <c r="D8" s="7"/>
      <c r="E8" s="1">
        <v>897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2" ht="20.100000000000001" customHeight="1" x14ac:dyDescent="0.25">
      <c r="B9" s="2" t="s">
        <v>6</v>
      </c>
      <c r="C9" s="2"/>
      <c r="D9" s="2"/>
      <c r="E9" s="1" t="s">
        <v>213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2" ht="20.100000000000001" customHeight="1" x14ac:dyDescent="0.25">
      <c r="B10" s="2" t="s">
        <v>7</v>
      </c>
      <c r="C10" s="2"/>
      <c r="D10" s="2"/>
      <c r="E10" s="1">
        <v>897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3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139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49</v>
      </c>
      <c r="N17" s="189" t="s">
        <v>48</v>
      </c>
      <c r="O17" s="189" t="s">
        <v>137</v>
      </c>
      <c r="P17" s="189" t="s">
        <v>35</v>
      </c>
      <c r="Q17" s="189" t="s">
        <v>11</v>
      </c>
      <c r="R17" s="189" t="s">
        <v>107</v>
      </c>
      <c r="S17" s="189" t="s">
        <v>127</v>
      </c>
      <c r="T17" s="189" t="s">
        <v>161</v>
      </c>
      <c r="U17" s="189" t="s">
        <v>167</v>
      </c>
      <c r="V17" s="189" t="s">
        <v>168</v>
      </c>
      <c r="W17" s="189" t="s">
        <v>169</v>
      </c>
    </row>
    <row r="18" spans="2:23" ht="39.950000000000003" hidden="1" customHeight="1" x14ac:dyDescent="0.25">
      <c r="B18" s="231" t="s">
        <v>159</v>
      </c>
      <c r="C18" s="204">
        <v>0</v>
      </c>
      <c r="D18" s="204">
        <v>3.97</v>
      </c>
      <c r="E18" s="204">
        <v>2.31</v>
      </c>
      <c r="F18" s="204">
        <v>2.2599999999999998</v>
      </c>
      <c r="G18" s="204">
        <v>4.82</v>
      </c>
      <c r="H18" s="204">
        <v>8.36</v>
      </c>
      <c r="I18" s="204">
        <v>2.94</v>
      </c>
      <c r="J18" s="228">
        <v>5.49</v>
      </c>
      <c r="K18" s="228">
        <v>7.42</v>
      </c>
      <c r="L18" s="228">
        <v>7.42</v>
      </c>
      <c r="M18" s="228">
        <v>5.49</v>
      </c>
      <c r="N18" s="228">
        <v>2.94</v>
      </c>
      <c r="O18" s="228">
        <v>8.36</v>
      </c>
      <c r="P18" s="228">
        <v>2.98</v>
      </c>
      <c r="Q18" s="228">
        <v>2.2599999999999998</v>
      </c>
      <c r="R18" s="228">
        <v>4.3899999999999997</v>
      </c>
      <c r="S18" s="222">
        <v>2.67</v>
      </c>
      <c r="T18" s="315"/>
      <c r="U18" s="316"/>
      <c r="V18" s="317"/>
      <c r="W18" s="318"/>
    </row>
    <row r="19" spans="2:23" ht="39.950000000000003" hidden="1" customHeight="1" thickBot="1" x14ac:dyDescent="0.3">
      <c r="B19" s="232" t="s">
        <v>160</v>
      </c>
      <c r="C19" s="243">
        <v>0</v>
      </c>
      <c r="D19" s="214">
        <v>3.97</v>
      </c>
      <c r="E19" s="214">
        <v>6.28</v>
      </c>
      <c r="F19" s="214">
        <v>8.5399999999999991</v>
      </c>
      <c r="G19" s="214">
        <v>13.36</v>
      </c>
      <c r="H19" s="214">
        <v>21.72</v>
      </c>
      <c r="I19" s="214">
        <v>24.66</v>
      </c>
      <c r="J19" s="214">
        <v>30.15</v>
      </c>
      <c r="K19" s="214">
        <v>37.57</v>
      </c>
      <c r="L19" s="214">
        <v>44.99</v>
      </c>
      <c r="M19" s="214">
        <v>50.480000000000004</v>
      </c>
      <c r="N19" s="214">
        <v>53.42</v>
      </c>
      <c r="O19" s="214">
        <v>61.78</v>
      </c>
      <c r="P19" s="214">
        <v>64.760000000000005</v>
      </c>
      <c r="Q19" s="214">
        <v>67.02000000000001</v>
      </c>
      <c r="R19" s="214">
        <v>71.410000000000011</v>
      </c>
      <c r="S19" s="214">
        <v>74.080000000000013</v>
      </c>
      <c r="T19" s="313"/>
      <c r="U19" s="314"/>
      <c r="V19" s="310"/>
      <c r="W19" s="314"/>
    </row>
    <row r="20" spans="2:23" x14ac:dyDescent="0.25">
      <c r="B20" s="33">
        <v>1</v>
      </c>
      <c r="C20" s="48">
        <v>0.52569444444444446</v>
      </c>
      <c r="D20" s="36">
        <v>0.53333333333333333</v>
      </c>
      <c r="E20" s="36">
        <v>0.53888888888888886</v>
      </c>
      <c r="F20" s="36">
        <v>0.54097222222222219</v>
      </c>
      <c r="G20" s="36">
        <v>0.54513888888888884</v>
      </c>
      <c r="H20" s="36">
        <v>0.55208333333333326</v>
      </c>
      <c r="I20" s="36">
        <v>0.55972222222222212</v>
      </c>
      <c r="J20" s="36">
        <v>0.56874999999999987</v>
      </c>
      <c r="K20" s="36">
        <v>0.57638888888888873</v>
      </c>
      <c r="L20" s="36">
        <v>0.58333333333333315</v>
      </c>
      <c r="M20" s="36">
        <v>0.59374999999999978</v>
      </c>
      <c r="N20" s="36">
        <v>0.60208333333333308</v>
      </c>
      <c r="O20" s="36">
        <v>0.61041666666666639</v>
      </c>
      <c r="P20" s="36">
        <v>0.61458333333333304</v>
      </c>
      <c r="Q20" s="36">
        <v>0.61666666666666636</v>
      </c>
      <c r="R20" s="36">
        <v>0.62638888888888855</v>
      </c>
      <c r="S20" s="48">
        <v>0.6305555555555552</v>
      </c>
      <c r="T20" s="313" t="e">
        <f>+$H$25</f>
        <v>#REF!</v>
      </c>
      <c r="U20" s="314">
        <f>+S20-C20</f>
        <v>0.10486111111111074</v>
      </c>
      <c r="V20" s="317" t="e">
        <f>60*$H$25/(U20*60*24)</f>
        <v>#REF!</v>
      </c>
      <c r="W20" s="322"/>
    </row>
    <row r="21" spans="2:23" ht="9" customHeight="1" x14ac:dyDescent="0.25">
      <c r="B21" s="2"/>
      <c r="C21" s="2"/>
      <c r="D21" s="2"/>
      <c r="E21" s="2"/>
      <c r="F21" s="2"/>
      <c r="G21" s="2"/>
      <c r="H21" s="2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8"/>
      <c r="U21" s="18"/>
      <c r="V21" s="2"/>
    </row>
    <row r="22" spans="2:23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1</v>
      </c>
      <c r="I22" s="300"/>
      <c r="J22" s="3"/>
      <c r="K22" s="19"/>
      <c r="L22" s="19"/>
      <c r="M22" s="19"/>
      <c r="N22" s="19"/>
      <c r="O22" s="19"/>
      <c r="P22" s="19"/>
      <c r="Q22" s="19"/>
      <c r="R22" s="19"/>
      <c r="S22" s="19"/>
      <c r="T22" s="2"/>
      <c r="U22" s="2"/>
      <c r="V22" s="2"/>
    </row>
    <row r="23" spans="2:23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3"/>
      <c r="K23" s="19"/>
      <c r="L23" s="19"/>
      <c r="M23" s="19"/>
      <c r="N23" s="19"/>
      <c r="O23" s="19"/>
      <c r="P23" s="19"/>
      <c r="Q23" s="19"/>
      <c r="R23" s="19"/>
      <c r="S23" s="19"/>
      <c r="T23" s="2"/>
      <c r="U23" s="2"/>
      <c r="V23" s="2"/>
    </row>
    <row r="24" spans="2:23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1</v>
      </c>
      <c r="I24" s="300"/>
      <c r="J24" s="3"/>
      <c r="K24" s="19"/>
      <c r="L24" s="19"/>
      <c r="M24" s="19"/>
      <c r="N24" s="19"/>
      <c r="O24" s="19"/>
      <c r="P24" s="19"/>
      <c r="Q24" s="19"/>
      <c r="R24" s="19"/>
      <c r="S24" s="19"/>
      <c r="T24" s="2"/>
      <c r="U24" s="2"/>
      <c r="V24" s="2"/>
    </row>
    <row r="25" spans="2:23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+VLOOKUP($E$8,#REF!,3,FALSE)</f>
        <v>#REF!</v>
      </c>
      <c r="I25" s="302" t="s">
        <v>174</v>
      </c>
      <c r="J25" s="108"/>
      <c r="K25" s="19"/>
      <c r="L25" s="19"/>
      <c r="M25" s="19"/>
      <c r="N25" s="19"/>
      <c r="O25" s="19"/>
      <c r="P25" s="19"/>
      <c r="Q25" s="19"/>
      <c r="R25" s="19"/>
      <c r="S25" s="19"/>
      <c r="T25" s="2"/>
      <c r="U25" s="2"/>
      <c r="V25" s="2"/>
    </row>
    <row r="26" spans="2:23" x14ac:dyDescent="0.25">
      <c r="C26" s="303" t="s">
        <v>175</v>
      </c>
      <c r="D26" s="304"/>
      <c r="E26" s="18"/>
      <c r="F26" s="18"/>
      <c r="G26" s="18"/>
      <c r="H26" s="347">
        <v>3.6</v>
      </c>
      <c r="I26" s="302" t="s">
        <v>174</v>
      </c>
      <c r="J26" s="18"/>
    </row>
    <row r="27" spans="2:23" x14ac:dyDescent="0.25">
      <c r="C27" s="2" t="s">
        <v>176</v>
      </c>
      <c r="D27" s="18"/>
      <c r="E27" s="18"/>
      <c r="F27" s="18"/>
      <c r="G27" s="18"/>
      <c r="H27" s="309" t="s">
        <v>185</v>
      </c>
      <c r="I27" s="18"/>
      <c r="J27" s="18"/>
    </row>
    <row r="28" spans="2:23" x14ac:dyDescent="0.25">
      <c r="C28" s="2"/>
    </row>
  </sheetData>
  <pageMargins left="0.39370078740157483" right="0" top="0.59055118110236227" bottom="0.19685039370078741" header="0" footer="0"/>
  <pageSetup paperSize="9" scale="75" orientation="landscape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S48"/>
  <sheetViews>
    <sheetView showGridLines="0" view="pageBreakPreview" topLeftCell="A25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" customWidth="1"/>
    <col min="2" max="14" width="8.28515625" customWidth="1"/>
    <col min="15" max="15" width="6.42578125" bestFit="1" customWidth="1"/>
    <col min="16" max="23" width="6.28515625" customWidth="1"/>
  </cols>
  <sheetData>
    <row r="1" spans="2:18" ht="20.100000000000001" customHeight="1" x14ac:dyDescent="0.25">
      <c r="B1" s="1" t="s">
        <v>0</v>
      </c>
      <c r="C1" s="2"/>
      <c r="F1" s="171" t="s">
        <v>1</v>
      </c>
      <c r="G1" s="2"/>
      <c r="H1" s="2"/>
      <c r="I1" s="2"/>
      <c r="J1" s="2"/>
      <c r="K1" s="2"/>
      <c r="L1" s="2"/>
      <c r="M1" s="2"/>
    </row>
    <row r="2" spans="2:18" ht="6" customHeight="1" x14ac:dyDescent="0.25">
      <c r="B2" s="3"/>
      <c r="C2" s="2"/>
      <c r="D2" s="2"/>
      <c r="F2" s="8"/>
      <c r="G2" s="2"/>
      <c r="H2" s="2"/>
      <c r="I2" s="2"/>
      <c r="J2" s="2"/>
      <c r="K2" s="2"/>
      <c r="L2" s="2"/>
      <c r="M2" s="2"/>
    </row>
    <row r="3" spans="2:18" ht="20.100000000000001" customHeight="1" x14ac:dyDescent="0.25">
      <c r="B3" s="4" t="s">
        <v>2</v>
      </c>
      <c r="C3" s="2"/>
      <c r="F3" s="171">
        <v>8</v>
      </c>
      <c r="G3" s="2"/>
      <c r="H3" s="2"/>
      <c r="I3" s="2"/>
      <c r="J3" s="2"/>
      <c r="K3" s="2"/>
      <c r="L3" s="2"/>
      <c r="M3" s="2"/>
    </row>
    <row r="4" spans="2:18" ht="6" customHeight="1" x14ac:dyDescent="0.25">
      <c r="B4" s="5"/>
      <c r="C4" s="2"/>
      <c r="D4" s="2"/>
      <c r="F4" s="8"/>
      <c r="G4" s="2"/>
      <c r="H4" s="2"/>
      <c r="I4" s="2"/>
      <c r="J4" s="2"/>
      <c r="K4" s="2"/>
      <c r="L4" s="2"/>
      <c r="M4" s="6"/>
    </row>
    <row r="5" spans="2:18" ht="20.100000000000001" customHeight="1" x14ac:dyDescent="0.25">
      <c r="B5" s="2" t="s">
        <v>3</v>
      </c>
      <c r="C5" s="2"/>
      <c r="F5" s="173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8" ht="20.100000000000001" customHeight="1" x14ac:dyDescent="0.25">
      <c r="B6" s="2" t="s">
        <v>4</v>
      </c>
      <c r="C6" s="2"/>
      <c r="F6" s="173" t="s">
        <v>27</v>
      </c>
      <c r="G6" s="2"/>
      <c r="H6" s="2"/>
      <c r="I6" s="2"/>
      <c r="J6" s="2"/>
      <c r="K6" s="2"/>
      <c r="L6" s="2"/>
      <c r="M6" s="6"/>
    </row>
    <row r="7" spans="2:18" ht="20.100000000000001" customHeight="1" x14ac:dyDescent="0.25">
      <c r="B7" s="2" t="s">
        <v>5</v>
      </c>
      <c r="C7" s="7"/>
      <c r="F7" s="1">
        <v>810</v>
      </c>
      <c r="G7" s="2"/>
      <c r="H7" s="2"/>
      <c r="I7" s="2"/>
      <c r="J7" s="2"/>
      <c r="K7" s="2"/>
      <c r="L7" s="2"/>
      <c r="M7" s="2"/>
    </row>
    <row r="8" spans="2:18" ht="20.100000000000001" customHeight="1" x14ac:dyDescent="0.25">
      <c r="B8" s="2" t="s">
        <v>6</v>
      </c>
      <c r="C8" s="2"/>
      <c r="F8" s="1" t="s">
        <v>84</v>
      </c>
      <c r="G8" s="2"/>
      <c r="H8" s="2"/>
      <c r="I8" s="2"/>
      <c r="J8" s="2"/>
      <c r="K8" s="2"/>
      <c r="L8" s="8"/>
      <c r="M8" s="2"/>
    </row>
    <row r="9" spans="2:18" ht="20.100000000000001" customHeight="1" x14ac:dyDescent="0.25">
      <c r="B9" s="2" t="s">
        <v>7</v>
      </c>
      <c r="C9" s="2"/>
      <c r="F9" s="1">
        <v>810</v>
      </c>
      <c r="G9" s="2"/>
      <c r="H9" s="2"/>
      <c r="I9" s="2"/>
      <c r="J9" s="2"/>
      <c r="K9" s="2"/>
      <c r="L9" s="2"/>
      <c r="M9" s="2"/>
    </row>
    <row r="10" spans="2:18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8" ht="20.100000000000001" customHeight="1" x14ac:dyDescent="0.25">
      <c r="B11" s="2"/>
      <c r="C11" s="7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8" ht="20.100000000000001" customHeight="1" x14ac:dyDescent="0.25">
      <c r="B12" s="2"/>
      <c r="C12" s="7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2:18" ht="20.100000000000001" customHeight="1" x14ac:dyDescent="0.25">
      <c r="B13" s="2"/>
      <c r="C13" s="7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8" ht="20.100000000000001" customHeight="1" x14ac:dyDescent="0.25">
      <c r="B14" s="2"/>
      <c r="C14" s="7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2:18" ht="20.100000000000001" customHeight="1" thickBot="1" x14ac:dyDescent="0.3">
      <c r="B15" s="2"/>
      <c r="C15" s="7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8" s="191" customFormat="1" ht="39.950000000000003" customHeight="1" thickBot="1" x14ac:dyDescent="0.25">
      <c r="B16" s="189" t="s">
        <v>8</v>
      </c>
      <c r="C16" s="189" t="s">
        <v>165</v>
      </c>
      <c r="D16" s="189" t="s">
        <v>107</v>
      </c>
      <c r="E16" s="189" t="s">
        <v>103</v>
      </c>
      <c r="F16" s="189" t="s">
        <v>14</v>
      </c>
      <c r="G16" s="189" t="s">
        <v>146</v>
      </c>
      <c r="H16" s="189" t="s">
        <v>113</v>
      </c>
      <c r="I16" s="189" t="s">
        <v>9</v>
      </c>
      <c r="J16" s="189" t="s">
        <v>22</v>
      </c>
      <c r="K16" s="189" t="s">
        <v>104</v>
      </c>
      <c r="L16" s="189" t="s">
        <v>30</v>
      </c>
      <c r="M16" s="189" t="s">
        <v>105</v>
      </c>
      <c r="N16" s="189" t="s">
        <v>100</v>
      </c>
      <c r="O16" s="189" t="s">
        <v>161</v>
      </c>
      <c r="P16" s="189" t="s">
        <v>167</v>
      </c>
      <c r="Q16" s="189" t="s">
        <v>168</v>
      </c>
      <c r="R16" s="189" t="s">
        <v>169</v>
      </c>
    </row>
    <row r="17" spans="2:19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4.7</v>
      </c>
      <c r="H17" s="204">
        <v>4.75</v>
      </c>
      <c r="I17" s="204">
        <v>5.05</v>
      </c>
      <c r="J17" s="204">
        <v>5.0199999999999996</v>
      </c>
      <c r="K17" s="204">
        <v>5.86</v>
      </c>
      <c r="L17" s="204">
        <v>4.8099999999999996</v>
      </c>
      <c r="M17" s="204">
        <v>5.01</v>
      </c>
      <c r="N17" s="206">
        <v>2.94</v>
      </c>
      <c r="O17" s="315"/>
      <c r="P17" s="316"/>
      <c r="Q17" s="317"/>
      <c r="R17" s="318"/>
    </row>
    <row r="18" spans="2:19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9.51</v>
      </c>
      <c r="H18" s="210">
        <v>9.4499999999999993</v>
      </c>
      <c r="I18" s="210">
        <v>9.8000000000000007</v>
      </c>
      <c r="J18" s="210">
        <v>10.07</v>
      </c>
      <c r="K18" s="210">
        <v>10.879999999999999</v>
      </c>
      <c r="L18" s="210">
        <v>10.67</v>
      </c>
      <c r="M18" s="210">
        <v>9.82</v>
      </c>
      <c r="N18" s="211">
        <v>7.9499999999999993</v>
      </c>
      <c r="O18" s="313"/>
      <c r="P18" s="314"/>
      <c r="Q18" s="310"/>
      <c r="R18" s="314"/>
    </row>
    <row r="19" spans="2:19" x14ac:dyDescent="0.25">
      <c r="B19" s="33">
        <v>1</v>
      </c>
      <c r="C19" s="34">
        <v>0.22222222222222254</v>
      </c>
      <c r="D19" s="297">
        <v>0.22291666666666698</v>
      </c>
      <c r="E19" s="52">
        <v>0.22777777777777811</v>
      </c>
      <c r="F19" s="52">
        <v>0.235416666666667</v>
      </c>
      <c r="G19" s="52">
        <v>0.24027777777777812</v>
      </c>
      <c r="H19" s="52">
        <v>0.24722222222222257</v>
      </c>
      <c r="I19" s="52">
        <v>0.25833333333333369</v>
      </c>
      <c r="J19" s="52">
        <v>0.26805555555555594</v>
      </c>
      <c r="K19" s="52">
        <v>0.27777777777777818</v>
      </c>
      <c r="L19" s="94">
        <v>0.2847222222222226</v>
      </c>
      <c r="M19" s="53">
        <v>0.29305555555555596</v>
      </c>
      <c r="N19" s="39">
        <v>0.29652777777777817</v>
      </c>
      <c r="O19" s="313" t="e">
        <f>+$H$46</f>
        <v>#REF!</v>
      </c>
      <c r="P19" s="314">
        <f>+N19-C19</f>
        <v>7.4305555555555625E-2</v>
      </c>
      <c r="Q19" s="317" t="e">
        <f>60*$H$46/(P19*60*24)</f>
        <v>#REF!</v>
      </c>
      <c r="R19" s="322"/>
    </row>
    <row r="20" spans="2:19" x14ac:dyDescent="0.25">
      <c r="B20" s="40">
        <v>2</v>
      </c>
      <c r="C20" s="41">
        <v>0.26388888888888856</v>
      </c>
      <c r="D20" s="91">
        <v>0.264583333333333</v>
      </c>
      <c r="E20" s="43">
        <v>0.2694444444444441</v>
      </c>
      <c r="F20" s="43">
        <v>0.27708333333333296</v>
      </c>
      <c r="G20" s="43">
        <v>0.2826388888888885</v>
      </c>
      <c r="H20" s="43">
        <v>0.28958333333333292</v>
      </c>
      <c r="I20" s="43">
        <v>0.30208333333333293</v>
      </c>
      <c r="J20" s="43">
        <v>0.31180555555555517</v>
      </c>
      <c r="K20" s="43">
        <v>0.32152777777777741</v>
      </c>
      <c r="L20" s="62">
        <v>0.32916666666666627</v>
      </c>
      <c r="M20" s="54">
        <v>0.33749999999999963</v>
      </c>
      <c r="N20" s="41">
        <v>0.34166666666666629</v>
      </c>
      <c r="O20" s="313" t="e">
        <f>+$H$46</f>
        <v>#REF!</v>
      </c>
      <c r="P20" s="314">
        <f t="shared" ref="P20:P41" si="0">+N20-C20</f>
        <v>7.7777777777777724E-2</v>
      </c>
      <c r="Q20" s="317" t="e">
        <f>60*$H$46/(P20*60*24)</f>
        <v>#REF!</v>
      </c>
      <c r="R20" s="314">
        <f>+C20-C19</f>
        <v>4.1666666666666019E-2</v>
      </c>
    </row>
    <row r="21" spans="2:19" x14ac:dyDescent="0.25">
      <c r="B21" s="40">
        <v>3</v>
      </c>
      <c r="C21" s="41">
        <v>0.29375000000000023</v>
      </c>
      <c r="D21" s="91">
        <v>0.29444444444444468</v>
      </c>
      <c r="E21" s="43">
        <v>0.30069444444444465</v>
      </c>
      <c r="F21" s="43">
        <v>0.30902777777777801</v>
      </c>
      <c r="G21" s="43">
        <v>0.31458333333333355</v>
      </c>
      <c r="H21" s="43">
        <v>0.32222222222222241</v>
      </c>
      <c r="I21" s="43">
        <v>0.33472222222222242</v>
      </c>
      <c r="J21" s="43">
        <v>0.34513888888888911</v>
      </c>
      <c r="K21" s="43">
        <v>0.35486111111111135</v>
      </c>
      <c r="L21" s="62">
        <v>0.36250000000000021</v>
      </c>
      <c r="M21" s="54">
        <v>0.37083333333333357</v>
      </c>
      <c r="N21" s="41">
        <v>0.37569444444444466</v>
      </c>
      <c r="O21" s="313" t="e">
        <f t="shared" ref="O21:O41" si="1">+$H$46</f>
        <v>#REF!</v>
      </c>
      <c r="P21" s="314">
        <f t="shared" si="0"/>
        <v>8.1944444444444431E-2</v>
      </c>
      <c r="Q21" s="317" t="e">
        <f t="shared" ref="Q21:Q41" si="2">60*$H$46/(P21*60*24)</f>
        <v>#REF!</v>
      </c>
      <c r="R21" s="314">
        <f t="shared" ref="R21:R40" si="3">+C21-C20</f>
        <v>2.9861111111111671E-2</v>
      </c>
    </row>
    <row r="22" spans="2:19" x14ac:dyDescent="0.25">
      <c r="B22" s="40">
        <v>4</v>
      </c>
      <c r="C22" s="41">
        <v>0.32291666666666635</v>
      </c>
      <c r="D22" s="91">
        <v>0.32361111111111079</v>
      </c>
      <c r="E22" s="43">
        <v>0.33055555555555521</v>
      </c>
      <c r="F22" s="43">
        <v>0.33958333333333302</v>
      </c>
      <c r="G22" s="43">
        <v>0.34513888888888855</v>
      </c>
      <c r="H22" s="43">
        <v>0.35277777777777741</v>
      </c>
      <c r="I22" s="43">
        <v>0.36527777777777742</v>
      </c>
      <c r="J22" s="43">
        <v>0.37569444444444411</v>
      </c>
      <c r="K22" s="43">
        <v>0.38541666666666635</v>
      </c>
      <c r="L22" s="62">
        <v>0.39305555555555521</v>
      </c>
      <c r="M22" s="54">
        <v>0.40138888888888857</v>
      </c>
      <c r="N22" s="41">
        <v>0.40624999999999967</v>
      </c>
      <c r="O22" s="313" t="e">
        <f t="shared" si="1"/>
        <v>#REF!</v>
      </c>
      <c r="P22" s="314">
        <f t="shared" si="0"/>
        <v>8.3333333333333315E-2</v>
      </c>
      <c r="Q22" s="317" t="e">
        <f t="shared" si="2"/>
        <v>#REF!</v>
      </c>
      <c r="R22" s="314">
        <f t="shared" si="3"/>
        <v>2.9166666666666119E-2</v>
      </c>
    </row>
    <row r="23" spans="2:19" x14ac:dyDescent="0.25">
      <c r="B23" s="40">
        <v>5</v>
      </c>
      <c r="C23" s="41">
        <v>0.35277777777777791</v>
      </c>
      <c r="D23" s="91">
        <v>0.3541666666666668</v>
      </c>
      <c r="E23" s="43">
        <v>0.36111111111111122</v>
      </c>
      <c r="F23" s="43">
        <v>0.37013888888888902</v>
      </c>
      <c r="G23" s="43">
        <v>0.37569444444444455</v>
      </c>
      <c r="H23" s="43">
        <v>0.38333333333333341</v>
      </c>
      <c r="I23" s="43">
        <v>0.39583333333333343</v>
      </c>
      <c r="J23" s="43">
        <v>0.40625000000000011</v>
      </c>
      <c r="K23" s="43">
        <v>0.41597222222222235</v>
      </c>
      <c r="L23" s="62">
        <v>0.42361111111111122</v>
      </c>
      <c r="M23" s="54">
        <v>0.43194444444444458</v>
      </c>
      <c r="N23" s="41">
        <v>0.43680555555555567</v>
      </c>
      <c r="O23" s="313" t="e">
        <f t="shared" si="1"/>
        <v>#REF!</v>
      </c>
      <c r="P23" s="314">
        <f t="shared" si="0"/>
        <v>8.4027777777777757E-2</v>
      </c>
      <c r="Q23" s="317" t="e">
        <f t="shared" si="2"/>
        <v>#REF!</v>
      </c>
      <c r="R23" s="314">
        <f t="shared" si="3"/>
        <v>2.986111111111156E-2</v>
      </c>
    </row>
    <row r="24" spans="2:19" x14ac:dyDescent="0.25">
      <c r="B24" s="40">
        <v>6</v>
      </c>
      <c r="C24" s="41">
        <v>0.38333333333333292</v>
      </c>
      <c r="D24" s="91">
        <v>0.3847222222222218</v>
      </c>
      <c r="E24" s="43">
        <v>0.39166666666666622</v>
      </c>
      <c r="F24" s="43">
        <v>0.40069444444444402</v>
      </c>
      <c r="G24" s="43">
        <v>0.40624999999999956</v>
      </c>
      <c r="H24" s="43">
        <v>0.41388888888888842</v>
      </c>
      <c r="I24" s="43">
        <v>0.42638888888888843</v>
      </c>
      <c r="J24" s="43">
        <v>0.43680555555555511</v>
      </c>
      <c r="K24" s="43">
        <v>0.44652777777777736</v>
      </c>
      <c r="L24" s="62">
        <v>0.45416666666666622</v>
      </c>
      <c r="M24" s="54">
        <v>0.46249999999999958</v>
      </c>
      <c r="N24" s="41">
        <v>0.46736111111111067</v>
      </c>
      <c r="O24" s="313" t="e">
        <f t="shared" si="1"/>
        <v>#REF!</v>
      </c>
      <c r="P24" s="314">
        <f t="shared" si="0"/>
        <v>8.4027777777777757E-2</v>
      </c>
      <c r="Q24" s="317" t="e">
        <f t="shared" si="2"/>
        <v>#REF!</v>
      </c>
      <c r="R24" s="314">
        <f t="shared" si="3"/>
        <v>3.0555555555555003E-2</v>
      </c>
      <c r="S24" s="14"/>
    </row>
    <row r="25" spans="2:19" x14ac:dyDescent="0.25">
      <c r="B25" s="40">
        <v>7</v>
      </c>
      <c r="C25" s="41">
        <v>0.41388888888888792</v>
      </c>
      <c r="D25" s="91">
        <v>0.4152777777777768</v>
      </c>
      <c r="E25" s="43">
        <v>0.42222222222222122</v>
      </c>
      <c r="F25" s="43">
        <v>0.43124999999999902</v>
      </c>
      <c r="G25" s="43">
        <v>0.43680555555555456</v>
      </c>
      <c r="H25" s="43">
        <v>0.44444444444444342</v>
      </c>
      <c r="I25" s="43">
        <v>0.45694444444444343</v>
      </c>
      <c r="J25" s="43">
        <v>0.46736111111111012</v>
      </c>
      <c r="K25" s="43">
        <v>0.47708333333333236</v>
      </c>
      <c r="L25" s="62">
        <v>0.48472222222222122</v>
      </c>
      <c r="M25" s="54">
        <v>0.49305555555555458</v>
      </c>
      <c r="N25" s="41">
        <v>0.49791666666666567</v>
      </c>
      <c r="O25" s="313" t="e">
        <f t="shared" si="1"/>
        <v>#REF!</v>
      </c>
      <c r="P25" s="314">
        <f t="shared" si="0"/>
        <v>8.4027777777777757E-2</v>
      </c>
      <c r="Q25" s="317" t="e">
        <f t="shared" si="2"/>
        <v>#REF!</v>
      </c>
      <c r="R25" s="314">
        <f t="shared" si="3"/>
        <v>3.0555555555555003E-2</v>
      </c>
    </row>
    <row r="26" spans="2:19" x14ac:dyDescent="0.25">
      <c r="B26" s="40">
        <v>8</v>
      </c>
      <c r="C26" s="41">
        <v>0.44444444444444392</v>
      </c>
      <c r="D26" s="91">
        <v>0.4458333333333328</v>
      </c>
      <c r="E26" s="43">
        <v>0.45277777777777722</v>
      </c>
      <c r="F26" s="43">
        <v>0.46180555555555503</v>
      </c>
      <c r="G26" s="43">
        <v>0.46736111111111056</v>
      </c>
      <c r="H26" s="43">
        <v>0.47499999999999942</v>
      </c>
      <c r="I26" s="43">
        <v>0.48749999999999943</v>
      </c>
      <c r="J26" s="43">
        <v>0.49791666666666612</v>
      </c>
      <c r="K26" s="43">
        <v>0.50763888888888831</v>
      </c>
      <c r="L26" s="62">
        <v>0.51527777777777717</v>
      </c>
      <c r="M26" s="54">
        <v>0.52361111111111047</v>
      </c>
      <c r="N26" s="41">
        <v>0.52847222222222157</v>
      </c>
      <c r="O26" s="313" t="e">
        <f t="shared" si="1"/>
        <v>#REF!</v>
      </c>
      <c r="P26" s="314">
        <f t="shared" si="0"/>
        <v>8.4027777777777646E-2</v>
      </c>
      <c r="Q26" s="317" t="e">
        <f t="shared" si="2"/>
        <v>#REF!</v>
      </c>
      <c r="R26" s="314">
        <f t="shared" si="3"/>
        <v>3.0555555555556002E-2</v>
      </c>
    </row>
    <row r="27" spans="2:19" ht="15" customHeight="1" x14ac:dyDescent="0.25">
      <c r="B27" s="40">
        <v>9</v>
      </c>
      <c r="C27" s="41">
        <v>0.47499999999999887</v>
      </c>
      <c r="D27" s="91">
        <v>0.47638888888888775</v>
      </c>
      <c r="E27" s="43">
        <v>0.48333333333333217</v>
      </c>
      <c r="F27" s="43">
        <v>0.49236111111110997</v>
      </c>
      <c r="G27" s="43">
        <v>0.49791666666666551</v>
      </c>
      <c r="H27" s="43">
        <v>0.50555555555555443</v>
      </c>
      <c r="I27" s="43">
        <v>0.51805555555555438</v>
      </c>
      <c r="J27" s="43">
        <v>0.52847222222222101</v>
      </c>
      <c r="K27" s="43">
        <v>0.5381944444444432</v>
      </c>
      <c r="L27" s="62">
        <v>0.54583333333333206</v>
      </c>
      <c r="M27" s="54">
        <v>0.55416666666666536</v>
      </c>
      <c r="N27" s="41">
        <v>0.55902777777777646</v>
      </c>
      <c r="O27" s="313" t="e">
        <f t="shared" si="1"/>
        <v>#REF!</v>
      </c>
      <c r="P27" s="314">
        <f t="shared" si="0"/>
        <v>8.402777777777759E-2</v>
      </c>
      <c r="Q27" s="317" t="e">
        <f t="shared" si="2"/>
        <v>#REF!</v>
      </c>
      <c r="R27" s="314">
        <f t="shared" si="3"/>
        <v>3.0555555555554947E-2</v>
      </c>
    </row>
    <row r="28" spans="2:19" ht="15" customHeight="1" x14ac:dyDescent="0.25">
      <c r="B28" s="40">
        <v>10</v>
      </c>
      <c r="C28" s="41">
        <v>0.50555555555555498</v>
      </c>
      <c r="D28" s="91">
        <v>0.50694444444444386</v>
      </c>
      <c r="E28" s="43">
        <v>0.51388888888888828</v>
      </c>
      <c r="F28" s="43">
        <v>0.52291666666666603</v>
      </c>
      <c r="G28" s="43">
        <v>0.52847222222222157</v>
      </c>
      <c r="H28" s="43">
        <v>0.53611111111111043</v>
      </c>
      <c r="I28" s="43">
        <v>0.54861111111111038</v>
      </c>
      <c r="J28" s="43">
        <v>0.55902777777777701</v>
      </c>
      <c r="K28" s="43">
        <v>0.5687499999999992</v>
      </c>
      <c r="L28" s="62">
        <v>0.57638888888888806</v>
      </c>
      <c r="M28" s="54">
        <v>0.58472222222222137</v>
      </c>
      <c r="N28" s="41">
        <v>0.58958333333333246</v>
      </c>
      <c r="O28" s="313" t="e">
        <f t="shared" si="1"/>
        <v>#REF!</v>
      </c>
      <c r="P28" s="314">
        <f t="shared" si="0"/>
        <v>8.4027777777777479E-2</v>
      </c>
      <c r="Q28" s="317" t="e">
        <f t="shared" si="2"/>
        <v>#REF!</v>
      </c>
      <c r="R28" s="314">
        <f t="shared" si="3"/>
        <v>3.0555555555556113E-2</v>
      </c>
    </row>
    <row r="29" spans="2:19" ht="15" customHeight="1" x14ac:dyDescent="0.25">
      <c r="B29" s="40">
        <v>11</v>
      </c>
      <c r="C29" s="41">
        <v>0.53611111111110998</v>
      </c>
      <c r="D29" s="91">
        <v>0.53749999999999887</v>
      </c>
      <c r="E29" s="43">
        <v>0.54444444444444329</v>
      </c>
      <c r="F29" s="43">
        <v>0.55347222222222103</v>
      </c>
      <c r="G29" s="43">
        <v>0.55902777777777657</v>
      </c>
      <c r="H29" s="43">
        <v>0.56666666666666543</v>
      </c>
      <c r="I29" s="43">
        <v>0.57916666666666539</v>
      </c>
      <c r="J29" s="43">
        <v>0.58958333333333202</v>
      </c>
      <c r="K29" s="43">
        <v>0.5993055555555542</v>
      </c>
      <c r="L29" s="62">
        <v>0.60694444444444307</v>
      </c>
      <c r="M29" s="54">
        <v>0.61527777777777637</v>
      </c>
      <c r="N29" s="41">
        <v>0.62013888888888746</v>
      </c>
      <c r="O29" s="313" t="e">
        <f t="shared" si="1"/>
        <v>#REF!</v>
      </c>
      <c r="P29" s="314">
        <f t="shared" si="0"/>
        <v>8.4027777777777479E-2</v>
      </c>
      <c r="Q29" s="317" t="e">
        <f t="shared" si="2"/>
        <v>#REF!</v>
      </c>
      <c r="R29" s="314">
        <f t="shared" si="3"/>
        <v>3.0555555555555003E-2</v>
      </c>
    </row>
    <row r="30" spans="2:19" ht="15" customHeight="1" x14ac:dyDescent="0.25">
      <c r="B30" s="40">
        <v>12</v>
      </c>
      <c r="C30" s="41">
        <v>0.56666666666666599</v>
      </c>
      <c r="D30" s="91">
        <v>0.56805555555555487</v>
      </c>
      <c r="E30" s="43">
        <v>0.57499999999999929</v>
      </c>
      <c r="F30" s="43">
        <v>0.58402777777777704</v>
      </c>
      <c r="G30" s="43">
        <v>0.58958333333333257</v>
      </c>
      <c r="H30" s="43">
        <v>0.59722222222222143</v>
      </c>
      <c r="I30" s="43">
        <v>0.60972222222222139</v>
      </c>
      <c r="J30" s="43">
        <v>0.62013888888888802</v>
      </c>
      <c r="K30" s="43">
        <v>0.62986111111111021</v>
      </c>
      <c r="L30" s="62">
        <v>0.63749999999999907</v>
      </c>
      <c r="M30" s="54">
        <v>0.64583333333333237</v>
      </c>
      <c r="N30" s="41">
        <v>0.65069444444444346</v>
      </c>
      <c r="O30" s="313" t="e">
        <f t="shared" si="1"/>
        <v>#REF!</v>
      </c>
      <c r="P30" s="314">
        <f t="shared" si="0"/>
        <v>8.4027777777777479E-2</v>
      </c>
      <c r="Q30" s="317" t="e">
        <f t="shared" si="2"/>
        <v>#REF!</v>
      </c>
      <c r="R30" s="314">
        <f t="shared" si="3"/>
        <v>3.0555555555556002E-2</v>
      </c>
    </row>
    <row r="31" spans="2:19" ht="15" customHeight="1" x14ac:dyDescent="0.25">
      <c r="B31" s="40">
        <v>13</v>
      </c>
      <c r="C31" s="41">
        <v>0.59722222222222099</v>
      </c>
      <c r="D31" s="91">
        <v>0.59861111111110987</v>
      </c>
      <c r="E31" s="43">
        <v>0.60555555555555429</v>
      </c>
      <c r="F31" s="43">
        <v>0.61458333333333204</v>
      </c>
      <c r="G31" s="43">
        <v>0.62013888888888757</v>
      </c>
      <c r="H31" s="43">
        <v>0.62777777777777644</v>
      </c>
      <c r="I31" s="43">
        <v>0.64027777777777639</v>
      </c>
      <c r="J31" s="43">
        <v>0.65069444444444302</v>
      </c>
      <c r="K31" s="43">
        <v>0.66041666666666521</v>
      </c>
      <c r="L31" s="62">
        <v>0.66805555555555407</v>
      </c>
      <c r="M31" s="54">
        <v>0.67638888888888737</v>
      </c>
      <c r="N31" s="41">
        <v>0.68055555555555403</v>
      </c>
      <c r="O31" s="313" t="e">
        <f t="shared" si="1"/>
        <v>#REF!</v>
      </c>
      <c r="P31" s="314">
        <f t="shared" si="0"/>
        <v>8.3333333333333037E-2</v>
      </c>
      <c r="Q31" s="317" t="e">
        <f t="shared" si="2"/>
        <v>#REF!</v>
      </c>
      <c r="R31" s="314">
        <f t="shared" si="3"/>
        <v>3.0555555555555003E-2</v>
      </c>
    </row>
    <row r="32" spans="2:19" ht="15" customHeight="1" x14ac:dyDescent="0.25">
      <c r="B32" s="40">
        <v>14</v>
      </c>
      <c r="C32" s="41">
        <v>0.62777777777777699</v>
      </c>
      <c r="D32" s="91">
        <v>0.62916666666666587</v>
      </c>
      <c r="E32" s="43">
        <v>0.63611111111111029</v>
      </c>
      <c r="F32" s="43">
        <v>0.64513888888888804</v>
      </c>
      <c r="G32" s="43">
        <v>0.65069444444444358</v>
      </c>
      <c r="H32" s="43">
        <v>0.65833333333333244</v>
      </c>
      <c r="I32" s="43">
        <v>0.67083333333333239</v>
      </c>
      <c r="J32" s="43">
        <v>0.68124999999999902</v>
      </c>
      <c r="K32" s="43">
        <v>0.69097222222222121</v>
      </c>
      <c r="L32" s="62">
        <v>0.69861111111111007</v>
      </c>
      <c r="M32" s="54">
        <v>0.70694444444444338</v>
      </c>
      <c r="N32" s="41">
        <v>0.71180555555555447</v>
      </c>
      <c r="O32" s="313" t="e">
        <f t="shared" si="1"/>
        <v>#REF!</v>
      </c>
      <c r="P32" s="314">
        <f t="shared" si="0"/>
        <v>8.4027777777777479E-2</v>
      </c>
      <c r="Q32" s="317" t="e">
        <f t="shared" si="2"/>
        <v>#REF!</v>
      </c>
      <c r="R32" s="314">
        <f t="shared" si="3"/>
        <v>3.0555555555556002E-2</v>
      </c>
    </row>
    <row r="33" spans="2:18" ht="15" customHeight="1" x14ac:dyDescent="0.25">
      <c r="B33" s="40">
        <v>15</v>
      </c>
      <c r="C33" s="41">
        <v>0.65833333333333199</v>
      </c>
      <c r="D33" s="91">
        <v>0.65972222222222088</v>
      </c>
      <c r="E33" s="43">
        <v>0.6666666666666653</v>
      </c>
      <c r="F33" s="43">
        <v>0.67569444444444304</v>
      </c>
      <c r="G33" s="43">
        <v>0.68124999999999858</v>
      </c>
      <c r="H33" s="43">
        <v>0.68888888888888744</v>
      </c>
      <c r="I33" s="43">
        <v>0.7013888888888874</v>
      </c>
      <c r="J33" s="43">
        <v>0.71180555555555403</v>
      </c>
      <c r="K33" s="43">
        <v>0.72152777777777621</v>
      </c>
      <c r="L33" s="62">
        <v>0.72916666666666508</v>
      </c>
      <c r="M33" s="54">
        <v>0.73749999999999838</v>
      </c>
      <c r="N33" s="41">
        <v>0.74236111111110947</v>
      </c>
      <c r="O33" s="313" t="e">
        <f t="shared" si="1"/>
        <v>#REF!</v>
      </c>
      <c r="P33" s="314">
        <f t="shared" si="0"/>
        <v>8.4027777777777479E-2</v>
      </c>
      <c r="Q33" s="317" t="e">
        <f t="shared" si="2"/>
        <v>#REF!</v>
      </c>
      <c r="R33" s="314">
        <f t="shared" si="3"/>
        <v>3.0555555555555003E-2</v>
      </c>
    </row>
    <row r="34" spans="2:18" ht="15" customHeight="1" x14ac:dyDescent="0.25">
      <c r="B34" s="40">
        <v>16</v>
      </c>
      <c r="C34" s="41">
        <v>0.688888888888887</v>
      </c>
      <c r="D34" s="91">
        <v>0.69027777777777588</v>
      </c>
      <c r="E34" s="43">
        <v>0.6972222222222203</v>
      </c>
      <c r="F34" s="43">
        <v>0.70624999999999805</v>
      </c>
      <c r="G34" s="43">
        <v>0.71180555555555358</v>
      </c>
      <c r="H34" s="43">
        <v>0.71944444444444244</v>
      </c>
      <c r="I34" s="43">
        <v>0.7319444444444424</v>
      </c>
      <c r="J34" s="43">
        <v>0.74236111111110903</v>
      </c>
      <c r="K34" s="43">
        <v>0.75208333333333122</v>
      </c>
      <c r="L34" s="62">
        <v>0.75972222222222008</v>
      </c>
      <c r="M34" s="54">
        <v>0.76805555555555338</v>
      </c>
      <c r="N34" s="41">
        <v>0.77291666666666448</v>
      </c>
      <c r="O34" s="313" t="e">
        <f t="shared" si="1"/>
        <v>#REF!</v>
      </c>
      <c r="P34" s="314">
        <f t="shared" si="0"/>
        <v>8.4027777777777479E-2</v>
      </c>
      <c r="Q34" s="317" t="e">
        <f t="shared" si="2"/>
        <v>#REF!</v>
      </c>
      <c r="R34" s="314">
        <f t="shared" si="3"/>
        <v>3.0555555555555003E-2</v>
      </c>
    </row>
    <row r="35" spans="2:18" ht="15" customHeight="1" x14ac:dyDescent="0.25">
      <c r="B35" s="40">
        <v>17</v>
      </c>
      <c r="C35" s="41">
        <v>0.719444444444443</v>
      </c>
      <c r="D35" s="91">
        <v>0.72083333333333188</v>
      </c>
      <c r="E35" s="43">
        <v>0.7277777777777763</v>
      </c>
      <c r="F35" s="43">
        <v>0.73680555555555405</v>
      </c>
      <c r="G35" s="43">
        <v>0.74236111111110958</v>
      </c>
      <c r="H35" s="43">
        <v>0.74999999999999845</v>
      </c>
      <c r="I35" s="43">
        <v>0.7624999999999984</v>
      </c>
      <c r="J35" s="43">
        <v>0.77291666666666503</v>
      </c>
      <c r="K35" s="43">
        <v>0.78263888888888722</v>
      </c>
      <c r="L35" s="62">
        <v>0.79027777777777608</v>
      </c>
      <c r="M35" s="54">
        <v>0.79861111111110938</v>
      </c>
      <c r="N35" s="41">
        <v>0.80347222222222048</v>
      </c>
      <c r="O35" s="313" t="e">
        <f t="shared" si="1"/>
        <v>#REF!</v>
      </c>
      <c r="P35" s="314">
        <f t="shared" si="0"/>
        <v>8.4027777777777479E-2</v>
      </c>
      <c r="Q35" s="317" t="e">
        <f t="shared" si="2"/>
        <v>#REF!</v>
      </c>
      <c r="R35" s="314">
        <f t="shared" si="3"/>
        <v>3.0555555555556002E-2</v>
      </c>
    </row>
    <row r="36" spans="2:18" ht="15" customHeight="1" x14ac:dyDescent="0.25">
      <c r="B36" s="40">
        <v>18</v>
      </c>
      <c r="C36" s="41">
        <v>0.749999999999998</v>
      </c>
      <c r="D36" s="91">
        <v>0.75138888888888689</v>
      </c>
      <c r="E36" s="43">
        <v>0.75833333333333131</v>
      </c>
      <c r="F36" s="43">
        <v>0.76736111111110905</v>
      </c>
      <c r="G36" s="43">
        <v>0.77291666666666459</v>
      </c>
      <c r="H36" s="43">
        <v>0.78055555555555345</v>
      </c>
      <c r="I36" s="43">
        <v>0.7930555555555534</v>
      </c>
      <c r="J36" s="43">
        <v>0.80347222222222003</v>
      </c>
      <c r="K36" s="43">
        <v>0.81319444444444222</v>
      </c>
      <c r="L36" s="62">
        <v>0.82083333333333108</v>
      </c>
      <c r="M36" s="54">
        <v>0.82916666666666439</v>
      </c>
      <c r="N36" s="41">
        <v>0.83402777777777548</v>
      </c>
      <c r="O36" s="313" t="e">
        <f t="shared" si="1"/>
        <v>#REF!</v>
      </c>
      <c r="P36" s="314">
        <f t="shared" si="0"/>
        <v>8.4027777777777479E-2</v>
      </c>
      <c r="Q36" s="317" t="e">
        <f t="shared" si="2"/>
        <v>#REF!</v>
      </c>
      <c r="R36" s="314">
        <f t="shared" si="3"/>
        <v>3.0555555555555003E-2</v>
      </c>
    </row>
    <row r="37" spans="2:18" ht="15" customHeight="1" x14ac:dyDescent="0.25">
      <c r="B37" s="40">
        <v>19</v>
      </c>
      <c r="C37" s="41">
        <v>0.79166666666666696</v>
      </c>
      <c r="D37" s="91">
        <v>0.79305555555555585</v>
      </c>
      <c r="E37" s="43">
        <v>0.80000000000000027</v>
      </c>
      <c r="F37" s="43">
        <v>0.80902777777777801</v>
      </c>
      <c r="G37" s="43">
        <v>0.81458333333333355</v>
      </c>
      <c r="H37" s="43">
        <v>0.82222222222222241</v>
      </c>
      <c r="I37" s="43">
        <v>0.83472222222222237</v>
      </c>
      <c r="J37" s="43">
        <v>0.84513888888888899</v>
      </c>
      <c r="K37" s="43">
        <v>0.85486111111111118</v>
      </c>
      <c r="L37" s="62">
        <v>0.86250000000000004</v>
      </c>
      <c r="M37" s="54">
        <v>0.87083333333333335</v>
      </c>
      <c r="N37" s="41">
        <v>0.875</v>
      </c>
      <c r="O37" s="313" t="e">
        <f t="shared" si="1"/>
        <v>#REF!</v>
      </c>
      <c r="P37" s="314">
        <f t="shared" si="0"/>
        <v>8.3333333333333037E-2</v>
      </c>
      <c r="Q37" s="317" t="e">
        <f t="shared" si="2"/>
        <v>#REF!</v>
      </c>
      <c r="R37" s="314">
        <f t="shared" si="3"/>
        <v>4.1666666666668961E-2</v>
      </c>
    </row>
    <row r="38" spans="2:18" ht="15" customHeight="1" thickBot="1" x14ac:dyDescent="0.3">
      <c r="B38" s="44">
        <v>20</v>
      </c>
      <c r="C38" s="45">
        <v>0.83958333333333324</v>
      </c>
      <c r="D38" s="92">
        <v>0.84097222222222212</v>
      </c>
      <c r="E38" s="47">
        <v>0.84791666666666654</v>
      </c>
      <c r="F38" s="47">
        <v>0.85694444444444429</v>
      </c>
      <c r="G38" s="47">
        <v>0.86249999999999982</v>
      </c>
      <c r="H38" s="47">
        <v>0.87013888888888868</v>
      </c>
      <c r="I38" s="47">
        <v>0.88263888888888864</v>
      </c>
      <c r="J38" s="47">
        <v>0.89305555555555527</v>
      </c>
      <c r="K38" s="47">
        <v>0.90277777777777746</v>
      </c>
      <c r="L38" s="63">
        <v>0.91041666666666632</v>
      </c>
      <c r="M38" s="57">
        <v>0.91874999999999962</v>
      </c>
      <c r="N38" s="45">
        <v>0.92291666666666627</v>
      </c>
      <c r="O38" s="339" t="e">
        <f t="shared" si="1"/>
        <v>#REF!</v>
      </c>
      <c r="P38" s="320">
        <f t="shared" si="0"/>
        <v>8.3333333333333037E-2</v>
      </c>
      <c r="Q38" s="321" t="e">
        <f t="shared" si="2"/>
        <v>#REF!</v>
      </c>
      <c r="R38" s="320">
        <f t="shared" si="3"/>
        <v>4.7916666666666274E-2</v>
      </c>
    </row>
    <row r="39" spans="2:18" ht="15" customHeight="1" x14ac:dyDescent="0.25">
      <c r="B39" s="33">
        <v>21</v>
      </c>
      <c r="C39" s="48">
        <v>0.88958333333333339</v>
      </c>
      <c r="D39" s="93">
        <v>0.89097222222222228</v>
      </c>
      <c r="E39" s="36">
        <v>0.8979166666666667</v>
      </c>
      <c r="F39" s="36">
        <v>0.90694444444444444</v>
      </c>
      <c r="G39" s="36">
        <v>0.91180555555555554</v>
      </c>
      <c r="H39" s="36">
        <v>0.91874999999999996</v>
      </c>
      <c r="I39" s="36">
        <v>0.93124999999999991</v>
      </c>
      <c r="J39" s="36">
        <v>0.9409722222222221</v>
      </c>
      <c r="K39" s="36">
        <v>0.95069444444444429</v>
      </c>
      <c r="L39" s="64">
        <v>0.95833333333333315</v>
      </c>
      <c r="M39" s="55">
        <v>0.96666666666666645</v>
      </c>
      <c r="N39" s="48">
        <v>0.97013888888888866</v>
      </c>
      <c r="O39" s="315" t="e">
        <f t="shared" si="1"/>
        <v>#REF!</v>
      </c>
      <c r="P39" s="316">
        <f t="shared" si="0"/>
        <v>8.0555555555555269E-2</v>
      </c>
      <c r="Q39" s="317" t="e">
        <f t="shared" si="2"/>
        <v>#REF!</v>
      </c>
      <c r="R39" s="316">
        <f t="shared" si="3"/>
        <v>5.0000000000000155E-2</v>
      </c>
    </row>
    <row r="40" spans="2:18" ht="15" customHeight="1" x14ac:dyDescent="0.25">
      <c r="B40" s="40">
        <v>22</v>
      </c>
      <c r="C40" s="41">
        <v>0.94305555555555554</v>
      </c>
      <c r="D40" s="91">
        <v>0.94374999999999998</v>
      </c>
      <c r="E40" s="43">
        <v>0.95</v>
      </c>
      <c r="F40" s="43">
        <v>0.95833333333333326</v>
      </c>
      <c r="G40" s="43">
        <v>0.96319444444444435</v>
      </c>
      <c r="H40" s="43">
        <v>0.97013888888888877</v>
      </c>
      <c r="I40" s="43">
        <v>0.98263888888888873</v>
      </c>
      <c r="J40" s="43">
        <v>0.99097222222222203</v>
      </c>
      <c r="K40" s="43">
        <v>0.99999999999999978</v>
      </c>
      <c r="L40" s="62">
        <v>1.0069444444444442</v>
      </c>
      <c r="M40" s="54">
        <v>1.0152777777777775</v>
      </c>
      <c r="N40" s="41">
        <v>1.0187499999999998</v>
      </c>
      <c r="O40" s="313" t="e">
        <f t="shared" si="1"/>
        <v>#REF!</v>
      </c>
      <c r="P40" s="314">
        <f t="shared" si="0"/>
        <v>7.5694444444444287E-2</v>
      </c>
      <c r="Q40" s="317" t="e">
        <f t="shared" si="2"/>
        <v>#REF!</v>
      </c>
      <c r="R40" s="314">
        <f t="shared" si="3"/>
        <v>5.3472222222222143E-2</v>
      </c>
    </row>
    <row r="41" spans="2:18" ht="16.5" customHeight="1" x14ac:dyDescent="0.25">
      <c r="B41" s="249">
        <v>23</v>
      </c>
      <c r="C41" s="250">
        <v>0</v>
      </c>
      <c r="D41" s="294">
        <v>6.9444444444444447E-4</v>
      </c>
      <c r="E41" s="251">
        <v>6.2500000000000003E-3</v>
      </c>
      <c r="F41" s="251">
        <v>1.3888888888888888E-2</v>
      </c>
      <c r="G41" s="251">
        <v>1.8055555555555554E-2</v>
      </c>
      <c r="H41" s="251">
        <v>2.4999999999999998E-2</v>
      </c>
      <c r="I41" s="251">
        <v>3.680555555555555E-2</v>
      </c>
      <c r="J41" s="251">
        <v>4.4444444444444439E-2</v>
      </c>
      <c r="K41" s="251">
        <v>5.2777777777777771E-2</v>
      </c>
      <c r="L41" s="252">
        <v>5.8333333333333327E-2</v>
      </c>
      <c r="M41" s="253">
        <v>6.6666666666666666E-2</v>
      </c>
      <c r="N41" s="250">
        <v>7.013888888888889E-2</v>
      </c>
      <c r="O41" s="313" t="e">
        <f t="shared" si="1"/>
        <v>#REF!</v>
      </c>
      <c r="P41" s="314">
        <f t="shared" si="0"/>
        <v>7.013888888888889E-2</v>
      </c>
      <c r="Q41" s="317" t="e">
        <f t="shared" si="2"/>
        <v>#REF!</v>
      </c>
      <c r="R41" s="314">
        <f>+C41-C40+24</f>
        <v>23.056944444444444</v>
      </c>
    </row>
    <row r="42" spans="2:18" ht="18" customHeight="1" x14ac:dyDescent="0.25">
      <c r="B42" s="2"/>
      <c r="C42" s="2"/>
      <c r="D42" s="19"/>
      <c r="I42" s="18"/>
      <c r="J42" s="2"/>
      <c r="K42" s="2"/>
      <c r="L42" s="20"/>
      <c r="M42" s="2"/>
    </row>
    <row r="43" spans="2:18" ht="18" customHeight="1" x14ac:dyDescent="0.25">
      <c r="B43" s="2"/>
      <c r="C43" s="299" t="s">
        <v>170</v>
      </c>
      <c r="D43" s="300"/>
      <c r="E43" s="300"/>
      <c r="F43" s="301"/>
      <c r="G43" s="301"/>
      <c r="H43" s="308">
        <v>20</v>
      </c>
      <c r="I43" s="300"/>
      <c r="J43" s="2"/>
      <c r="K43" s="2"/>
      <c r="L43" s="2"/>
      <c r="M43" s="2"/>
    </row>
    <row r="44" spans="2:18" ht="18" customHeight="1" x14ac:dyDescent="0.25">
      <c r="B44" s="2"/>
      <c r="C44" s="299" t="s">
        <v>171</v>
      </c>
      <c r="D44" s="300"/>
      <c r="E44" s="300"/>
      <c r="F44" s="301"/>
      <c r="G44" s="301"/>
      <c r="H44" s="308">
        <v>3</v>
      </c>
      <c r="I44" s="300"/>
      <c r="J44" s="2"/>
      <c r="K44" s="2"/>
      <c r="L44" s="2"/>
      <c r="M44" s="2"/>
    </row>
    <row r="45" spans="2:18" ht="18" customHeight="1" x14ac:dyDescent="0.25">
      <c r="B45" s="2"/>
      <c r="C45" s="299" t="s">
        <v>172</v>
      </c>
      <c r="D45" s="300"/>
      <c r="E45" s="300"/>
      <c r="F45" s="301"/>
      <c r="G45" s="301"/>
      <c r="H45" s="308">
        <f>+H43+H44</f>
        <v>23</v>
      </c>
      <c r="I45" s="300"/>
      <c r="L45" s="2"/>
      <c r="M45" s="2"/>
    </row>
    <row r="46" spans="2:18" x14ac:dyDescent="0.25">
      <c r="C46" s="299" t="s">
        <v>173</v>
      </c>
      <c r="D46" s="300"/>
      <c r="E46" s="300"/>
      <c r="F46" s="301"/>
      <c r="G46" s="301"/>
      <c r="H46" s="306" t="e">
        <f>+VLOOKUP($F$7,#REF!,3,FALSE)</f>
        <v>#REF!</v>
      </c>
      <c r="I46" s="302" t="s">
        <v>174</v>
      </c>
    </row>
    <row r="47" spans="2:18" x14ac:dyDescent="0.25">
      <c r="C47" s="303" t="s">
        <v>175</v>
      </c>
      <c r="D47" s="304"/>
      <c r="E47" s="18"/>
      <c r="F47" s="18"/>
      <c r="G47" s="18"/>
      <c r="H47" s="307">
        <v>0</v>
      </c>
      <c r="I47" s="302" t="s">
        <v>174</v>
      </c>
    </row>
    <row r="48" spans="2:18" x14ac:dyDescent="0.25">
      <c r="C48" s="2" t="s">
        <v>176</v>
      </c>
      <c r="D48" s="18"/>
      <c r="E48" s="18"/>
      <c r="F48" s="18"/>
      <c r="G48" s="18"/>
      <c r="H48" s="309" t="s">
        <v>177</v>
      </c>
      <c r="I48" s="18"/>
    </row>
  </sheetData>
  <printOptions horizontalCentered="1"/>
  <pageMargins left="0.19685039370078741" right="0" top="0.35433070866141736" bottom="0.39370078740157483" header="0" footer="0"/>
  <pageSetup paperSize="9" scale="74" orientation="portrait" r:id="rId1"/>
  <drawing r:id="rId2"/>
  <legacyDrawingHF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DB8A0-91D9-47E8-B45A-BE588D86278D}">
  <dimension ref="B1:X29"/>
  <sheetViews>
    <sheetView showGridLines="0" view="pageBreakPreview" topLeftCell="A3" zoomScaleNormal="100" zoomScaleSheetLayoutView="100" workbookViewId="0">
      <selection activeCell="H23" sqref="H23"/>
    </sheetView>
  </sheetViews>
  <sheetFormatPr baseColWidth="10" defaultRowHeight="15" x14ac:dyDescent="0.25"/>
  <cols>
    <col min="1" max="1" width="5.7109375" customWidth="1"/>
    <col min="2" max="20" width="8.7109375" customWidth="1"/>
    <col min="21" max="21" width="7.140625" customWidth="1"/>
    <col min="22" max="25" width="5.7109375" customWidth="1"/>
    <col min="26" max="37" width="6.28515625" customWidth="1"/>
  </cols>
  <sheetData>
    <row r="1" spans="2:22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2:22" ht="20.100000000000001" customHeight="1" x14ac:dyDescent="0.25">
      <c r="B2" s="1" t="s">
        <v>0</v>
      </c>
      <c r="C2" s="2"/>
      <c r="D2" s="2"/>
      <c r="E2" s="171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2" ht="6" customHeight="1" x14ac:dyDescent="0.25">
      <c r="B3" s="3"/>
      <c r="C3" s="2"/>
      <c r="D3" s="2"/>
      <c r="E3" s="171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2" ht="20.100000000000001" customHeight="1" x14ac:dyDescent="0.25">
      <c r="B4" s="4" t="s">
        <v>2</v>
      </c>
      <c r="C4" s="2"/>
      <c r="D4" s="2"/>
      <c r="E4" s="171">
        <v>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2" ht="6" customHeight="1" x14ac:dyDescent="0.25">
      <c r="B5" s="5"/>
      <c r="C5" s="2"/>
      <c r="D5" s="2"/>
      <c r="E5" s="8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2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2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2" ht="20.100000000000001" customHeight="1" x14ac:dyDescent="0.25">
      <c r="B8" s="2" t="s">
        <v>5</v>
      </c>
      <c r="C8" s="7"/>
      <c r="D8" s="7"/>
      <c r="E8" s="1">
        <v>898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2" ht="20.100000000000001" customHeight="1" x14ac:dyDescent="0.25">
      <c r="B9" s="2" t="s">
        <v>6</v>
      </c>
      <c r="C9" s="2"/>
      <c r="D9" s="2"/>
      <c r="E9" s="1" t="s">
        <v>214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2" ht="20.100000000000001" customHeight="1" x14ac:dyDescent="0.25">
      <c r="B10" s="2" t="s">
        <v>7</v>
      </c>
      <c r="C10" s="2"/>
      <c r="D10" s="2"/>
      <c r="E10" s="1">
        <v>898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20.100000000000001" customHeight="1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4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139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156</v>
      </c>
      <c r="N17" s="189" t="s">
        <v>49</v>
      </c>
      <c r="O17" s="189" t="s">
        <v>48</v>
      </c>
      <c r="P17" s="189" t="s">
        <v>137</v>
      </c>
      <c r="Q17" s="189" t="s">
        <v>35</v>
      </c>
      <c r="R17" s="189" t="s">
        <v>11</v>
      </c>
      <c r="S17" s="189" t="s">
        <v>107</v>
      </c>
      <c r="T17" s="189" t="s">
        <v>127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4" ht="39.950000000000003" hidden="1" customHeight="1" x14ac:dyDescent="0.25">
      <c r="B18" s="231" t="s">
        <v>159</v>
      </c>
      <c r="C18" s="204">
        <v>0</v>
      </c>
      <c r="D18" s="204">
        <v>3.97</v>
      </c>
      <c r="E18" s="204">
        <v>2.31</v>
      </c>
      <c r="F18" s="204">
        <v>2.2599999999999998</v>
      </c>
      <c r="G18" s="204">
        <v>2.98</v>
      </c>
      <c r="H18" s="204">
        <v>8.36</v>
      </c>
      <c r="I18" s="204">
        <v>2.94</v>
      </c>
      <c r="J18" s="228">
        <v>5.49</v>
      </c>
      <c r="K18" s="228">
        <v>7.42</v>
      </c>
      <c r="L18" s="228">
        <v>7.42</v>
      </c>
      <c r="M18" s="228">
        <v>7.42</v>
      </c>
      <c r="N18" s="228">
        <v>6.88</v>
      </c>
      <c r="O18" s="228">
        <v>2.94</v>
      </c>
      <c r="P18" s="228">
        <v>8.36</v>
      </c>
      <c r="Q18" s="228">
        <v>2.98</v>
      </c>
      <c r="R18" s="228">
        <v>2.2599999999999998</v>
      </c>
      <c r="S18" s="228">
        <v>4.3899999999999997</v>
      </c>
      <c r="T18" s="222">
        <v>2.67</v>
      </c>
      <c r="U18" s="315"/>
      <c r="V18" s="316"/>
      <c r="W18" s="317"/>
      <c r="X18" s="318"/>
    </row>
    <row r="19" spans="2:24" ht="39.950000000000003" hidden="1" customHeight="1" thickBot="1" x14ac:dyDescent="0.3">
      <c r="B19" s="232" t="s">
        <v>160</v>
      </c>
      <c r="C19" s="243">
        <v>0</v>
      </c>
      <c r="D19" s="214">
        <v>3.97</v>
      </c>
      <c r="E19" s="214">
        <v>6.28</v>
      </c>
      <c r="F19" s="214">
        <v>8.5399999999999991</v>
      </c>
      <c r="G19" s="214">
        <v>11.52</v>
      </c>
      <c r="H19" s="214">
        <v>19.88</v>
      </c>
      <c r="I19" s="214">
        <v>22.82</v>
      </c>
      <c r="J19" s="214">
        <v>28.310000000000002</v>
      </c>
      <c r="K19" s="214">
        <v>35.730000000000004</v>
      </c>
      <c r="L19" s="214">
        <v>43.150000000000006</v>
      </c>
      <c r="M19" s="214">
        <v>43.150000000000006</v>
      </c>
      <c r="N19" s="214">
        <v>50.030000000000008</v>
      </c>
      <c r="O19" s="214">
        <v>52.970000000000006</v>
      </c>
      <c r="P19" s="214">
        <v>61.330000000000005</v>
      </c>
      <c r="Q19" s="214">
        <v>64.31</v>
      </c>
      <c r="R19" s="214">
        <v>66.570000000000007</v>
      </c>
      <c r="S19" s="214">
        <v>70.960000000000008</v>
      </c>
      <c r="T19" s="214">
        <v>73.63000000000001</v>
      </c>
      <c r="U19" s="313"/>
      <c r="V19" s="314"/>
      <c r="W19" s="310"/>
      <c r="X19" s="314"/>
    </row>
    <row r="20" spans="2:24" x14ac:dyDescent="0.25">
      <c r="B20" s="33">
        <v>1</v>
      </c>
      <c r="C20" s="80">
        <v>0.46666666666666662</v>
      </c>
      <c r="D20" s="247">
        <v>0.47430555555555548</v>
      </c>
      <c r="E20" s="247">
        <v>0.47986111111111102</v>
      </c>
      <c r="F20" s="247">
        <v>0.48194444444444434</v>
      </c>
      <c r="G20" s="247">
        <v>0.48611111111111099</v>
      </c>
      <c r="H20" s="247">
        <v>0.49305555555555541</v>
      </c>
      <c r="I20" s="247">
        <v>0.50069444444444433</v>
      </c>
      <c r="J20" s="247">
        <v>0.50972222222222208</v>
      </c>
      <c r="K20" s="247">
        <v>0.51736111111111094</v>
      </c>
      <c r="L20" s="247">
        <v>0.53124999999999978</v>
      </c>
      <c r="M20" s="247">
        <v>0.53958333333333308</v>
      </c>
      <c r="N20" s="247">
        <v>0.54513888888888884</v>
      </c>
      <c r="O20" s="247">
        <v>0.55347222222222214</v>
      </c>
      <c r="P20" s="247">
        <v>0.56180555555555545</v>
      </c>
      <c r="Q20" s="247">
        <v>0.5659722222222221</v>
      </c>
      <c r="R20" s="247">
        <v>0.56805555555555542</v>
      </c>
      <c r="S20" s="247">
        <v>0.57777777777777761</v>
      </c>
      <c r="T20" s="80">
        <v>0.58194444444444426</v>
      </c>
      <c r="U20" s="313" t="e">
        <f>+$H$26</f>
        <v>#REF!</v>
      </c>
      <c r="V20" s="314">
        <f>+T20-C20</f>
        <v>0.11527777777777765</v>
      </c>
      <c r="W20" s="317" t="e">
        <f>60*$H$26/(V20*60*24)</f>
        <v>#REF!</v>
      </c>
      <c r="X20" s="322"/>
    </row>
    <row r="21" spans="2:24" ht="9" customHeight="1" x14ac:dyDescent="0.25">
      <c r="B21" s="2"/>
      <c r="C21" s="2"/>
      <c r="D21" s="2"/>
      <c r="E21" s="2"/>
      <c r="F21" s="2"/>
      <c r="G21" s="2"/>
      <c r="H21" s="2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8"/>
      <c r="U21" s="18"/>
      <c r="V21" s="396"/>
    </row>
    <row r="22" spans="2:24" ht="9" customHeight="1" x14ac:dyDescent="0.25">
      <c r="B22" s="2"/>
      <c r="C22" s="2"/>
      <c r="D22" s="2"/>
      <c r="E22" s="2"/>
      <c r="F22" s="2"/>
      <c r="G22" s="2"/>
      <c r="H22" s="2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8"/>
      <c r="U22" s="18"/>
      <c r="V22" s="2"/>
    </row>
    <row r="23" spans="2:24" ht="18" customHeight="1" x14ac:dyDescent="0.25">
      <c r="B23" s="2"/>
      <c r="C23" s="299" t="s">
        <v>170</v>
      </c>
      <c r="D23" s="300"/>
      <c r="E23" s="300"/>
      <c r="F23" s="301"/>
      <c r="G23" s="301"/>
      <c r="H23" s="308">
        <v>1</v>
      </c>
      <c r="I23" s="300"/>
      <c r="J23" s="3"/>
      <c r="K23" s="19"/>
      <c r="L23" s="19"/>
      <c r="M23" s="19"/>
      <c r="N23" s="19"/>
      <c r="O23" s="19"/>
      <c r="P23" s="19"/>
      <c r="Q23" s="19"/>
      <c r="R23" s="19"/>
      <c r="S23" s="19"/>
      <c r="T23" s="2"/>
      <c r="U23" s="2"/>
      <c r="V23" s="2"/>
    </row>
    <row r="24" spans="2:24" ht="18" customHeight="1" x14ac:dyDescent="0.25">
      <c r="B24" s="2"/>
      <c r="C24" s="299" t="s">
        <v>171</v>
      </c>
      <c r="D24" s="300"/>
      <c r="E24" s="300"/>
      <c r="F24" s="301"/>
      <c r="G24" s="301"/>
      <c r="H24" s="308">
        <v>0</v>
      </c>
      <c r="I24" s="300"/>
      <c r="J24" s="3"/>
      <c r="K24" s="19"/>
      <c r="L24" s="19"/>
      <c r="M24" s="19"/>
      <c r="N24" s="19"/>
      <c r="O24" s="19"/>
      <c r="P24" s="19"/>
      <c r="Q24" s="19"/>
      <c r="R24" s="19"/>
      <c r="S24" s="19"/>
      <c r="T24" s="2"/>
      <c r="U24" s="2"/>
      <c r="V24" s="2"/>
    </row>
    <row r="25" spans="2:24" ht="18" customHeight="1" x14ac:dyDescent="0.25">
      <c r="B25" s="2"/>
      <c r="C25" s="299" t="s">
        <v>172</v>
      </c>
      <c r="D25" s="300"/>
      <c r="E25" s="300"/>
      <c r="F25" s="301"/>
      <c r="G25" s="301"/>
      <c r="H25" s="308">
        <f>+H23+H24</f>
        <v>1</v>
      </c>
      <c r="I25" s="300"/>
      <c r="J25" s="3"/>
      <c r="K25" s="19"/>
      <c r="L25" s="19"/>
      <c r="M25" s="19"/>
      <c r="N25" s="19"/>
      <c r="O25" s="19"/>
      <c r="P25" s="19"/>
      <c r="Q25" s="19"/>
      <c r="R25" s="19"/>
      <c r="S25" s="19"/>
      <c r="T25" s="2"/>
      <c r="U25" s="2"/>
      <c r="V25" s="2"/>
    </row>
    <row r="26" spans="2:24" ht="18" customHeight="1" x14ac:dyDescent="0.25">
      <c r="B26" s="2"/>
      <c r="C26" s="299" t="s">
        <v>173</v>
      </c>
      <c r="D26" s="300"/>
      <c r="E26" s="300"/>
      <c r="F26" s="301"/>
      <c r="G26" s="301"/>
      <c r="H26" s="306" t="e">
        <f>+VLOOKUP($E$8,#REF!,3,FALSE)</f>
        <v>#REF!</v>
      </c>
      <c r="I26" s="302" t="s">
        <v>174</v>
      </c>
      <c r="J26" s="108"/>
      <c r="K26" s="19"/>
      <c r="L26" s="19"/>
      <c r="M26" s="19"/>
      <c r="N26" s="19"/>
      <c r="O26" s="19"/>
      <c r="P26" s="19"/>
      <c r="Q26" s="19"/>
      <c r="R26" s="19"/>
      <c r="S26" s="19"/>
      <c r="T26" s="2"/>
      <c r="U26" s="2"/>
      <c r="V26" s="2"/>
    </row>
    <row r="27" spans="2:24" x14ac:dyDescent="0.25">
      <c r="C27" s="303" t="s">
        <v>175</v>
      </c>
      <c r="D27" s="304"/>
      <c r="E27" s="18"/>
      <c r="F27" s="18"/>
      <c r="G27" s="18"/>
      <c r="H27" s="347">
        <v>3.6</v>
      </c>
      <c r="I27" s="302" t="s">
        <v>174</v>
      </c>
      <c r="J27" s="3"/>
    </row>
    <row r="28" spans="2:24" x14ac:dyDescent="0.25">
      <c r="C28" s="2" t="s">
        <v>176</v>
      </c>
      <c r="D28" s="18"/>
      <c r="E28" s="18"/>
      <c r="F28" s="18"/>
      <c r="G28" s="18"/>
      <c r="H28" s="309" t="s">
        <v>185</v>
      </c>
      <c r="I28" s="18"/>
      <c r="J28" s="3"/>
    </row>
    <row r="29" spans="2:24" x14ac:dyDescent="0.25">
      <c r="C29" s="2"/>
    </row>
  </sheetData>
  <pageMargins left="0.39370078740157483" right="0" top="0.59055118110236227" bottom="0.19685039370078741" header="0" footer="0"/>
  <pageSetup paperSize="9" scale="72" orientation="landscape" r:id="rId1"/>
  <drawing r:id="rId2"/>
  <legacyDrawingHF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5B31C-6ECC-44EF-90BC-717959A1F046}">
  <dimension ref="B1:W29"/>
  <sheetViews>
    <sheetView showGridLines="0" view="pageBreakPreview" zoomScale="85" zoomScaleNormal="100" zoomScaleSheetLayoutView="85" workbookViewId="0">
      <selection activeCell="H23" sqref="H23"/>
    </sheetView>
  </sheetViews>
  <sheetFormatPr baseColWidth="10" defaultRowHeight="15" x14ac:dyDescent="0.25"/>
  <cols>
    <col min="1" max="1" width="3" customWidth="1"/>
    <col min="2" max="18" width="8.7109375" customWidth="1"/>
    <col min="19" max="47" width="6.28515625" customWidth="1"/>
  </cols>
  <sheetData>
    <row r="1" spans="2:21" ht="14.2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</row>
    <row r="2" spans="2:21" ht="20.100000000000001" customHeight="1" x14ac:dyDescent="0.25">
      <c r="B2" s="1" t="s">
        <v>0</v>
      </c>
      <c r="C2" s="2"/>
      <c r="D2" s="2"/>
      <c r="E2" s="171" t="s">
        <v>1</v>
      </c>
      <c r="F2" s="2"/>
      <c r="H2" s="2"/>
      <c r="I2" s="2"/>
      <c r="J2" s="2"/>
      <c r="K2" s="2"/>
      <c r="L2" s="2"/>
      <c r="M2" s="2"/>
      <c r="Q2" s="24"/>
      <c r="R2" s="24"/>
    </row>
    <row r="3" spans="2:21" ht="6" customHeight="1" x14ac:dyDescent="0.25">
      <c r="B3" s="3"/>
      <c r="C3" s="2"/>
      <c r="D3" s="2"/>
      <c r="E3" s="171"/>
      <c r="F3" s="2"/>
      <c r="H3" s="2"/>
      <c r="I3" s="2"/>
      <c r="J3" s="2"/>
      <c r="K3" s="2"/>
      <c r="L3" s="2"/>
      <c r="M3" s="2"/>
      <c r="Q3" s="24"/>
      <c r="R3" s="24"/>
    </row>
    <row r="4" spans="2:21" ht="20.100000000000001" customHeight="1" x14ac:dyDescent="0.25">
      <c r="B4" s="4" t="s">
        <v>2</v>
      </c>
      <c r="C4" s="2"/>
      <c r="D4" s="2"/>
      <c r="E4" s="171">
        <v>8</v>
      </c>
      <c r="F4" s="2"/>
      <c r="H4" s="2"/>
      <c r="I4" s="2"/>
      <c r="J4" s="2"/>
      <c r="K4" s="2"/>
      <c r="L4" s="2"/>
      <c r="M4" s="2"/>
      <c r="Q4" s="25"/>
      <c r="R4" s="25"/>
    </row>
    <row r="5" spans="2:21" ht="6" customHeight="1" x14ac:dyDescent="0.25">
      <c r="B5" s="5"/>
      <c r="C5" s="2"/>
      <c r="D5" s="2"/>
      <c r="E5" s="8"/>
      <c r="F5" s="2"/>
      <c r="H5" s="2"/>
      <c r="I5" s="2"/>
      <c r="J5" s="2"/>
      <c r="K5" s="2"/>
      <c r="L5" s="2"/>
      <c r="M5" s="2"/>
      <c r="Q5" s="5"/>
      <c r="R5" s="5"/>
    </row>
    <row r="6" spans="2:21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F6" s="2"/>
      <c r="H6" s="2"/>
      <c r="I6" s="2"/>
      <c r="J6" s="2"/>
      <c r="K6" s="2"/>
      <c r="L6" s="2"/>
      <c r="M6" s="2"/>
      <c r="Q6" s="4"/>
      <c r="R6" s="4"/>
    </row>
    <row r="7" spans="2:21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F7" s="2"/>
      <c r="H7" s="2"/>
      <c r="I7" s="2"/>
      <c r="J7" s="2"/>
      <c r="K7" s="2"/>
      <c r="L7" s="2"/>
      <c r="M7" s="2"/>
      <c r="Q7" s="4"/>
      <c r="R7" s="4"/>
    </row>
    <row r="8" spans="2:21" ht="20.100000000000001" customHeight="1" x14ac:dyDescent="0.25">
      <c r="B8" s="2" t="s">
        <v>5</v>
      </c>
      <c r="C8" s="7"/>
      <c r="D8" s="7"/>
      <c r="E8" s="1">
        <v>1856</v>
      </c>
      <c r="F8" s="7"/>
      <c r="H8" s="4"/>
      <c r="I8" s="7"/>
      <c r="J8" s="7"/>
      <c r="K8" s="7"/>
      <c r="L8" s="7"/>
      <c r="M8" s="7"/>
      <c r="Q8" s="4"/>
      <c r="R8" s="4"/>
    </row>
    <row r="9" spans="2:21" ht="20.100000000000001" customHeight="1" x14ac:dyDescent="0.25">
      <c r="B9" s="2" t="s">
        <v>6</v>
      </c>
      <c r="C9" s="2"/>
      <c r="D9" s="2"/>
      <c r="E9" s="1" t="s">
        <v>99</v>
      </c>
      <c r="F9" s="2"/>
      <c r="H9" s="2"/>
      <c r="I9" s="2"/>
      <c r="J9" s="2"/>
      <c r="K9" s="2"/>
      <c r="L9" s="2"/>
      <c r="M9" s="2"/>
      <c r="Q9" s="4"/>
      <c r="R9" s="4"/>
    </row>
    <row r="10" spans="2:21" ht="20.100000000000001" customHeight="1" x14ac:dyDescent="0.25">
      <c r="B10" s="2" t="s">
        <v>7</v>
      </c>
      <c r="C10" s="2"/>
      <c r="D10" s="2"/>
      <c r="E10" s="1">
        <v>1856</v>
      </c>
      <c r="F10" s="2"/>
      <c r="H10" s="4"/>
      <c r="I10" s="2"/>
      <c r="J10" s="2"/>
      <c r="K10" s="2"/>
      <c r="L10" s="2"/>
      <c r="M10" s="2"/>
      <c r="Q10" s="4"/>
      <c r="R10" s="4"/>
    </row>
    <row r="11" spans="2:21" ht="20.100000000000001" customHeight="1" x14ac:dyDescent="0.25">
      <c r="B11" s="2" t="s">
        <v>12</v>
      </c>
      <c r="C11" s="7"/>
      <c r="D11" s="7"/>
      <c r="E11" s="7"/>
      <c r="F11" s="7"/>
      <c r="H11" s="7"/>
      <c r="I11" s="7"/>
      <c r="J11" s="7"/>
      <c r="K11" s="7"/>
      <c r="L11" s="7"/>
      <c r="M11" s="7"/>
      <c r="N11" s="7"/>
      <c r="O11" s="7"/>
      <c r="P11" s="2"/>
      <c r="Q11" s="2"/>
      <c r="R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2"/>
      <c r="T12" s="2"/>
      <c r="U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2"/>
      <c r="T13" s="2"/>
      <c r="U13" s="2"/>
    </row>
    <row r="14" spans="2:21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2"/>
      <c r="T14" s="2"/>
      <c r="U14" s="2"/>
    </row>
    <row r="15" spans="2:21" ht="20.100000000000001" customHeight="1" x14ac:dyDescent="0.25">
      <c r="B15" s="2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2"/>
      <c r="T15" s="2"/>
      <c r="U15" s="2"/>
    </row>
    <row r="16" spans="2:21" ht="20.100000000000001" customHeight="1" thickBot="1" x14ac:dyDescent="0.3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2"/>
      <c r="S16" s="2"/>
      <c r="T16" s="2"/>
    </row>
    <row r="17" spans="2:23" ht="39.950000000000003" customHeight="1" thickBot="1" x14ac:dyDescent="0.3">
      <c r="B17" s="189" t="s">
        <v>8</v>
      </c>
      <c r="C17" s="189" t="s">
        <v>100</v>
      </c>
      <c r="D17" s="189" t="s">
        <v>116</v>
      </c>
      <c r="E17" s="189" t="s">
        <v>59</v>
      </c>
      <c r="F17" s="189" t="s">
        <v>218</v>
      </c>
      <c r="G17" s="189" t="s">
        <v>141</v>
      </c>
      <c r="H17" s="189" t="s">
        <v>181</v>
      </c>
      <c r="I17" s="366" t="s">
        <v>128</v>
      </c>
      <c r="J17" s="189" t="s">
        <v>182</v>
      </c>
      <c r="K17" s="189" t="s">
        <v>183</v>
      </c>
      <c r="L17" s="189" t="s">
        <v>182</v>
      </c>
      <c r="M17" s="366" t="s">
        <v>128</v>
      </c>
      <c r="N17" s="189" t="s">
        <v>181</v>
      </c>
      <c r="O17" s="189" t="s">
        <v>141</v>
      </c>
      <c r="P17" s="189" t="s">
        <v>218</v>
      </c>
      <c r="Q17" s="189" t="s">
        <v>59</v>
      </c>
      <c r="R17" s="189" t="s">
        <v>116</v>
      </c>
      <c r="S17" s="189" t="s">
        <v>184</v>
      </c>
      <c r="T17" s="189" t="s">
        <v>161</v>
      </c>
      <c r="U17" s="189" t="s">
        <v>167</v>
      </c>
      <c r="V17" s="189" t="s">
        <v>168</v>
      </c>
      <c r="W17" s="189" t="s">
        <v>169</v>
      </c>
    </row>
    <row r="18" spans="2:23" ht="39.950000000000003" hidden="1" customHeight="1" x14ac:dyDescent="0.25">
      <c r="B18" s="212" t="s">
        <v>159</v>
      </c>
      <c r="C18" s="204">
        <v>0</v>
      </c>
      <c r="D18" s="204">
        <v>2.6</v>
      </c>
      <c r="E18" s="204">
        <v>3.82</v>
      </c>
      <c r="F18" s="204"/>
      <c r="G18" s="204">
        <v>5.5</v>
      </c>
      <c r="H18" s="204">
        <v>7.81</v>
      </c>
      <c r="I18" s="236">
        <v>7</v>
      </c>
      <c r="J18" s="204">
        <v>3</v>
      </c>
      <c r="K18" s="204">
        <v>1.94</v>
      </c>
      <c r="L18" s="204">
        <v>1.94</v>
      </c>
      <c r="M18" s="236">
        <v>1.88</v>
      </c>
      <c r="N18" s="206">
        <v>7</v>
      </c>
      <c r="O18" s="206">
        <v>7.81</v>
      </c>
      <c r="P18" s="206"/>
      <c r="Q18" s="206">
        <v>5.5</v>
      </c>
      <c r="R18" s="206">
        <v>3.82</v>
      </c>
      <c r="S18" s="206">
        <v>3.32</v>
      </c>
      <c r="T18" s="315"/>
      <c r="U18" s="316"/>
      <c r="V18" s="317"/>
      <c r="W18" s="318"/>
    </row>
    <row r="19" spans="2:23" ht="39.950000000000003" hidden="1" customHeight="1" thickBot="1" x14ac:dyDescent="0.3">
      <c r="B19" s="213" t="s">
        <v>160</v>
      </c>
      <c r="C19" s="243">
        <v>0</v>
      </c>
      <c r="D19" s="210">
        <v>2.6</v>
      </c>
      <c r="E19" s="210">
        <v>6.42</v>
      </c>
      <c r="F19" s="210"/>
      <c r="G19" s="210">
        <v>11.92</v>
      </c>
      <c r="H19" s="210">
        <v>19.73</v>
      </c>
      <c r="I19" s="367">
        <v>26.73</v>
      </c>
      <c r="J19" s="210">
        <v>29.73</v>
      </c>
      <c r="K19" s="210">
        <v>31.67</v>
      </c>
      <c r="L19" s="210">
        <v>33.61</v>
      </c>
      <c r="M19" s="367">
        <v>35.49</v>
      </c>
      <c r="N19" s="210">
        <v>42.49</v>
      </c>
      <c r="O19" s="210">
        <v>50.300000000000004</v>
      </c>
      <c r="P19" s="210"/>
      <c r="Q19" s="210">
        <v>47.99</v>
      </c>
      <c r="R19" s="210">
        <v>51.81</v>
      </c>
      <c r="S19" s="210">
        <v>55.13</v>
      </c>
      <c r="T19" s="313"/>
      <c r="U19" s="314"/>
      <c r="V19" s="310"/>
      <c r="W19" s="314"/>
    </row>
    <row r="20" spans="2:23" x14ac:dyDescent="0.25">
      <c r="B20" s="9">
        <v>1</v>
      </c>
      <c r="C20" s="15">
        <v>0.28958333333333336</v>
      </c>
      <c r="D20" s="29">
        <v>0.2951388888888889</v>
      </c>
      <c r="E20" s="29">
        <v>0.2986111111111111</v>
      </c>
      <c r="F20" s="368">
        <v>0.30833333333333335</v>
      </c>
      <c r="G20" s="29">
        <v>0.31736111111111109</v>
      </c>
      <c r="H20" s="29">
        <v>0.32430555555555551</v>
      </c>
      <c r="I20" s="368">
        <v>0.32986111111111105</v>
      </c>
      <c r="J20" s="368">
        <v>0.33472222222222214</v>
      </c>
      <c r="K20" s="368">
        <v>0.33680555555555547</v>
      </c>
      <c r="L20" s="368">
        <v>0.3388888888888888</v>
      </c>
      <c r="M20" s="368">
        <v>0.34374999999999989</v>
      </c>
      <c r="N20" s="29">
        <v>0.35069444444444431</v>
      </c>
      <c r="O20" s="29">
        <v>0.3555555555555554</v>
      </c>
      <c r="P20" s="368">
        <v>0.36458333333333315</v>
      </c>
      <c r="Q20" s="29">
        <v>0.37430555555555539</v>
      </c>
      <c r="R20" s="369">
        <v>0.3777777777777776</v>
      </c>
      <c r="S20" s="15">
        <v>0.3826388888888887</v>
      </c>
      <c r="T20" s="313" t="e">
        <f>+$H$27</f>
        <v>#REF!</v>
      </c>
      <c r="U20" s="314">
        <f>+S20-C20</f>
        <v>9.3055555555555336E-2</v>
      </c>
      <c r="V20" s="317" t="e">
        <f>60*$H$27/(U20*60*24)</f>
        <v>#REF!</v>
      </c>
      <c r="W20" s="322"/>
    </row>
    <row r="21" spans="2:23" x14ac:dyDescent="0.25">
      <c r="B21" s="9">
        <v>2</v>
      </c>
      <c r="C21" s="370">
        <v>0.43958333333333338</v>
      </c>
      <c r="D21" s="368">
        <v>0.44513888888888892</v>
      </c>
      <c r="E21" s="368">
        <v>0.44861111111111113</v>
      </c>
      <c r="F21" s="368">
        <v>0.45833333333333337</v>
      </c>
      <c r="G21" s="368">
        <v>0.46736111111111112</v>
      </c>
      <c r="H21" s="368">
        <v>0.47430555555555554</v>
      </c>
      <c r="I21" s="368">
        <v>0.47986111111111107</v>
      </c>
      <c r="J21" s="368">
        <v>0.48472222222222217</v>
      </c>
      <c r="K21" s="368">
        <v>0.48680555555555549</v>
      </c>
      <c r="L21" s="368">
        <v>0.48888888888888882</v>
      </c>
      <c r="M21" s="368">
        <v>0.49374999999999991</v>
      </c>
      <c r="N21" s="368">
        <v>0.50069444444444433</v>
      </c>
      <c r="O21" s="368">
        <v>0.50555555555555542</v>
      </c>
      <c r="P21" s="368">
        <v>0.51458333333333317</v>
      </c>
      <c r="Q21" s="368">
        <v>0.52430555555555536</v>
      </c>
      <c r="R21" s="371">
        <v>0.52777777777777757</v>
      </c>
      <c r="S21" s="370">
        <v>0.53263888888888866</v>
      </c>
      <c r="T21" s="313" t="e">
        <f t="shared" ref="T21:T22" si="0">+$H$27</f>
        <v>#REF!</v>
      </c>
      <c r="U21" s="314">
        <f>+S21-C21</f>
        <v>9.305555555555528E-2</v>
      </c>
      <c r="V21" s="317" t="e">
        <f>60*$H$27/(U21*60*24)</f>
        <v>#REF!</v>
      </c>
      <c r="W21" s="314">
        <f>+C21-C20</f>
        <v>0.15000000000000002</v>
      </c>
    </row>
    <row r="22" spans="2:23" x14ac:dyDescent="0.25">
      <c r="B22" s="9">
        <v>3</v>
      </c>
      <c r="C22" s="370">
        <v>0.58333333333333337</v>
      </c>
      <c r="D22" s="368">
        <v>0.58888888888888891</v>
      </c>
      <c r="E22" s="368">
        <v>0.59236111111111112</v>
      </c>
      <c r="F22" s="368">
        <v>0.6020833333333333</v>
      </c>
      <c r="G22" s="368">
        <v>0.61111111111111105</v>
      </c>
      <c r="H22" s="368">
        <v>0.61805555555555547</v>
      </c>
      <c r="I22" s="368">
        <v>0.62361111111111101</v>
      </c>
      <c r="J22" s="368">
        <v>0.6284722222222221</v>
      </c>
      <c r="K22" s="368">
        <v>0.63055555555555542</v>
      </c>
      <c r="L22" s="368">
        <v>0.63263888888888875</v>
      </c>
      <c r="M22" s="368">
        <v>0.63749999999999984</v>
      </c>
      <c r="N22" s="368">
        <v>0.64444444444444426</v>
      </c>
      <c r="O22" s="368">
        <v>0.64930555555555536</v>
      </c>
      <c r="P22" s="368">
        <v>0.6583333333333331</v>
      </c>
      <c r="Q22" s="368">
        <v>0.66805555555555529</v>
      </c>
      <c r="R22" s="371">
        <v>0.6715277777777775</v>
      </c>
      <c r="S22" s="370">
        <v>0.6763888888888886</v>
      </c>
      <c r="T22" s="313" t="e">
        <f t="shared" si="0"/>
        <v>#REF!</v>
      </c>
      <c r="U22" s="314">
        <f>+S22-C22</f>
        <v>9.3055555555555225E-2</v>
      </c>
      <c r="V22" s="317" t="e">
        <f>60*$H$27/(U22*60*24)</f>
        <v>#REF!</v>
      </c>
      <c r="W22" s="314">
        <f>+C22-C21</f>
        <v>0.14374999999999999</v>
      </c>
    </row>
    <row r="23" spans="2:23" x14ac:dyDescent="0.25">
      <c r="C23" s="2"/>
      <c r="D23" s="2"/>
      <c r="E23" s="2"/>
      <c r="F23" s="2"/>
      <c r="I23" s="88"/>
      <c r="J23" s="2"/>
      <c r="K23" s="2"/>
    </row>
    <row r="24" spans="2:23" x14ac:dyDescent="0.25">
      <c r="C24" s="299" t="s">
        <v>170</v>
      </c>
      <c r="D24" s="300"/>
      <c r="E24" s="300"/>
      <c r="F24" s="301"/>
      <c r="G24" s="301"/>
      <c r="H24" s="308">
        <v>3</v>
      </c>
      <c r="I24" s="300"/>
    </row>
    <row r="25" spans="2:23" x14ac:dyDescent="0.25">
      <c r="C25" s="299" t="s">
        <v>171</v>
      </c>
      <c r="D25" s="300"/>
      <c r="E25" s="300"/>
      <c r="F25" s="301"/>
      <c r="G25" s="301"/>
      <c r="H25" s="308">
        <v>0</v>
      </c>
      <c r="I25" s="300"/>
    </row>
    <row r="26" spans="2:23" x14ac:dyDescent="0.25">
      <c r="C26" s="299" t="s">
        <v>172</v>
      </c>
      <c r="D26" s="300"/>
      <c r="E26" s="300"/>
      <c r="F26" s="301"/>
      <c r="G26" s="301"/>
      <c r="H26" s="308">
        <f>+H24+H25</f>
        <v>3</v>
      </c>
      <c r="I26" s="300"/>
    </row>
    <row r="27" spans="2:23" x14ac:dyDescent="0.25">
      <c r="C27" s="299" t="s">
        <v>173</v>
      </c>
      <c r="D27" s="300"/>
      <c r="E27" s="300"/>
      <c r="F27" s="301"/>
      <c r="G27" s="301"/>
      <c r="H27" s="306" t="e">
        <f>+VLOOKUP($E$8,#REF!,3,FALSE)</f>
        <v>#REF!</v>
      </c>
      <c r="I27" s="302" t="s">
        <v>174</v>
      </c>
    </row>
    <row r="28" spans="2:23" x14ac:dyDescent="0.25">
      <c r="C28" s="303" t="s">
        <v>175</v>
      </c>
      <c r="D28" s="304"/>
      <c r="E28" s="18"/>
      <c r="F28" s="18"/>
      <c r="G28" s="18"/>
      <c r="H28" s="347">
        <v>0</v>
      </c>
      <c r="I28" s="302" t="s">
        <v>174</v>
      </c>
    </row>
    <row r="29" spans="2:23" x14ac:dyDescent="0.25">
      <c r="C29" s="2" t="s">
        <v>176</v>
      </c>
      <c r="D29" s="18"/>
      <c r="E29" s="18"/>
      <c r="F29" s="18"/>
      <c r="G29" s="18"/>
      <c r="H29" s="309" t="s">
        <v>185</v>
      </c>
      <c r="I29" s="18"/>
    </row>
  </sheetData>
  <printOptions horizontalCentered="1"/>
  <pageMargins left="0.19685039370078741" right="0" top="0.39370078740157483" bottom="1.1811023622047245" header="0" footer="0"/>
  <pageSetup paperSize="9" scale="79" orientation="landscape" r:id="rId1"/>
  <drawing r:id="rId2"/>
  <legacyDrawingHF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4A041-FCD4-45F9-97DF-74B65CFE9664}">
  <dimension ref="B1:P27"/>
  <sheetViews>
    <sheetView showGridLines="0" view="pageBreakPreview" topLeftCell="A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5" customWidth="1"/>
    <col min="2" max="12" width="8.7109375" customWidth="1"/>
    <col min="13" max="13" width="8.28515625" customWidth="1"/>
    <col min="14" max="36" width="6.7109375" customWidth="1"/>
  </cols>
  <sheetData>
    <row r="1" spans="2:16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2:16" ht="20.100000000000001" customHeight="1" x14ac:dyDescent="0.25">
      <c r="B2" s="1" t="s">
        <v>0</v>
      </c>
      <c r="C2" s="2"/>
      <c r="D2" s="2"/>
      <c r="E2" s="171" t="s">
        <v>1</v>
      </c>
      <c r="H2" s="2"/>
      <c r="I2" s="2"/>
      <c r="J2" s="2"/>
      <c r="K2" s="2"/>
      <c r="L2" s="2"/>
    </row>
    <row r="3" spans="2:16" ht="6" customHeight="1" x14ac:dyDescent="0.25">
      <c r="B3" s="3"/>
      <c r="C3" s="2"/>
      <c r="D3" s="2"/>
      <c r="E3" s="171"/>
      <c r="H3" s="2"/>
      <c r="I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171">
        <v>8</v>
      </c>
      <c r="H4" s="2"/>
      <c r="I4" s="2"/>
      <c r="J4" s="2"/>
      <c r="K4" s="2"/>
      <c r="L4" s="2"/>
    </row>
    <row r="5" spans="2:16" ht="6" customHeight="1" x14ac:dyDescent="0.25">
      <c r="B5" s="5"/>
      <c r="C5" s="2"/>
      <c r="D5" s="2"/>
      <c r="E5" s="8"/>
      <c r="H5" s="2"/>
      <c r="I5" s="2"/>
      <c r="J5" s="6"/>
      <c r="K5" s="6"/>
      <c r="L5" s="6"/>
    </row>
    <row r="6" spans="2:16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H6" s="2"/>
      <c r="I6" s="2"/>
      <c r="J6" s="6"/>
      <c r="K6" s="6"/>
      <c r="L6" s="6"/>
    </row>
    <row r="7" spans="2:16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H7" s="2"/>
      <c r="I7" s="2"/>
      <c r="J7" s="6"/>
      <c r="K7" s="6"/>
      <c r="L7" s="6"/>
    </row>
    <row r="8" spans="2:16" ht="20.100000000000001" customHeight="1" x14ac:dyDescent="0.25">
      <c r="B8" s="2" t="s">
        <v>5</v>
      </c>
      <c r="C8" s="7"/>
      <c r="D8" s="7"/>
      <c r="E8" s="1">
        <v>1873</v>
      </c>
      <c r="G8" s="1"/>
      <c r="H8" s="2"/>
      <c r="I8" s="2"/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1" t="s">
        <v>215</v>
      </c>
      <c r="H9" s="2"/>
      <c r="I9" s="2"/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1">
        <v>1873</v>
      </c>
      <c r="G10" s="1"/>
      <c r="H10" s="2"/>
      <c r="I10" s="2"/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1.95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21.95" customHeight="1" thickBot="1" x14ac:dyDescent="0.3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</row>
    <row r="16" spans="2:16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11</v>
      </c>
      <c r="F16" s="189" t="s">
        <v>35</v>
      </c>
      <c r="G16" s="397" t="s">
        <v>139</v>
      </c>
      <c r="H16" s="189" t="s">
        <v>37</v>
      </c>
      <c r="I16" s="189" t="s">
        <v>35</v>
      </c>
      <c r="J16" s="189" t="s">
        <v>11</v>
      </c>
      <c r="K16" s="189" t="s">
        <v>107</v>
      </c>
      <c r="L16" s="189" t="s">
        <v>127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2.31</v>
      </c>
      <c r="F17" s="204">
        <v>2.2599999999999998</v>
      </c>
      <c r="G17" s="204">
        <v>2.92</v>
      </c>
      <c r="H17" s="204">
        <v>9.98</v>
      </c>
      <c r="I17" s="204">
        <v>2.92</v>
      </c>
      <c r="J17" s="204">
        <v>2.2599999999999998</v>
      </c>
      <c r="K17" s="204">
        <v>4.3899999999999997</v>
      </c>
      <c r="L17" s="204">
        <v>2.67</v>
      </c>
      <c r="M17" s="315"/>
      <c r="N17" s="316"/>
      <c r="O17" s="317"/>
      <c r="P17" s="318"/>
    </row>
    <row r="18" spans="2:16" ht="39.950000000000003" hidden="1" customHeight="1" thickBot="1" x14ac:dyDescent="0.3">
      <c r="B18" s="208" t="s">
        <v>160</v>
      </c>
      <c r="C18" s="243">
        <v>0</v>
      </c>
      <c r="D18" s="224">
        <v>3.97</v>
      </c>
      <c r="E18" s="210">
        <v>6.28</v>
      </c>
      <c r="F18" s="210">
        <v>8.5399999999999991</v>
      </c>
      <c r="G18" s="210">
        <v>11.459999999999999</v>
      </c>
      <c r="H18" s="210">
        <v>21.439999999999998</v>
      </c>
      <c r="I18" s="210">
        <v>24.36</v>
      </c>
      <c r="J18" s="210">
        <v>26.619999999999997</v>
      </c>
      <c r="K18" s="210">
        <v>31.009999999999998</v>
      </c>
      <c r="L18" s="210">
        <v>33.68</v>
      </c>
      <c r="M18" s="313"/>
      <c r="N18" s="314"/>
      <c r="O18" s="310"/>
      <c r="P18" s="314"/>
    </row>
    <row r="19" spans="2:16" x14ac:dyDescent="0.25">
      <c r="B19" s="106">
        <v>1</v>
      </c>
      <c r="C19" s="48">
        <v>0.76736111111111116</v>
      </c>
      <c r="D19" s="35">
        <v>0.77500000000000002</v>
      </c>
      <c r="E19" s="36">
        <v>0.78055555555555556</v>
      </c>
      <c r="F19" s="36">
        <v>0.78263888888888899</v>
      </c>
      <c r="G19" s="35">
        <v>0.78680555555555554</v>
      </c>
      <c r="H19" s="36">
        <v>0.79861111111111116</v>
      </c>
      <c r="I19" s="36">
        <v>0.80138888888888893</v>
      </c>
      <c r="J19" s="36">
        <v>0.80347222222222225</v>
      </c>
      <c r="K19" s="93">
        <v>0.81319444444444444</v>
      </c>
      <c r="L19" s="48">
        <v>0.81736111111111109</v>
      </c>
      <c r="M19" s="313" t="e">
        <f>+$H$24</f>
        <v>#REF!</v>
      </c>
      <c r="N19" s="314">
        <f>+L19-C19</f>
        <v>4.9999999999999933E-2</v>
      </c>
      <c r="O19" s="317" t="e">
        <f>60*$H$24/(N19*60*24)</f>
        <v>#REF!</v>
      </c>
      <c r="P19" s="322"/>
    </row>
    <row r="20" spans="2:16" ht="9" customHeight="1" x14ac:dyDescent="0.25">
      <c r="B20" s="2"/>
      <c r="C20" s="2"/>
      <c r="D20" s="2"/>
      <c r="E20" s="2"/>
      <c r="F20" s="2"/>
      <c r="G20" s="17"/>
      <c r="H20" s="17"/>
      <c r="I20" s="17"/>
      <c r="J20" s="17"/>
      <c r="K20" s="17"/>
      <c r="L20" s="17"/>
    </row>
    <row r="21" spans="2:16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1</v>
      </c>
      <c r="I21" s="300"/>
      <c r="J21" s="18"/>
      <c r="K21" s="18"/>
      <c r="L21" s="2"/>
    </row>
    <row r="22" spans="2:16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18"/>
      <c r="L22" s="2"/>
    </row>
    <row r="23" spans="2:16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  <c r="J23" s="18"/>
      <c r="K23" s="18"/>
      <c r="L23" s="2"/>
    </row>
    <row r="24" spans="2:16" ht="18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+VLOOKUP($E$8,#REF!,3,FALSE)</f>
        <v>#REF!</v>
      </c>
      <c r="I24" s="302" t="s">
        <v>174</v>
      </c>
      <c r="J24" s="2"/>
      <c r="K24" s="2"/>
      <c r="L24" s="2"/>
    </row>
    <row r="25" spans="2:16" x14ac:dyDescent="0.25">
      <c r="C25" s="303" t="s">
        <v>175</v>
      </c>
      <c r="D25" s="304"/>
      <c r="E25" s="18"/>
      <c r="F25" s="18"/>
      <c r="G25" s="18"/>
      <c r="H25" s="347">
        <v>3.6</v>
      </c>
      <c r="I25" s="302" t="s">
        <v>174</v>
      </c>
    </row>
    <row r="26" spans="2:16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</row>
    <row r="27" spans="2:16" x14ac:dyDescent="0.25">
      <c r="C27" s="2"/>
    </row>
  </sheetData>
  <printOptions horizontalCentered="1"/>
  <pageMargins left="0.39370078740157483" right="0" top="0.39370078740157483" bottom="0.19685039370078741" header="0" footer="0"/>
  <pageSetup paperSize="9" scale="75" orientation="portrait" r:id="rId1"/>
  <drawing r:id="rId2"/>
  <legacyDrawingHF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9996-3831-495D-8578-41300B227A03}">
  <dimension ref="B1:Q26"/>
  <sheetViews>
    <sheetView showGridLines="0" view="pageBreakPreview" topLeftCell="A4" zoomScaleNormal="100" zoomScaleSheetLayoutView="100" workbookViewId="0">
      <selection activeCell="H26" sqref="H26"/>
    </sheetView>
  </sheetViews>
  <sheetFormatPr baseColWidth="10" defaultRowHeight="15" x14ac:dyDescent="0.25"/>
  <cols>
    <col min="1" max="1" width="2.42578125" customWidth="1"/>
    <col min="2" max="2" width="10.140625" customWidth="1"/>
    <col min="3" max="14" width="9.7109375" customWidth="1"/>
    <col min="15" max="37" width="6.7109375" customWidth="1"/>
  </cols>
  <sheetData>
    <row r="1" spans="2:17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7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7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7" ht="20.100000000000001" customHeight="1" x14ac:dyDescent="0.25">
      <c r="B5" s="2" t="s">
        <v>3</v>
      </c>
      <c r="C5" s="2"/>
      <c r="D5" s="2"/>
      <c r="E5" s="1">
        <f>+'801 MPU.CAN.25MAY.BOEDO.MPU HAB'!F5</f>
        <v>0</v>
      </c>
      <c r="G5" s="2"/>
      <c r="H5" s="2"/>
      <c r="I5" s="2"/>
      <c r="J5" s="2"/>
      <c r="K5" s="2"/>
      <c r="L5" s="2"/>
      <c r="M5" s="6"/>
    </row>
    <row r="6" spans="2:17" ht="20.100000000000001" customHeight="1" x14ac:dyDescent="0.25">
      <c r="B6" s="2" t="s">
        <v>4</v>
      </c>
      <c r="C6" s="2"/>
      <c r="D6" s="2"/>
      <c r="E6" s="1" t="str">
        <f>+'801 MPU.CAN.25MAY.BOEDO.MPU HAB'!F6</f>
        <v>INVIERNO 2023</v>
      </c>
      <c r="G6" s="2"/>
      <c r="H6" s="2"/>
      <c r="I6" s="2"/>
      <c r="J6" s="2"/>
      <c r="K6" s="2"/>
      <c r="L6" s="2"/>
      <c r="M6" s="6"/>
    </row>
    <row r="7" spans="2:17" ht="20.100000000000001" customHeight="1" x14ac:dyDescent="0.25">
      <c r="B7" s="2" t="s">
        <v>5</v>
      </c>
      <c r="C7" s="7"/>
      <c r="D7" s="2"/>
      <c r="E7" s="1">
        <v>1874</v>
      </c>
      <c r="G7" s="1"/>
      <c r="H7" s="2"/>
      <c r="I7" s="2"/>
      <c r="J7" s="2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1" t="s">
        <v>216</v>
      </c>
      <c r="G8" s="2"/>
      <c r="H8" s="2"/>
      <c r="I8" s="2"/>
      <c r="J8" s="2"/>
      <c r="K8" s="2"/>
      <c r="L8" s="8"/>
      <c r="M8" s="2"/>
    </row>
    <row r="9" spans="2:17" ht="20.100000000000001" customHeight="1" x14ac:dyDescent="0.25">
      <c r="B9" s="2" t="s">
        <v>7</v>
      </c>
      <c r="C9" s="2"/>
      <c r="D9" s="2"/>
      <c r="E9" s="1">
        <v>1874</v>
      </c>
      <c r="G9" s="1"/>
      <c r="H9" s="2"/>
      <c r="I9" s="2"/>
      <c r="J9" s="2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7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7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7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7" ht="20.10000000000000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7" s="200" customFormat="1" ht="39.950000000000003" customHeight="1" thickBot="1" x14ac:dyDescent="0.3">
      <c r="B16" s="189" t="s">
        <v>18</v>
      </c>
      <c r="C16" s="189" t="s">
        <v>100</v>
      </c>
      <c r="D16" s="189" t="s">
        <v>103</v>
      </c>
      <c r="E16" s="189" t="s">
        <v>14</v>
      </c>
      <c r="F16" s="189" t="s">
        <v>23</v>
      </c>
      <c r="G16" s="189" t="s">
        <v>22</v>
      </c>
      <c r="H16" s="189" t="s">
        <v>9</v>
      </c>
      <c r="I16" s="189" t="s">
        <v>113</v>
      </c>
      <c r="J16" s="366" t="s">
        <v>146</v>
      </c>
      <c r="K16" s="398" t="s">
        <v>30</v>
      </c>
      <c r="L16" s="189" t="s">
        <v>103</v>
      </c>
      <c r="M16" s="189" t="s">
        <v>100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7" s="200" customFormat="1" ht="39.950000000000003" hidden="1" customHeight="1" x14ac:dyDescent="0.25">
      <c r="B17" s="202" t="s">
        <v>159</v>
      </c>
      <c r="C17" s="204">
        <v>0</v>
      </c>
      <c r="D17" s="204">
        <v>4.53</v>
      </c>
      <c r="E17" s="204">
        <v>4.8099999999999996</v>
      </c>
      <c r="F17" s="204">
        <v>3.51</v>
      </c>
      <c r="G17" s="204">
        <v>9.1199999999999992</v>
      </c>
      <c r="H17" s="204">
        <v>8.08</v>
      </c>
      <c r="I17" s="204">
        <v>5.28</v>
      </c>
      <c r="J17" s="204">
        <v>4.8600000000000003</v>
      </c>
      <c r="K17" s="204">
        <v>2.6</v>
      </c>
      <c r="L17" s="204">
        <v>2.73</v>
      </c>
      <c r="M17" s="204">
        <v>4.2300000000000004</v>
      </c>
      <c r="N17" s="315"/>
      <c r="O17" s="316"/>
      <c r="P17" s="317"/>
      <c r="Q17" s="318"/>
    </row>
    <row r="18" spans="2:17" s="200" customFormat="1" ht="39.950000000000003" hidden="1" customHeight="1" thickBot="1" x14ac:dyDescent="0.3">
      <c r="B18" s="208" t="s">
        <v>160</v>
      </c>
      <c r="C18" s="243">
        <v>0</v>
      </c>
      <c r="D18" s="210">
        <v>4.53</v>
      </c>
      <c r="E18" s="210">
        <v>9.34</v>
      </c>
      <c r="F18" s="210">
        <v>12.85</v>
      </c>
      <c r="G18" s="210">
        <v>21.97</v>
      </c>
      <c r="H18" s="210">
        <v>30.049999999999997</v>
      </c>
      <c r="I18" s="210">
        <v>35.33</v>
      </c>
      <c r="J18" s="210">
        <v>40.19</v>
      </c>
      <c r="K18" s="210">
        <v>42.79</v>
      </c>
      <c r="L18" s="210">
        <v>45.519999999999996</v>
      </c>
      <c r="M18" s="210">
        <v>49.75</v>
      </c>
      <c r="N18" s="313"/>
      <c r="O18" s="314"/>
      <c r="P18" s="310"/>
      <c r="Q18" s="314"/>
    </row>
    <row r="19" spans="2:17" x14ac:dyDescent="0.25">
      <c r="B19" s="75">
        <v>1</v>
      </c>
      <c r="C19" s="80">
        <v>0.44652777777779357</v>
      </c>
      <c r="D19" s="390">
        <v>0.45625000000001575</v>
      </c>
      <c r="E19" s="247">
        <v>0.465972222222238</v>
      </c>
      <c r="F19" s="247">
        <v>0.47430555555557136</v>
      </c>
      <c r="G19" s="247">
        <v>0.47986111111112689</v>
      </c>
      <c r="H19" s="247">
        <v>0.49097222222223802</v>
      </c>
      <c r="I19" s="247">
        <v>0.50763888888890474</v>
      </c>
      <c r="J19" s="247">
        <v>0.51597222222223804</v>
      </c>
      <c r="K19" s="247">
        <v>0.52430555555557135</v>
      </c>
      <c r="L19" s="399">
        <v>0.528472222222238</v>
      </c>
      <c r="M19" s="80">
        <v>0.54027777777779351</v>
      </c>
      <c r="N19" s="313" t="e">
        <f>+$H$24</f>
        <v>#REF!</v>
      </c>
      <c r="O19" s="314">
        <f>+M19-C19</f>
        <v>9.3749999999999944E-2</v>
      </c>
      <c r="P19" s="317" t="e">
        <f>60*$H$24/(O19*60*24)</f>
        <v>#REF!</v>
      </c>
      <c r="Q19" s="322"/>
    </row>
    <row r="20" spans="2:17" ht="15" customHeight="1" x14ac:dyDescent="0.25">
      <c r="B20" s="2"/>
      <c r="C20" s="2"/>
      <c r="D20" s="17"/>
      <c r="E20" s="17"/>
      <c r="F20" s="17"/>
      <c r="G20" s="17"/>
      <c r="H20" s="17"/>
      <c r="I20" s="17"/>
      <c r="J20" s="17"/>
      <c r="K20" s="17"/>
      <c r="L20" s="17"/>
      <c r="M20" s="17"/>
    </row>
    <row r="21" spans="2:17" x14ac:dyDescent="0.25">
      <c r="C21" s="299" t="s">
        <v>170</v>
      </c>
      <c r="D21" s="300"/>
      <c r="E21" s="300"/>
      <c r="F21" s="301"/>
      <c r="G21" s="301"/>
      <c r="H21" s="308">
        <v>1</v>
      </c>
      <c r="I21" s="300"/>
    </row>
    <row r="22" spans="2:17" x14ac:dyDescent="0.25">
      <c r="C22" s="299" t="s">
        <v>171</v>
      </c>
      <c r="D22" s="300"/>
      <c r="E22" s="300"/>
      <c r="F22" s="301"/>
      <c r="G22" s="301"/>
      <c r="H22" s="308">
        <v>0</v>
      </c>
      <c r="I22" s="300"/>
    </row>
    <row r="23" spans="2:17" x14ac:dyDescent="0.25"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</row>
    <row r="24" spans="2:17" x14ac:dyDescent="0.25">
      <c r="C24" s="299" t="s">
        <v>173</v>
      </c>
      <c r="D24" s="300"/>
      <c r="E24" s="300"/>
      <c r="F24" s="301"/>
      <c r="G24" s="301"/>
      <c r="H24" s="306" t="e">
        <f>+VLOOKUP($E$7,#REF!,3,FALSE)</f>
        <v>#REF!</v>
      </c>
      <c r="I24" s="302" t="s">
        <v>174</v>
      </c>
    </row>
    <row r="25" spans="2:17" x14ac:dyDescent="0.25">
      <c r="C25" s="303" t="s">
        <v>175</v>
      </c>
      <c r="D25" s="304"/>
      <c r="E25" s="18"/>
      <c r="F25" s="18"/>
      <c r="G25" s="18"/>
      <c r="H25" s="347">
        <v>0</v>
      </c>
      <c r="I25" s="302" t="s">
        <v>174</v>
      </c>
    </row>
    <row r="26" spans="2:17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</row>
  </sheetData>
  <printOptions horizontalCentered="1"/>
  <pageMargins left="0.19685039370078741" right="0" top="0.39370078740157483" bottom="1.3779527559055118" header="0" footer="0"/>
  <pageSetup paperSize="9" scale="65" orientation="portrait" r:id="rId1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T68"/>
  <sheetViews>
    <sheetView showGridLines="0" view="pageBreakPreview" topLeftCell="A40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42578125" customWidth="1"/>
    <col min="2" max="14" width="8.28515625" customWidth="1"/>
    <col min="15" max="15" width="6.28515625" bestFit="1" customWidth="1"/>
    <col min="16" max="25" width="6.28515625" customWidth="1"/>
    <col min="26" max="27" width="5.7109375" customWidth="1"/>
  </cols>
  <sheetData>
    <row r="1" spans="2:19" ht="20.100000000000001" customHeight="1" x14ac:dyDescent="0.25">
      <c r="B1" s="1" t="s">
        <v>0</v>
      </c>
      <c r="C1" s="2"/>
      <c r="D1" s="2"/>
      <c r="F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2"/>
      <c r="F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F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2"/>
      <c r="F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F6" s="1" t="s">
        <v>25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F7" s="1">
        <v>811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F8" s="1" t="s">
        <v>85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F9" s="1">
        <v>811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197" t="s">
        <v>18</v>
      </c>
      <c r="C16" s="192" t="s">
        <v>165</v>
      </c>
      <c r="D16" s="192" t="s">
        <v>107</v>
      </c>
      <c r="E16" s="189" t="s">
        <v>103</v>
      </c>
      <c r="F16" s="189" t="s">
        <v>14</v>
      </c>
      <c r="G16" s="189" t="s">
        <v>146</v>
      </c>
      <c r="H16" s="189" t="s">
        <v>113</v>
      </c>
      <c r="I16" s="189" t="s">
        <v>9</v>
      </c>
      <c r="J16" s="189" t="s">
        <v>22</v>
      </c>
      <c r="K16" s="189" t="s">
        <v>104</v>
      </c>
      <c r="L16" s="189" t="s">
        <v>30</v>
      </c>
      <c r="M16" s="189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4.8</v>
      </c>
      <c r="H17" s="204">
        <v>4.95</v>
      </c>
      <c r="I17" s="204">
        <v>5.15</v>
      </c>
      <c r="J17" s="204">
        <v>5.12</v>
      </c>
      <c r="K17" s="204">
        <v>5.96</v>
      </c>
      <c r="L17" s="204">
        <v>4.8099999999999996</v>
      </c>
      <c r="M17" s="204">
        <v>2.73</v>
      </c>
      <c r="N17" s="204"/>
      <c r="O17" s="204">
        <v>4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9.61</v>
      </c>
      <c r="H18" s="210">
        <v>9.75</v>
      </c>
      <c r="I18" s="210">
        <v>10.100000000000001</v>
      </c>
      <c r="J18" s="210">
        <v>10.27</v>
      </c>
      <c r="K18" s="210">
        <v>11.08</v>
      </c>
      <c r="L18" s="210">
        <v>10.77</v>
      </c>
      <c r="M18" s="210">
        <v>13.5</v>
      </c>
      <c r="N18" s="210"/>
      <c r="O18" s="210">
        <v>17.5</v>
      </c>
      <c r="P18" s="313"/>
      <c r="Q18" s="314"/>
      <c r="R18" s="310"/>
      <c r="S18" s="314"/>
    </row>
    <row r="19" spans="2:20" x14ac:dyDescent="0.25">
      <c r="B19" s="33">
        <v>1</v>
      </c>
      <c r="C19" s="34">
        <v>0.18055555555555555</v>
      </c>
      <c r="D19" s="282">
        <v>0.18124999999999999</v>
      </c>
      <c r="E19" s="51">
        <v>0.18611111111111112</v>
      </c>
      <c r="F19" s="52">
        <v>0.19375000000000001</v>
      </c>
      <c r="G19" s="52">
        <v>0.19791666666666669</v>
      </c>
      <c r="H19" s="52">
        <v>0.20486111111111113</v>
      </c>
      <c r="I19" s="52">
        <v>0.21597222222222223</v>
      </c>
      <c r="J19" s="52">
        <v>0.22500000000000001</v>
      </c>
      <c r="K19" s="52">
        <v>0.23472222222222222</v>
      </c>
      <c r="L19" s="52">
        <v>0.24097222222222223</v>
      </c>
      <c r="M19" s="53">
        <v>0.24444444444444444</v>
      </c>
      <c r="N19" s="284">
        <v>0.25069444444444444</v>
      </c>
      <c r="O19" s="39">
        <v>0.25138888888888888</v>
      </c>
      <c r="P19" s="313" t="e">
        <f>+$H$66</f>
        <v>#REF!</v>
      </c>
      <c r="Q19" s="314">
        <f>+O19-C19</f>
        <v>7.0833333333333331E-2</v>
      </c>
      <c r="R19" s="317" t="e">
        <f>60*$H$66/(Q19*60*24)</f>
        <v>#REF!</v>
      </c>
      <c r="S19" s="322"/>
    </row>
    <row r="20" spans="2:20" x14ac:dyDescent="0.25">
      <c r="B20" s="40">
        <v>2</v>
      </c>
      <c r="C20" s="41">
        <v>0.20625000000000021</v>
      </c>
      <c r="D20" s="275">
        <v>0.20763888888888909</v>
      </c>
      <c r="E20" s="50">
        <v>0.21319444444444466</v>
      </c>
      <c r="F20" s="43">
        <v>0.22152777777777799</v>
      </c>
      <c r="G20" s="43">
        <v>0.22708333333333355</v>
      </c>
      <c r="H20" s="43">
        <v>0.23472222222222244</v>
      </c>
      <c r="I20" s="43">
        <v>0.24722222222222245</v>
      </c>
      <c r="J20" s="43">
        <v>0.25833333333333358</v>
      </c>
      <c r="K20" s="43">
        <v>0.26875000000000027</v>
      </c>
      <c r="L20" s="43">
        <v>0.27708333333333363</v>
      </c>
      <c r="M20" s="54">
        <v>0.28125000000000028</v>
      </c>
      <c r="N20" s="278">
        <v>0.28958333333333364</v>
      </c>
      <c r="O20" s="41">
        <v>0.29027777777777808</v>
      </c>
      <c r="P20" s="313" t="e">
        <f t="shared" ref="P20:P61" si="0">+$H$66</f>
        <v>#REF!</v>
      </c>
      <c r="Q20" s="314">
        <f t="shared" ref="Q20:Q61" si="1">+O20-C20</f>
        <v>8.4027777777777868E-2</v>
      </c>
      <c r="R20" s="317" t="e">
        <f t="shared" ref="R20:R61" si="2">60*$H$66/(Q20*60*24)</f>
        <v>#REF!</v>
      </c>
      <c r="S20" s="314">
        <f>+C20-C19</f>
        <v>2.5694444444444658E-2</v>
      </c>
    </row>
    <row r="21" spans="2:20" x14ac:dyDescent="0.25">
      <c r="B21" s="40">
        <v>3</v>
      </c>
      <c r="C21" s="41">
        <v>0.22916666666666591</v>
      </c>
      <c r="D21" s="275">
        <v>0.23055555555555479</v>
      </c>
      <c r="E21" s="50">
        <v>0.2368055555555548</v>
      </c>
      <c r="F21" s="43">
        <v>0.24652777777777701</v>
      </c>
      <c r="G21" s="43">
        <v>0.25208333333333255</v>
      </c>
      <c r="H21" s="43">
        <v>0.26041666666666591</v>
      </c>
      <c r="I21" s="43">
        <v>0.2743055555555548</v>
      </c>
      <c r="J21" s="43">
        <v>0.28541666666666593</v>
      </c>
      <c r="K21" s="43">
        <v>0.29583333333333262</v>
      </c>
      <c r="L21" s="43">
        <v>0.30416666666666597</v>
      </c>
      <c r="M21" s="54">
        <v>0.30833333333333263</v>
      </c>
      <c r="N21" s="278">
        <v>0.31666666666666599</v>
      </c>
      <c r="O21" s="41">
        <v>0.31736111111111043</v>
      </c>
      <c r="P21" s="313" t="e">
        <f t="shared" si="0"/>
        <v>#REF!</v>
      </c>
      <c r="Q21" s="314">
        <f t="shared" si="1"/>
        <v>8.819444444444452E-2</v>
      </c>
      <c r="R21" s="317" t="e">
        <f t="shared" si="2"/>
        <v>#REF!</v>
      </c>
      <c r="S21" s="314">
        <f t="shared" ref="S21:S61" si="3">+C21-C20</f>
        <v>2.2916666666665697E-2</v>
      </c>
    </row>
    <row r="22" spans="2:20" x14ac:dyDescent="0.25">
      <c r="B22" s="40">
        <v>4</v>
      </c>
      <c r="C22" s="41">
        <v>0.24791666666666701</v>
      </c>
      <c r="D22" s="275">
        <v>0.25000000000000033</v>
      </c>
      <c r="E22" s="50">
        <v>0.25694444444444475</v>
      </c>
      <c r="F22" s="43">
        <v>0.266666666666667</v>
      </c>
      <c r="G22" s="43">
        <v>0.27291666666666697</v>
      </c>
      <c r="H22" s="43">
        <v>0.28125000000000033</v>
      </c>
      <c r="I22" s="43">
        <v>0.29513888888888923</v>
      </c>
      <c r="J22" s="43">
        <v>0.30625000000000036</v>
      </c>
      <c r="K22" s="43">
        <v>0.31666666666666704</v>
      </c>
      <c r="L22" s="43">
        <v>0.3250000000000004</v>
      </c>
      <c r="M22" s="54">
        <v>0.32916666666666705</v>
      </c>
      <c r="N22" s="278">
        <v>0.33750000000000041</v>
      </c>
      <c r="O22" s="41">
        <v>0.33819444444444485</v>
      </c>
      <c r="P22" s="313" t="e">
        <f t="shared" si="0"/>
        <v>#REF!</v>
      </c>
      <c r="Q22" s="314">
        <f t="shared" si="1"/>
        <v>9.0277777777777846E-2</v>
      </c>
      <c r="R22" s="317" t="e">
        <f t="shared" si="2"/>
        <v>#REF!</v>
      </c>
      <c r="S22" s="314">
        <f t="shared" si="3"/>
        <v>1.8750000000001099E-2</v>
      </c>
    </row>
    <row r="23" spans="2:20" x14ac:dyDescent="0.25">
      <c r="B23" s="40">
        <v>5</v>
      </c>
      <c r="C23" s="41">
        <v>0.26666666666666855</v>
      </c>
      <c r="D23" s="275">
        <v>0.26875000000000188</v>
      </c>
      <c r="E23" s="50">
        <v>0.2756944444444463</v>
      </c>
      <c r="F23" s="43">
        <v>0.28541666666666854</v>
      </c>
      <c r="G23" s="43">
        <v>0.29166666666666852</v>
      </c>
      <c r="H23" s="43">
        <v>0.30000000000000188</v>
      </c>
      <c r="I23" s="43">
        <v>0.31388888888889077</v>
      </c>
      <c r="J23" s="43">
        <v>0.3250000000000019</v>
      </c>
      <c r="K23" s="43">
        <v>0.33541666666666858</v>
      </c>
      <c r="L23" s="43">
        <v>0.34375000000000194</v>
      </c>
      <c r="M23" s="54">
        <v>0.34791666666666859</v>
      </c>
      <c r="N23" s="278">
        <v>0.35625000000000195</v>
      </c>
      <c r="O23" s="41">
        <v>0.3569444444444464</v>
      </c>
      <c r="P23" s="313" t="e">
        <f t="shared" si="0"/>
        <v>#REF!</v>
      </c>
      <c r="Q23" s="314">
        <f t="shared" si="1"/>
        <v>9.0277777777777846E-2</v>
      </c>
      <c r="R23" s="317" t="e">
        <f t="shared" si="2"/>
        <v>#REF!</v>
      </c>
      <c r="S23" s="314">
        <f t="shared" si="3"/>
        <v>1.8750000000001543E-2</v>
      </c>
    </row>
    <row r="24" spans="2:20" x14ac:dyDescent="0.25">
      <c r="B24" s="40">
        <v>6</v>
      </c>
      <c r="C24" s="41">
        <v>0.2847222222222241</v>
      </c>
      <c r="D24" s="275">
        <v>0.28750000000000187</v>
      </c>
      <c r="E24" s="50">
        <v>0.29444444444444628</v>
      </c>
      <c r="F24" s="43">
        <v>0.30416666666666853</v>
      </c>
      <c r="G24" s="43">
        <v>0.31041666666666851</v>
      </c>
      <c r="H24" s="43">
        <v>0.31875000000000187</v>
      </c>
      <c r="I24" s="43">
        <v>0.33263888888889076</v>
      </c>
      <c r="J24" s="43">
        <v>0.34375000000000189</v>
      </c>
      <c r="K24" s="43">
        <v>0.35416666666666857</v>
      </c>
      <c r="L24" s="43">
        <v>0.36250000000000193</v>
      </c>
      <c r="M24" s="54">
        <v>0.36666666666666858</v>
      </c>
      <c r="N24" s="278">
        <v>0.37500000000000194</v>
      </c>
      <c r="O24" s="41">
        <v>0.37569444444444638</v>
      </c>
      <c r="P24" s="313" t="e">
        <f t="shared" si="0"/>
        <v>#REF!</v>
      </c>
      <c r="Q24" s="314">
        <f t="shared" si="1"/>
        <v>9.0972222222222288E-2</v>
      </c>
      <c r="R24" s="317" t="e">
        <f t="shared" si="2"/>
        <v>#REF!</v>
      </c>
      <c r="S24" s="314">
        <f t="shared" si="3"/>
        <v>1.8055555555555547E-2</v>
      </c>
      <c r="T24" s="14"/>
    </row>
    <row r="25" spans="2:20" x14ac:dyDescent="0.25">
      <c r="B25" s="40">
        <v>7</v>
      </c>
      <c r="C25" s="41">
        <v>0.30277777777777964</v>
      </c>
      <c r="D25" s="275">
        <v>0.30555555555555741</v>
      </c>
      <c r="E25" s="50">
        <v>0.31250000000000183</v>
      </c>
      <c r="F25" s="43">
        <v>0.32222222222222408</v>
      </c>
      <c r="G25" s="43">
        <v>0.32847222222222405</v>
      </c>
      <c r="H25" s="43">
        <v>0.33680555555555741</v>
      </c>
      <c r="I25" s="43">
        <v>0.35069444444444631</v>
      </c>
      <c r="J25" s="43">
        <v>0.36180555555555743</v>
      </c>
      <c r="K25" s="43">
        <v>0.37222222222222412</v>
      </c>
      <c r="L25" s="43">
        <v>0.38055555555555748</v>
      </c>
      <c r="M25" s="54">
        <v>0.38472222222222413</v>
      </c>
      <c r="N25" s="278">
        <v>0.39305555555555749</v>
      </c>
      <c r="O25" s="41">
        <v>0.39375000000000193</v>
      </c>
      <c r="P25" s="313" t="e">
        <f t="shared" si="0"/>
        <v>#REF!</v>
      </c>
      <c r="Q25" s="314">
        <f t="shared" si="1"/>
        <v>9.0972222222222288E-2</v>
      </c>
      <c r="R25" s="317" t="e">
        <f t="shared" si="2"/>
        <v>#REF!</v>
      </c>
      <c r="S25" s="314">
        <f t="shared" si="3"/>
        <v>1.8055555555555547E-2</v>
      </c>
    </row>
    <row r="26" spans="2:20" x14ac:dyDescent="0.25">
      <c r="B26" s="40">
        <v>8</v>
      </c>
      <c r="C26" s="41">
        <v>0.32083333333333519</v>
      </c>
      <c r="D26" s="275">
        <v>0.32361111111111296</v>
      </c>
      <c r="E26" s="50">
        <v>0.33055555555555738</v>
      </c>
      <c r="F26" s="43">
        <v>0.34027777777777962</v>
      </c>
      <c r="G26" s="43">
        <v>0.3465277777777796</v>
      </c>
      <c r="H26" s="43">
        <v>0.35486111111111296</v>
      </c>
      <c r="I26" s="43">
        <v>0.36875000000000185</v>
      </c>
      <c r="J26" s="43">
        <v>0.37986111111111298</v>
      </c>
      <c r="K26" s="43">
        <v>0.39027777777777967</v>
      </c>
      <c r="L26" s="43">
        <v>0.39861111111111303</v>
      </c>
      <c r="M26" s="54">
        <v>0.40277777777777968</v>
      </c>
      <c r="N26" s="278">
        <v>0.41111111111111304</v>
      </c>
      <c r="O26" s="41">
        <v>0.41180555555555748</v>
      </c>
      <c r="P26" s="313" t="e">
        <f t="shared" si="0"/>
        <v>#REF!</v>
      </c>
      <c r="Q26" s="314">
        <f t="shared" si="1"/>
        <v>9.0972222222222288E-2</v>
      </c>
      <c r="R26" s="317" t="e">
        <f t="shared" si="2"/>
        <v>#REF!</v>
      </c>
      <c r="S26" s="314">
        <f t="shared" si="3"/>
        <v>1.8055555555555547E-2</v>
      </c>
    </row>
    <row r="27" spans="2:20" x14ac:dyDescent="0.25">
      <c r="B27" s="40">
        <v>9</v>
      </c>
      <c r="C27" s="41">
        <v>0.33888888888889074</v>
      </c>
      <c r="D27" s="275">
        <v>0.34166666666666851</v>
      </c>
      <c r="E27" s="50">
        <v>0.34861111111111293</v>
      </c>
      <c r="F27" s="43">
        <v>0.35833333333333517</v>
      </c>
      <c r="G27" s="43">
        <v>0.36458333333333515</v>
      </c>
      <c r="H27" s="43">
        <v>0.37291666666666851</v>
      </c>
      <c r="I27" s="43">
        <v>0.3868055555555574</v>
      </c>
      <c r="J27" s="43">
        <v>0.39791666666666853</v>
      </c>
      <c r="K27" s="43">
        <v>0.40833333333333521</v>
      </c>
      <c r="L27" s="43">
        <v>0.41666666666666857</v>
      </c>
      <c r="M27" s="54">
        <v>0.42083333333333522</v>
      </c>
      <c r="N27" s="278">
        <v>0.42916666666666858</v>
      </c>
      <c r="O27" s="41">
        <v>0.42986111111111303</v>
      </c>
      <c r="P27" s="313" t="e">
        <f t="shared" si="0"/>
        <v>#REF!</v>
      </c>
      <c r="Q27" s="314">
        <f t="shared" si="1"/>
        <v>9.0972222222222288E-2</v>
      </c>
      <c r="R27" s="317" t="e">
        <f t="shared" si="2"/>
        <v>#REF!</v>
      </c>
      <c r="S27" s="314">
        <f t="shared" si="3"/>
        <v>1.8055555555555547E-2</v>
      </c>
    </row>
    <row r="28" spans="2:20" x14ac:dyDescent="0.25">
      <c r="B28" s="40">
        <v>10</v>
      </c>
      <c r="C28" s="41">
        <v>0.35694444444444628</v>
      </c>
      <c r="D28" s="275">
        <v>0.35902777777777961</v>
      </c>
      <c r="E28" s="50">
        <v>0.36597222222222403</v>
      </c>
      <c r="F28" s="43">
        <v>0.37569444444444627</v>
      </c>
      <c r="G28" s="43">
        <v>0.38194444444444625</v>
      </c>
      <c r="H28" s="43">
        <v>0.39027777777777961</v>
      </c>
      <c r="I28" s="43">
        <v>0.40416666666666851</v>
      </c>
      <c r="J28" s="43">
        <v>0.41527777777777963</v>
      </c>
      <c r="K28" s="43">
        <v>0.42569444444444632</v>
      </c>
      <c r="L28" s="43">
        <v>0.43402777777777968</v>
      </c>
      <c r="M28" s="54">
        <v>0.43819444444444633</v>
      </c>
      <c r="N28" s="278">
        <v>0.44652777777777969</v>
      </c>
      <c r="O28" s="41">
        <v>0.44722222222222413</v>
      </c>
      <c r="P28" s="313" t="e">
        <f t="shared" si="0"/>
        <v>#REF!</v>
      </c>
      <c r="Q28" s="314">
        <f t="shared" si="1"/>
        <v>9.0277777777777846E-2</v>
      </c>
      <c r="R28" s="317" t="e">
        <f t="shared" si="2"/>
        <v>#REF!</v>
      </c>
      <c r="S28" s="314">
        <f t="shared" si="3"/>
        <v>1.8055555555555547E-2</v>
      </c>
    </row>
    <row r="29" spans="2:20" x14ac:dyDescent="0.25">
      <c r="B29" s="40">
        <v>11</v>
      </c>
      <c r="C29" s="41">
        <v>0.37500000000000183</v>
      </c>
      <c r="D29" s="275">
        <v>0.37708333333333516</v>
      </c>
      <c r="E29" s="50">
        <v>0.38402777777777958</v>
      </c>
      <c r="F29" s="43">
        <v>0.39375000000000182</v>
      </c>
      <c r="G29" s="43">
        <v>0.4000000000000018</v>
      </c>
      <c r="H29" s="43">
        <v>0.40833333333333516</v>
      </c>
      <c r="I29" s="43">
        <v>0.42222222222222405</v>
      </c>
      <c r="J29" s="43">
        <v>0.43333333333333518</v>
      </c>
      <c r="K29" s="43">
        <v>0.44375000000000187</v>
      </c>
      <c r="L29" s="43">
        <v>0.45208333333333522</v>
      </c>
      <c r="M29" s="54">
        <v>0.45625000000000188</v>
      </c>
      <c r="N29" s="278">
        <v>0.46458333333333524</v>
      </c>
      <c r="O29" s="41">
        <v>0.46527777777777968</v>
      </c>
      <c r="P29" s="313" t="e">
        <f t="shared" si="0"/>
        <v>#REF!</v>
      </c>
      <c r="Q29" s="314">
        <f t="shared" si="1"/>
        <v>9.0277777777777846E-2</v>
      </c>
      <c r="R29" s="317" t="e">
        <f t="shared" si="2"/>
        <v>#REF!</v>
      </c>
      <c r="S29" s="314">
        <f t="shared" si="3"/>
        <v>1.8055555555555547E-2</v>
      </c>
    </row>
    <row r="30" spans="2:20" x14ac:dyDescent="0.25">
      <c r="B30" s="40">
        <v>12</v>
      </c>
      <c r="C30" s="41">
        <v>0.39305555555555738</v>
      </c>
      <c r="D30" s="275">
        <v>0.3951388888888907</v>
      </c>
      <c r="E30" s="50">
        <v>0.40208333333333512</v>
      </c>
      <c r="F30" s="43">
        <v>0.41180555555555737</v>
      </c>
      <c r="G30" s="43">
        <v>0.41805555555555735</v>
      </c>
      <c r="H30" s="43">
        <v>0.4263888888888907</v>
      </c>
      <c r="I30" s="43">
        <v>0.4402777777777796</v>
      </c>
      <c r="J30" s="43">
        <v>0.45138888888889073</v>
      </c>
      <c r="K30" s="43">
        <v>0.46180555555555741</v>
      </c>
      <c r="L30" s="43">
        <v>0.47013888888889077</v>
      </c>
      <c r="M30" s="54">
        <v>0.47430555555555742</v>
      </c>
      <c r="N30" s="278">
        <v>0.48263888888889078</v>
      </c>
      <c r="O30" s="41">
        <v>0.48333333333333522</v>
      </c>
      <c r="P30" s="313" t="e">
        <f t="shared" si="0"/>
        <v>#REF!</v>
      </c>
      <c r="Q30" s="314">
        <f t="shared" si="1"/>
        <v>9.0277777777777846E-2</v>
      </c>
      <c r="R30" s="317" t="e">
        <f t="shared" si="2"/>
        <v>#REF!</v>
      </c>
      <c r="S30" s="314">
        <f t="shared" si="3"/>
        <v>1.8055555555555547E-2</v>
      </c>
    </row>
    <row r="31" spans="2:20" x14ac:dyDescent="0.25">
      <c r="B31" s="40">
        <v>13</v>
      </c>
      <c r="C31" s="41">
        <v>0.41111111111111293</v>
      </c>
      <c r="D31" s="275">
        <v>0.41319444444444625</v>
      </c>
      <c r="E31" s="50">
        <v>0.42013888888889067</v>
      </c>
      <c r="F31" s="43">
        <v>0.42986111111111291</v>
      </c>
      <c r="G31" s="43">
        <v>0.43611111111111289</v>
      </c>
      <c r="H31" s="43">
        <v>0.44444444444444625</v>
      </c>
      <c r="I31" s="43">
        <v>0.45833333333333515</v>
      </c>
      <c r="J31" s="43">
        <v>0.46944444444444627</v>
      </c>
      <c r="K31" s="43">
        <v>0.47986111111111296</v>
      </c>
      <c r="L31" s="43">
        <v>0.48819444444444632</v>
      </c>
      <c r="M31" s="54">
        <v>0.49236111111111297</v>
      </c>
      <c r="N31" s="278">
        <v>0.50069444444444633</v>
      </c>
      <c r="O31" s="41">
        <v>0.50138888888889077</v>
      </c>
      <c r="P31" s="313" t="e">
        <f t="shared" si="0"/>
        <v>#REF!</v>
      </c>
      <c r="Q31" s="314">
        <f t="shared" si="1"/>
        <v>9.0277777777777846E-2</v>
      </c>
      <c r="R31" s="317" t="e">
        <f t="shared" si="2"/>
        <v>#REF!</v>
      </c>
      <c r="S31" s="314">
        <f t="shared" si="3"/>
        <v>1.8055555555555547E-2</v>
      </c>
    </row>
    <row r="32" spans="2:20" x14ac:dyDescent="0.25">
      <c r="B32" s="40">
        <v>14</v>
      </c>
      <c r="C32" s="41">
        <v>0.42916666666666847</v>
      </c>
      <c r="D32" s="275">
        <v>0.4312500000000018</v>
      </c>
      <c r="E32" s="50">
        <v>0.43819444444444622</v>
      </c>
      <c r="F32" s="43">
        <v>0.44791666666666846</v>
      </c>
      <c r="G32" s="43">
        <v>0.45416666666666844</v>
      </c>
      <c r="H32" s="43">
        <v>0.4625000000000018</v>
      </c>
      <c r="I32" s="43">
        <v>0.47638888888889069</v>
      </c>
      <c r="J32" s="43">
        <v>0.48750000000000182</v>
      </c>
      <c r="K32" s="43">
        <v>0.49791666666666851</v>
      </c>
      <c r="L32" s="43">
        <v>0.50625000000000187</v>
      </c>
      <c r="M32" s="54">
        <v>0.51041666666666852</v>
      </c>
      <c r="N32" s="278">
        <v>0.51875000000000182</v>
      </c>
      <c r="O32" s="41">
        <v>0.51944444444444626</v>
      </c>
      <c r="P32" s="313" t="e">
        <f t="shared" si="0"/>
        <v>#REF!</v>
      </c>
      <c r="Q32" s="314">
        <f t="shared" si="1"/>
        <v>9.027777777777779E-2</v>
      </c>
      <c r="R32" s="317" t="e">
        <f t="shared" si="2"/>
        <v>#REF!</v>
      </c>
      <c r="S32" s="314">
        <f t="shared" si="3"/>
        <v>1.8055555555555547E-2</v>
      </c>
    </row>
    <row r="33" spans="2:19" x14ac:dyDescent="0.25">
      <c r="B33" s="40">
        <v>15</v>
      </c>
      <c r="C33" s="41">
        <v>0.44722222222222402</v>
      </c>
      <c r="D33" s="275">
        <v>0.45000000000000179</v>
      </c>
      <c r="E33" s="50">
        <v>0.45694444444444621</v>
      </c>
      <c r="F33" s="43">
        <v>0.46666666666666845</v>
      </c>
      <c r="G33" s="43">
        <v>0.47291666666666843</v>
      </c>
      <c r="H33" s="43">
        <v>0.48125000000000179</v>
      </c>
      <c r="I33" s="43">
        <v>0.49513888888889068</v>
      </c>
      <c r="J33" s="43">
        <v>0.50625000000000175</v>
      </c>
      <c r="K33" s="43">
        <v>0.51666666666666838</v>
      </c>
      <c r="L33" s="43">
        <v>0.52500000000000169</v>
      </c>
      <c r="M33" s="54">
        <v>0.52916666666666834</v>
      </c>
      <c r="N33" s="278">
        <v>0.53750000000000164</v>
      </c>
      <c r="O33" s="41">
        <v>0.53819444444444609</v>
      </c>
      <c r="P33" s="313" t="e">
        <f t="shared" si="0"/>
        <v>#REF!</v>
      </c>
      <c r="Q33" s="314">
        <f t="shared" si="1"/>
        <v>9.0972222222222066E-2</v>
      </c>
      <c r="R33" s="317" t="e">
        <f t="shared" si="2"/>
        <v>#REF!</v>
      </c>
      <c r="S33" s="314">
        <f t="shared" si="3"/>
        <v>1.8055555555555547E-2</v>
      </c>
    </row>
    <row r="34" spans="2:19" x14ac:dyDescent="0.25">
      <c r="B34" s="40">
        <v>16</v>
      </c>
      <c r="C34" s="41">
        <v>0.46527777777777957</v>
      </c>
      <c r="D34" s="275">
        <v>0.46805555555555733</v>
      </c>
      <c r="E34" s="50">
        <v>0.47500000000000175</v>
      </c>
      <c r="F34" s="43">
        <v>0.484722222222224</v>
      </c>
      <c r="G34" s="43">
        <v>0.49097222222222398</v>
      </c>
      <c r="H34" s="43">
        <v>0.49930555555555733</v>
      </c>
      <c r="I34" s="43">
        <v>0.51319444444444617</v>
      </c>
      <c r="J34" s="43">
        <v>0.52430555555555725</v>
      </c>
      <c r="K34" s="43">
        <v>0.53472222222222388</v>
      </c>
      <c r="L34" s="43">
        <v>0.54305555555555718</v>
      </c>
      <c r="M34" s="54">
        <v>0.54722222222222383</v>
      </c>
      <c r="N34" s="278">
        <v>0.55555555555555713</v>
      </c>
      <c r="O34" s="41">
        <v>0.55625000000000158</v>
      </c>
      <c r="P34" s="313" t="e">
        <f t="shared" si="0"/>
        <v>#REF!</v>
      </c>
      <c r="Q34" s="314">
        <f t="shared" si="1"/>
        <v>9.097222222222201E-2</v>
      </c>
      <c r="R34" s="317" t="e">
        <f t="shared" si="2"/>
        <v>#REF!</v>
      </c>
      <c r="S34" s="314">
        <f t="shared" si="3"/>
        <v>1.8055555555555547E-2</v>
      </c>
    </row>
    <row r="35" spans="2:19" ht="15" customHeight="1" x14ac:dyDescent="0.25">
      <c r="B35" s="40">
        <v>17</v>
      </c>
      <c r="C35" s="41">
        <v>0.48333333333333511</v>
      </c>
      <c r="D35" s="275">
        <v>0.48611111111111288</v>
      </c>
      <c r="E35" s="50">
        <v>0.4930555555555573</v>
      </c>
      <c r="F35" s="43">
        <v>0.50277777777777954</v>
      </c>
      <c r="G35" s="43">
        <v>0.50902777777777952</v>
      </c>
      <c r="H35" s="43">
        <v>0.51736111111111283</v>
      </c>
      <c r="I35" s="43">
        <v>0.53125000000000167</v>
      </c>
      <c r="J35" s="43">
        <v>0.54236111111111274</v>
      </c>
      <c r="K35" s="43">
        <v>0.55277777777777937</v>
      </c>
      <c r="L35" s="43">
        <v>0.56111111111111267</v>
      </c>
      <c r="M35" s="54">
        <v>0.56527777777777932</v>
      </c>
      <c r="N35" s="278">
        <v>0.57361111111111263</v>
      </c>
      <c r="O35" s="41">
        <v>0.57430555555555707</v>
      </c>
      <c r="P35" s="313" t="e">
        <f t="shared" si="0"/>
        <v>#REF!</v>
      </c>
      <c r="Q35" s="314">
        <f t="shared" si="1"/>
        <v>9.0972222222221955E-2</v>
      </c>
      <c r="R35" s="317" t="e">
        <f t="shared" si="2"/>
        <v>#REF!</v>
      </c>
      <c r="S35" s="314">
        <f t="shared" si="3"/>
        <v>1.8055555555555547E-2</v>
      </c>
    </row>
    <row r="36" spans="2:19" ht="15" customHeight="1" x14ac:dyDescent="0.25">
      <c r="B36" s="40">
        <v>18</v>
      </c>
      <c r="C36" s="41">
        <v>0.50138888888889066</v>
      </c>
      <c r="D36" s="275">
        <v>0.50416666666666843</v>
      </c>
      <c r="E36" s="50">
        <v>0.51111111111111285</v>
      </c>
      <c r="F36" s="43">
        <v>0.52083333333333504</v>
      </c>
      <c r="G36" s="43">
        <v>0.52708333333333501</v>
      </c>
      <c r="H36" s="43">
        <v>0.53541666666666832</v>
      </c>
      <c r="I36" s="43">
        <v>0.54930555555555716</v>
      </c>
      <c r="J36" s="43">
        <v>0.56041666666666823</v>
      </c>
      <c r="K36" s="43">
        <v>0.57083333333333486</v>
      </c>
      <c r="L36" s="43">
        <v>0.57916666666666816</v>
      </c>
      <c r="M36" s="54">
        <v>0.58333333333333481</v>
      </c>
      <c r="N36" s="278">
        <v>0.59166666666666812</v>
      </c>
      <c r="O36" s="41">
        <v>0.59236111111111256</v>
      </c>
      <c r="P36" s="313" t="e">
        <f t="shared" si="0"/>
        <v>#REF!</v>
      </c>
      <c r="Q36" s="314">
        <f t="shared" si="1"/>
        <v>9.0972222222221899E-2</v>
      </c>
      <c r="R36" s="317" t="e">
        <f t="shared" si="2"/>
        <v>#REF!</v>
      </c>
      <c r="S36" s="314">
        <f t="shared" si="3"/>
        <v>1.8055555555555547E-2</v>
      </c>
    </row>
    <row r="37" spans="2:19" ht="15" customHeight="1" x14ac:dyDescent="0.25">
      <c r="B37" s="40">
        <v>19</v>
      </c>
      <c r="C37" s="41">
        <v>0.51944444444444626</v>
      </c>
      <c r="D37" s="275">
        <v>0.52222222222222403</v>
      </c>
      <c r="E37" s="50">
        <v>0.52916666666666845</v>
      </c>
      <c r="F37" s="43">
        <v>0.53888888888889064</v>
      </c>
      <c r="G37" s="43">
        <v>0.54513888888889062</v>
      </c>
      <c r="H37" s="43">
        <v>0.55347222222222392</v>
      </c>
      <c r="I37" s="43">
        <v>0.56736111111111276</v>
      </c>
      <c r="J37" s="43">
        <v>0.57847222222222383</v>
      </c>
      <c r="K37" s="43">
        <v>0.58888888888889046</v>
      </c>
      <c r="L37" s="43">
        <v>0.59722222222222376</v>
      </c>
      <c r="M37" s="54">
        <v>0.60138888888889042</v>
      </c>
      <c r="N37" s="278">
        <v>0.60972222222222372</v>
      </c>
      <c r="O37" s="41">
        <v>0.61041666666666816</v>
      </c>
      <c r="P37" s="313" t="e">
        <f t="shared" si="0"/>
        <v>#REF!</v>
      </c>
      <c r="Q37" s="314">
        <f t="shared" si="1"/>
        <v>9.0972222222221899E-2</v>
      </c>
      <c r="R37" s="317" t="e">
        <f t="shared" si="2"/>
        <v>#REF!</v>
      </c>
      <c r="S37" s="314">
        <f t="shared" si="3"/>
        <v>1.8055555555555602E-2</v>
      </c>
    </row>
    <row r="38" spans="2:19" ht="15" customHeight="1" x14ac:dyDescent="0.25">
      <c r="B38" s="40">
        <v>20</v>
      </c>
      <c r="C38" s="41">
        <v>0.53750000000000187</v>
      </c>
      <c r="D38" s="275">
        <v>0.54027777777777963</v>
      </c>
      <c r="E38" s="50">
        <v>0.54722222222222405</v>
      </c>
      <c r="F38" s="43">
        <v>0.55694444444444624</v>
      </c>
      <c r="G38" s="43">
        <v>0.56319444444444622</v>
      </c>
      <c r="H38" s="43">
        <v>0.57152777777777952</v>
      </c>
      <c r="I38" s="43">
        <v>0.58541666666666836</v>
      </c>
      <c r="J38" s="43">
        <v>0.59652777777777943</v>
      </c>
      <c r="K38" s="43">
        <v>0.60694444444444606</v>
      </c>
      <c r="L38" s="43">
        <v>0.61527777777777937</v>
      </c>
      <c r="M38" s="54">
        <v>0.61944444444444602</v>
      </c>
      <c r="N38" s="278">
        <v>0.62777777777777932</v>
      </c>
      <c r="O38" s="41">
        <v>0.62847222222222376</v>
      </c>
      <c r="P38" s="313" t="e">
        <f t="shared" si="0"/>
        <v>#REF!</v>
      </c>
      <c r="Q38" s="314">
        <f t="shared" si="1"/>
        <v>9.0972222222221899E-2</v>
      </c>
      <c r="R38" s="317" t="e">
        <f t="shared" si="2"/>
        <v>#REF!</v>
      </c>
      <c r="S38" s="314">
        <f t="shared" si="3"/>
        <v>1.8055555555555602E-2</v>
      </c>
    </row>
    <row r="39" spans="2:19" ht="15" customHeight="1" x14ac:dyDescent="0.25">
      <c r="B39" s="40">
        <v>21</v>
      </c>
      <c r="C39" s="41">
        <v>0.55555555555555747</v>
      </c>
      <c r="D39" s="275">
        <v>0.55833333333333524</v>
      </c>
      <c r="E39" s="50">
        <v>0.56527777777777966</v>
      </c>
      <c r="F39" s="43">
        <v>0.57500000000000184</v>
      </c>
      <c r="G39" s="43">
        <v>0.58125000000000182</v>
      </c>
      <c r="H39" s="43">
        <v>0.58958333333333512</v>
      </c>
      <c r="I39" s="43">
        <v>0.60347222222222396</v>
      </c>
      <c r="J39" s="43">
        <v>0.61458333333333504</v>
      </c>
      <c r="K39" s="43">
        <v>0.62500000000000167</v>
      </c>
      <c r="L39" s="43">
        <v>0.63333333333333497</v>
      </c>
      <c r="M39" s="54">
        <v>0.63750000000000162</v>
      </c>
      <c r="N39" s="278">
        <v>0.64583333333333492</v>
      </c>
      <c r="O39" s="41">
        <v>0.64652777777777937</v>
      </c>
      <c r="P39" s="313" t="e">
        <f t="shared" si="0"/>
        <v>#REF!</v>
      </c>
      <c r="Q39" s="314">
        <f t="shared" si="1"/>
        <v>9.0972222222221899E-2</v>
      </c>
      <c r="R39" s="317" t="e">
        <f t="shared" si="2"/>
        <v>#REF!</v>
      </c>
      <c r="S39" s="314">
        <f t="shared" si="3"/>
        <v>1.8055555555555602E-2</v>
      </c>
    </row>
    <row r="40" spans="2:19" ht="15" customHeight="1" x14ac:dyDescent="0.25">
      <c r="B40" s="40">
        <v>22</v>
      </c>
      <c r="C40" s="41">
        <v>0.57361111111111307</v>
      </c>
      <c r="D40" s="275">
        <v>0.57638888888889084</v>
      </c>
      <c r="E40" s="50">
        <v>0.58333333333333526</v>
      </c>
      <c r="F40" s="43">
        <v>0.59305555555555745</v>
      </c>
      <c r="G40" s="43">
        <v>0.59930555555555742</v>
      </c>
      <c r="H40" s="43">
        <v>0.60763888888889073</v>
      </c>
      <c r="I40" s="43">
        <v>0.62152777777777957</v>
      </c>
      <c r="J40" s="43">
        <v>0.63263888888889064</v>
      </c>
      <c r="K40" s="43">
        <v>0.64305555555555727</v>
      </c>
      <c r="L40" s="43">
        <v>0.65138888888889057</v>
      </c>
      <c r="M40" s="54">
        <v>0.65555555555555722</v>
      </c>
      <c r="N40" s="278">
        <v>0.66388888888889053</v>
      </c>
      <c r="O40" s="41">
        <v>0.66458333333333497</v>
      </c>
      <c r="P40" s="313" t="e">
        <f t="shared" si="0"/>
        <v>#REF!</v>
      </c>
      <c r="Q40" s="314">
        <f t="shared" si="1"/>
        <v>9.0972222222221899E-2</v>
      </c>
      <c r="R40" s="317" t="e">
        <f t="shared" si="2"/>
        <v>#REF!</v>
      </c>
      <c r="S40" s="314">
        <f t="shared" si="3"/>
        <v>1.8055555555555602E-2</v>
      </c>
    </row>
    <row r="41" spans="2:19" ht="15" customHeight="1" x14ac:dyDescent="0.25">
      <c r="B41" s="40">
        <v>23</v>
      </c>
      <c r="C41" s="41">
        <v>0.59166666666666867</v>
      </c>
      <c r="D41" s="275">
        <v>0.593750000000002</v>
      </c>
      <c r="E41" s="50">
        <v>0.60069444444444642</v>
      </c>
      <c r="F41" s="43">
        <v>0.61041666666666861</v>
      </c>
      <c r="G41" s="43">
        <v>0.61666666666666858</v>
      </c>
      <c r="H41" s="43">
        <v>0.62500000000000189</v>
      </c>
      <c r="I41" s="43">
        <v>0.63888888888889073</v>
      </c>
      <c r="J41" s="43">
        <v>0.6500000000000018</v>
      </c>
      <c r="K41" s="43">
        <v>0.66041666666666843</v>
      </c>
      <c r="L41" s="43">
        <v>0.66875000000000173</v>
      </c>
      <c r="M41" s="54">
        <v>0.67291666666666838</v>
      </c>
      <c r="N41" s="278">
        <v>0.68125000000000169</v>
      </c>
      <c r="O41" s="41">
        <v>0.68194444444444613</v>
      </c>
      <c r="P41" s="313" t="e">
        <f t="shared" si="0"/>
        <v>#REF!</v>
      </c>
      <c r="Q41" s="314">
        <f t="shared" si="1"/>
        <v>9.0277777777777457E-2</v>
      </c>
      <c r="R41" s="317" t="e">
        <f t="shared" si="2"/>
        <v>#REF!</v>
      </c>
      <c r="S41" s="314">
        <f t="shared" si="3"/>
        <v>1.8055555555555602E-2</v>
      </c>
    </row>
    <row r="42" spans="2:19" ht="15" customHeight="1" x14ac:dyDescent="0.25">
      <c r="B42" s="40">
        <v>24</v>
      </c>
      <c r="C42" s="41">
        <v>0.60972222222222427</v>
      </c>
      <c r="D42" s="275">
        <v>0.6118055555555576</v>
      </c>
      <c r="E42" s="50">
        <v>0.61875000000000202</v>
      </c>
      <c r="F42" s="43">
        <v>0.62847222222222421</v>
      </c>
      <c r="G42" s="43">
        <v>0.63472222222222419</v>
      </c>
      <c r="H42" s="43">
        <v>0.64305555555555749</v>
      </c>
      <c r="I42" s="43">
        <v>0.65694444444444633</v>
      </c>
      <c r="J42" s="43">
        <v>0.6680555555555574</v>
      </c>
      <c r="K42" s="43">
        <v>0.67847222222222403</v>
      </c>
      <c r="L42" s="43">
        <v>0.68680555555555733</v>
      </c>
      <c r="M42" s="54">
        <v>0.69097222222222399</v>
      </c>
      <c r="N42" s="278">
        <v>0.69930555555555729</v>
      </c>
      <c r="O42" s="41">
        <v>0.70000000000000173</v>
      </c>
      <c r="P42" s="313" t="e">
        <f t="shared" si="0"/>
        <v>#REF!</v>
      </c>
      <c r="Q42" s="314">
        <f t="shared" si="1"/>
        <v>9.0277777777777457E-2</v>
      </c>
      <c r="R42" s="317" t="e">
        <f t="shared" si="2"/>
        <v>#REF!</v>
      </c>
      <c r="S42" s="314">
        <f t="shared" si="3"/>
        <v>1.8055555555555602E-2</v>
      </c>
    </row>
    <row r="43" spans="2:19" ht="15" customHeight="1" x14ac:dyDescent="0.25">
      <c r="B43" s="40">
        <v>25</v>
      </c>
      <c r="C43" s="41">
        <v>0.62777777777777988</v>
      </c>
      <c r="D43" s="275">
        <v>0.6298611111111132</v>
      </c>
      <c r="E43" s="50">
        <v>0.63680555555555762</v>
      </c>
      <c r="F43" s="43">
        <v>0.64652777777777981</v>
      </c>
      <c r="G43" s="43">
        <v>0.65277777777777979</v>
      </c>
      <c r="H43" s="43">
        <v>0.66111111111111309</v>
      </c>
      <c r="I43" s="43">
        <v>0.67500000000000193</v>
      </c>
      <c r="J43" s="43">
        <v>0.686111111111113</v>
      </c>
      <c r="K43" s="43">
        <v>0.69652777777777963</v>
      </c>
      <c r="L43" s="43">
        <v>0.70486111111111294</v>
      </c>
      <c r="M43" s="54">
        <v>0.70902777777777959</v>
      </c>
      <c r="N43" s="278">
        <v>0.71736111111111289</v>
      </c>
      <c r="O43" s="41">
        <v>0.71805555555555733</v>
      </c>
      <c r="P43" s="313" t="e">
        <f t="shared" si="0"/>
        <v>#REF!</v>
      </c>
      <c r="Q43" s="314">
        <f t="shared" si="1"/>
        <v>9.0277777777777457E-2</v>
      </c>
      <c r="R43" s="317" t="e">
        <f t="shared" si="2"/>
        <v>#REF!</v>
      </c>
      <c r="S43" s="314">
        <f t="shared" si="3"/>
        <v>1.8055555555555602E-2</v>
      </c>
    </row>
    <row r="44" spans="2:19" ht="15" customHeight="1" x14ac:dyDescent="0.25">
      <c r="B44" s="40">
        <v>26</v>
      </c>
      <c r="C44" s="41">
        <v>0.64583333333333548</v>
      </c>
      <c r="D44" s="275">
        <v>0.64791666666666881</v>
      </c>
      <c r="E44" s="50">
        <v>0.65486111111111323</v>
      </c>
      <c r="F44" s="43">
        <v>0.66458333333333541</v>
      </c>
      <c r="G44" s="43">
        <v>0.67083333333333539</v>
      </c>
      <c r="H44" s="43">
        <v>0.67916666666666869</v>
      </c>
      <c r="I44" s="43">
        <v>0.69305555555555753</v>
      </c>
      <c r="J44" s="43">
        <v>0.70416666666666861</v>
      </c>
      <c r="K44" s="43">
        <v>0.71458333333333524</v>
      </c>
      <c r="L44" s="43">
        <v>0.72291666666666854</v>
      </c>
      <c r="M44" s="54">
        <v>0.72708333333333519</v>
      </c>
      <c r="N44" s="278">
        <v>0.73541666666666849</v>
      </c>
      <c r="O44" s="41">
        <v>0.73611111111111294</v>
      </c>
      <c r="P44" s="313" t="e">
        <f t="shared" si="0"/>
        <v>#REF!</v>
      </c>
      <c r="Q44" s="314">
        <f t="shared" si="1"/>
        <v>9.0277777777777457E-2</v>
      </c>
      <c r="R44" s="317" t="e">
        <f t="shared" si="2"/>
        <v>#REF!</v>
      </c>
      <c r="S44" s="314">
        <f t="shared" si="3"/>
        <v>1.8055555555555602E-2</v>
      </c>
    </row>
    <row r="45" spans="2:19" ht="15" customHeight="1" x14ac:dyDescent="0.25">
      <c r="B45" s="40">
        <v>27</v>
      </c>
      <c r="C45" s="41">
        <v>0.66388888888889108</v>
      </c>
      <c r="D45" s="275">
        <v>0.66666666666666885</v>
      </c>
      <c r="E45" s="50">
        <v>0.67361111111111327</v>
      </c>
      <c r="F45" s="43">
        <v>0.68333333333333546</v>
      </c>
      <c r="G45" s="43">
        <v>0.68958333333333544</v>
      </c>
      <c r="H45" s="43">
        <v>0.69791666666666874</v>
      </c>
      <c r="I45" s="43">
        <v>0.71180555555555758</v>
      </c>
      <c r="J45" s="43">
        <v>0.72291666666666865</v>
      </c>
      <c r="K45" s="43">
        <v>0.73333333333333528</v>
      </c>
      <c r="L45" s="43">
        <v>0.74166666666666858</v>
      </c>
      <c r="M45" s="54">
        <v>0.74583333333333524</v>
      </c>
      <c r="N45" s="278">
        <v>0.75416666666666854</v>
      </c>
      <c r="O45" s="41">
        <v>0.75486111111111298</v>
      </c>
      <c r="P45" s="313" t="e">
        <f t="shared" si="0"/>
        <v>#REF!</v>
      </c>
      <c r="Q45" s="314">
        <f t="shared" si="1"/>
        <v>9.0972222222221899E-2</v>
      </c>
      <c r="R45" s="317" t="e">
        <f t="shared" si="2"/>
        <v>#REF!</v>
      </c>
      <c r="S45" s="314">
        <f t="shared" si="3"/>
        <v>1.8055555555555602E-2</v>
      </c>
    </row>
    <row r="46" spans="2:19" ht="15" customHeight="1" x14ac:dyDescent="0.25">
      <c r="B46" s="40">
        <v>28</v>
      </c>
      <c r="C46" s="41">
        <v>0.68194444444444668</v>
      </c>
      <c r="D46" s="275">
        <v>0.68472222222222445</v>
      </c>
      <c r="E46" s="50">
        <v>0.69166666666666887</v>
      </c>
      <c r="F46" s="43">
        <v>0.70138888888889106</v>
      </c>
      <c r="G46" s="43">
        <v>0.70763888888889104</v>
      </c>
      <c r="H46" s="43">
        <v>0.71597222222222434</v>
      </c>
      <c r="I46" s="43">
        <v>0.72986111111111318</v>
      </c>
      <c r="J46" s="43">
        <v>0.74097222222222425</v>
      </c>
      <c r="K46" s="43">
        <v>0.75138888888889088</v>
      </c>
      <c r="L46" s="43">
        <v>0.75972222222222419</v>
      </c>
      <c r="M46" s="54">
        <v>0.76388888888889084</v>
      </c>
      <c r="N46" s="278">
        <v>0.77222222222222414</v>
      </c>
      <c r="O46" s="41">
        <v>0.77291666666666858</v>
      </c>
      <c r="P46" s="313" t="e">
        <f t="shared" si="0"/>
        <v>#REF!</v>
      </c>
      <c r="Q46" s="314">
        <f t="shared" si="1"/>
        <v>9.0972222222221899E-2</v>
      </c>
      <c r="R46" s="317" t="e">
        <f t="shared" si="2"/>
        <v>#REF!</v>
      </c>
      <c r="S46" s="314">
        <f t="shared" si="3"/>
        <v>1.8055555555555602E-2</v>
      </c>
    </row>
    <row r="47" spans="2:19" ht="15" customHeight="1" x14ac:dyDescent="0.25">
      <c r="B47" s="40">
        <v>29</v>
      </c>
      <c r="C47" s="41">
        <v>0.70000000000000229</v>
      </c>
      <c r="D47" s="275">
        <v>0.70277777777778005</v>
      </c>
      <c r="E47" s="50">
        <v>0.70972222222222447</v>
      </c>
      <c r="F47" s="43">
        <v>0.71944444444444666</v>
      </c>
      <c r="G47" s="43">
        <v>0.72569444444444664</v>
      </c>
      <c r="H47" s="43">
        <v>0.73402777777777994</v>
      </c>
      <c r="I47" s="43">
        <v>0.74791666666666878</v>
      </c>
      <c r="J47" s="43">
        <v>0.75902777777777986</v>
      </c>
      <c r="K47" s="43">
        <v>0.76944444444444648</v>
      </c>
      <c r="L47" s="43">
        <v>0.77777777777777979</v>
      </c>
      <c r="M47" s="54">
        <v>0.78194444444444644</v>
      </c>
      <c r="N47" s="278">
        <v>0.79027777777777974</v>
      </c>
      <c r="O47" s="41">
        <v>0.79097222222222419</v>
      </c>
      <c r="P47" s="313" t="e">
        <f t="shared" si="0"/>
        <v>#REF!</v>
      </c>
      <c r="Q47" s="314">
        <f t="shared" si="1"/>
        <v>9.0972222222221899E-2</v>
      </c>
      <c r="R47" s="317" t="e">
        <f t="shared" si="2"/>
        <v>#REF!</v>
      </c>
      <c r="S47" s="314">
        <f t="shared" si="3"/>
        <v>1.8055555555555602E-2</v>
      </c>
    </row>
    <row r="48" spans="2:19" ht="15" customHeight="1" x14ac:dyDescent="0.25">
      <c r="B48" s="40">
        <v>30</v>
      </c>
      <c r="C48" s="41">
        <v>0.71805555555555789</v>
      </c>
      <c r="D48" s="275">
        <v>0.72083333333333566</v>
      </c>
      <c r="E48" s="50">
        <v>0.72777777777778008</v>
      </c>
      <c r="F48" s="43">
        <v>0.73750000000000226</v>
      </c>
      <c r="G48" s="43">
        <v>0.74375000000000224</v>
      </c>
      <c r="H48" s="43">
        <v>0.75208333333333555</v>
      </c>
      <c r="I48" s="43">
        <v>0.76597222222222439</v>
      </c>
      <c r="J48" s="43">
        <v>0.77708333333333546</v>
      </c>
      <c r="K48" s="43">
        <v>0.78750000000000209</v>
      </c>
      <c r="L48" s="43">
        <v>0.79583333333333539</v>
      </c>
      <c r="M48" s="54">
        <v>0.80000000000000204</v>
      </c>
      <c r="N48" s="278">
        <v>0.80833333333333535</v>
      </c>
      <c r="O48" s="41">
        <v>0.80902777777777979</v>
      </c>
      <c r="P48" s="313" t="e">
        <f t="shared" si="0"/>
        <v>#REF!</v>
      </c>
      <c r="Q48" s="314">
        <f t="shared" si="1"/>
        <v>9.0972222222221899E-2</v>
      </c>
      <c r="R48" s="317" t="e">
        <f t="shared" si="2"/>
        <v>#REF!</v>
      </c>
      <c r="S48" s="314">
        <f t="shared" si="3"/>
        <v>1.8055555555555602E-2</v>
      </c>
    </row>
    <row r="49" spans="2:19" ht="15" customHeight="1" x14ac:dyDescent="0.25">
      <c r="B49" s="40">
        <v>31</v>
      </c>
      <c r="C49" s="41">
        <v>0.73611111111111349</v>
      </c>
      <c r="D49" s="275">
        <v>0.73888888888889126</v>
      </c>
      <c r="E49" s="50">
        <v>0.74583333333333568</v>
      </c>
      <c r="F49" s="43">
        <v>0.75555555555555787</v>
      </c>
      <c r="G49" s="43">
        <v>0.76180555555555785</v>
      </c>
      <c r="H49" s="43">
        <v>0.77013888888889115</v>
      </c>
      <c r="I49" s="43">
        <v>0.78402777777777999</v>
      </c>
      <c r="J49" s="43">
        <v>0.79513888888889106</v>
      </c>
      <c r="K49" s="43">
        <v>0.80555555555555769</v>
      </c>
      <c r="L49" s="43">
        <v>0.81388888888889099</v>
      </c>
      <c r="M49" s="54">
        <v>0.81805555555555765</v>
      </c>
      <c r="N49" s="278">
        <v>0.82638888888889095</v>
      </c>
      <c r="O49" s="41">
        <v>0.82708333333333539</v>
      </c>
      <c r="P49" s="313" t="e">
        <f t="shared" si="0"/>
        <v>#REF!</v>
      </c>
      <c r="Q49" s="314">
        <f t="shared" si="1"/>
        <v>9.0972222222221899E-2</v>
      </c>
      <c r="R49" s="317" t="e">
        <f t="shared" si="2"/>
        <v>#REF!</v>
      </c>
      <c r="S49" s="314">
        <f t="shared" si="3"/>
        <v>1.8055555555555602E-2</v>
      </c>
    </row>
    <row r="50" spans="2:19" ht="15" customHeight="1" x14ac:dyDescent="0.25">
      <c r="B50" s="40">
        <v>32</v>
      </c>
      <c r="C50" s="41">
        <v>0.75416666666666909</v>
      </c>
      <c r="D50" s="275">
        <v>0.75694444444444686</v>
      </c>
      <c r="E50" s="50">
        <v>0.76388888888889128</v>
      </c>
      <c r="F50" s="43">
        <v>0.77361111111111347</v>
      </c>
      <c r="G50" s="43">
        <v>0.77986111111111345</v>
      </c>
      <c r="H50" s="43">
        <v>0.78819444444444675</v>
      </c>
      <c r="I50" s="43">
        <v>0.80208333333333559</v>
      </c>
      <c r="J50" s="43">
        <v>0.81319444444444666</v>
      </c>
      <c r="K50" s="43">
        <v>0.82361111111111329</v>
      </c>
      <c r="L50" s="43">
        <v>0.8319444444444466</v>
      </c>
      <c r="M50" s="54">
        <v>0.83611111111111325</v>
      </c>
      <c r="N50" s="278">
        <v>0.84444444444444655</v>
      </c>
      <c r="O50" s="41">
        <v>0.84513888888889099</v>
      </c>
      <c r="P50" s="313" t="e">
        <f t="shared" si="0"/>
        <v>#REF!</v>
      </c>
      <c r="Q50" s="314">
        <f t="shared" si="1"/>
        <v>9.0972222222221899E-2</v>
      </c>
      <c r="R50" s="317" t="e">
        <f t="shared" si="2"/>
        <v>#REF!</v>
      </c>
      <c r="S50" s="314">
        <f t="shared" si="3"/>
        <v>1.8055555555555602E-2</v>
      </c>
    </row>
    <row r="51" spans="2:19" ht="15" customHeight="1" x14ac:dyDescent="0.25">
      <c r="B51" s="40">
        <v>33</v>
      </c>
      <c r="C51" s="41">
        <v>0.7722222222222247</v>
      </c>
      <c r="D51" s="275">
        <v>0.77500000000000246</v>
      </c>
      <c r="E51" s="50">
        <v>0.78194444444444688</v>
      </c>
      <c r="F51" s="43">
        <v>0.79166666666666907</v>
      </c>
      <c r="G51" s="43">
        <v>0.79791666666666905</v>
      </c>
      <c r="H51" s="43">
        <v>0.80625000000000235</v>
      </c>
      <c r="I51" s="43">
        <v>0.82013888888889119</v>
      </c>
      <c r="J51" s="43">
        <v>0.83125000000000226</v>
      </c>
      <c r="K51" s="43">
        <v>0.84166666666666889</v>
      </c>
      <c r="L51" s="43">
        <v>0.8500000000000022</v>
      </c>
      <c r="M51" s="54">
        <v>0.85416666666666885</v>
      </c>
      <c r="N51" s="278">
        <v>0.86250000000000215</v>
      </c>
      <c r="O51" s="41">
        <v>0.8631944444444466</v>
      </c>
      <c r="P51" s="313" t="e">
        <f t="shared" si="0"/>
        <v>#REF!</v>
      </c>
      <c r="Q51" s="314">
        <f t="shared" si="1"/>
        <v>9.0972222222221899E-2</v>
      </c>
      <c r="R51" s="317" t="e">
        <f t="shared" si="2"/>
        <v>#REF!</v>
      </c>
      <c r="S51" s="314">
        <f t="shared" si="3"/>
        <v>1.8055555555555602E-2</v>
      </c>
    </row>
    <row r="52" spans="2:19" ht="15" customHeight="1" x14ac:dyDescent="0.25">
      <c r="B52" s="40">
        <v>34</v>
      </c>
      <c r="C52" s="41">
        <v>0.7902777777777803</v>
      </c>
      <c r="D52" s="275">
        <v>0.79305555555555807</v>
      </c>
      <c r="E52" s="50">
        <v>0.80000000000000249</v>
      </c>
      <c r="F52" s="43">
        <v>0.80972222222222467</v>
      </c>
      <c r="G52" s="43">
        <v>0.81597222222222465</v>
      </c>
      <c r="H52" s="43">
        <v>0.82430555555555796</v>
      </c>
      <c r="I52" s="43">
        <v>0.8381944444444468</v>
      </c>
      <c r="J52" s="43">
        <v>0.84930555555555787</v>
      </c>
      <c r="K52" s="43">
        <v>0.8597222222222245</v>
      </c>
      <c r="L52" s="43">
        <v>0.8680555555555578</v>
      </c>
      <c r="M52" s="54">
        <v>0.87222222222222445</v>
      </c>
      <c r="N52" s="278">
        <v>0.88055555555555776</v>
      </c>
      <c r="O52" s="41">
        <v>0.8812500000000022</v>
      </c>
      <c r="P52" s="313" t="e">
        <f t="shared" si="0"/>
        <v>#REF!</v>
      </c>
      <c r="Q52" s="314">
        <f t="shared" si="1"/>
        <v>9.0972222222221899E-2</v>
      </c>
      <c r="R52" s="317" t="e">
        <f t="shared" si="2"/>
        <v>#REF!</v>
      </c>
      <c r="S52" s="314">
        <f t="shared" si="3"/>
        <v>1.8055555555555602E-2</v>
      </c>
    </row>
    <row r="53" spans="2:19" ht="15" customHeight="1" x14ac:dyDescent="0.25">
      <c r="B53" s="40">
        <v>35</v>
      </c>
      <c r="C53" s="41">
        <v>0.8083333333333359</v>
      </c>
      <c r="D53" s="275">
        <v>0.81111111111111367</v>
      </c>
      <c r="E53" s="50">
        <v>0.81805555555555809</v>
      </c>
      <c r="F53" s="43">
        <v>0.82777777777778028</v>
      </c>
      <c r="G53" s="43">
        <v>0.83402777777778025</v>
      </c>
      <c r="H53" s="43">
        <v>0.84236111111111356</v>
      </c>
      <c r="I53" s="43">
        <v>0.8562500000000024</v>
      </c>
      <c r="J53" s="43">
        <v>0.86736111111111347</v>
      </c>
      <c r="K53" s="43">
        <v>0.8777777777777801</v>
      </c>
      <c r="L53" s="43">
        <v>0.8861111111111134</v>
      </c>
      <c r="M53" s="54">
        <v>0.89027777777778005</v>
      </c>
      <c r="N53" s="278">
        <v>0.89861111111111336</v>
      </c>
      <c r="O53" s="41">
        <v>0.8993055555555578</v>
      </c>
      <c r="P53" s="313" t="e">
        <f t="shared" si="0"/>
        <v>#REF!</v>
      </c>
      <c r="Q53" s="314">
        <f t="shared" si="1"/>
        <v>9.0972222222221899E-2</v>
      </c>
      <c r="R53" s="317" t="e">
        <f t="shared" si="2"/>
        <v>#REF!</v>
      </c>
      <c r="S53" s="314">
        <f t="shared" si="3"/>
        <v>1.8055555555555602E-2</v>
      </c>
    </row>
    <row r="54" spans="2:19" ht="15" customHeight="1" x14ac:dyDescent="0.25">
      <c r="B54" s="40">
        <v>36</v>
      </c>
      <c r="C54" s="48">
        <v>0.8263888888888915</v>
      </c>
      <c r="D54" s="283">
        <v>0.82847222222222483</v>
      </c>
      <c r="E54" s="49">
        <v>0.83541666666666925</v>
      </c>
      <c r="F54" s="36">
        <v>0.84513888888889144</v>
      </c>
      <c r="G54" s="36">
        <v>0.85138888888889142</v>
      </c>
      <c r="H54" s="36">
        <v>0.85972222222222472</v>
      </c>
      <c r="I54" s="36">
        <v>0.87361111111111356</v>
      </c>
      <c r="J54" s="36">
        <v>0.88472222222222463</v>
      </c>
      <c r="K54" s="36">
        <v>0.89513888888889126</v>
      </c>
      <c r="L54" s="36">
        <v>0.90347222222222456</v>
      </c>
      <c r="M54" s="55">
        <v>0.90763888888889122</v>
      </c>
      <c r="N54" s="285">
        <v>0.91597222222222452</v>
      </c>
      <c r="O54" s="48">
        <v>0.91666666666666896</v>
      </c>
      <c r="P54" s="313" t="e">
        <f t="shared" si="0"/>
        <v>#REF!</v>
      </c>
      <c r="Q54" s="314">
        <f t="shared" si="1"/>
        <v>9.0277777777777457E-2</v>
      </c>
      <c r="R54" s="317" t="e">
        <f t="shared" si="2"/>
        <v>#REF!</v>
      </c>
      <c r="S54" s="314">
        <f t="shared" si="3"/>
        <v>1.8055555555555602E-2</v>
      </c>
    </row>
    <row r="55" spans="2:19" ht="15" customHeight="1" x14ac:dyDescent="0.25">
      <c r="B55" s="40">
        <v>37</v>
      </c>
      <c r="C55" s="41">
        <v>0.84444444444444711</v>
      </c>
      <c r="D55" s="275">
        <v>0.84652777777778043</v>
      </c>
      <c r="E55" s="50">
        <v>0.85347222222222485</v>
      </c>
      <c r="F55" s="43">
        <v>0.86319444444444704</v>
      </c>
      <c r="G55" s="43">
        <v>0.86944444444444702</v>
      </c>
      <c r="H55" s="43">
        <v>0.87777777777778032</v>
      </c>
      <c r="I55" s="43">
        <v>0.89166666666666916</v>
      </c>
      <c r="J55" s="43">
        <v>0.90277777777778023</v>
      </c>
      <c r="K55" s="43">
        <v>0.91319444444444686</v>
      </c>
      <c r="L55" s="43">
        <v>0.92152777777778017</v>
      </c>
      <c r="M55" s="54">
        <v>0.92569444444444682</v>
      </c>
      <c r="N55" s="278">
        <v>0.93402777777778012</v>
      </c>
      <c r="O55" s="41">
        <v>0.93472222222222456</v>
      </c>
      <c r="P55" s="313" t="e">
        <f t="shared" si="0"/>
        <v>#REF!</v>
      </c>
      <c r="Q55" s="314">
        <f t="shared" si="1"/>
        <v>9.0277777777777457E-2</v>
      </c>
      <c r="R55" s="317" t="e">
        <f t="shared" si="2"/>
        <v>#REF!</v>
      </c>
      <c r="S55" s="314">
        <f t="shared" si="3"/>
        <v>1.8055555555555602E-2</v>
      </c>
    </row>
    <row r="56" spans="2:19" ht="15" customHeight="1" x14ac:dyDescent="0.25">
      <c r="B56" s="40">
        <v>38</v>
      </c>
      <c r="C56" s="250">
        <v>0.86250000000000271</v>
      </c>
      <c r="D56" s="277">
        <v>0.86388888888889159</v>
      </c>
      <c r="E56" s="254">
        <v>0.87013888888889157</v>
      </c>
      <c r="F56" s="251">
        <v>0.87986111111111376</v>
      </c>
      <c r="G56" s="251">
        <v>0.88541666666666929</v>
      </c>
      <c r="H56" s="251">
        <v>0.8937500000000026</v>
      </c>
      <c r="I56" s="251">
        <v>0.90763888888889144</v>
      </c>
      <c r="J56" s="251">
        <v>0.91875000000000251</v>
      </c>
      <c r="K56" s="251">
        <v>0.92916666666666914</v>
      </c>
      <c r="L56" s="251">
        <v>0.93750000000000244</v>
      </c>
      <c r="M56" s="253">
        <v>0.94166666666666909</v>
      </c>
      <c r="N56" s="281">
        <v>0.9500000000000024</v>
      </c>
      <c r="O56" s="250">
        <v>0.95069444444444684</v>
      </c>
      <c r="P56" s="313" t="e">
        <f t="shared" si="0"/>
        <v>#REF!</v>
      </c>
      <c r="Q56" s="314">
        <f t="shared" si="1"/>
        <v>8.8194444444444131E-2</v>
      </c>
      <c r="R56" s="317" t="e">
        <f t="shared" si="2"/>
        <v>#REF!</v>
      </c>
      <c r="S56" s="314">
        <f t="shared" si="3"/>
        <v>1.8055555555555602E-2</v>
      </c>
    </row>
    <row r="57" spans="2:19" ht="14.25" customHeight="1" thickBot="1" x14ac:dyDescent="0.3">
      <c r="B57" s="338">
        <v>39</v>
      </c>
      <c r="C57" s="333">
        <v>0.88055555555555831</v>
      </c>
      <c r="D57" s="340">
        <v>0.8819444444444472</v>
      </c>
      <c r="E57" s="341">
        <v>0.88819444444444717</v>
      </c>
      <c r="F57" s="335">
        <v>0.89791666666666936</v>
      </c>
      <c r="G57" s="335">
        <v>0.9034722222222249</v>
      </c>
      <c r="H57" s="335">
        <v>0.9118055555555582</v>
      </c>
      <c r="I57" s="335">
        <v>0.92569444444444704</v>
      </c>
      <c r="J57" s="335">
        <v>0.93680555555555811</v>
      </c>
      <c r="K57" s="335">
        <v>0.94722222222222474</v>
      </c>
      <c r="L57" s="335">
        <v>0.95555555555555804</v>
      </c>
      <c r="M57" s="337">
        <v>0.9597222222222247</v>
      </c>
      <c r="N57" s="342">
        <v>0.968055555555558</v>
      </c>
      <c r="O57" s="333">
        <v>0.96875000000000244</v>
      </c>
      <c r="P57" s="339" t="e">
        <f t="shared" si="0"/>
        <v>#REF!</v>
      </c>
      <c r="Q57" s="320">
        <f t="shared" si="1"/>
        <v>8.8194444444444131E-2</v>
      </c>
      <c r="R57" s="321" t="e">
        <f t="shared" si="2"/>
        <v>#REF!</v>
      </c>
      <c r="S57" s="320">
        <f t="shared" si="3"/>
        <v>1.8055555555555602E-2</v>
      </c>
    </row>
    <row r="58" spans="2:19" ht="18" customHeight="1" x14ac:dyDescent="0.25">
      <c r="B58" s="33">
        <v>40</v>
      </c>
      <c r="C58" s="256">
        <v>0.89861111111111391</v>
      </c>
      <c r="D58" s="276">
        <v>0.90138888888889168</v>
      </c>
      <c r="E58" s="257">
        <v>0.9083333333333361</v>
      </c>
      <c r="F58" s="258">
        <v>0.91736111111111385</v>
      </c>
      <c r="G58" s="258">
        <v>0.92291666666666938</v>
      </c>
      <c r="H58" s="258">
        <v>0.93055555555555824</v>
      </c>
      <c r="I58" s="258">
        <v>0.94375000000000264</v>
      </c>
      <c r="J58" s="258">
        <v>0.95347222222222483</v>
      </c>
      <c r="K58" s="258">
        <v>0.96319444444444702</v>
      </c>
      <c r="L58" s="258">
        <v>0.97083333333333588</v>
      </c>
      <c r="M58" s="259">
        <v>0.97500000000000253</v>
      </c>
      <c r="N58" s="280">
        <v>0.98194444444444695</v>
      </c>
      <c r="O58" s="256">
        <v>0.98263888888889139</v>
      </c>
      <c r="P58" s="315" t="e">
        <f t="shared" si="0"/>
        <v>#REF!</v>
      </c>
      <c r="Q58" s="316">
        <f t="shared" si="1"/>
        <v>8.4027777777777479E-2</v>
      </c>
      <c r="R58" s="317" t="e">
        <f t="shared" si="2"/>
        <v>#REF!</v>
      </c>
      <c r="S58" s="316">
        <f t="shared" si="3"/>
        <v>1.8055555555555602E-2</v>
      </c>
    </row>
    <row r="59" spans="2:19" ht="18" customHeight="1" x14ac:dyDescent="0.25">
      <c r="B59" s="40">
        <v>41</v>
      </c>
      <c r="C59" s="250">
        <v>0.91666666666666663</v>
      </c>
      <c r="D59" s="277">
        <v>0.9194444444444444</v>
      </c>
      <c r="E59" s="254">
        <v>0.92638888888888882</v>
      </c>
      <c r="F59" s="251">
        <v>0.93541666666666656</v>
      </c>
      <c r="G59" s="251">
        <v>0.9409722222222221</v>
      </c>
      <c r="H59" s="251">
        <v>0.94861111111111096</v>
      </c>
      <c r="I59" s="251">
        <v>0.96180555555555536</v>
      </c>
      <c r="J59" s="251">
        <v>0.97152777777777755</v>
      </c>
      <c r="K59" s="251">
        <v>0.98124999999999973</v>
      </c>
      <c r="L59" s="251">
        <v>0.9888888888888886</v>
      </c>
      <c r="M59" s="253">
        <v>0.99305555555555525</v>
      </c>
      <c r="N59" s="281">
        <v>0.99999999999999967</v>
      </c>
      <c r="O59" s="250">
        <v>1.0006944444444441</v>
      </c>
      <c r="P59" s="313" t="e">
        <f t="shared" si="0"/>
        <v>#REF!</v>
      </c>
      <c r="Q59" s="314">
        <f t="shared" si="1"/>
        <v>8.4027777777777479E-2</v>
      </c>
      <c r="R59" s="317" t="e">
        <f t="shared" si="2"/>
        <v>#REF!</v>
      </c>
      <c r="S59" s="314">
        <f t="shared" si="3"/>
        <v>1.8055555555552716E-2</v>
      </c>
    </row>
    <row r="60" spans="2:19" ht="18" customHeight="1" x14ac:dyDescent="0.25">
      <c r="B60" s="40">
        <v>42</v>
      </c>
      <c r="C60" s="250">
        <v>0.9506944444444444</v>
      </c>
      <c r="D60" s="277">
        <v>0.95347222222222217</v>
      </c>
      <c r="E60" s="254">
        <v>0.95972222222222214</v>
      </c>
      <c r="F60" s="251">
        <v>0.96874999999999989</v>
      </c>
      <c r="G60" s="251">
        <v>0.97361111111111098</v>
      </c>
      <c r="H60" s="251">
        <v>0.9805555555555554</v>
      </c>
      <c r="I60" s="251">
        <v>0.9937499999999998</v>
      </c>
      <c r="J60" s="251">
        <v>1.0020833333333332</v>
      </c>
      <c r="K60" s="251">
        <v>1.0111111111111111</v>
      </c>
      <c r="L60" s="251">
        <v>1.0180555555555555</v>
      </c>
      <c r="M60" s="253">
        <v>1.0215277777777778</v>
      </c>
      <c r="N60" s="281">
        <v>1.0270833333333333</v>
      </c>
      <c r="O60" s="250">
        <v>1.0277777777777779</v>
      </c>
      <c r="P60" s="313" t="e">
        <f t="shared" si="0"/>
        <v>#REF!</v>
      </c>
      <c r="Q60" s="314">
        <f t="shared" si="1"/>
        <v>7.7083333333333504E-2</v>
      </c>
      <c r="R60" s="317" t="e">
        <f t="shared" si="2"/>
        <v>#REF!</v>
      </c>
      <c r="S60" s="314">
        <f t="shared" si="3"/>
        <v>3.4027777777777768E-2</v>
      </c>
    </row>
    <row r="61" spans="2:19" ht="18" customHeight="1" x14ac:dyDescent="0.25">
      <c r="B61" s="40">
        <v>43</v>
      </c>
      <c r="C61" s="250">
        <v>0.99375000000000002</v>
      </c>
      <c r="D61" s="277">
        <v>0.99583333333333335</v>
      </c>
      <c r="E61" s="254">
        <v>1.0020833333333334</v>
      </c>
      <c r="F61" s="251">
        <v>1.0104166666666667</v>
      </c>
      <c r="G61" s="251">
        <v>1.0152777777777779</v>
      </c>
      <c r="H61" s="251">
        <v>1.0222222222222224</v>
      </c>
      <c r="I61" s="251">
        <v>1.034027777777778</v>
      </c>
      <c r="J61" s="251">
        <v>1.0423611111111113</v>
      </c>
      <c r="K61" s="251">
        <v>1.0513888888888892</v>
      </c>
      <c r="L61" s="251">
        <v>1.0576388888888892</v>
      </c>
      <c r="M61" s="253">
        <v>1.0611111111111116</v>
      </c>
      <c r="N61" s="281">
        <v>1.0666666666666671</v>
      </c>
      <c r="O61" s="250">
        <v>1.0673611111111116</v>
      </c>
      <c r="P61" s="313" t="e">
        <f t="shared" si="0"/>
        <v>#REF!</v>
      </c>
      <c r="Q61" s="314">
        <f t="shared" si="1"/>
        <v>7.3611111111111627E-2</v>
      </c>
      <c r="R61" s="317" t="e">
        <f t="shared" si="2"/>
        <v>#REF!</v>
      </c>
      <c r="S61" s="314">
        <f t="shared" si="3"/>
        <v>4.3055555555555625E-2</v>
      </c>
    </row>
    <row r="62" spans="2:19" x14ac:dyDescent="0.25">
      <c r="C62" s="2"/>
      <c r="I62" s="18"/>
    </row>
    <row r="63" spans="2:19" x14ac:dyDescent="0.25">
      <c r="C63" s="299" t="s">
        <v>170</v>
      </c>
      <c r="D63" s="300"/>
      <c r="E63" s="300"/>
      <c r="F63" s="301"/>
      <c r="G63" s="301"/>
      <c r="H63" s="308">
        <v>39</v>
      </c>
      <c r="I63" s="300"/>
    </row>
    <row r="64" spans="2:19" x14ac:dyDescent="0.25">
      <c r="C64" s="299" t="s">
        <v>171</v>
      </c>
      <c r="D64" s="300"/>
      <c r="E64" s="300"/>
      <c r="F64" s="301"/>
      <c r="G64" s="301"/>
      <c r="H64" s="308">
        <v>4</v>
      </c>
      <c r="I64" s="300"/>
    </row>
    <row r="65" spans="3:9" x14ac:dyDescent="0.25">
      <c r="C65" s="299" t="s">
        <v>172</v>
      </c>
      <c r="D65" s="300"/>
      <c r="E65" s="300"/>
      <c r="F65" s="301"/>
      <c r="G65" s="301"/>
      <c r="H65" s="308">
        <f>+H63+H64</f>
        <v>43</v>
      </c>
      <c r="I65" s="300"/>
    </row>
    <row r="66" spans="3:9" x14ac:dyDescent="0.25">
      <c r="C66" s="299" t="s">
        <v>173</v>
      </c>
      <c r="D66" s="300"/>
      <c r="E66" s="300"/>
      <c r="F66" s="301"/>
      <c r="G66" s="301"/>
      <c r="H66" s="306" t="e">
        <f>+VLOOKUP($F$7,#REF!,3,FALSE)</f>
        <v>#REF!</v>
      </c>
      <c r="I66" s="302" t="s">
        <v>174</v>
      </c>
    </row>
    <row r="67" spans="3:9" x14ac:dyDescent="0.25">
      <c r="C67" s="303" t="s">
        <v>175</v>
      </c>
      <c r="D67" s="304"/>
      <c r="E67" s="18"/>
      <c r="F67" s="18"/>
      <c r="G67" s="18"/>
      <c r="H67" s="307">
        <v>0</v>
      </c>
      <c r="I67" s="302" t="s">
        <v>174</v>
      </c>
    </row>
    <row r="68" spans="3:9" x14ac:dyDescent="0.25">
      <c r="C68" s="2" t="s">
        <v>176</v>
      </c>
      <c r="D68" s="18"/>
      <c r="E68" s="18"/>
      <c r="F68" s="18"/>
      <c r="G68" s="18"/>
      <c r="H68" s="309" t="s">
        <v>177</v>
      </c>
      <c r="I68" s="18"/>
    </row>
  </sheetData>
  <printOptions horizontalCentered="1"/>
  <pageMargins left="0.19685039370078741" right="0" top="0.39370078740157483" bottom="1.3779527559055118" header="0" footer="0"/>
  <pageSetup paperSize="9" scale="66" orientation="portrait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1"/>
  <dimension ref="B1:T57"/>
  <sheetViews>
    <sheetView showGridLines="0" view="pageBreakPreview" topLeftCell="A26" zoomScaleNormal="100" zoomScaleSheetLayoutView="100" workbookViewId="0">
      <selection activeCell="Q12" sqref="Q12"/>
    </sheetView>
  </sheetViews>
  <sheetFormatPr baseColWidth="10" defaultRowHeight="15" x14ac:dyDescent="0.25"/>
  <cols>
    <col min="1" max="1" width="0.710937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19" width="5.5703125" bestFit="1" customWidth="1"/>
    <col min="20" max="40" width="6.28515625" customWidth="1"/>
  </cols>
  <sheetData>
    <row r="1" spans="2:13" ht="20.100000000000001" customHeight="1" x14ac:dyDescent="0.25">
      <c r="B1" s="1" t="s">
        <v>0</v>
      </c>
      <c r="C1" s="2"/>
      <c r="D1" s="2"/>
      <c r="F1" s="171" t="s">
        <v>1</v>
      </c>
      <c r="G1" s="2"/>
      <c r="H1" s="2"/>
      <c r="I1" s="2"/>
      <c r="J1" s="2"/>
      <c r="K1" s="2"/>
      <c r="L1" s="2"/>
      <c r="M1" s="2"/>
    </row>
    <row r="2" spans="2:13" ht="6" customHeight="1" x14ac:dyDescent="0.25">
      <c r="B2" s="3"/>
      <c r="C2" s="2"/>
      <c r="D2" s="2"/>
      <c r="E2" s="2"/>
      <c r="F2" s="171"/>
      <c r="G2" s="2"/>
      <c r="H2" s="2"/>
      <c r="I2" s="2"/>
      <c r="J2" s="2"/>
      <c r="K2" s="2"/>
      <c r="L2" s="2"/>
      <c r="M2" s="2"/>
    </row>
    <row r="3" spans="2:13" ht="20.100000000000001" customHeight="1" x14ac:dyDescent="0.25">
      <c r="B3" s="4" t="s">
        <v>2</v>
      </c>
      <c r="C3" s="2"/>
      <c r="D3" s="2"/>
      <c r="F3" s="171">
        <v>8</v>
      </c>
      <c r="G3" s="2"/>
      <c r="H3" s="2"/>
      <c r="I3" s="2"/>
      <c r="J3" s="2"/>
      <c r="K3" s="2"/>
      <c r="L3" s="2"/>
      <c r="M3" s="2"/>
    </row>
    <row r="4" spans="2:13" ht="6" customHeight="1" x14ac:dyDescent="0.25">
      <c r="B4" s="5"/>
      <c r="C4" s="2"/>
      <c r="D4" s="2"/>
      <c r="E4" s="2"/>
      <c r="F4" s="8"/>
      <c r="G4" s="2"/>
      <c r="H4" s="2"/>
      <c r="I4" s="2"/>
      <c r="J4" s="2"/>
      <c r="K4" s="2"/>
      <c r="L4" s="2"/>
      <c r="M4" s="6"/>
    </row>
    <row r="5" spans="2:13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3" ht="20.100000000000001" customHeight="1" x14ac:dyDescent="0.25">
      <c r="B6" s="2" t="s">
        <v>4</v>
      </c>
      <c r="C6" s="2"/>
      <c r="D6" s="2"/>
      <c r="F6" s="1" t="s">
        <v>26</v>
      </c>
      <c r="G6" s="2"/>
      <c r="H6" s="2"/>
      <c r="I6" s="2"/>
      <c r="J6" s="2"/>
      <c r="K6" s="2"/>
      <c r="L6" s="2"/>
      <c r="M6" s="6"/>
    </row>
    <row r="7" spans="2:13" ht="20.100000000000001" customHeight="1" x14ac:dyDescent="0.25">
      <c r="B7" s="2" t="s">
        <v>5</v>
      </c>
      <c r="C7" s="7"/>
      <c r="D7" s="2"/>
      <c r="F7" s="1">
        <v>811</v>
      </c>
      <c r="G7" s="2"/>
      <c r="H7" s="2"/>
      <c r="I7" s="2"/>
      <c r="J7" s="2"/>
      <c r="K7" s="2"/>
      <c r="L7" s="2"/>
      <c r="M7" s="2"/>
    </row>
    <row r="8" spans="2:13" ht="20.100000000000001" customHeight="1" x14ac:dyDescent="0.25">
      <c r="B8" s="2" t="s">
        <v>6</v>
      </c>
      <c r="C8" s="2"/>
      <c r="D8" s="2"/>
      <c r="F8" s="1" t="s">
        <v>85</v>
      </c>
      <c r="G8" s="2"/>
      <c r="H8" s="2"/>
      <c r="I8" s="2"/>
      <c r="J8" s="2"/>
      <c r="K8" s="2"/>
      <c r="L8" s="8"/>
      <c r="M8" s="2"/>
    </row>
    <row r="9" spans="2:13" ht="20.100000000000001" customHeight="1" x14ac:dyDescent="0.25">
      <c r="B9" s="2" t="s">
        <v>7</v>
      </c>
      <c r="C9" s="2"/>
      <c r="D9" s="2"/>
      <c r="F9" s="1">
        <v>811</v>
      </c>
      <c r="G9" s="2"/>
      <c r="H9" s="2"/>
      <c r="I9" s="2"/>
      <c r="J9" s="2"/>
      <c r="K9" s="2"/>
      <c r="L9" s="2"/>
      <c r="M9" s="2"/>
    </row>
    <row r="10" spans="2:13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3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3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3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3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3" ht="20.100000000000001" customHeight="1" x14ac:dyDescent="0.25">
      <c r="B15" s="2"/>
      <c r="C15" s="7"/>
      <c r="D15" s="7"/>
      <c r="E15" s="2"/>
      <c r="F15" s="2"/>
      <c r="G15" s="2"/>
      <c r="H15" s="2"/>
      <c r="I15" s="2"/>
      <c r="J15" s="2"/>
      <c r="K15" s="2"/>
      <c r="L15" s="2"/>
      <c r="M15" s="2"/>
    </row>
    <row r="16" spans="2:13" ht="15.75" thickBot="1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2:20" ht="39.950000000000003" customHeight="1" thickBot="1" x14ac:dyDescent="0.3">
      <c r="B17" s="197" t="s">
        <v>18</v>
      </c>
      <c r="C17" s="192" t="s">
        <v>165</v>
      </c>
      <c r="D17" s="192" t="s">
        <v>107</v>
      </c>
      <c r="E17" s="189" t="s">
        <v>103</v>
      </c>
      <c r="F17" s="189" t="s">
        <v>14</v>
      </c>
      <c r="G17" s="189" t="s">
        <v>146</v>
      </c>
      <c r="H17" s="189" t="s">
        <v>113</v>
      </c>
      <c r="I17" s="189" t="s">
        <v>9</v>
      </c>
      <c r="J17" s="189" t="s">
        <v>22</v>
      </c>
      <c r="K17" s="189" t="s">
        <v>104</v>
      </c>
      <c r="L17" s="189" t="s">
        <v>30</v>
      </c>
      <c r="M17" s="189" t="s">
        <v>103</v>
      </c>
      <c r="N17" s="192" t="s">
        <v>166</v>
      </c>
      <c r="O17" s="192" t="s">
        <v>165</v>
      </c>
      <c r="P17" s="189" t="s">
        <v>161</v>
      </c>
      <c r="Q17" s="189" t="s">
        <v>167</v>
      </c>
      <c r="R17" s="189" t="s">
        <v>168</v>
      </c>
      <c r="S17" s="189" t="s">
        <v>169</v>
      </c>
    </row>
    <row r="18" spans="2:20" ht="39.950000000000003" hidden="1" customHeight="1" x14ac:dyDescent="0.25">
      <c r="B18" s="202" t="s">
        <v>159</v>
      </c>
      <c r="C18" s="204">
        <v>0</v>
      </c>
      <c r="D18" s="204"/>
      <c r="E18" s="204">
        <v>4.53</v>
      </c>
      <c r="F18" s="204">
        <v>4.8099999999999996</v>
      </c>
      <c r="G18" s="204">
        <v>4.8</v>
      </c>
      <c r="H18" s="204">
        <v>4.95</v>
      </c>
      <c r="I18" s="204">
        <v>5.15</v>
      </c>
      <c r="J18" s="204">
        <v>5.12</v>
      </c>
      <c r="K18" s="204">
        <v>5.96</v>
      </c>
      <c r="L18" s="204">
        <v>4.8099999999999996</v>
      </c>
      <c r="M18" s="204">
        <v>2.73</v>
      </c>
      <c r="N18" s="204"/>
      <c r="O18" s="204">
        <v>4</v>
      </c>
      <c r="P18" s="315"/>
      <c r="Q18" s="316"/>
      <c r="R18" s="317"/>
      <c r="S18" s="318"/>
    </row>
    <row r="19" spans="2:20" ht="39.950000000000003" hidden="1" customHeight="1" thickBot="1" x14ac:dyDescent="0.3">
      <c r="B19" s="208" t="s">
        <v>160</v>
      </c>
      <c r="C19" s="243">
        <v>0</v>
      </c>
      <c r="D19" s="243"/>
      <c r="E19" s="210">
        <v>4.53</v>
      </c>
      <c r="F19" s="210">
        <v>9.34</v>
      </c>
      <c r="G19" s="210">
        <v>9.61</v>
      </c>
      <c r="H19" s="210">
        <v>9.75</v>
      </c>
      <c r="I19" s="210">
        <v>10.100000000000001</v>
      </c>
      <c r="J19" s="210">
        <v>10.27</v>
      </c>
      <c r="K19" s="210">
        <v>11.08</v>
      </c>
      <c r="L19" s="210">
        <v>10.77</v>
      </c>
      <c r="M19" s="210">
        <v>13.5</v>
      </c>
      <c r="N19" s="210"/>
      <c r="O19" s="210">
        <v>17.5</v>
      </c>
      <c r="P19" s="313"/>
      <c r="Q19" s="314"/>
      <c r="R19" s="310"/>
      <c r="S19" s="314"/>
    </row>
    <row r="20" spans="2:20" x14ac:dyDescent="0.25">
      <c r="B20" s="33">
        <v>1</v>
      </c>
      <c r="C20" s="34">
        <v>0.19652777777777777</v>
      </c>
      <c r="D20" s="286">
        <v>0.19791666666666666</v>
      </c>
      <c r="E20" s="51">
        <v>0.20277777777777778</v>
      </c>
      <c r="F20" s="52">
        <v>0.21111111111111111</v>
      </c>
      <c r="G20" s="52">
        <v>0.21597222222222223</v>
      </c>
      <c r="H20" s="52">
        <v>0.22291666666666668</v>
      </c>
      <c r="I20" s="52">
        <v>0.23402777777777778</v>
      </c>
      <c r="J20" s="52">
        <v>0.24305555555555555</v>
      </c>
      <c r="K20" s="52">
        <v>0.25277777777777777</v>
      </c>
      <c r="L20" s="52">
        <v>0.25902777777777775</v>
      </c>
      <c r="M20" s="53">
        <v>0.26249999999999996</v>
      </c>
      <c r="N20" s="284">
        <v>0.26874999999999993</v>
      </c>
      <c r="O20" s="39">
        <v>0.26944444444444438</v>
      </c>
      <c r="P20" s="313" t="e">
        <f>+$H$54</f>
        <v>#REF!</v>
      </c>
      <c r="Q20" s="314">
        <f>+O20-C20</f>
        <v>7.2916666666666602E-2</v>
      </c>
      <c r="R20" s="317" t="e">
        <f>60*$H$54/(Q20*60*24)</f>
        <v>#REF!</v>
      </c>
      <c r="S20" s="322"/>
    </row>
    <row r="21" spans="2:20" x14ac:dyDescent="0.25">
      <c r="B21" s="40">
        <v>2</v>
      </c>
      <c r="C21" s="41">
        <v>0.24374999999999999</v>
      </c>
      <c r="D21" s="287">
        <v>0.24513888888888888</v>
      </c>
      <c r="E21" s="50">
        <v>0.25069444444444444</v>
      </c>
      <c r="F21" s="43">
        <v>0.2590277777777778</v>
      </c>
      <c r="G21" s="43">
        <v>0.26458333333333334</v>
      </c>
      <c r="H21" s="43">
        <v>0.2722222222222222</v>
      </c>
      <c r="I21" s="43">
        <v>0.28472222222222221</v>
      </c>
      <c r="J21" s="43">
        <v>0.29583333333333334</v>
      </c>
      <c r="K21" s="43">
        <v>0.30625000000000002</v>
      </c>
      <c r="L21" s="43">
        <v>0.31458333333333338</v>
      </c>
      <c r="M21" s="54">
        <v>0.31875000000000003</v>
      </c>
      <c r="N21" s="278">
        <v>0.32708333333333339</v>
      </c>
      <c r="O21" s="41">
        <v>0.32777777777777783</v>
      </c>
      <c r="P21" s="313" t="e">
        <f>+$H$54</f>
        <v>#REF!</v>
      </c>
      <c r="Q21" s="314">
        <f t="shared" ref="Q21:Q49" si="0">+O21-C21</f>
        <v>8.402777777777784E-2</v>
      </c>
      <c r="R21" s="317" t="e">
        <f>60*$H$54/(Q21*60*24)</f>
        <v>#REF!</v>
      </c>
      <c r="S21" s="314">
        <f>+D21-D20</f>
        <v>4.7222222222222221E-2</v>
      </c>
    </row>
    <row r="22" spans="2:20" x14ac:dyDescent="0.25">
      <c r="B22" s="40">
        <v>3</v>
      </c>
      <c r="C22" s="41">
        <v>0.26805555555555388</v>
      </c>
      <c r="D22" s="287">
        <v>0.26944444444444277</v>
      </c>
      <c r="E22" s="50">
        <v>0.27569444444444274</v>
      </c>
      <c r="F22" s="43">
        <v>0.28541666666666499</v>
      </c>
      <c r="G22" s="43">
        <v>0.29097222222222052</v>
      </c>
      <c r="H22" s="43">
        <v>0.29930555555555388</v>
      </c>
      <c r="I22" s="43">
        <v>0.31319444444444278</v>
      </c>
      <c r="J22" s="43">
        <v>0.3243055555555539</v>
      </c>
      <c r="K22" s="43">
        <v>0.33472222222222059</v>
      </c>
      <c r="L22" s="43">
        <v>0.34305555555555395</v>
      </c>
      <c r="M22" s="54">
        <v>0.3472222222222206</v>
      </c>
      <c r="N22" s="278">
        <v>0.35555555555555396</v>
      </c>
      <c r="O22" s="41">
        <v>0.3562499999999984</v>
      </c>
      <c r="P22" s="313" t="e">
        <f t="shared" ref="P22:P49" si="1">+$H$54</f>
        <v>#REF!</v>
      </c>
      <c r="Q22" s="314">
        <f t="shared" si="0"/>
        <v>8.819444444444452E-2</v>
      </c>
      <c r="R22" s="317" t="e">
        <f t="shared" ref="R22:R49" si="2">60*$H$54/(Q22*60*24)</f>
        <v>#REF!</v>
      </c>
      <c r="S22" s="314">
        <f t="shared" ref="S22:S49" si="3">+D22-D21</f>
        <v>2.4305555555553887E-2</v>
      </c>
    </row>
    <row r="23" spans="2:20" x14ac:dyDescent="0.25">
      <c r="B23" s="40">
        <v>4</v>
      </c>
      <c r="C23" s="41">
        <v>0.28888888888888703</v>
      </c>
      <c r="D23" s="287">
        <v>0.29097222222222036</v>
      </c>
      <c r="E23" s="50">
        <v>0.29791666666666478</v>
      </c>
      <c r="F23" s="43">
        <v>0.30763888888888702</v>
      </c>
      <c r="G23" s="43">
        <v>0.313888888888887</v>
      </c>
      <c r="H23" s="43">
        <v>0.32222222222222036</v>
      </c>
      <c r="I23" s="43">
        <v>0.33611111111110925</v>
      </c>
      <c r="J23" s="43">
        <v>0.34722222222222038</v>
      </c>
      <c r="K23" s="43">
        <v>0.35763888888888706</v>
      </c>
      <c r="L23" s="43">
        <v>0.36597222222222042</v>
      </c>
      <c r="M23" s="54">
        <v>0.37013888888888707</v>
      </c>
      <c r="N23" s="278">
        <v>0.37847222222222043</v>
      </c>
      <c r="O23" s="41">
        <v>0.37916666666666488</v>
      </c>
      <c r="P23" s="313" t="e">
        <f t="shared" si="1"/>
        <v>#REF!</v>
      </c>
      <c r="Q23" s="314">
        <f t="shared" si="0"/>
        <v>9.0277777777777846E-2</v>
      </c>
      <c r="R23" s="317" t="e">
        <f t="shared" si="2"/>
        <v>#REF!</v>
      </c>
      <c r="S23" s="314">
        <f t="shared" si="3"/>
        <v>2.152777777777759E-2</v>
      </c>
    </row>
    <row r="24" spans="2:20" x14ac:dyDescent="0.25">
      <c r="B24" s="40">
        <v>5</v>
      </c>
      <c r="C24" s="41">
        <v>0.31041666666666357</v>
      </c>
      <c r="D24" s="287">
        <v>0.31319444444444133</v>
      </c>
      <c r="E24" s="50">
        <v>0.32013888888888575</v>
      </c>
      <c r="F24" s="43">
        <v>0.329861111111108</v>
      </c>
      <c r="G24" s="43">
        <v>0.33611111111110797</v>
      </c>
      <c r="H24" s="43">
        <v>0.34444444444444133</v>
      </c>
      <c r="I24" s="43">
        <v>0.35833333333333023</v>
      </c>
      <c r="J24" s="43">
        <v>0.36944444444444136</v>
      </c>
      <c r="K24" s="43">
        <v>0.37986111111110804</v>
      </c>
      <c r="L24" s="43">
        <v>0.3881944444444414</v>
      </c>
      <c r="M24" s="54">
        <v>0.39236111111110805</v>
      </c>
      <c r="N24" s="278">
        <v>0.40069444444444141</v>
      </c>
      <c r="O24" s="41">
        <v>0.40138888888888585</v>
      </c>
      <c r="P24" s="313" t="e">
        <f t="shared" si="1"/>
        <v>#REF!</v>
      </c>
      <c r="Q24" s="314">
        <f t="shared" si="0"/>
        <v>9.0972222222222288E-2</v>
      </c>
      <c r="R24" s="317" t="e">
        <f t="shared" si="2"/>
        <v>#REF!</v>
      </c>
      <c r="S24" s="314">
        <f t="shared" si="3"/>
        <v>2.2222222222220978E-2</v>
      </c>
    </row>
    <row r="25" spans="2:20" x14ac:dyDescent="0.25">
      <c r="B25" s="40">
        <v>6</v>
      </c>
      <c r="C25" s="41">
        <v>0.33263888888888554</v>
      </c>
      <c r="D25" s="287">
        <v>0.33541666666666331</v>
      </c>
      <c r="E25" s="50">
        <v>0.34236111111110773</v>
      </c>
      <c r="F25" s="43">
        <v>0.35208333333332997</v>
      </c>
      <c r="G25" s="43">
        <v>0.35833333333332995</v>
      </c>
      <c r="H25" s="43">
        <v>0.36666666666666331</v>
      </c>
      <c r="I25" s="43">
        <v>0.38055555555555221</v>
      </c>
      <c r="J25" s="43">
        <v>0.39166666666666333</v>
      </c>
      <c r="K25" s="43">
        <v>0.40208333333333002</v>
      </c>
      <c r="L25" s="43">
        <v>0.41041666666666338</v>
      </c>
      <c r="M25" s="54">
        <v>0.41458333333333003</v>
      </c>
      <c r="N25" s="278">
        <v>0.42291666666666339</v>
      </c>
      <c r="O25" s="41">
        <v>0.42361111111110783</v>
      </c>
      <c r="P25" s="313" t="e">
        <f t="shared" si="1"/>
        <v>#REF!</v>
      </c>
      <c r="Q25" s="314">
        <f t="shared" si="0"/>
        <v>9.0972222222222288E-2</v>
      </c>
      <c r="R25" s="317" t="e">
        <f t="shared" si="2"/>
        <v>#REF!</v>
      </c>
      <c r="S25" s="314">
        <f t="shared" si="3"/>
        <v>2.2222222222221977E-2</v>
      </c>
      <c r="T25" s="14"/>
    </row>
    <row r="26" spans="2:20" x14ac:dyDescent="0.25">
      <c r="B26" s="40">
        <v>7</v>
      </c>
      <c r="C26" s="41">
        <v>0.35486111111110757</v>
      </c>
      <c r="D26" s="287">
        <v>0.35763888888888534</v>
      </c>
      <c r="E26" s="50">
        <v>0.36458333333332976</v>
      </c>
      <c r="F26" s="43">
        <v>0.37430555555555201</v>
      </c>
      <c r="G26" s="43">
        <v>0.38055555555555198</v>
      </c>
      <c r="H26" s="43">
        <v>0.38888888888888534</v>
      </c>
      <c r="I26" s="43">
        <v>0.40277777777777424</v>
      </c>
      <c r="J26" s="43">
        <v>0.41388888888888536</v>
      </c>
      <c r="K26" s="43">
        <v>0.42430555555555205</v>
      </c>
      <c r="L26" s="43">
        <v>0.43263888888888541</v>
      </c>
      <c r="M26" s="54">
        <v>0.43680555555555206</v>
      </c>
      <c r="N26" s="278">
        <v>0.44513888888888542</v>
      </c>
      <c r="O26" s="41">
        <v>0.44583333333332986</v>
      </c>
      <c r="P26" s="313" t="e">
        <f t="shared" si="1"/>
        <v>#REF!</v>
      </c>
      <c r="Q26" s="314">
        <f t="shared" si="0"/>
        <v>9.0972222222222288E-2</v>
      </c>
      <c r="R26" s="317" t="e">
        <f t="shared" si="2"/>
        <v>#REF!</v>
      </c>
      <c r="S26" s="314">
        <f t="shared" si="3"/>
        <v>2.2222222222222032E-2</v>
      </c>
    </row>
    <row r="27" spans="2:20" x14ac:dyDescent="0.25">
      <c r="B27" s="40">
        <v>8</v>
      </c>
      <c r="C27" s="41">
        <v>0.37708333333332855</v>
      </c>
      <c r="D27" s="287">
        <v>0.37986111111110632</v>
      </c>
      <c r="E27" s="50">
        <v>0.38680555555555074</v>
      </c>
      <c r="F27" s="43">
        <v>0.39652777777777298</v>
      </c>
      <c r="G27" s="43">
        <v>0.40277777777777296</v>
      </c>
      <c r="H27" s="43">
        <v>0.41111111111110632</v>
      </c>
      <c r="I27" s="43">
        <v>0.42499999999999521</v>
      </c>
      <c r="J27" s="43">
        <v>0.43611111111110634</v>
      </c>
      <c r="K27" s="43">
        <v>0.44652777777777303</v>
      </c>
      <c r="L27" s="43">
        <v>0.45486111111110639</v>
      </c>
      <c r="M27" s="54">
        <v>0.45902777777777304</v>
      </c>
      <c r="N27" s="278">
        <v>0.4673611111111064</v>
      </c>
      <c r="O27" s="41">
        <v>0.46805555555555084</v>
      </c>
      <c r="P27" s="313" t="e">
        <f t="shared" si="1"/>
        <v>#REF!</v>
      </c>
      <c r="Q27" s="314">
        <f t="shared" si="0"/>
        <v>9.0972222222222288E-2</v>
      </c>
      <c r="R27" s="317" t="e">
        <f t="shared" si="2"/>
        <v>#REF!</v>
      </c>
      <c r="S27" s="314">
        <f t="shared" si="3"/>
        <v>2.2222222222220978E-2</v>
      </c>
    </row>
    <row r="28" spans="2:20" x14ac:dyDescent="0.25">
      <c r="B28" s="40">
        <v>9</v>
      </c>
      <c r="C28" s="41">
        <v>0.39930555555555058</v>
      </c>
      <c r="D28" s="287">
        <v>0.40208333333332835</v>
      </c>
      <c r="E28" s="50">
        <v>0.40902777777777277</v>
      </c>
      <c r="F28" s="43">
        <v>0.41874999999999502</v>
      </c>
      <c r="G28" s="43">
        <v>0.42499999999999499</v>
      </c>
      <c r="H28" s="43">
        <v>0.43333333333332835</v>
      </c>
      <c r="I28" s="43">
        <v>0.44722222222221725</v>
      </c>
      <c r="J28" s="43">
        <v>0.45833333333332837</v>
      </c>
      <c r="K28" s="43">
        <v>0.46874999999999506</v>
      </c>
      <c r="L28" s="43">
        <v>0.47708333333332842</v>
      </c>
      <c r="M28" s="54">
        <v>0.48124999999999507</v>
      </c>
      <c r="N28" s="278">
        <v>0.48958333333332843</v>
      </c>
      <c r="O28" s="41">
        <v>0.49027777777777287</v>
      </c>
      <c r="P28" s="313" t="e">
        <f t="shared" si="1"/>
        <v>#REF!</v>
      </c>
      <c r="Q28" s="314">
        <f t="shared" si="0"/>
        <v>9.0972222222222288E-2</v>
      </c>
      <c r="R28" s="317" t="e">
        <f t="shared" si="2"/>
        <v>#REF!</v>
      </c>
      <c r="S28" s="314">
        <f t="shared" si="3"/>
        <v>2.2222222222222032E-2</v>
      </c>
    </row>
    <row r="29" spans="2:20" x14ac:dyDescent="0.25">
      <c r="B29" s="40">
        <v>10</v>
      </c>
      <c r="C29" s="41">
        <v>0.42152777777777256</v>
      </c>
      <c r="D29" s="287">
        <v>0.42430555555555033</v>
      </c>
      <c r="E29" s="50">
        <v>0.43124999999999475</v>
      </c>
      <c r="F29" s="43">
        <v>0.44097222222221699</v>
      </c>
      <c r="G29" s="43">
        <v>0.44722222222221697</v>
      </c>
      <c r="H29" s="43">
        <v>0.45555555555555033</v>
      </c>
      <c r="I29" s="43">
        <v>0.46944444444443922</v>
      </c>
      <c r="J29" s="43">
        <v>0.48055555555555035</v>
      </c>
      <c r="K29" s="43">
        <v>0.49097222222221704</v>
      </c>
      <c r="L29" s="43">
        <v>0.4993055555555504</v>
      </c>
      <c r="M29" s="54">
        <v>0.5034722222222171</v>
      </c>
      <c r="N29" s="278">
        <v>0.51180555555555041</v>
      </c>
      <c r="O29" s="41">
        <v>0.51249999999999485</v>
      </c>
      <c r="P29" s="313" t="e">
        <f t="shared" si="1"/>
        <v>#REF!</v>
      </c>
      <c r="Q29" s="314">
        <f t="shared" si="0"/>
        <v>9.0972222222222288E-2</v>
      </c>
      <c r="R29" s="317" t="e">
        <f t="shared" si="2"/>
        <v>#REF!</v>
      </c>
      <c r="S29" s="314">
        <f t="shared" si="3"/>
        <v>2.2222222222221977E-2</v>
      </c>
    </row>
    <row r="30" spans="2:20" x14ac:dyDescent="0.25">
      <c r="B30" s="40">
        <v>11</v>
      </c>
      <c r="C30" s="41">
        <v>0.44374999999999459</v>
      </c>
      <c r="D30" s="287">
        <v>0.44652777777777236</v>
      </c>
      <c r="E30" s="50">
        <v>0.45347222222221678</v>
      </c>
      <c r="F30" s="43">
        <v>0.46319444444443902</v>
      </c>
      <c r="G30" s="43">
        <v>0.469444444444439</v>
      </c>
      <c r="H30" s="43">
        <v>0.47777777777777236</v>
      </c>
      <c r="I30" s="43">
        <v>0.49166666666666126</v>
      </c>
      <c r="J30" s="43">
        <v>0.50277777777777233</v>
      </c>
      <c r="K30" s="43">
        <v>0.51319444444443896</v>
      </c>
      <c r="L30" s="43">
        <v>0.52152777777777226</v>
      </c>
      <c r="M30" s="54">
        <v>0.52569444444443891</v>
      </c>
      <c r="N30" s="278">
        <v>0.53402777777777222</v>
      </c>
      <c r="O30" s="41">
        <v>0.53472222222221666</v>
      </c>
      <c r="P30" s="313" t="e">
        <f t="shared" si="1"/>
        <v>#REF!</v>
      </c>
      <c r="Q30" s="314">
        <f t="shared" si="0"/>
        <v>9.0972222222222066E-2</v>
      </c>
      <c r="R30" s="317" t="e">
        <f t="shared" si="2"/>
        <v>#REF!</v>
      </c>
      <c r="S30" s="314">
        <f t="shared" si="3"/>
        <v>2.2222222222222032E-2</v>
      </c>
    </row>
    <row r="31" spans="2:20" x14ac:dyDescent="0.25">
      <c r="B31" s="40">
        <v>12</v>
      </c>
      <c r="C31" s="41">
        <v>0.46597222222221557</v>
      </c>
      <c r="D31" s="287">
        <v>0.46874999999999334</v>
      </c>
      <c r="E31" s="50">
        <v>0.47569444444443776</v>
      </c>
      <c r="F31" s="43">
        <v>0.48541666666666</v>
      </c>
      <c r="G31" s="43">
        <v>0.49166666666665998</v>
      </c>
      <c r="H31" s="43">
        <v>0.49999999999999334</v>
      </c>
      <c r="I31" s="43">
        <v>0.51388888888888218</v>
      </c>
      <c r="J31" s="43">
        <v>0.52499999999999325</v>
      </c>
      <c r="K31" s="43">
        <v>0.53541666666665988</v>
      </c>
      <c r="L31" s="43">
        <v>0.54374999999999318</v>
      </c>
      <c r="M31" s="54">
        <v>0.54791666666665984</v>
      </c>
      <c r="N31" s="278">
        <v>0.55624999999999314</v>
      </c>
      <c r="O31" s="41">
        <v>0.55694444444443758</v>
      </c>
      <c r="P31" s="313" t="e">
        <f t="shared" si="1"/>
        <v>#REF!</v>
      </c>
      <c r="Q31" s="314">
        <f t="shared" si="0"/>
        <v>9.097222222222201E-2</v>
      </c>
      <c r="R31" s="317" t="e">
        <f t="shared" si="2"/>
        <v>#REF!</v>
      </c>
      <c r="S31" s="314">
        <f t="shared" si="3"/>
        <v>2.2222222222220978E-2</v>
      </c>
    </row>
    <row r="32" spans="2:20" x14ac:dyDescent="0.25">
      <c r="B32" s="40">
        <v>13</v>
      </c>
      <c r="C32" s="41">
        <v>0.48819444444443755</v>
      </c>
      <c r="D32" s="287">
        <v>0.49097222222221532</v>
      </c>
      <c r="E32" s="50">
        <v>0.49791666666665974</v>
      </c>
      <c r="F32" s="43">
        <v>0.50763888888888198</v>
      </c>
      <c r="G32" s="43">
        <v>0.51388888888888196</v>
      </c>
      <c r="H32" s="43">
        <v>0.52222222222221526</v>
      </c>
      <c r="I32" s="43">
        <v>0.5361111111111041</v>
      </c>
      <c r="J32" s="43">
        <v>0.54722222222221517</v>
      </c>
      <c r="K32" s="43">
        <v>0.5576388888888818</v>
      </c>
      <c r="L32" s="43">
        <v>0.5659722222222151</v>
      </c>
      <c r="M32" s="54">
        <v>0.57013888888888176</v>
      </c>
      <c r="N32" s="278">
        <v>0.57847222222221506</v>
      </c>
      <c r="O32" s="41">
        <v>0.5791666666666595</v>
      </c>
      <c r="P32" s="313" t="e">
        <f t="shared" si="1"/>
        <v>#REF!</v>
      </c>
      <c r="Q32" s="314">
        <f t="shared" si="0"/>
        <v>9.0972222222221955E-2</v>
      </c>
      <c r="R32" s="317" t="e">
        <f t="shared" si="2"/>
        <v>#REF!</v>
      </c>
      <c r="S32" s="314">
        <f t="shared" si="3"/>
        <v>2.2222222222221977E-2</v>
      </c>
    </row>
    <row r="33" spans="2:19" x14ac:dyDescent="0.25">
      <c r="B33" s="40">
        <v>14</v>
      </c>
      <c r="C33" s="41">
        <v>0.51041666666665964</v>
      </c>
      <c r="D33" s="287">
        <v>0.5131944444444374</v>
      </c>
      <c r="E33" s="50">
        <v>0.52013888888888182</v>
      </c>
      <c r="F33" s="43">
        <v>0.52986111111110401</v>
      </c>
      <c r="G33" s="43">
        <v>0.53611111111110399</v>
      </c>
      <c r="H33" s="43">
        <v>0.54444444444443729</v>
      </c>
      <c r="I33" s="43">
        <v>0.55833333333332613</v>
      </c>
      <c r="J33" s="43">
        <v>0.5694444444444372</v>
      </c>
      <c r="K33" s="43">
        <v>0.57986111111110383</v>
      </c>
      <c r="L33" s="43">
        <v>0.58819444444443714</v>
      </c>
      <c r="M33" s="54">
        <v>0.59236111111110379</v>
      </c>
      <c r="N33" s="278">
        <v>0.60069444444443709</v>
      </c>
      <c r="O33" s="41">
        <v>0.60138888888888153</v>
      </c>
      <c r="P33" s="313" t="e">
        <f t="shared" si="1"/>
        <v>#REF!</v>
      </c>
      <c r="Q33" s="314">
        <f t="shared" si="0"/>
        <v>9.0972222222221899E-2</v>
      </c>
      <c r="R33" s="317" t="e">
        <f t="shared" si="2"/>
        <v>#REF!</v>
      </c>
      <c r="S33" s="314">
        <f t="shared" si="3"/>
        <v>2.2222222222222088E-2</v>
      </c>
    </row>
    <row r="34" spans="2:19" ht="15" customHeight="1" x14ac:dyDescent="0.25">
      <c r="B34" s="40">
        <v>15</v>
      </c>
      <c r="C34" s="41">
        <v>0.53263888888888067</v>
      </c>
      <c r="D34" s="287">
        <v>0.53541666666665844</v>
      </c>
      <c r="E34" s="50">
        <v>0.54236111111110286</v>
      </c>
      <c r="F34" s="43">
        <v>0.55208333333332504</v>
      </c>
      <c r="G34" s="43">
        <v>0.55833333333332502</v>
      </c>
      <c r="H34" s="43">
        <v>0.56666666666665833</v>
      </c>
      <c r="I34" s="43">
        <v>0.58055555555554716</v>
      </c>
      <c r="J34" s="43">
        <v>0.59166666666665824</v>
      </c>
      <c r="K34" s="43">
        <v>0.60208333333332487</v>
      </c>
      <c r="L34" s="43">
        <v>0.61041666666665817</v>
      </c>
      <c r="M34" s="54">
        <v>0.61458333333332482</v>
      </c>
      <c r="N34" s="278">
        <v>0.62291666666665813</v>
      </c>
      <c r="O34" s="41">
        <v>0.62361111111110257</v>
      </c>
      <c r="P34" s="313" t="e">
        <f t="shared" si="1"/>
        <v>#REF!</v>
      </c>
      <c r="Q34" s="314">
        <f t="shared" si="0"/>
        <v>9.0972222222221899E-2</v>
      </c>
      <c r="R34" s="317" t="e">
        <f t="shared" si="2"/>
        <v>#REF!</v>
      </c>
      <c r="S34" s="314">
        <f t="shared" si="3"/>
        <v>2.2222222222221033E-2</v>
      </c>
    </row>
    <row r="35" spans="2:19" ht="15" customHeight="1" x14ac:dyDescent="0.25">
      <c r="B35" s="40">
        <v>16</v>
      </c>
      <c r="C35" s="41">
        <v>0.55486111111110259</v>
      </c>
      <c r="D35" s="287">
        <v>0.55763888888888036</v>
      </c>
      <c r="E35" s="50">
        <v>0.56458333333332478</v>
      </c>
      <c r="F35" s="43">
        <v>0.57430555555554696</v>
      </c>
      <c r="G35" s="43">
        <v>0.58055555555554694</v>
      </c>
      <c r="H35" s="43">
        <v>0.58888888888888025</v>
      </c>
      <c r="I35" s="43">
        <v>0.60277777777776909</v>
      </c>
      <c r="J35" s="43">
        <v>0.61388888888888016</v>
      </c>
      <c r="K35" s="43">
        <v>0.62430555555554679</v>
      </c>
      <c r="L35" s="43">
        <v>0.63263888888888009</v>
      </c>
      <c r="M35" s="54">
        <v>0.63680555555554674</v>
      </c>
      <c r="N35" s="278">
        <v>0.64513888888888005</v>
      </c>
      <c r="O35" s="41">
        <v>0.64583333333332449</v>
      </c>
      <c r="P35" s="313" t="e">
        <f t="shared" si="1"/>
        <v>#REF!</v>
      </c>
      <c r="Q35" s="314">
        <f t="shared" si="0"/>
        <v>9.0972222222221899E-2</v>
      </c>
      <c r="R35" s="317" t="e">
        <f t="shared" si="2"/>
        <v>#REF!</v>
      </c>
      <c r="S35" s="314">
        <f t="shared" si="3"/>
        <v>2.2222222222221921E-2</v>
      </c>
    </row>
    <row r="36" spans="2:19" ht="15" customHeight="1" x14ac:dyDescent="0.25">
      <c r="B36" s="40">
        <v>17</v>
      </c>
      <c r="C36" s="41">
        <v>0.57708333333332462</v>
      </c>
      <c r="D36" s="287">
        <v>0.57986111111110239</v>
      </c>
      <c r="E36" s="50">
        <v>0.58680555555554681</v>
      </c>
      <c r="F36" s="43">
        <v>0.596527777777769</v>
      </c>
      <c r="G36" s="43">
        <v>0.60277777777776897</v>
      </c>
      <c r="H36" s="43">
        <v>0.61111111111110228</v>
      </c>
      <c r="I36" s="43">
        <v>0.62499999999999112</v>
      </c>
      <c r="J36" s="43">
        <v>0.63611111111110219</v>
      </c>
      <c r="K36" s="43">
        <v>0.64652777777776882</v>
      </c>
      <c r="L36" s="43">
        <v>0.65486111111110212</v>
      </c>
      <c r="M36" s="54">
        <v>0.65902777777776878</v>
      </c>
      <c r="N36" s="278">
        <v>0.66736111111110208</v>
      </c>
      <c r="O36" s="41">
        <v>0.66805555555554652</v>
      </c>
      <c r="P36" s="313" t="e">
        <f t="shared" si="1"/>
        <v>#REF!</v>
      </c>
      <c r="Q36" s="314">
        <f t="shared" si="0"/>
        <v>9.0972222222221899E-2</v>
      </c>
      <c r="R36" s="317" t="e">
        <f t="shared" si="2"/>
        <v>#REF!</v>
      </c>
      <c r="S36" s="314">
        <f t="shared" si="3"/>
        <v>2.2222222222222032E-2</v>
      </c>
    </row>
    <row r="37" spans="2:19" ht="15" customHeight="1" x14ac:dyDescent="0.25">
      <c r="B37" s="40">
        <v>18</v>
      </c>
      <c r="C37" s="41">
        <v>0.60486111111113761</v>
      </c>
      <c r="D37" s="287">
        <v>0.60763888888891537</v>
      </c>
      <c r="E37" s="50">
        <v>0.61458333333335979</v>
      </c>
      <c r="F37" s="43">
        <v>0.62430555555558198</v>
      </c>
      <c r="G37" s="43">
        <v>0.63055555555558196</v>
      </c>
      <c r="H37" s="43">
        <v>0.63888888888891526</v>
      </c>
      <c r="I37" s="43">
        <v>0.6527777777778041</v>
      </c>
      <c r="J37" s="43">
        <v>0.66388888888891517</v>
      </c>
      <c r="K37" s="43">
        <v>0.6743055555555818</v>
      </c>
      <c r="L37" s="43">
        <v>0.68263888888891511</v>
      </c>
      <c r="M37" s="54">
        <v>0.68680555555558176</v>
      </c>
      <c r="N37" s="278">
        <v>0.69513888888891506</v>
      </c>
      <c r="O37" s="41">
        <v>0.6958333333333595</v>
      </c>
      <c r="P37" s="313" t="e">
        <f t="shared" si="1"/>
        <v>#REF!</v>
      </c>
      <c r="Q37" s="314">
        <f t="shared" si="0"/>
        <v>9.0972222222221899E-2</v>
      </c>
      <c r="R37" s="317" t="e">
        <f t="shared" si="2"/>
        <v>#REF!</v>
      </c>
      <c r="S37" s="314">
        <f t="shared" si="3"/>
        <v>2.7777777777812984E-2</v>
      </c>
    </row>
    <row r="38" spans="2:19" ht="15" customHeight="1" x14ac:dyDescent="0.25">
      <c r="B38" s="40">
        <v>19</v>
      </c>
      <c r="C38" s="41">
        <v>0.63263888888895059</v>
      </c>
      <c r="D38" s="287">
        <v>0.63541666666672836</v>
      </c>
      <c r="E38" s="50">
        <v>0.64236111111117278</v>
      </c>
      <c r="F38" s="43">
        <v>0.65208333333339497</v>
      </c>
      <c r="G38" s="43">
        <v>0.65833333333339494</v>
      </c>
      <c r="H38" s="43">
        <v>0.66666666666672825</v>
      </c>
      <c r="I38" s="43">
        <v>0.68055555555561709</v>
      </c>
      <c r="J38" s="43">
        <v>0.69166666666672816</v>
      </c>
      <c r="K38" s="43">
        <v>0.70208333333339479</v>
      </c>
      <c r="L38" s="43">
        <v>0.71041666666672809</v>
      </c>
      <c r="M38" s="54">
        <v>0.71458333333339474</v>
      </c>
      <c r="N38" s="278">
        <v>0.72291666666672805</v>
      </c>
      <c r="O38" s="41">
        <v>0.72361111111117249</v>
      </c>
      <c r="P38" s="313" t="e">
        <f t="shared" si="1"/>
        <v>#REF!</v>
      </c>
      <c r="Q38" s="314">
        <f t="shared" si="0"/>
        <v>9.0972222222221899E-2</v>
      </c>
      <c r="R38" s="317" t="e">
        <f t="shared" si="2"/>
        <v>#REF!</v>
      </c>
      <c r="S38" s="314">
        <f t="shared" si="3"/>
        <v>2.7777777777812984E-2</v>
      </c>
    </row>
    <row r="39" spans="2:19" ht="15" customHeight="1" x14ac:dyDescent="0.25">
      <c r="B39" s="40">
        <v>20</v>
      </c>
      <c r="C39" s="41">
        <v>0.66041666666676258</v>
      </c>
      <c r="D39" s="287">
        <v>0.66319444444454034</v>
      </c>
      <c r="E39" s="50">
        <v>0.67013888888898476</v>
      </c>
      <c r="F39" s="43">
        <v>0.67986111111120695</v>
      </c>
      <c r="G39" s="43">
        <v>0.68611111111120693</v>
      </c>
      <c r="H39" s="43">
        <v>0.69444444444454023</v>
      </c>
      <c r="I39" s="43">
        <v>0.70833333333342907</v>
      </c>
      <c r="J39" s="43">
        <v>0.71944444444454014</v>
      </c>
      <c r="K39" s="43">
        <v>0.72986111111120677</v>
      </c>
      <c r="L39" s="43">
        <v>0.73819444444454008</v>
      </c>
      <c r="M39" s="54">
        <v>0.74236111111120673</v>
      </c>
      <c r="N39" s="278">
        <v>0.75069444444454003</v>
      </c>
      <c r="O39" s="41">
        <v>0.75138888888898447</v>
      </c>
      <c r="P39" s="313" t="e">
        <f t="shared" si="1"/>
        <v>#REF!</v>
      </c>
      <c r="Q39" s="314">
        <f t="shared" si="0"/>
        <v>9.0972222222221899E-2</v>
      </c>
      <c r="R39" s="317" t="e">
        <f t="shared" si="2"/>
        <v>#REF!</v>
      </c>
      <c r="S39" s="314">
        <f t="shared" si="3"/>
        <v>2.7777777777811985E-2</v>
      </c>
    </row>
    <row r="40" spans="2:19" ht="15" customHeight="1" x14ac:dyDescent="0.25">
      <c r="B40" s="40">
        <v>21</v>
      </c>
      <c r="C40" s="41">
        <v>0.68819444444457567</v>
      </c>
      <c r="D40" s="287">
        <v>0.69097222222235344</v>
      </c>
      <c r="E40" s="50">
        <v>0.69791666666679786</v>
      </c>
      <c r="F40" s="43">
        <v>0.70763888888902005</v>
      </c>
      <c r="G40" s="43">
        <v>0.71388888888902002</v>
      </c>
      <c r="H40" s="43">
        <v>0.72222222222235333</v>
      </c>
      <c r="I40" s="43">
        <v>0.73611111111124217</v>
      </c>
      <c r="J40" s="43">
        <v>0.74722222222235324</v>
      </c>
      <c r="K40" s="43">
        <v>0.75763888888901987</v>
      </c>
      <c r="L40" s="43">
        <v>0.76597222222235317</v>
      </c>
      <c r="M40" s="54">
        <v>0.77013888888901982</v>
      </c>
      <c r="N40" s="278">
        <v>0.77847222222235313</v>
      </c>
      <c r="O40" s="41">
        <v>0.77916666666679757</v>
      </c>
      <c r="P40" s="313" t="e">
        <f t="shared" si="1"/>
        <v>#REF!</v>
      </c>
      <c r="Q40" s="314">
        <f t="shared" si="0"/>
        <v>9.0972222222221899E-2</v>
      </c>
      <c r="R40" s="317" t="e">
        <f t="shared" si="2"/>
        <v>#REF!</v>
      </c>
      <c r="S40" s="314">
        <f t="shared" si="3"/>
        <v>2.7777777777813095E-2</v>
      </c>
    </row>
    <row r="41" spans="2:19" ht="15" customHeight="1" x14ac:dyDescent="0.25">
      <c r="B41" s="40">
        <v>22</v>
      </c>
      <c r="C41" s="41">
        <v>0.71597222222238865</v>
      </c>
      <c r="D41" s="287">
        <v>0.71875000000016642</v>
      </c>
      <c r="E41" s="50">
        <v>0.72569444444461084</v>
      </c>
      <c r="F41" s="43">
        <v>0.73541666666683303</v>
      </c>
      <c r="G41" s="43">
        <v>0.74166666666683301</v>
      </c>
      <c r="H41" s="43">
        <v>0.75000000000016631</v>
      </c>
      <c r="I41" s="43">
        <v>0.76388888888905515</v>
      </c>
      <c r="J41" s="43">
        <v>0.77500000000016622</v>
      </c>
      <c r="K41" s="43">
        <v>0.78541666666683285</v>
      </c>
      <c r="L41" s="43">
        <v>0.79375000000016616</v>
      </c>
      <c r="M41" s="54">
        <v>0.79791666666683281</v>
      </c>
      <c r="N41" s="278">
        <v>0.80625000000016611</v>
      </c>
      <c r="O41" s="41">
        <v>0.80694444444461055</v>
      </c>
      <c r="P41" s="313" t="e">
        <f t="shared" si="1"/>
        <v>#REF!</v>
      </c>
      <c r="Q41" s="314">
        <f t="shared" si="0"/>
        <v>9.0972222222221899E-2</v>
      </c>
      <c r="R41" s="317" t="e">
        <f t="shared" si="2"/>
        <v>#REF!</v>
      </c>
      <c r="S41" s="314">
        <f t="shared" si="3"/>
        <v>2.7777777777812984E-2</v>
      </c>
    </row>
    <row r="42" spans="2:19" ht="15" customHeight="1" x14ac:dyDescent="0.25">
      <c r="B42" s="40">
        <v>23</v>
      </c>
      <c r="C42" s="41">
        <v>0.74375000000020164</v>
      </c>
      <c r="D42" s="287">
        <v>0.74652777777797941</v>
      </c>
      <c r="E42" s="50">
        <v>0.75347222222242383</v>
      </c>
      <c r="F42" s="43">
        <v>0.76319444444464601</v>
      </c>
      <c r="G42" s="43">
        <v>0.76944444444464599</v>
      </c>
      <c r="H42" s="43">
        <v>0.7777777777779793</v>
      </c>
      <c r="I42" s="43">
        <v>0.79166666666686814</v>
      </c>
      <c r="J42" s="43">
        <v>0.80277777777797921</v>
      </c>
      <c r="K42" s="43">
        <v>0.81319444444464584</v>
      </c>
      <c r="L42" s="43">
        <v>0.82152777777797914</v>
      </c>
      <c r="M42" s="54">
        <v>0.82569444444464579</v>
      </c>
      <c r="N42" s="278">
        <v>0.8340277777779791</v>
      </c>
      <c r="O42" s="41">
        <v>0.83472222222242354</v>
      </c>
      <c r="P42" s="313" t="e">
        <f t="shared" si="1"/>
        <v>#REF!</v>
      </c>
      <c r="Q42" s="314">
        <f t="shared" si="0"/>
        <v>9.0972222222221899E-2</v>
      </c>
      <c r="R42" s="317" t="e">
        <f t="shared" si="2"/>
        <v>#REF!</v>
      </c>
      <c r="S42" s="314">
        <f t="shared" si="3"/>
        <v>2.7777777777812984E-2</v>
      </c>
    </row>
    <row r="43" spans="2:19" ht="15" customHeight="1" x14ac:dyDescent="0.25">
      <c r="B43" s="40">
        <v>24</v>
      </c>
      <c r="C43" s="41">
        <v>0.77152777777801362</v>
      </c>
      <c r="D43" s="287">
        <v>0.77430555555579139</v>
      </c>
      <c r="E43" s="50">
        <v>0.78125000000023581</v>
      </c>
      <c r="F43" s="43">
        <v>0.790972222222458</v>
      </c>
      <c r="G43" s="43">
        <v>0.79722222222245798</v>
      </c>
      <c r="H43" s="43">
        <v>0.80555555555579128</v>
      </c>
      <c r="I43" s="43">
        <v>0.81944444444468012</v>
      </c>
      <c r="J43" s="43">
        <v>0.83055555555579119</v>
      </c>
      <c r="K43" s="43">
        <v>0.84097222222245782</v>
      </c>
      <c r="L43" s="43">
        <v>0.84930555555579113</v>
      </c>
      <c r="M43" s="54">
        <v>0.85347222222245778</v>
      </c>
      <c r="N43" s="278">
        <v>0.86180555555579108</v>
      </c>
      <c r="O43" s="41">
        <v>0.86250000000023552</v>
      </c>
      <c r="P43" s="313" t="e">
        <f t="shared" si="1"/>
        <v>#REF!</v>
      </c>
      <c r="Q43" s="314">
        <f t="shared" si="0"/>
        <v>9.0972222222221899E-2</v>
      </c>
      <c r="R43" s="317" t="e">
        <f t="shared" si="2"/>
        <v>#REF!</v>
      </c>
      <c r="S43" s="314">
        <f t="shared" si="3"/>
        <v>2.7777777777811985E-2</v>
      </c>
    </row>
    <row r="44" spans="2:19" ht="15" customHeight="1" x14ac:dyDescent="0.25">
      <c r="B44" s="40">
        <v>25</v>
      </c>
      <c r="C44" s="41">
        <v>0.79930555555554161</v>
      </c>
      <c r="D44" s="287">
        <v>0.80208333333331938</v>
      </c>
      <c r="E44" s="50">
        <v>0.8090277777777638</v>
      </c>
      <c r="F44" s="43">
        <v>0.81874999999998599</v>
      </c>
      <c r="G44" s="43">
        <v>0.82499999999998597</v>
      </c>
      <c r="H44" s="43">
        <v>0.83263888888887483</v>
      </c>
      <c r="I44" s="43">
        <v>0.84652777777776367</v>
      </c>
      <c r="J44" s="43">
        <v>0.85763888888887474</v>
      </c>
      <c r="K44" s="43">
        <v>0.86805555555554137</v>
      </c>
      <c r="L44" s="43">
        <v>0.87638888888887467</v>
      </c>
      <c r="M44" s="54">
        <v>0.88055555555554132</v>
      </c>
      <c r="N44" s="278">
        <v>0.88819444444443019</v>
      </c>
      <c r="O44" s="41">
        <v>0.88888888888887463</v>
      </c>
      <c r="P44" s="313" t="e">
        <f t="shared" si="1"/>
        <v>#REF!</v>
      </c>
      <c r="Q44" s="314">
        <f t="shared" si="0"/>
        <v>8.9583333333333015E-2</v>
      </c>
      <c r="R44" s="317" t="e">
        <f t="shared" si="2"/>
        <v>#REF!</v>
      </c>
      <c r="S44" s="314">
        <f t="shared" si="3"/>
        <v>2.777777777752799E-2</v>
      </c>
    </row>
    <row r="45" spans="2:19" ht="15" customHeight="1" x14ac:dyDescent="0.25">
      <c r="B45" s="40">
        <v>26</v>
      </c>
      <c r="C45" s="41">
        <v>0.82708333333363959</v>
      </c>
      <c r="D45" s="287">
        <v>0.82986111111141736</v>
      </c>
      <c r="E45" s="50">
        <v>0.83680555555586178</v>
      </c>
      <c r="F45" s="43">
        <v>0.84652777777808397</v>
      </c>
      <c r="G45" s="43">
        <v>0.85277777777808395</v>
      </c>
      <c r="H45" s="43">
        <v>0.86041666666697281</v>
      </c>
      <c r="I45" s="43">
        <v>0.87430555555586165</v>
      </c>
      <c r="J45" s="43">
        <v>0.88541666666697272</v>
      </c>
      <c r="K45" s="43">
        <v>0.89583333333363935</v>
      </c>
      <c r="L45" s="43">
        <v>0.90416666666697265</v>
      </c>
      <c r="M45" s="54">
        <v>0.9083333333336393</v>
      </c>
      <c r="N45" s="278">
        <v>0.91597222222252817</v>
      </c>
      <c r="O45" s="41">
        <v>0.91666666666697261</v>
      </c>
      <c r="P45" s="313" t="e">
        <f t="shared" si="1"/>
        <v>#REF!</v>
      </c>
      <c r="Q45" s="314">
        <f t="shared" si="0"/>
        <v>8.9583333333333015E-2</v>
      </c>
      <c r="R45" s="317" t="e">
        <f t="shared" si="2"/>
        <v>#REF!</v>
      </c>
      <c r="S45" s="314">
        <f t="shared" si="3"/>
        <v>2.7777777778097978E-2</v>
      </c>
    </row>
    <row r="46" spans="2:19" ht="15" customHeight="1" thickBot="1" x14ac:dyDescent="0.3">
      <c r="B46" s="44">
        <v>27</v>
      </c>
      <c r="C46" s="45">
        <v>0.85486111111145258</v>
      </c>
      <c r="D46" s="293">
        <v>0.85763888888923034</v>
      </c>
      <c r="E46" s="56">
        <v>0.86458333333367476</v>
      </c>
      <c r="F46" s="47">
        <v>0.87430555555589695</v>
      </c>
      <c r="G46" s="47">
        <v>0.87986111111145249</v>
      </c>
      <c r="H46" s="47">
        <v>0.88750000000034135</v>
      </c>
      <c r="I46" s="47">
        <v>0.90138888888923019</v>
      </c>
      <c r="J46" s="47">
        <v>0.91250000000034126</v>
      </c>
      <c r="K46" s="47">
        <v>0.92222222222256345</v>
      </c>
      <c r="L46" s="47">
        <v>0.93055555555589675</v>
      </c>
      <c r="M46" s="57">
        <v>0.9347222222225634</v>
      </c>
      <c r="N46" s="279">
        <v>0.94166666666700782</v>
      </c>
      <c r="O46" s="45">
        <v>0.94236111111145227</v>
      </c>
      <c r="P46" s="339" t="e">
        <f t="shared" si="1"/>
        <v>#REF!</v>
      </c>
      <c r="Q46" s="320">
        <f t="shared" si="0"/>
        <v>8.7499999999999689E-2</v>
      </c>
      <c r="R46" s="321" t="e">
        <f t="shared" si="2"/>
        <v>#REF!</v>
      </c>
      <c r="S46" s="320">
        <f t="shared" si="3"/>
        <v>2.7777777777812984E-2</v>
      </c>
    </row>
    <row r="47" spans="2:19" ht="15" customHeight="1" x14ac:dyDescent="0.25">
      <c r="B47" s="33">
        <v>28</v>
      </c>
      <c r="C47" s="48">
        <v>0.88680555555555562</v>
      </c>
      <c r="D47" s="288">
        <v>0.88958333333333339</v>
      </c>
      <c r="E47" s="49">
        <v>0.89652777777777781</v>
      </c>
      <c r="F47" s="36">
        <v>0.90555555555555556</v>
      </c>
      <c r="G47" s="36">
        <v>0.91111111111111109</v>
      </c>
      <c r="H47" s="36">
        <v>0.91874999999999996</v>
      </c>
      <c r="I47" s="36">
        <v>0.93194444444444435</v>
      </c>
      <c r="J47" s="36">
        <v>0.94166666666666654</v>
      </c>
      <c r="K47" s="36">
        <v>0.95138888888888873</v>
      </c>
      <c r="L47" s="36">
        <v>0.95902777777777759</v>
      </c>
      <c r="M47" s="55">
        <v>0.96319444444444424</v>
      </c>
      <c r="N47" s="285">
        <v>0.97013888888888866</v>
      </c>
      <c r="O47" s="48">
        <v>0.9708333333333331</v>
      </c>
      <c r="P47" s="315" t="e">
        <f t="shared" si="1"/>
        <v>#REF!</v>
      </c>
      <c r="Q47" s="316">
        <f t="shared" si="0"/>
        <v>8.4027777777777479E-2</v>
      </c>
      <c r="R47" s="317" t="e">
        <f t="shared" si="2"/>
        <v>#REF!</v>
      </c>
      <c r="S47" s="316">
        <f t="shared" si="3"/>
        <v>3.1944444444103048E-2</v>
      </c>
    </row>
    <row r="48" spans="2:19" ht="15" customHeight="1" x14ac:dyDescent="0.25">
      <c r="B48" s="40">
        <v>29</v>
      </c>
      <c r="C48" s="41">
        <v>0.92916666666519854</v>
      </c>
      <c r="D48" s="287">
        <v>0.93194444444297631</v>
      </c>
      <c r="E48" s="50">
        <v>0.93819444444297628</v>
      </c>
      <c r="F48" s="43">
        <v>0.94722222222075403</v>
      </c>
      <c r="G48" s="43">
        <v>0.95208333333186512</v>
      </c>
      <c r="H48" s="43">
        <v>0.95902777777630954</v>
      </c>
      <c r="I48" s="43">
        <v>0.97222222222075394</v>
      </c>
      <c r="J48" s="43">
        <v>0.98055555555408724</v>
      </c>
      <c r="K48" s="43">
        <v>0.98958333333186499</v>
      </c>
      <c r="L48" s="43">
        <v>0.99652777777630941</v>
      </c>
      <c r="M48" s="54">
        <v>0.99999999999853162</v>
      </c>
      <c r="N48" s="278">
        <v>1.0055555555540872</v>
      </c>
      <c r="O48" s="41">
        <v>1.0062499999985317</v>
      </c>
      <c r="P48" s="313" t="e">
        <f t="shared" si="1"/>
        <v>#REF!</v>
      </c>
      <c r="Q48" s="314">
        <f t="shared" si="0"/>
        <v>7.7083333333333171E-2</v>
      </c>
      <c r="R48" s="317" t="e">
        <f t="shared" si="2"/>
        <v>#REF!</v>
      </c>
      <c r="S48" s="314">
        <f t="shared" si="3"/>
        <v>4.2361111109642913E-2</v>
      </c>
    </row>
    <row r="49" spans="2:19" ht="15" customHeight="1" x14ac:dyDescent="0.25">
      <c r="B49" s="33">
        <v>30</v>
      </c>
      <c r="C49" s="48">
        <v>0.97222222221928545</v>
      </c>
      <c r="D49" s="288">
        <v>0.97430555555261877</v>
      </c>
      <c r="E49" s="49">
        <v>0.98055555555261875</v>
      </c>
      <c r="F49" s="36">
        <v>0.98888888888595206</v>
      </c>
      <c r="G49" s="36">
        <v>0.99374999999706315</v>
      </c>
      <c r="H49" s="36">
        <v>1.0006944444415076</v>
      </c>
      <c r="I49" s="36">
        <v>1.0124999999970632</v>
      </c>
      <c r="J49" s="36">
        <v>1.0208333333303965</v>
      </c>
      <c r="K49" s="36">
        <v>1.0298611111081744</v>
      </c>
      <c r="L49" s="36">
        <v>1.0361111111081744</v>
      </c>
      <c r="M49" s="55">
        <v>1.0395833333303968</v>
      </c>
      <c r="N49" s="285">
        <v>1.0451388888859523</v>
      </c>
      <c r="O49" s="48">
        <v>1.0458333333303969</v>
      </c>
      <c r="P49" s="313" t="e">
        <f t="shared" si="1"/>
        <v>#REF!</v>
      </c>
      <c r="Q49" s="314">
        <f t="shared" si="0"/>
        <v>7.3611111111111405E-2</v>
      </c>
      <c r="R49" s="317" t="e">
        <f t="shared" si="2"/>
        <v>#REF!</v>
      </c>
      <c r="S49" s="314">
        <f t="shared" si="3"/>
        <v>4.2361111109642469E-2</v>
      </c>
    </row>
    <row r="50" spans="2:19" ht="15" customHeight="1" x14ac:dyDescent="0.25">
      <c r="B50" s="2"/>
      <c r="C50" s="2"/>
      <c r="D50" s="17"/>
      <c r="E50" s="17"/>
      <c r="F50" s="17"/>
      <c r="G50" s="17"/>
      <c r="H50" s="17"/>
      <c r="I50" s="17"/>
      <c r="J50" s="17"/>
      <c r="K50" s="17"/>
      <c r="L50" s="17"/>
      <c r="M50" s="17"/>
    </row>
    <row r="51" spans="2:19" ht="18" customHeight="1" x14ac:dyDescent="0.25">
      <c r="B51" s="2"/>
      <c r="C51" s="299" t="s">
        <v>170</v>
      </c>
      <c r="D51" s="300"/>
      <c r="E51" s="300"/>
      <c r="F51" s="301"/>
      <c r="G51" s="301"/>
      <c r="H51" s="308">
        <v>27</v>
      </c>
      <c r="I51" s="300"/>
      <c r="J51" s="18"/>
      <c r="K51" s="2"/>
      <c r="L51" s="20"/>
      <c r="M51" s="2"/>
    </row>
    <row r="52" spans="2:19" ht="18" customHeight="1" x14ac:dyDescent="0.25">
      <c r="B52" s="2"/>
      <c r="C52" s="299" t="s">
        <v>171</v>
      </c>
      <c r="D52" s="300"/>
      <c r="E52" s="300"/>
      <c r="F52" s="301"/>
      <c r="G52" s="301"/>
      <c r="H52" s="308">
        <v>3</v>
      </c>
      <c r="I52" s="300"/>
      <c r="J52" s="18"/>
      <c r="K52" s="2"/>
      <c r="L52" s="2"/>
      <c r="M52" s="2"/>
    </row>
    <row r="53" spans="2:19" ht="18" customHeight="1" x14ac:dyDescent="0.25">
      <c r="B53" s="2"/>
      <c r="C53" s="299" t="s">
        <v>172</v>
      </c>
      <c r="D53" s="300"/>
      <c r="E53" s="300"/>
      <c r="F53" s="301"/>
      <c r="G53" s="301"/>
      <c r="H53" s="308">
        <f>+H51+H52</f>
        <v>30</v>
      </c>
      <c r="I53" s="300"/>
      <c r="J53" s="18"/>
      <c r="K53" s="2"/>
      <c r="L53" s="2"/>
      <c r="M53" s="2"/>
    </row>
    <row r="54" spans="2:19" ht="18" customHeight="1" x14ac:dyDescent="0.25">
      <c r="B54" s="2"/>
      <c r="C54" s="299" t="s">
        <v>173</v>
      </c>
      <c r="D54" s="300"/>
      <c r="E54" s="300"/>
      <c r="F54" s="301"/>
      <c r="G54" s="301"/>
      <c r="H54" s="306" t="e">
        <f>+VLOOKUP($F$7,#REF!,3,FALSE)</f>
        <v>#REF!</v>
      </c>
      <c r="I54" s="302" t="s">
        <v>174</v>
      </c>
      <c r="J54" s="21"/>
      <c r="L54" s="2"/>
      <c r="M54" s="2"/>
    </row>
    <row r="55" spans="2:19" x14ac:dyDescent="0.25">
      <c r="C55" s="303" t="s">
        <v>175</v>
      </c>
      <c r="D55" s="304"/>
      <c r="E55" s="18"/>
      <c r="F55" s="18"/>
      <c r="G55" s="18"/>
      <c r="H55" s="307">
        <v>0</v>
      </c>
      <c r="I55" s="302" t="s">
        <v>174</v>
      </c>
    </row>
    <row r="56" spans="2:19" x14ac:dyDescent="0.25">
      <c r="C56" s="2" t="s">
        <v>176</v>
      </c>
      <c r="D56" s="18"/>
      <c r="E56" s="18"/>
      <c r="F56" s="18"/>
      <c r="G56" s="18"/>
      <c r="H56" s="309" t="s">
        <v>177</v>
      </c>
      <c r="I56" s="18"/>
    </row>
    <row r="57" spans="2:19" x14ac:dyDescent="0.25">
      <c r="C57" s="2"/>
    </row>
  </sheetData>
  <printOptions horizontalCentered="1"/>
  <pageMargins left="0.19685039370078741" right="0" top="0.39370078740157483" bottom="0" header="0" footer="0"/>
  <pageSetup paperSize="9" scale="63" orientation="portrait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B1:T49"/>
  <sheetViews>
    <sheetView showGridLines="0" view="pageBreakPreview" topLeftCell="A2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2851562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3" width="6.28515625" customWidth="1"/>
  </cols>
  <sheetData>
    <row r="1" spans="2:19" ht="20.100000000000001" customHeight="1" x14ac:dyDescent="0.25">
      <c r="B1" s="1" t="s">
        <v>0</v>
      </c>
      <c r="C1" s="2"/>
      <c r="D1" s="2"/>
      <c r="F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2"/>
      <c r="F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F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2"/>
      <c r="F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F6" s="1" t="s">
        <v>27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F7" s="1">
        <v>811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F8" s="1" t="s">
        <v>85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F9" s="1">
        <v>811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00" customFormat="1" ht="39.950000000000003" customHeight="1" thickBot="1" x14ac:dyDescent="0.3">
      <c r="B16" s="201" t="s">
        <v>18</v>
      </c>
      <c r="C16" s="192" t="s">
        <v>165</v>
      </c>
      <c r="D16" s="192" t="s">
        <v>107</v>
      </c>
      <c r="E16" s="189" t="s">
        <v>103</v>
      </c>
      <c r="F16" s="189" t="s">
        <v>14</v>
      </c>
      <c r="G16" s="189" t="s">
        <v>146</v>
      </c>
      <c r="H16" s="189" t="s">
        <v>113</v>
      </c>
      <c r="I16" s="189" t="s">
        <v>9</v>
      </c>
      <c r="J16" s="189" t="s">
        <v>22</v>
      </c>
      <c r="K16" s="189" t="s">
        <v>104</v>
      </c>
      <c r="L16" s="189" t="s">
        <v>30</v>
      </c>
      <c r="M16" s="189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4.8</v>
      </c>
      <c r="H17" s="204">
        <v>4.95</v>
      </c>
      <c r="I17" s="204">
        <v>5.15</v>
      </c>
      <c r="J17" s="204">
        <v>5.12</v>
      </c>
      <c r="K17" s="204">
        <v>5.96</v>
      </c>
      <c r="L17" s="204">
        <v>4.8099999999999996</v>
      </c>
      <c r="M17" s="204">
        <v>2.73</v>
      </c>
      <c r="N17" s="204"/>
      <c r="O17" s="204">
        <v>4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9.61</v>
      </c>
      <c r="H18" s="210">
        <v>9.75</v>
      </c>
      <c r="I18" s="210">
        <v>10.100000000000001</v>
      </c>
      <c r="J18" s="210">
        <v>10.27</v>
      </c>
      <c r="K18" s="210">
        <v>11.08</v>
      </c>
      <c r="L18" s="210">
        <v>10.77</v>
      </c>
      <c r="M18" s="210">
        <v>13.5</v>
      </c>
      <c r="N18" s="210"/>
      <c r="O18" s="210">
        <v>17.5</v>
      </c>
      <c r="P18" s="313"/>
      <c r="Q18" s="314"/>
      <c r="R18" s="310"/>
      <c r="S18" s="314"/>
    </row>
    <row r="19" spans="2:20" x14ac:dyDescent="0.25">
      <c r="B19" s="33">
        <v>1</v>
      </c>
      <c r="C19" s="34">
        <v>0.2013888888888889</v>
      </c>
      <c r="D19" s="286">
        <v>0.20208333333333334</v>
      </c>
      <c r="E19" s="51">
        <v>0.20694444444444446</v>
      </c>
      <c r="F19" s="52">
        <v>0.21458333333333335</v>
      </c>
      <c r="G19" s="52">
        <v>0.21875000000000003</v>
      </c>
      <c r="H19" s="52">
        <v>0.22569444444444448</v>
      </c>
      <c r="I19" s="52">
        <v>0.23680555555555557</v>
      </c>
      <c r="J19" s="52">
        <v>0.24583333333333335</v>
      </c>
      <c r="K19" s="52">
        <v>0.25555555555555559</v>
      </c>
      <c r="L19" s="52">
        <v>0.26180555555555557</v>
      </c>
      <c r="M19" s="53">
        <v>0.26527777777777778</v>
      </c>
      <c r="N19" s="284">
        <v>0.27152777777777776</v>
      </c>
      <c r="O19" s="39">
        <v>0.2722222222222222</v>
      </c>
      <c r="P19" s="313" t="e">
        <f>+$H$46</f>
        <v>#REF!</v>
      </c>
      <c r="Q19" s="314">
        <f>+O19-C19</f>
        <v>7.0833333333333304E-2</v>
      </c>
      <c r="R19" s="317" t="e">
        <f>60*$H$46/(Q19*60*24)</f>
        <v>#REF!</v>
      </c>
      <c r="S19" s="322"/>
    </row>
    <row r="20" spans="2:20" x14ac:dyDescent="0.25">
      <c r="B20" s="40">
        <v>2</v>
      </c>
      <c r="C20" s="41">
        <v>0.24166666666666664</v>
      </c>
      <c r="D20" s="287">
        <v>0.24236111111111108</v>
      </c>
      <c r="E20" s="50">
        <v>0.24861111111111109</v>
      </c>
      <c r="F20" s="43">
        <v>0.25624999999999998</v>
      </c>
      <c r="G20" s="43">
        <v>0.26111111111111107</v>
      </c>
      <c r="H20" s="43">
        <v>0.26805555555555549</v>
      </c>
      <c r="I20" s="43">
        <v>0.2805555555555555</v>
      </c>
      <c r="J20" s="43">
        <v>0.29027777777777775</v>
      </c>
      <c r="K20" s="43">
        <v>0.3</v>
      </c>
      <c r="L20" s="43">
        <v>0.30694444444444441</v>
      </c>
      <c r="M20" s="54">
        <v>0.31041666666666662</v>
      </c>
      <c r="N20" s="278">
        <v>0.31736111111111104</v>
      </c>
      <c r="O20" s="41">
        <v>0.31805555555555548</v>
      </c>
      <c r="P20" s="313" t="e">
        <f>+$H$46</f>
        <v>#REF!</v>
      </c>
      <c r="Q20" s="314">
        <f t="shared" ref="Q20:Q41" si="0">+O20-C20</f>
        <v>7.638888888888884E-2</v>
      </c>
      <c r="R20" s="317" t="e">
        <f>60*$H$46/(Q20*60*24)</f>
        <v>#REF!</v>
      </c>
      <c r="S20" s="314">
        <f>+D20-D19</f>
        <v>4.0277777777777746E-2</v>
      </c>
    </row>
    <row r="21" spans="2:20" x14ac:dyDescent="0.25">
      <c r="B21" s="40">
        <v>3</v>
      </c>
      <c r="C21" s="41">
        <v>0.27847222222222223</v>
      </c>
      <c r="D21" s="287">
        <v>0.27916666666666667</v>
      </c>
      <c r="E21" s="50">
        <v>0.28541666666666665</v>
      </c>
      <c r="F21" s="43">
        <v>0.29375000000000001</v>
      </c>
      <c r="G21" s="43">
        <v>0.29930555555555555</v>
      </c>
      <c r="H21" s="43">
        <v>0.30694444444444441</v>
      </c>
      <c r="I21" s="43">
        <v>0.31944444444444442</v>
      </c>
      <c r="J21" s="43">
        <v>0.3298611111111111</v>
      </c>
      <c r="K21" s="43">
        <v>0.33958333333333335</v>
      </c>
      <c r="L21" s="43">
        <v>0.34722222222222221</v>
      </c>
      <c r="M21" s="54">
        <v>0.35138888888888886</v>
      </c>
      <c r="N21" s="278">
        <v>0.35902777777777772</v>
      </c>
      <c r="O21" s="41">
        <v>0.35972222222222217</v>
      </c>
      <c r="P21" s="313" t="e">
        <f t="shared" ref="P21:P41" si="1">+$H$46</f>
        <v>#REF!</v>
      </c>
      <c r="Q21" s="314">
        <f t="shared" si="0"/>
        <v>8.1249999999999933E-2</v>
      </c>
      <c r="R21" s="317" t="e">
        <f t="shared" ref="R21:R41" si="2">60*$H$46/(Q21*60*24)</f>
        <v>#REF!</v>
      </c>
      <c r="S21" s="314">
        <f t="shared" ref="S21:S41" si="3">+D21-D20</f>
        <v>3.6805555555555591E-2</v>
      </c>
    </row>
    <row r="22" spans="2:20" x14ac:dyDescent="0.25">
      <c r="B22" s="40">
        <v>4</v>
      </c>
      <c r="C22" s="41">
        <v>0.30763888888888835</v>
      </c>
      <c r="D22" s="287">
        <v>0.30833333333333279</v>
      </c>
      <c r="E22" s="50">
        <v>0.31527777777777721</v>
      </c>
      <c r="F22" s="43">
        <v>0.32430555555555501</v>
      </c>
      <c r="G22" s="43">
        <v>0.32986111111111055</v>
      </c>
      <c r="H22" s="43">
        <v>0.33749999999999941</v>
      </c>
      <c r="I22" s="43">
        <v>0.34999999999999942</v>
      </c>
      <c r="J22" s="43">
        <v>0.36041666666666611</v>
      </c>
      <c r="K22" s="43">
        <v>0.37013888888888835</v>
      </c>
      <c r="L22" s="43">
        <v>0.37777777777777721</v>
      </c>
      <c r="M22" s="54">
        <v>0.38194444444444386</v>
      </c>
      <c r="N22" s="278">
        <v>0.38958333333333273</v>
      </c>
      <c r="O22" s="41">
        <v>0.39027777777777717</v>
      </c>
      <c r="P22" s="313" t="e">
        <f t="shared" si="1"/>
        <v>#REF!</v>
      </c>
      <c r="Q22" s="314">
        <f t="shared" si="0"/>
        <v>8.2638888888888817E-2</v>
      </c>
      <c r="R22" s="317" t="e">
        <f t="shared" si="2"/>
        <v>#REF!</v>
      </c>
      <c r="S22" s="314">
        <f t="shared" si="3"/>
        <v>2.9166666666666119E-2</v>
      </c>
    </row>
    <row r="23" spans="2:20" x14ac:dyDescent="0.25">
      <c r="B23" s="40">
        <v>5</v>
      </c>
      <c r="C23" s="41">
        <v>0.33749999999999991</v>
      </c>
      <c r="D23" s="287">
        <v>0.3388888888888888</v>
      </c>
      <c r="E23" s="50">
        <v>0.34583333333333321</v>
      </c>
      <c r="F23" s="43">
        <v>0.35486111111111102</v>
      </c>
      <c r="G23" s="43">
        <v>0.36041666666666655</v>
      </c>
      <c r="H23" s="43">
        <v>0.36805555555555541</v>
      </c>
      <c r="I23" s="43">
        <v>0.38055555555555542</v>
      </c>
      <c r="J23" s="43">
        <v>0.39097222222222211</v>
      </c>
      <c r="K23" s="43">
        <v>0.40069444444444435</v>
      </c>
      <c r="L23" s="43">
        <v>0.40833333333333321</v>
      </c>
      <c r="M23" s="54">
        <v>0.41249999999999987</v>
      </c>
      <c r="N23" s="278">
        <v>0.42013888888888873</v>
      </c>
      <c r="O23" s="41">
        <v>0.42083333333333317</v>
      </c>
      <c r="P23" s="313" t="e">
        <f t="shared" si="1"/>
        <v>#REF!</v>
      </c>
      <c r="Q23" s="314">
        <f t="shared" si="0"/>
        <v>8.3333333333333259E-2</v>
      </c>
      <c r="R23" s="317" t="e">
        <f t="shared" si="2"/>
        <v>#REF!</v>
      </c>
      <c r="S23" s="314">
        <f t="shared" si="3"/>
        <v>3.0555555555556002E-2</v>
      </c>
    </row>
    <row r="24" spans="2:20" x14ac:dyDescent="0.25">
      <c r="B24" s="40">
        <v>6</v>
      </c>
      <c r="C24" s="41">
        <v>0.36805555555555491</v>
      </c>
      <c r="D24" s="287">
        <v>0.3694444444444438</v>
      </c>
      <c r="E24" s="50">
        <v>0.37638888888888822</v>
      </c>
      <c r="F24" s="43">
        <v>0.38541666666666602</v>
      </c>
      <c r="G24" s="43">
        <v>0.39097222222222155</v>
      </c>
      <c r="H24" s="43">
        <v>0.39861111111111042</v>
      </c>
      <c r="I24" s="43">
        <v>0.41111111111111043</v>
      </c>
      <c r="J24" s="43">
        <v>0.42152777777777711</v>
      </c>
      <c r="K24" s="43">
        <v>0.43124999999999936</v>
      </c>
      <c r="L24" s="43">
        <v>0.43888888888888822</v>
      </c>
      <c r="M24" s="54">
        <v>0.44305555555555487</v>
      </c>
      <c r="N24" s="278">
        <v>0.45069444444444373</v>
      </c>
      <c r="O24" s="41">
        <v>0.45138888888888817</v>
      </c>
      <c r="P24" s="313" t="e">
        <f t="shared" si="1"/>
        <v>#REF!</v>
      </c>
      <c r="Q24" s="314">
        <f t="shared" si="0"/>
        <v>8.3333333333333259E-2</v>
      </c>
      <c r="R24" s="317" t="e">
        <f t="shared" si="2"/>
        <v>#REF!</v>
      </c>
      <c r="S24" s="314">
        <f t="shared" si="3"/>
        <v>3.0555555555555003E-2</v>
      </c>
      <c r="T24" s="14"/>
    </row>
    <row r="25" spans="2:20" x14ac:dyDescent="0.25">
      <c r="B25" s="40">
        <v>7</v>
      </c>
      <c r="C25" s="41">
        <v>0.39861111111111092</v>
      </c>
      <c r="D25" s="287">
        <v>0.3999999999999998</v>
      </c>
      <c r="E25" s="50">
        <v>0.40694444444444422</v>
      </c>
      <c r="F25" s="43">
        <v>0.41597222222222202</v>
      </c>
      <c r="G25" s="43">
        <v>0.42152777777777756</v>
      </c>
      <c r="H25" s="43">
        <v>0.42916666666666642</v>
      </c>
      <c r="I25" s="43">
        <v>0.44166666666666643</v>
      </c>
      <c r="J25" s="43">
        <v>0.45208333333333311</v>
      </c>
      <c r="K25" s="43">
        <v>0.46180555555555536</v>
      </c>
      <c r="L25" s="43">
        <v>0.46944444444444422</v>
      </c>
      <c r="M25" s="54">
        <v>0.47361111111111087</v>
      </c>
      <c r="N25" s="278">
        <v>0.48124999999999973</v>
      </c>
      <c r="O25" s="41">
        <v>0.48194444444444418</v>
      </c>
      <c r="P25" s="313" t="e">
        <f t="shared" si="1"/>
        <v>#REF!</v>
      </c>
      <c r="Q25" s="314">
        <f t="shared" si="0"/>
        <v>8.3333333333333259E-2</v>
      </c>
      <c r="R25" s="317" t="e">
        <f t="shared" si="2"/>
        <v>#REF!</v>
      </c>
      <c r="S25" s="314">
        <f t="shared" si="3"/>
        <v>3.0555555555556002E-2</v>
      </c>
    </row>
    <row r="26" spans="2:20" x14ac:dyDescent="0.25">
      <c r="B26" s="40">
        <v>8</v>
      </c>
      <c r="C26" s="41">
        <v>0.42916666666666592</v>
      </c>
      <c r="D26" s="287">
        <v>0.4305555555555548</v>
      </c>
      <c r="E26" s="50">
        <v>0.43749999999999922</v>
      </c>
      <c r="F26" s="43">
        <v>0.44652777777777702</v>
      </c>
      <c r="G26" s="43">
        <v>0.45208333333333256</v>
      </c>
      <c r="H26" s="43">
        <v>0.45972222222222142</v>
      </c>
      <c r="I26" s="43">
        <v>0.47222222222222143</v>
      </c>
      <c r="J26" s="43">
        <v>0.48263888888888812</v>
      </c>
      <c r="K26" s="43">
        <v>0.49236111111111036</v>
      </c>
      <c r="L26" s="43">
        <v>0.49999999999999922</v>
      </c>
      <c r="M26" s="54">
        <v>0.50416666666666587</v>
      </c>
      <c r="N26" s="278">
        <v>0.51180555555555474</v>
      </c>
      <c r="O26" s="41">
        <v>0.51249999999999918</v>
      </c>
      <c r="P26" s="313" t="e">
        <f t="shared" si="1"/>
        <v>#REF!</v>
      </c>
      <c r="Q26" s="314">
        <f t="shared" si="0"/>
        <v>8.3333333333333259E-2</v>
      </c>
      <c r="R26" s="317" t="e">
        <f t="shared" si="2"/>
        <v>#REF!</v>
      </c>
      <c r="S26" s="314">
        <f t="shared" si="3"/>
        <v>3.0555555555555003E-2</v>
      </c>
    </row>
    <row r="27" spans="2:20" x14ac:dyDescent="0.25">
      <c r="B27" s="40">
        <v>9</v>
      </c>
      <c r="C27" s="41">
        <v>0.45972222222222192</v>
      </c>
      <c r="D27" s="287">
        <v>0.46111111111111081</v>
      </c>
      <c r="E27" s="50">
        <v>0.46805555555555522</v>
      </c>
      <c r="F27" s="43">
        <v>0.47708333333333303</v>
      </c>
      <c r="G27" s="43">
        <v>0.48263888888888856</v>
      </c>
      <c r="H27" s="43">
        <v>0.49027777777777742</v>
      </c>
      <c r="I27" s="43">
        <v>0.50277777777777743</v>
      </c>
      <c r="J27" s="43">
        <v>0.51319444444444406</v>
      </c>
      <c r="K27" s="43">
        <v>0.52291666666666625</v>
      </c>
      <c r="L27" s="43">
        <v>0.53055555555555511</v>
      </c>
      <c r="M27" s="54">
        <v>0.53472222222222177</v>
      </c>
      <c r="N27" s="278">
        <v>0.54236111111111063</v>
      </c>
      <c r="O27" s="41">
        <v>0.54305555555555507</v>
      </c>
      <c r="P27" s="313" t="e">
        <f t="shared" si="1"/>
        <v>#REF!</v>
      </c>
      <c r="Q27" s="314">
        <f t="shared" si="0"/>
        <v>8.3333333333333148E-2</v>
      </c>
      <c r="R27" s="317" t="e">
        <f t="shared" si="2"/>
        <v>#REF!</v>
      </c>
      <c r="S27" s="314">
        <f t="shared" si="3"/>
        <v>3.0555555555556002E-2</v>
      </c>
    </row>
    <row r="28" spans="2:20" x14ac:dyDescent="0.25">
      <c r="B28" s="40">
        <v>10</v>
      </c>
      <c r="C28" s="41">
        <v>0.49027777777777687</v>
      </c>
      <c r="D28" s="287">
        <v>0.49166666666666575</v>
      </c>
      <c r="E28" s="50">
        <v>0.49861111111111017</v>
      </c>
      <c r="F28" s="43">
        <v>0.50763888888888797</v>
      </c>
      <c r="G28" s="43">
        <v>0.51319444444444351</v>
      </c>
      <c r="H28" s="43">
        <v>0.52083333333333237</v>
      </c>
      <c r="I28" s="43">
        <v>0.53333333333333233</v>
      </c>
      <c r="J28" s="43">
        <v>0.54374999999999896</v>
      </c>
      <c r="K28" s="43">
        <v>0.55347222222222114</v>
      </c>
      <c r="L28" s="43">
        <v>0.56111111111111001</v>
      </c>
      <c r="M28" s="54">
        <v>0.56527777777777666</v>
      </c>
      <c r="N28" s="278">
        <v>0.57291666666666552</v>
      </c>
      <c r="O28" s="41">
        <v>0.57361111111110996</v>
      </c>
      <c r="P28" s="313" t="e">
        <f t="shared" si="1"/>
        <v>#REF!</v>
      </c>
      <c r="Q28" s="314">
        <f t="shared" si="0"/>
        <v>8.3333333333333093E-2</v>
      </c>
      <c r="R28" s="317" t="e">
        <f t="shared" si="2"/>
        <v>#REF!</v>
      </c>
      <c r="S28" s="314">
        <f t="shared" si="3"/>
        <v>3.0555555555554947E-2</v>
      </c>
    </row>
    <row r="29" spans="2:20" x14ac:dyDescent="0.25">
      <c r="B29" s="40">
        <v>11</v>
      </c>
      <c r="C29" s="41">
        <v>0.52083333333333193</v>
      </c>
      <c r="D29" s="287">
        <v>0.52222222222222081</v>
      </c>
      <c r="E29" s="50">
        <v>0.52916666666666523</v>
      </c>
      <c r="F29" s="43">
        <v>0.53819444444444298</v>
      </c>
      <c r="G29" s="43">
        <v>0.54374999999999851</v>
      </c>
      <c r="H29" s="43">
        <v>0.55138888888888737</v>
      </c>
      <c r="I29" s="43">
        <v>0.56388888888888733</v>
      </c>
      <c r="J29" s="43">
        <v>0.57430555555555396</v>
      </c>
      <c r="K29" s="43">
        <v>0.58402777777777615</v>
      </c>
      <c r="L29" s="43">
        <v>0.59166666666666501</v>
      </c>
      <c r="M29" s="54">
        <v>0.59583333333333166</v>
      </c>
      <c r="N29" s="278">
        <v>0.60347222222222052</v>
      </c>
      <c r="O29" s="41">
        <v>0.60416666666666496</v>
      </c>
      <c r="P29" s="313" t="e">
        <f t="shared" si="1"/>
        <v>#REF!</v>
      </c>
      <c r="Q29" s="314">
        <f t="shared" si="0"/>
        <v>8.3333333333333037E-2</v>
      </c>
      <c r="R29" s="317" t="e">
        <f t="shared" si="2"/>
        <v>#REF!</v>
      </c>
      <c r="S29" s="314">
        <f t="shared" si="3"/>
        <v>3.0555555555555058E-2</v>
      </c>
    </row>
    <row r="30" spans="2:20" x14ac:dyDescent="0.25">
      <c r="B30" s="40">
        <v>12</v>
      </c>
      <c r="C30" s="41">
        <v>0.55138888888888793</v>
      </c>
      <c r="D30" s="287">
        <v>0.55277777777777681</v>
      </c>
      <c r="E30" s="50">
        <v>0.55972222222222123</v>
      </c>
      <c r="F30" s="43">
        <v>0.56874999999999898</v>
      </c>
      <c r="G30" s="43">
        <v>0.57430555555555451</v>
      </c>
      <c r="H30" s="43">
        <v>0.58194444444444338</v>
      </c>
      <c r="I30" s="43">
        <v>0.59444444444444333</v>
      </c>
      <c r="J30" s="43">
        <v>0.60486111111110996</v>
      </c>
      <c r="K30" s="43">
        <v>0.61458333333333215</v>
      </c>
      <c r="L30" s="43">
        <v>0.62222222222222101</v>
      </c>
      <c r="M30" s="54">
        <v>0.62638888888888766</v>
      </c>
      <c r="N30" s="278">
        <v>0.63402777777777652</v>
      </c>
      <c r="O30" s="41">
        <v>0.63472222222222097</v>
      </c>
      <c r="P30" s="313" t="e">
        <f t="shared" si="1"/>
        <v>#REF!</v>
      </c>
      <c r="Q30" s="314">
        <f t="shared" si="0"/>
        <v>8.3333333333333037E-2</v>
      </c>
      <c r="R30" s="317" t="e">
        <f t="shared" si="2"/>
        <v>#REF!</v>
      </c>
      <c r="S30" s="314">
        <f t="shared" si="3"/>
        <v>3.0555555555556002E-2</v>
      </c>
    </row>
    <row r="31" spans="2:20" x14ac:dyDescent="0.25">
      <c r="B31" s="40">
        <v>13</v>
      </c>
      <c r="C31" s="41">
        <v>0.58194444444444293</v>
      </c>
      <c r="D31" s="287">
        <v>0.58333333333333182</v>
      </c>
      <c r="E31" s="50">
        <v>0.59027777777777624</v>
      </c>
      <c r="F31" s="43">
        <v>0.59930555555555398</v>
      </c>
      <c r="G31" s="43">
        <v>0.60486111111110952</v>
      </c>
      <c r="H31" s="43">
        <v>0.61249999999999838</v>
      </c>
      <c r="I31" s="43">
        <v>0.62499999999999833</v>
      </c>
      <c r="J31" s="43">
        <v>0.63541666666666496</v>
      </c>
      <c r="K31" s="43">
        <v>0.64513888888888715</v>
      </c>
      <c r="L31" s="43">
        <v>0.65277777777777601</v>
      </c>
      <c r="M31" s="54">
        <v>0.65694444444444267</v>
      </c>
      <c r="N31" s="278">
        <v>0.66458333333333153</v>
      </c>
      <c r="O31" s="41">
        <v>0.66527777777777597</v>
      </c>
      <c r="P31" s="313" t="e">
        <f t="shared" si="1"/>
        <v>#REF!</v>
      </c>
      <c r="Q31" s="314">
        <f t="shared" si="0"/>
        <v>8.3333333333333037E-2</v>
      </c>
      <c r="R31" s="317" t="e">
        <f t="shared" si="2"/>
        <v>#REF!</v>
      </c>
      <c r="S31" s="314">
        <f t="shared" si="3"/>
        <v>3.0555555555555003E-2</v>
      </c>
    </row>
    <row r="32" spans="2:20" ht="15" customHeight="1" x14ac:dyDescent="0.25">
      <c r="B32" s="40">
        <v>14</v>
      </c>
      <c r="C32" s="41">
        <v>0.61249999999999893</v>
      </c>
      <c r="D32" s="287">
        <v>0.61388888888888782</v>
      </c>
      <c r="E32" s="50">
        <v>0.62083333333333224</v>
      </c>
      <c r="F32" s="43">
        <v>0.62986111111110998</v>
      </c>
      <c r="G32" s="43">
        <v>0.63541666666666552</v>
      </c>
      <c r="H32" s="43">
        <v>0.64305555555555438</v>
      </c>
      <c r="I32" s="43">
        <v>0.65555555555555434</v>
      </c>
      <c r="J32" s="43">
        <v>0.66597222222222097</v>
      </c>
      <c r="K32" s="43">
        <v>0.67569444444444315</v>
      </c>
      <c r="L32" s="43">
        <v>0.68333333333333202</v>
      </c>
      <c r="M32" s="54">
        <v>0.68749999999999867</v>
      </c>
      <c r="N32" s="278">
        <v>0.69513888888888753</v>
      </c>
      <c r="O32" s="41">
        <v>0.69583333333333197</v>
      </c>
      <c r="P32" s="313" t="e">
        <f t="shared" si="1"/>
        <v>#REF!</v>
      </c>
      <c r="Q32" s="314">
        <f t="shared" si="0"/>
        <v>8.3333333333333037E-2</v>
      </c>
      <c r="R32" s="317" t="e">
        <f t="shared" si="2"/>
        <v>#REF!</v>
      </c>
      <c r="S32" s="314">
        <f t="shared" si="3"/>
        <v>3.0555555555556002E-2</v>
      </c>
    </row>
    <row r="33" spans="2:19" ht="15" customHeight="1" x14ac:dyDescent="0.25">
      <c r="B33" s="40">
        <v>15</v>
      </c>
      <c r="C33" s="41">
        <v>0.64305555555555394</v>
      </c>
      <c r="D33" s="287">
        <v>0.64444444444444282</v>
      </c>
      <c r="E33" s="50">
        <v>0.65138888888888724</v>
      </c>
      <c r="F33" s="43">
        <v>0.66041666666666499</v>
      </c>
      <c r="G33" s="43">
        <v>0.66597222222222052</v>
      </c>
      <c r="H33" s="43">
        <v>0.67361111111110938</v>
      </c>
      <c r="I33" s="43">
        <v>0.68611111111110934</v>
      </c>
      <c r="J33" s="43">
        <v>0.69652777777777597</v>
      </c>
      <c r="K33" s="43">
        <v>0.70624999999999816</v>
      </c>
      <c r="L33" s="43">
        <v>0.71388888888888702</v>
      </c>
      <c r="M33" s="54">
        <v>0.71805555555555367</v>
      </c>
      <c r="N33" s="278">
        <v>0.72569444444444253</v>
      </c>
      <c r="O33" s="41">
        <v>0.72638888888888697</v>
      </c>
      <c r="P33" s="313" t="e">
        <f t="shared" si="1"/>
        <v>#REF!</v>
      </c>
      <c r="Q33" s="314">
        <f t="shared" si="0"/>
        <v>8.3333333333333037E-2</v>
      </c>
      <c r="R33" s="317" t="e">
        <f t="shared" si="2"/>
        <v>#REF!</v>
      </c>
      <c r="S33" s="314">
        <f t="shared" si="3"/>
        <v>3.0555555555555003E-2</v>
      </c>
    </row>
    <row r="34" spans="2:19" ht="15" customHeight="1" x14ac:dyDescent="0.25">
      <c r="B34" s="40">
        <v>16</v>
      </c>
      <c r="C34" s="41">
        <v>0.67361111111110994</v>
      </c>
      <c r="D34" s="287">
        <v>0.67499999999999882</v>
      </c>
      <c r="E34" s="50">
        <v>0.68194444444444324</v>
      </c>
      <c r="F34" s="43">
        <v>0.69097222222222099</v>
      </c>
      <c r="G34" s="43">
        <v>0.69652777777777652</v>
      </c>
      <c r="H34" s="43">
        <v>0.70416666666666539</v>
      </c>
      <c r="I34" s="43">
        <v>0.71666666666666534</v>
      </c>
      <c r="J34" s="43">
        <v>0.72708333333333197</v>
      </c>
      <c r="K34" s="43">
        <v>0.73680555555555416</v>
      </c>
      <c r="L34" s="43">
        <v>0.74444444444444302</v>
      </c>
      <c r="M34" s="54">
        <v>0.74861111111110967</v>
      </c>
      <c r="N34" s="278">
        <v>0.75624999999999853</v>
      </c>
      <c r="O34" s="41">
        <v>0.75694444444444298</v>
      </c>
      <c r="P34" s="313" t="e">
        <f t="shared" si="1"/>
        <v>#REF!</v>
      </c>
      <c r="Q34" s="314">
        <f t="shared" si="0"/>
        <v>8.3333333333333037E-2</v>
      </c>
      <c r="R34" s="317" t="e">
        <f t="shared" si="2"/>
        <v>#REF!</v>
      </c>
      <c r="S34" s="314">
        <f t="shared" si="3"/>
        <v>3.0555555555556002E-2</v>
      </c>
    </row>
    <row r="35" spans="2:19" ht="15" customHeight="1" x14ac:dyDescent="0.25">
      <c r="B35" s="40">
        <v>17</v>
      </c>
      <c r="C35" s="41">
        <v>0.70416666666666494</v>
      </c>
      <c r="D35" s="287">
        <v>0.70555555555555383</v>
      </c>
      <c r="E35" s="50">
        <v>0.71249999999999825</v>
      </c>
      <c r="F35" s="43">
        <v>0.72152777777777599</v>
      </c>
      <c r="G35" s="43">
        <v>0.72708333333333153</v>
      </c>
      <c r="H35" s="43">
        <v>0.73472222222222039</v>
      </c>
      <c r="I35" s="43">
        <v>0.74722222222222034</v>
      </c>
      <c r="J35" s="43">
        <v>0.75763888888888697</v>
      </c>
      <c r="K35" s="43">
        <v>0.76736111111110916</v>
      </c>
      <c r="L35" s="43">
        <v>0.77499999999999802</v>
      </c>
      <c r="M35" s="54">
        <v>0.77916666666666468</v>
      </c>
      <c r="N35" s="278">
        <v>0.78680555555555354</v>
      </c>
      <c r="O35" s="41">
        <v>0.78749999999999798</v>
      </c>
      <c r="P35" s="313" t="e">
        <f t="shared" si="1"/>
        <v>#REF!</v>
      </c>
      <c r="Q35" s="314">
        <f t="shared" si="0"/>
        <v>8.3333333333333037E-2</v>
      </c>
      <c r="R35" s="317" t="e">
        <f t="shared" si="2"/>
        <v>#REF!</v>
      </c>
      <c r="S35" s="314">
        <f t="shared" si="3"/>
        <v>3.0555555555555003E-2</v>
      </c>
    </row>
    <row r="36" spans="2:19" ht="15" customHeight="1" x14ac:dyDescent="0.25">
      <c r="B36" s="40">
        <v>18</v>
      </c>
      <c r="C36" s="41">
        <v>0.73472222222222094</v>
      </c>
      <c r="D36" s="287">
        <v>0.73611111111110983</v>
      </c>
      <c r="E36" s="50">
        <v>0.74305555555555425</v>
      </c>
      <c r="F36" s="43">
        <v>0.75208333333333199</v>
      </c>
      <c r="G36" s="43">
        <v>0.75763888888888753</v>
      </c>
      <c r="H36" s="43">
        <v>0.76527777777777639</v>
      </c>
      <c r="I36" s="43">
        <v>0.77777777777777635</v>
      </c>
      <c r="J36" s="43">
        <v>0.78819444444444298</v>
      </c>
      <c r="K36" s="43">
        <v>0.79791666666666516</v>
      </c>
      <c r="L36" s="43">
        <v>0.80555555555555403</v>
      </c>
      <c r="M36" s="54">
        <v>0.80972222222222068</v>
      </c>
      <c r="N36" s="278">
        <v>0.81736111111110954</v>
      </c>
      <c r="O36" s="41">
        <v>0.81805555555555398</v>
      </c>
      <c r="P36" s="313" t="e">
        <f t="shared" si="1"/>
        <v>#REF!</v>
      </c>
      <c r="Q36" s="314">
        <f t="shared" si="0"/>
        <v>8.3333333333333037E-2</v>
      </c>
      <c r="R36" s="317" t="e">
        <f t="shared" si="2"/>
        <v>#REF!</v>
      </c>
      <c r="S36" s="314">
        <f t="shared" si="3"/>
        <v>3.0555555555556002E-2</v>
      </c>
    </row>
    <row r="37" spans="2:19" ht="15" customHeight="1" x14ac:dyDescent="0.25">
      <c r="B37" s="40">
        <v>19</v>
      </c>
      <c r="C37" s="41">
        <v>0.77083333333333293</v>
      </c>
      <c r="D37" s="287">
        <v>0.77222222222222181</v>
      </c>
      <c r="E37" s="50">
        <v>0.77916666666666623</v>
      </c>
      <c r="F37" s="43">
        <v>0.78819444444444398</v>
      </c>
      <c r="G37" s="43">
        <v>0.79374999999999951</v>
      </c>
      <c r="H37" s="43">
        <v>0.80138888888888837</v>
      </c>
      <c r="I37" s="43">
        <v>0.81388888888888833</v>
      </c>
      <c r="J37" s="43">
        <v>0.82430555555555496</v>
      </c>
      <c r="K37" s="43">
        <v>0.83402777777777715</v>
      </c>
      <c r="L37" s="43">
        <v>0.84166666666666601</v>
      </c>
      <c r="M37" s="54">
        <v>0.84583333333333266</v>
      </c>
      <c r="N37" s="278">
        <v>0.85347222222222152</v>
      </c>
      <c r="O37" s="41">
        <v>0.85416666666666596</v>
      </c>
      <c r="P37" s="313" t="e">
        <f t="shared" si="1"/>
        <v>#REF!</v>
      </c>
      <c r="Q37" s="314">
        <f t="shared" si="0"/>
        <v>8.3333333333333037E-2</v>
      </c>
      <c r="R37" s="317" t="e">
        <f t="shared" si="2"/>
        <v>#REF!</v>
      </c>
      <c r="S37" s="314">
        <f t="shared" si="3"/>
        <v>3.6111111111111982E-2</v>
      </c>
    </row>
    <row r="38" spans="2:19" ht="15" customHeight="1" x14ac:dyDescent="0.25">
      <c r="B38" s="40">
        <v>20</v>
      </c>
      <c r="C38" s="41">
        <v>0.81458333333333333</v>
      </c>
      <c r="D38" s="287">
        <v>0.81597222222222221</v>
      </c>
      <c r="E38" s="50">
        <v>0.82291666666666663</v>
      </c>
      <c r="F38" s="43">
        <v>0.83194444444444438</v>
      </c>
      <c r="G38" s="43">
        <v>0.83749999999999991</v>
      </c>
      <c r="H38" s="43">
        <v>0.84513888888888877</v>
      </c>
      <c r="I38" s="43">
        <v>0.85763888888888873</v>
      </c>
      <c r="J38" s="43">
        <v>0.86805555555555536</v>
      </c>
      <c r="K38" s="43">
        <v>0.87777777777777755</v>
      </c>
      <c r="L38" s="43">
        <v>0.88541666666666641</v>
      </c>
      <c r="M38" s="54">
        <v>0.88958333333333306</v>
      </c>
      <c r="N38" s="278">
        <v>0.89722222222222192</v>
      </c>
      <c r="O38" s="41">
        <v>0.89791666666666636</v>
      </c>
      <c r="P38" s="313" t="e">
        <f t="shared" si="1"/>
        <v>#REF!</v>
      </c>
      <c r="Q38" s="314">
        <f t="shared" si="0"/>
        <v>8.3333333333333037E-2</v>
      </c>
      <c r="R38" s="317" t="e">
        <f t="shared" si="2"/>
        <v>#REF!</v>
      </c>
      <c r="S38" s="314">
        <f t="shared" si="3"/>
        <v>4.37500000000004E-2</v>
      </c>
    </row>
    <row r="39" spans="2:19" ht="15" customHeight="1" thickBot="1" x14ac:dyDescent="0.3">
      <c r="B39" s="44">
        <v>21</v>
      </c>
      <c r="C39" s="45">
        <v>0.8652777777777777</v>
      </c>
      <c r="D39" s="293">
        <v>0.86666666666666659</v>
      </c>
      <c r="E39" s="56">
        <v>0.87361111111111101</v>
      </c>
      <c r="F39" s="47">
        <v>0.88194444444444431</v>
      </c>
      <c r="G39" s="47">
        <v>0.88749999999999984</v>
      </c>
      <c r="H39" s="47">
        <v>0.89513888888888871</v>
      </c>
      <c r="I39" s="47">
        <v>0.90763888888888866</v>
      </c>
      <c r="J39" s="47">
        <v>0.91805555555555529</v>
      </c>
      <c r="K39" s="47">
        <v>0.92777777777777748</v>
      </c>
      <c r="L39" s="47">
        <v>0.93541666666666634</v>
      </c>
      <c r="M39" s="57">
        <v>0.93888888888888855</v>
      </c>
      <c r="N39" s="279">
        <v>0.94583333333333297</v>
      </c>
      <c r="O39" s="45">
        <v>0.94652777777777741</v>
      </c>
      <c r="P39" s="339" t="e">
        <f t="shared" si="1"/>
        <v>#REF!</v>
      </c>
      <c r="Q39" s="320">
        <f t="shared" si="0"/>
        <v>8.1249999999999711E-2</v>
      </c>
      <c r="R39" s="321" t="e">
        <f t="shared" si="2"/>
        <v>#REF!</v>
      </c>
      <c r="S39" s="320">
        <f t="shared" si="3"/>
        <v>5.0694444444444375E-2</v>
      </c>
    </row>
    <row r="40" spans="2:19" ht="15" customHeight="1" x14ac:dyDescent="0.25">
      <c r="B40" s="33">
        <v>22</v>
      </c>
      <c r="C40" s="48">
        <v>0.91527777777777775</v>
      </c>
      <c r="D40" s="288">
        <v>0.91666666666666663</v>
      </c>
      <c r="E40" s="49">
        <v>0.92291666666666661</v>
      </c>
      <c r="F40" s="36">
        <v>0.93194444444444435</v>
      </c>
      <c r="G40" s="36">
        <v>0.93680555555555545</v>
      </c>
      <c r="H40" s="36">
        <v>0.94374999999999987</v>
      </c>
      <c r="I40" s="36">
        <v>0.95624999999999982</v>
      </c>
      <c r="J40" s="36">
        <v>0.96458333333333313</v>
      </c>
      <c r="K40" s="36">
        <v>0.97361111111111087</v>
      </c>
      <c r="L40" s="36">
        <v>0.98055555555555529</v>
      </c>
      <c r="M40" s="55">
        <v>0.9840277777777775</v>
      </c>
      <c r="N40" s="285">
        <v>0.98958333333333304</v>
      </c>
      <c r="O40" s="48">
        <v>0.99027777777777748</v>
      </c>
      <c r="P40" s="315" t="e">
        <f t="shared" si="1"/>
        <v>#REF!</v>
      </c>
      <c r="Q40" s="316">
        <f t="shared" si="0"/>
        <v>7.4999999999999734E-2</v>
      </c>
      <c r="R40" s="317" t="e">
        <f t="shared" si="2"/>
        <v>#REF!</v>
      </c>
      <c r="S40" s="316">
        <f t="shared" si="3"/>
        <v>5.0000000000000044E-2</v>
      </c>
    </row>
    <row r="41" spans="2:19" ht="15" customHeight="1" x14ac:dyDescent="0.25">
      <c r="B41" s="33">
        <v>23</v>
      </c>
      <c r="C41" s="48">
        <v>0.97222222222222221</v>
      </c>
      <c r="D41" s="288">
        <v>0.97291666666666665</v>
      </c>
      <c r="E41" s="49">
        <v>0.97916666666666663</v>
      </c>
      <c r="F41" s="36">
        <v>0.98749999999999993</v>
      </c>
      <c r="G41" s="36">
        <v>0.99236111111111103</v>
      </c>
      <c r="H41" s="36">
        <v>0.99930555555555545</v>
      </c>
      <c r="I41" s="36">
        <v>1.0111111111111111</v>
      </c>
      <c r="J41" s="36">
        <v>1.0194444444444444</v>
      </c>
      <c r="K41" s="36">
        <v>1.0284722222222222</v>
      </c>
      <c r="L41" s="36">
        <v>1.0347222222222223</v>
      </c>
      <c r="M41" s="55">
        <v>1.0381944444444446</v>
      </c>
      <c r="N41" s="285">
        <v>1.0437500000000002</v>
      </c>
      <c r="O41" s="48">
        <v>1.0444444444444447</v>
      </c>
      <c r="P41" s="313" t="e">
        <f t="shared" si="1"/>
        <v>#REF!</v>
      </c>
      <c r="Q41" s="314">
        <f t="shared" si="0"/>
        <v>7.2222222222222521E-2</v>
      </c>
      <c r="R41" s="317" t="e">
        <f t="shared" si="2"/>
        <v>#REF!</v>
      </c>
      <c r="S41" s="314">
        <f t="shared" si="3"/>
        <v>5.6250000000000022E-2</v>
      </c>
    </row>
    <row r="42" spans="2:19" ht="15" customHeight="1" x14ac:dyDescent="0.25">
      <c r="B42" s="2"/>
      <c r="C42" s="2"/>
      <c r="D42" s="17"/>
      <c r="E42" s="17"/>
      <c r="F42" s="17"/>
      <c r="G42" s="17"/>
      <c r="H42" s="17"/>
      <c r="I42" s="17"/>
      <c r="J42" s="17"/>
      <c r="K42" s="17"/>
      <c r="L42" s="17"/>
      <c r="M42" s="17"/>
    </row>
    <row r="43" spans="2:19" ht="18" customHeight="1" x14ac:dyDescent="0.25">
      <c r="B43" s="2"/>
      <c r="C43" s="299" t="s">
        <v>170</v>
      </c>
      <c r="D43" s="300"/>
      <c r="E43" s="300"/>
      <c r="F43" s="301"/>
      <c r="G43" s="301"/>
      <c r="H43" s="308">
        <v>21</v>
      </c>
      <c r="I43" s="300"/>
      <c r="J43" s="18"/>
      <c r="K43" s="2"/>
      <c r="L43" s="20"/>
      <c r="M43" s="2"/>
    </row>
    <row r="44" spans="2:19" ht="18" customHeight="1" x14ac:dyDescent="0.25">
      <c r="B44" s="2"/>
      <c r="C44" s="299" t="s">
        <v>171</v>
      </c>
      <c r="D44" s="300"/>
      <c r="E44" s="300"/>
      <c r="F44" s="301"/>
      <c r="G44" s="301"/>
      <c r="H44" s="308">
        <v>2</v>
      </c>
      <c r="I44" s="300"/>
      <c r="J44" s="18"/>
      <c r="K44" s="2"/>
      <c r="L44" s="2"/>
      <c r="M44" s="2"/>
    </row>
    <row r="45" spans="2:19" ht="18" customHeight="1" x14ac:dyDescent="0.25">
      <c r="B45" s="2"/>
      <c r="C45" s="299" t="s">
        <v>172</v>
      </c>
      <c r="D45" s="300"/>
      <c r="E45" s="300"/>
      <c r="F45" s="301"/>
      <c r="G45" s="301"/>
      <c r="H45" s="308">
        <f>+H43+H44</f>
        <v>23</v>
      </c>
      <c r="I45" s="300"/>
      <c r="J45" s="18"/>
      <c r="K45" s="2"/>
      <c r="L45" s="2"/>
      <c r="M45" s="2"/>
    </row>
    <row r="46" spans="2:19" ht="18" customHeight="1" x14ac:dyDescent="0.25">
      <c r="B46" s="2"/>
      <c r="C46" s="299" t="s">
        <v>173</v>
      </c>
      <c r="D46" s="300"/>
      <c r="E46" s="300"/>
      <c r="F46" s="301"/>
      <c r="G46" s="301"/>
      <c r="H46" s="306" t="e">
        <f>+VLOOKUP($F$7,#REF!,3,FALSE)</f>
        <v>#REF!</v>
      </c>
      <c r="I46" s="302" t="s">
        <v>174</v>
      </c>
      <c r="J46" s="21"/>
      <c r="L46" s="2"/>
      <c r="M46" s="2"/>
    </row>
    <row r="47" spans="2:19" x14ac:dyDescent="0.25">
      <c r="C47" s="303" t="s">
        <v>175</v>
      </c>
      <c r="D47" s="304"/>
      <c r="E47" s="18"/>
      <c r="F47" s="18"/>
      <c r="G47" s="18"/>
      <c r="H47" s="307">
        <v>0</v>
      </c>
      <c r="I47" s="302" t="s">
        <v>174</v>
      </c>
    </row>
    <row r="48" spans="2:19" x14ac:dyDescent="0.25">
      <c r="C48" s="2" t="s">
        <v>176</v>
      </c>
      <c r="D48" s="18"/>
      <c r="E48" s="18"/>
      <c r="F48" s="18"/>
      <c r="G48" s="18"/>
      <c r="H48" s="309" t="s">
        <v>177</v>
      </c>
      <c r="I48" s="18"/>
    </row>
    <row r="49" spans="3:3" x14ac:dyDescent="0.25">
      <c r="C49" s="2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3"/>
  <dimension ref="B1:T68"/>
  <sheetViews>
    <sheetView showGridLines="0" view="pageBreakPreview" topLeftCell="A49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85546875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E6" s="1" t="s">
        <v>61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E7" s="1">
        <v>812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E8" s="1" t="s">
        <v>86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E9" s="1">
        <v>812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106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/>
      <c r="E17" s="204">
        <v>1.87</v>
      </c>
      <c r="F17" s="204">
        <v>7.31</v>
      </c>
      <c r="G17" s="204">
        <v>2.2999999999999998</v>
      </c>
      <c r="H17" s="204">
        <v>3.51</v>
      </c>
      <c r="I17" s="204">
        <v>10.15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43"/>
      <c r="E18" s="210">
        <v>1.77</v>
      </c>
      <c r="F18" s="210">
        <v>9.18</v>
      </c>
      <c r="G18" s="210">
        <v>11.48</v>
      </c>
      <c r="H18" s="210">
        <v>14.99</v>
      </c>
      <c r="I18" s="210">
        <v>25.14</v>
      </c>
      <c r="J18" s="210">
        <v>33.42</v>
      </c>
      <c r="K18" s="210">
        <v>38.700000000000003</v>
      </c>
      <c r="L18" s="210">
        <v>43.56</v>
      </c>
      <c r="M18" s="210">
        <v>46.160000000000004</v>
      </c>
      <c r="N18" s="210"/>
      <c r="O18" s="210">
        <v>49.160000000000004</v>
      </c>
      <c r="P18" s="313"/>
      <c r="Q18" s="314"/>
      <c r="R18" s="310"/>
      <c r="S18" s="314"/>
    </row>
    <row r="19" spans="2:20" x14ac:dyDescent="0.25">
      <c r="B19" s="33">
        <v>1</v>
      </c>
      <c r="C19" s="34">
        <v>0.17361111111111113</v>
      </c>
      <c r="D19" s="286">
        <v>0.17430555555555557</v>
      </c>
      <c r="E19" s="51">
        <v>0.17847222222222225</v>
      </c>
      <c r="F19" s="52">
        <v>0.18680555555555559</v>
      </c>
      <c r="G19" s="52">
        <v>0.19444444444444448</v>
      </c>
      <c r="H19" s="52">
        <v>0.19861111111111115</v>
      </c>
      <c r="I19" s="52">
        <v>0.20833333333333337</v>
      </c>
      <c r="J19" s="52">
        <v>0.21944444444444447</v>
      </c>
      <c r="K19" s="52">
        <v>0.22638888888888892</v>
      </c>
      <c r="L19" s="52">
        <v>0.23333333333333336</v>
      </c>
      <c r="M19" s="53">
        <v>0.23611111111111113</v>
      </c>
      <c r="N19" s="284">
        <v>0.24236111111111114</v>
      </c>
      <c r="O19" s="39">
        <v>0.24305555555555558</v>
      </c>
      <c r="P19" s="313" t="e">
        <f>+$H$66</f>
        <v>#REF!</v>
      </c>
      <c r="Q19" s="314">
        <f>+O19-C19</f>
        <v>6.9444444444444448E-2</v>
      </c>
      <c r="R19" s="317" t="e">
        <f>60*$H$66/(Q19*60*24)</f>
        <v>#REF!</v>
      </c>
      <c r="S19" s="322"/>
    </row>
    <row r="20" spans="2:20" ht="15" customHeight="1" x14ac:dyDescent="0.25">
      <c r="B20" s="40">
        <v>2</v>
      </c>
      <c r="C20" s="41">
        <v>0.19861111111111077</v>
      </c>
      <c r="D20" s="287">
        <v>0.19999999999999965</v>
      </c>
      <c r="E20" s="50">
        <v>0.20486111111111077</v>
      </c>
      <c r="F20" s="43">
        <v>0.21458333333333299</v>
      </c>
      <c r="G20" s="43">
        <v>0.22222222222222188</v>
      </c>
      <c r="H20" s="43">
        <v>0.227083333333333</v>
      </c>
      <c r="I20" s="43">
        <v>0.23749999999999966</v>
      </c>
      <c r="J20" s="43">
        <v>0.25416666666666632</v>
      </c>
      <c r="K20" s="43">
        <v>0.26249999999999968</v>
      </c>
      <c r="L20" s="43">
        <v>0.27083333333333304</v>
      </c>
      <c r="M20" s="54">
        <v>0.27499999999999969</v>
      </c>
      <c r="N20" s="278">
        <v>0.28333333333333305</v>
      </c>
      <c r="O20" s="41">
        <v>0.28402777777777749</v>
      </c>
      <c r="P20" s="313" t="e">
        <f t="shared" ref="P20:P61" si="0">+$H$66</f>
        <v>#REF!</v>
      </c>
      <c r="Q20" s="314">
        <f t="shared" ref="Q20:Q61" si="1">+O20-C20</f>
        <v>8.5416666666666724E-2</v>
      </c>
      <c r="R20" s="317" t="e">
        <f t="shared" ref="R20:R61" si="2">60*$H$66/(Q20*60*24)</f>
        <v>#REF!</v>
      </c>
      <c r="S20" s="314">
        <f>+D20-D19</f>
        <v>2.5694444444444076E-2</v>
      </c>
    </row>
    <row r="21" spans="2:20" ht="15" customHeight="1" x14ac:dyDescent="0.25">
      <c r="B21" s="40">
        <v>3</v>
      </c>
      <c r="C21" s="41">
        <v>0.22430555555555556</v>
      </c>
      <c r="D21" s="287">
        <v>0.22569444444444445</v>
      </c>
      <c r="E21" s="50">
        <v>0.23055555555555557</v>
      </c>
      <c r="F21" s="43">
        <v>0.24097222222222223</v>
      </c>
      <c r="G21" s="43">
        <v>0.24930555555555556</v>
      </c>
      <c r="H21" s="43">
        <v>0.25486111111111109</v>
      </c>
      <c r="I21" s="43">
        <v>0.26597222222222222</v>
      </c>
      <c r="J21" s="43">
        <v>0.28263888888888888</v>
      </c>
      <c r="K21" s="43">
        <v>0.29097222222222224</v>
      </c>
      <c r="L21" s="43">
        <v>0.2993055555555556</v>
      </c>
      <c r="M21" s="54">
        <v>0.30347222222222225</v>
      </c>
      <c r="N21" s="278">
        <v>0.31180555555555561</v>
      </c>
      <c r="O21" s="41">
        <v>0.31250000000000006</v>
      </c>
      <c r="P21" s="313" t="e">
        <f t="shared" si="0"/>
        <v>#REF!</v>
      </c>
      <c r="Q21" s="314">
        <f t="shared" si="1"/>
        <v>8.8194444444444492E-2</v>
      </c>
      <c r="R21" s="317" t="e">
        <f t="shared" si="2"/>
        <v>#REF!</v>
      </c>
      <c r="S21" s="314">
        <f t="shared" ref="S21:S61" si="3">+D21-D20</f>
        <v>2.5694444444444797E-2</v>
      </c>
    </row>
    <row r="22" spans="2:20" ht="15" customHeight="1" x14ac:dyDescent="0.25">
      <c r="B22" s="40">
        <v>4</v>
      </c>
      <c r="C22" s="41">
        <v>0.24444444444444491</v>
      </c>
      <c r="D22" s="287">
        <v>0.24583333333333379</v>
      </c>
      <c r="E22" s="50">
        <v>0.25069444444444489</v>
      </c>
      <c r="F22" s="43">
        <v>0.26111111111111157</v>
      </c>
      <c r="G22" s="43">
        <v>0.26944444444444493</v>
      </c>
      <c r="H22" s="43">
        <v>0.27500000000000047</v>
      </c>
      <c r="I22" s="43">
        <v>0.28611111111111159</v>
      </c>
      <c r="J22" s="43">
        <v>0.30277777777777826</v>
      </c>
      <c r="K22" s="43">
        <v>0.31111111111111162</v>
      </c>
      <c r="L22" s="43">
        <v>0.31944444444444497</v>
      </c>
      <c r="M22" s="54">
        <v>0.32361111111111163</v>
      </c>
      <c r="N22" s="278">
        <v>0.33194444444444499</v>
      </c>
      <c r="O22" s="41">
        <v>0.33263888888888943</v>
      </c>
      <c r="P22" s="313" t="e">
        <f t="shared" si="0"/>
        <v>#REF!</v>
      </c>
      <c r="Q22" s="314">
        <f t="shared" si="1"/>
        <v>8.819444444444452E-2</v>
      </c>
      <c r="R22" s="317" t="e">
        <f t="shared" si="2"/>
        <v>#REF!</v>
      </c>
      <c r="S22" s="314">
        <f t="shared" si="3"/>
        <v>2.0138888888889345E-2</v>
      </c>
    </row>
    <row r="23" spans="2:20" ht="15" customHeight="1" x14ac:dyDescent="0.25">
      <c r="B23" s="40">
        <v>5</v>
      </c>
      <c r="C23" s="41">
        <v>0.26180555555555757</v>
      </c>
      <c r="D23" s="287">
        <v>0.26458333333333534</v>
      </c>
      <c r="E23" s="50">
        <v>0.27013888888889087</v>
      </c>
      <c r="F23" s="43">
        <v>0.281250000000002</v>
      </c>
      <c r="G23" s="43">
        <v>0.28958333333333536</v>
      </c>
      <c r="H23" s="43">
        <v>0.29513888888889089</v>
      </c>
      <c r="I23" s="43">
        <v>0.30625000000000202</v>
      </c>
      <c r="J23" s="43">
        <v>0.32291666666666868</v>
      </c>
      <c r="K23" s="43">
        <v>0.33125000000000204</v>
      </c>
      <c r="L23" s="43">
        <v>0.3395833333333354</v>
      </c>
      <c r="M23" s="54">
        <v>0.34375000000000205</v>
      </c>
      <c r="N23" s="278">
        <v>0.35208333333333541</v>
      </c>
      <c r="O23" s="41">
        <v>0.35277777777777986</v>
      </c>
      <c r="P23" s="313" t="e">
        <f t="shared" si="0"/>
        <v>#REF!</v>
      </c>
      <c r="Q23" s="314">
        <f t="shared" si="1"/>
        <v>9.0972222222222288E-2</v>
      </c>
      <c r="R23" s="317" t="e">
        <f t="shared" si="2"/>
        <v>#REF!</v>
      </c>
      <c r="S23" s="314">
        <f t="shared" si="3"/>
        <v>1.8750000000001543E-2</v>
      </c>
      <c r="T23" s="14"/>
    </row>
    <row r="24" spans="2:20" ht="15" customHeight="1" x14ac:dyDescent="0.25">
      <c r="B24" s="40">
        <v>6</v>
      </c>
      <c r="C24" s="41">
        <v>0.27986111111111311</v>
      </c>
      <c r="D24" s="287">
        <v>0.28263888888889088</v>
      </c>
      <c r="E24" s="50">
        <v>0.28819444444444642</v>
      </c>
      <c r="F24" s="43">
        <v>0.29930555555555755</v>
      </c>
      <c r="G24" s="43">
        <v>0.3076388888888909</v>
      </c>
      <c r="H24" s="43">
        <v>0.31319444444444644</v>
      </c>
      <c r="I24" s="43">
        <v>0.32430555555555757</v>
      </c>
      <c r="J24" s="43">
        <v>0.34097222222222423</v>
      </c>
      <c r="K24" s="43">
        <v>0.34930555555555759</v>
      </c>
      <c r="L24" s="43">
        <v>0.35763888888889095</v>
      </c>
      <c r="M24" s="54">
        <v>0.3618055555555576</v>
      </c>
      <c r="N24" s="278">
        <v>0.37013888888889096</v>
      </c>
      <c r="O24" s="41">
        <v>0.3708333333333354</v>
      </c>
      <c r="P24" s="313" t="e">
        <f t="shared" si="0"/>
        <v>#REF!</v>
      </c>
      <c r="Q24" s="314">
        <f t="shared" si="1"/>
        <v>9.0972222222222288E-2</v>
      </c>
      <c r="R24" s="317" t="e">
        <f t="shared" si="2"/>
        <v>#REF!</v>
      </c>
      <c r="S24" s="314">
        <f t="shared" si="3"/>
        <v>1.8055555555555547E-2</v>
      </c>
    </row>
    <row r="25" spans="2:20" ht="15" customHeight="1" x14ac:dyDescent="0.25">
      <c r="B25" s="40">
        <v>7</v>
      </c>
      <c r="C25" s="41">
        <v>0.29791666666666866</v>
      </c>
      <c r="D25" s="287">
        <v>0.30069444444444643</v>
      </c>
      <c r="E25" s="50">
        <v>0.30625000000000197</v>
      </c>
      <c r="F25" s="43">
        <v>0.31736111111111309</v>
      </c>
      <c r="G25" s="43">
        <v>0.32569444444444645</v>
      </c>
      <c r="H25" s="43">
        <v>0.33125000000000199</v>
      </c>
      <c r="I25" s="43">
        <v>0.34236111111111311</v>
      </c>
      <c r="J25" s="43">
        <v>0.35902777777777978</v>
      </c>
      <c r="K25" s="43">
        <v>0.36736111111111314</v>
      </c>
      <c r="L25" s="43">
        <v>0.3756944444444465</v>
      </c>
      <c r="M25" s="54">
        <v>0.37986111111111315</v>
      </c>
      <c r="N25" s="278">
        <v>0.38819444444444651</v>
      </c>
      <c r="O25" s="41">
        <v>0.38888888888889095</v>
      </c>
      <c r="P25" s="313" t="e">
        <f t="shared" si="0"/>
        <v>#REF!</v>
      </c>
      <c r="Q25" s="314">
        <f t="shared" si="1"/>
        <v>9.0972222222222288E-2</v>
      </c>
      <c r="R25" s="317" t="e">
        <f t="shared" si="2"/>
        <v>#REF!</v>
      </c>
      <c r="S25" s="314">
        <f t="shared" si="3"/>
        <v>1.8055555555555547E-2</v>
      </c>
    </row>
    <row r="26" spans="2:20" ht="15" customHeight="1" x14ac:dyDescent="0.25">
      <c r="B26" s="40">
        <v>8</v>
      </c>
      <c r="C26" s="41">
        <v>0.31597222222222421</v>
      </c>
      <c r="D26" s="287">
        <v>0.31875000000000198</v>
      </c>
      <c r="E26" s="50">
        <v>0.32430555555555751</v>
      </c>
      <c r="F26" s="43">
        <v>0.33541666666666864</v>
      </c>
      <c r="G26" s="43">
        <v>0.343750000000002</v>
      </c>
      <c r="H26" s="43">
        <v>0.34930555555555753</v>
      </c>
      <c r="I26" s="43">
        <v>0.36041666666666866</v>
      </c>
      <c r="J26" s="43">
        <v>0.37708333333333532</v>
      </c>
      <c r="K26" s="43">
        <v>0.38541666666666868</v>
      </c>
      <c r="L26" s="43">
        <v>0.39375000000000204</v>
      </c>
      <c r="M26" s="54">
        <v>0.39791666666666869</v>
      </c>
      <c r="N26" s="278">
        <v>0.40625000000000205</v>
      </c>
      <c r="O26" s="41">
        <v>0.4069444444444465</v>
      </c>
      <c r="P26" s="313" t="e">
        <f t="shared" si="0"/>
        <v>#REF!</v>
      </c>
      <c r="Q26" s="314">
        <f t="shared" si="1"/>
        <v>9.0972222222222288E-2</v>
      </c>
      <c r="R26" s="317" t="e">
        <f t="shared" si="2"/>
        <v>#REF!</v>
      </c>
      <c r="S26" s="314">
        <f t="shared" si="3"/>
        <v>1.8055555555555547E-2</v>
      </c>
    </row>
    <row r="27" spans="2:20" ht="15" customHeight="1" x14ac:dyDescent="0.25">
      <c r="B27" s="40">
        <v>9</v>
      </c>
      <c r="C27" s="41">
        <v>0.33402777777777976</v>
      </c>
      <c r="D27" s="287">
        <v>0.33680555555555752</v>
      </c>
      <c r="E27" s="50">
        <v>0.34236111111111306</v>
      </c>
      <c r="F27" s="43">
        <v>0.35347222222222419</v>
      </c>
      <c r="G27" s="43">
        <v>0.36180555555555755</v>
      </c>
      <c r="H27" s="43">
        <v>0.36736111111111308</v>
      </c>
      <c r="I27" s="43">
        <v>0.37847222222222421</v>
      </c>
      <c r="J27" s="43">
        <v>0.39513888888889087</v>
      </c>
      <c r="K27" s="43">
        <v>0.40347222222222423</v>
      </c>
      <c r="L27" s="43">
        <v>0.41180555555555759</v>
      </c>
      <c r="M27" s="54">
        <v>0.41597222222222424</v>
      </c>
      <c r="N27" s="278">
        <v>0.4243055555555576</v>
      </c>
      <c r="O27" s="41">
        <v>0.42500000000000204</v>
      </c>
      <c r="P27" s="313" t="e">
        <f t="shared" si="0"/>
        <v>#REF!</v>
      </c>
      <c r="Q27" s="314">
        <f t="shared" si="1"/>
        <v>9.0972222222222288E-2</v>
      </c>
      <c r="R27" s="317" t="e">
        <f t="shared" si="2"/>
        <v>#REF!</v>
      </c>
      <c r="S27" s="314">
        <f t="shared" si="3"/>
        <v>1.8055555555555547E-2</v>
      </c>
    </row>
    <row r="28" spans="2:20" ht="15" customHeight="1" x14ac:dyDescent="0.25">
      <c r="B28" s="40">
        <v>10</v>
      </c>
      <c r="C28" s="41">
        <v>0.3520833333333353</v>
      </c>
      <c r="D28" s="287">
        <v>0.35486111111111307</v>
      </c>
      <c r="E28" s="50">
        <v>0.36041666666666861</v>
      </c>
      <c r="F28" s="43">
        <v>0.37152777777777973</v>
      </c>
      <c r="G28" s="43">
        <v>0.37986111111111309</v>
      </c>
      <c r="H28" s="43">
        <v>0.38541666666666863</v>
      </c>
      <c r="I28" s="43">
        <v>0.39652777777777976</v>
      </c>
      <c r="J28" s="43">
        <v>0.41319444444444642</v>
      </c>
      <c r="K28" s="43">
        <v>0.42152777777777978</v>
      </c>
      <c r="L28" s="43">
        <v>0.42986111111111314</v>
      </c>
      <c r="M28" s="54">
        <v>0.43402777777777979</v>
      </c>
      <c r="N28" s="278">
        <v>0.44236111111111315</v>
      </c>
      <c r="O28" s="41">
        <v>0.44305555555555759</v>
      </c>
      <c r="P28" s="313" t="e">
        <f t="shared" si="0"/>
        <v>#REF!</v>
      </c>
      <c r="Q28" s="314">
        <f t="shared" si="1"/>
        <v>9.0972222222222288E-2</v>
      </c>
      <c r="R28" s="317" t="e">
        <f t="shared" si="2"/>
        <v>#REF!</v>
      </c>
      <c r="S28" s="314">
        <f t="shared" si="3"/>
        <v>1.8055555555555547E-2</v>
      </c>
    </row>
    <row r="29" spans="2:20" ht="15" customHeight="1" x14ac:dyDescent="0.25">
      <c r="B29" s="40">
        <v>11</v>
      </c>
      <c r="C29" s="41">
        <v>0.37013888888889085</v>
      </c>
      <c r="D29" s="287">
        <v>0.37291666666666862</v>
      </c>
      <c r="E29" s="50">
        <v>0.37847222222222415</v>
      </c>
      <c r="F29" s="43">
        <v>0.38958333333333528</v>
      </c>
      <c r="G29" s="43">
        <v>0.39791666666666864</v>
      </c>
      <c r="H29" s="43">
        <v>0.40347222222222417</v>
      </c>
      <c r="I29" s="43">
        <v>0.4145833333333353</v>
      </c>
      <c r="J29" s="43">
        <v>0.43125000000000197</v>
      </c>
      <c r="K29" s="43">
        <v>0.43958333333333532</v>
      </c>
      <c r="L29" s="43">
        <v>0.44791666666666868</v>
      </c>
      <c r="M29" s="54">
        <v>0.45208333333333534</v>
      </c>
      <c r="N29" s="278">
        <v>0.46041666666666869</v>
      </c>
      <c r="O29" s="41">
        <v>0.46111111111111314</v>
      </c>
      <c r="P29" s="313" t="e">
        <f t="shared" si="0"/>
        <v>#REF!</v>
      </c>
      <c r="Q29" s="314">
        <f t="shared" si="1"/>
        <v>9.0972222222222288E-2</v>
      </c>
      <c r="R29" s="317" t="e">
        <f t="shared" si="2"/>
        <v>#REF!</v>
      </c>
      <c r="S29" s="314">
        <f t="shared" si="3"/>
        <v>1.8055555555555547E-2</v>
      </c>
    </row>
    <row r="30" spans="2:20" ht="15" customHeight="1" x14ac:dyDescent="0.25">
      <c r="B30" s="40">
        <v>12</v>
      </c>
      <c r="C30" s="41">
        <v>0.3881944444444464</v>
      </c>
      <c r="D30" s="287">
        <v>0.39097222222222416</v>
      </c>
      <c r="E30" s="50">
        <v>0.3965277777777797</v>
      </c>
      <c r="F30" s="43">
        <v>0.40763888888889083</v>
      </c>
      <c r="G30" s="43">
        <v>0.41597222222222419</v>
      </c>
      <c r="H30" s="43">
        <v>0.42152777777777972</v>
      </c>
      <c r="I30" s="43">
        <v>0.43263888888889085</v>
      </c>
      <c r="J30" s="43">
        <v>0.44861111111111307</v>
      </c>
      <c r="K30" s="43">
        <v>0.45694444444444643</v>
      </c>
      <c r="L30" s="43">
        <v>0.46527777777777979</v>
      </c>
      <c r="M30" s="54">
        <v>0.46944444444444644</v>
      </c>
      <c r="N30" s="278">
        <v>0.4770833333333353</v>
      </c>
      <c r="O30" s="41">
        <v>0.47777777777777974</v>
      </c>
      <c r="P30" s="313" t="e">
        <f t="shared" si="0"/>
        <v>#REF!</v>
      </c>
      <c r="Q30" s="314">
        <f t="shared" si="1"/>
        <v>8.9583333333333348E-2</v>
      </c>
      <c r="R30" s="317" t="e">
        <f t="shared" si="2"/>
        <v>#REF!</v>
      </c>
      <c r="S30" s="314">
        <f t="shared" si="3"/>
        <v>1.8055555555555547E-2</v>
      </c>
    </row>
    <row r="31" spans="2:20" ht="15" customHeight="1" x14ac:dyDescent="0.25">
      <c r="B31" s="40">
        <v>13</v>
      </c>
      <c r="C31" s="41">
        <v>0.40625000000000194</v>
      </c>
      <c r="D31" s="287">
        <v>0.40902777777777971</v>
      </c>
      <c r="E31" s="50">
        <v>0.41458333333333525</v>
      </c>
      <c r="F31" s="43">
        <v>0.42569444444444637</v>
      </c>
      <c r="G31" s="43">
        <v>0.43402777777777973</v>
      </c>
      <c r="H31" s="43">
        <v>0.43958333333333527</v>
      </c>
      <c r="I31" s="43">
        <v>0.4506944444444464</v>
      </c>
      <c r="J31" s="43">
        <v>0.46666666666666862</v>
      </c>
      <c r="K31" s="43">
        <v>0.47500000000000198</v>
      </c>
      <c r="L31" s="43">
        <v>0.48333333333333534</v>
      </c>
      <c r="M31" s="54">
        <v>0.48750000000000199</v>
      </c>
      <c r="N31" s="278">
        <v>0.49513888888889085</v>
      </c>
      <c r="O31" s="41">
        <v>0.49583333333333529</v>
      </c>
      <c r="P31" s="313" t="e">
        <f t="shared" si="0"/>
        <v>#REF!</v>
      </c>
      <c r="Q31" s="314">
        <f t="shared" si="1"/>
        <v>8.9583333333333348E-2</v>
      </c>
      <c r="R31" s="317" t="e">
        <f t="shared" si="2"/>
        <v>#REF!</v>
      </c>
      <c r="S31" s="314">
        <f t="shared" si="3"/>
        <v>1.8055555555555547E-2</v>
      </c>
    </row>
    <row r="32" spans="2:20" ht="15" customHeight="1" x14ac:dyDescent="0.25">
      <c r="B32" s="40">
        <v>14</v>
      </c>
      <c r="C32" s="41">
        <v>0.42430555555555749</v>
      </c>
      <c r="D32" s="287">
        <v>0.42708333333333526</v>
      </c>
      <c r="E32" s="50">
        <v>0.43263888888889079</v>
      </c>
      <c r="F32" s="43">
        <v>0.44375000000000192</v>
      </c>
      <c r="G32" s="43">
        <v>0.45208333333333528</v>
      </c>
      <c r="H32" s="43">
        <v>0.45763888888889082</v>
      </c>
      <c r="I32" s="43">
        <v>0.46875000000000194</v>
      </c>
      <c r="J32" s="43">
        <v>0.48472222222222416</v>
      </c>
      <c r="K32" s="43">
        <v>0.49305555555555752</v>
      </c>
      <c r="L32" s="43">
        <v>0.50138888888889088</v>
      </c>
      <c r="M32" s="54">
        <v>0.50555555555555753</v>
      </c>
      <c r="N32" s="278">
        <v>0.5131944444444464</v>
      </c>
      <c r="O32" s="41">
        <v>0.51388888888889084</v>
      </c>
      <c r="P32" s="313" t="e">
        <f t="shared" si="0"/>
        <v>#REF!</v>
      </c>
      <c r="Q32" s="314">
        <f t="shared" si="1"/>
        <v>8.9583333333333348E-2</v>
      </c>
      <c r="R32" s="317" t="e">
        <f t="shared" si="2"/>
        <v>#REF!</v>
      </c>
      <c r="S32" s="314">
        <f t="shared" si="3"/>
        <v>1.8055555555555547E-2</v>
      </c>
    </row>
    <row r="33" spans="2:19" ht="15" customHeight="1" x14ac:dyDescent="0.25">
      <c r="B33" s="40">
        <v>15</v>
      </c>
      <c r="C33" s="41">
        <v>0.44236111111111304</v>
      </c>
      <c r="D33" s="287">
        <v>0.4451388888888908</v>
      </c>
      <c r="E33" s="50">
        <v>0.45069444444444634</v>
      </c>
      <c r="F33" s="43">
        <v>0.46180555555555747</v>
      </c>
      <c r="G33" s="43">
        <v>0.47013888888889083</v>
      </c>
      <c r="H33" s="43">
        <v>0.47569444444444636</v>
      </c>
      <c r="I33" s="43">
        <v>0.48680555555555749</v>
      </c>
      <c r="J33" s="43">
        <v>0.50277777777777977</v>
      </c>
      <c r="K33" s="43">
        <v>0.51111111111111307</v>
      </c>
      <c r="L33" s="43">
        <v>0.51944444444444637</v>
      </c>
      <c r="M33" s="54">
        <v>0.52361111111111303</v>
      </c>
      <c r="N33" s="278">
        <v>0.53125000000000189</v>
      </c>
      <c r="O33" s="41">
        <v>0.53194444444444633</v>
      </c>
      <c r="P33" s="313" t="e">
        <f t="shared" si="0"/>
        <v>#REF!</v>
      </c>
      <c r="Q33" s="314">
        <f t="shared" si="1"/>
        <v>8.9583333333333293E-2</v>
      </c>
      <c r="R33" s="317" t="e">
        <f t="shared" si="2"/>
        <v>#REF!</v>
      </c>
      <c r="S33" s="314">
        <f t="shared" si="3"/>
        <v>1.8055555555555547E-2</v>
      </c>
    </row>
    <row r="34" spans="2:19" ht="15" customHeight="1" x14ac:dyDescent="0.25">
      <c r="B34" s="40">
        <v>16</v>
      </c>
      <c r="C34" s="41">
        <v>0.46041666666666858</v>
      </c>
      <c r="D34" s="287">
        <v>0.46319444444444635</v>
      </c>
      <c r="E34" s="50">
        <v>0.46875000000000189</v>
      </c>
      <c r="F34" s="43">
        <v>0.47986111111111301</v>
      </c>
      <c r="G34" s="43">
        <v>0.48819444444444637</v>
      </c>
      <c r="H34" s="43">
        <v>0.49375000000000191</v>
      </c>
      <c r="I34" s="43">
        <v>0.50486111111111298</v>
      </c>
      <c r="J34" s="43">
        <v>0.5215277777777797</v>
      </c>
      <c r="K34" s="43">
        <v>0.529861111111113</v>
      </c>
      <c r="L34" s="43">
        <v>0.53819444444444631</v>
      </c>
      <c r="M34" s="54">
        <v>0.54236111111111296</v>
      </c>
      <c r="N34" s="278">
        <v>0.55069444444444626</v>
      </c>
      <c r="O34" s="41">
        <v>0.5513888888888907</v>
      </c>
      <c r="P34" s="313" t="e">
        <f t="shared" si="0"/>
        <v>#REF!</v>
      </c>
      <c r="Q34" s="314">
        <f t="shared" si="1"/>
        <v>9.0972222222222121E-2</v>
      </c>
      <c r="R34" s="317" t="e">
        <f t="shared" si="2"/>
        <v>#REF!</v>
      </c>
      <c r="S34" s="314">
        <f t="shared" si="3"/>
        <v>1.8055555555555547E-2</v>
      </c>
    </row>
    <row r="35" spans="2:19" ht="15" customHeight="1" x14ac:dyDescent="0.25">
      <c r="B35" s="40">
        <v>17</v>
      </c>
      <c r="C35" s="41">
        <v>0.47847222222222413</v>
      </c>
      <c r="D35" s="287">
        <v>0.4812500000000019</v>
      </c>
      <c r="E35" s="50">
        <v>0.48680555555555743</v>
      </c>
      <c r="F35" s="43">
        <v>0.49791666666666856</v>
      </c>
      <c r="G35" s="43">
        <v>0.50625000000000187</v>
      </c>
      <c r="H35" s="43">
        <v>0.5118055555555574</v>
      </c>
      <c r="I35" s="43">
        <v>0.52291666666666847</v>
      </c>
      <c r="J35" s="43">
        <v>0.53958333333333519</v>
      </c>
      <c r="K35" s="43">
        <v>0.54791666666666849</v>
      </c>
      <c r="L35" s="43">
        <v>0.5562500000000018</v>
      </c>
      <c r="M35" s="54">
        <v>0.56041666666666845</v>
      </c>
      <c r="N35" s="278">
        <v>0.56875000000000175</v>
      </c>
      <c r="O35" s="41">
        <v>0.5694444444444462</v>
      </c>
      <c r="P35" s="313" t="e">
        <f t="shared" si="0"/>
        <v>#REF!</v>
      </c>
      <c r="Q35" s="314">
        <f t="shared" si="1"/>
        <v>9.0972222222222066E-2</v>
      </c>
      <c r="R35" s="317" t="e">
        <f t="shared" si="2"/>
        <v>#REF!</v>
      </c>
      <c r="S35" s="314">
        <f t="shared" si="3"/>
        <v>1.8055555555555547E-2</v>
      </c>
    </row>
    <row r="36" spans="2:19" ht="15" customHeight="1" x14ac:dyDescent="0.25">
      <c r="B36" s="40">
        <v>18</v>
      </c>
      <c r="C36" s="41">
        <v>0.49652777777777968</v>
      </c>
      <c r="D36" s="287">
        <v>0.49930555555555745</v>
      </c>
      <c r="E36" s="50">
        <v>0.50486111111111298</v>
      </c>
      <c r="F36" s="43">
        <v>0.51597222222222405</v>
      </c>
      <c r="G36" s="43">
        <v>0.52430555555555736</v>
      </c>
      <c r="H36" s="43">
        <v>0.52986111111111289</v>
      </c>
      <c r="I36" s="43">
        <v>0.54097222222222396</v>
      </c>
      <c r="J36" s="43">
        <v>0.55763888888889068</v>
      </c>
      <c r="K36" s="43">
        <v>0.56597222222222399</v>
      </c>
      <c r="L36" s="43">
        <v>0.57430555555555729</v>
      </c>
      <c r="M36" s="54">
        <v>0.57847222222222394</v>
      </c>
      <c r="N36" s="278">
        <v>0.58680555555555725</v>
      </c>
      <c r="O36" s="41">
        <v>0.58750000000000169</v>
      </c>
      <c r="P36" s="313" t="e">
        <f t="shared" si="0"/>
        <v>#REF!</v>
      </c>
      <c r="Q36" s="314">
        <f t="shared" si="1"/>
        <v>9.097222222222201E-2</v>
      </c>
      <c r="R36" s="317" t="e">
        <f t="shared" si="2"/>
        <v>#REF!</v>
      </c>
      <c r="S36" s="314">
        <f t="shared" si="3"/>
        <v>1.8055555555555547E-2</v>
      </c>
    </row>
    <row r="37" spans="2:19" ht="15" customHeight="1" x14ac:dyDescent="0.25">
      <c r="B37" s="40">
        <v>19</v>
      </c>
      <c r="C37" s="41">
        <v>0.51458333333333528</v>
      </c>
      <c r="D37" s="287">
        <v>0.51736111111111305</v>
      </c>
      <c r="E37" s="50">
        <v>0.52291666666666858</v>
      </c>
      <c r="F37" s="43">
        <v>0.53402777777777966</v>
      </c>
      <c r="G37" s="43">
        <v>0.54236111111111296</v>
      </c>
      <c r="H37" s="43">
        <v>0.54791666666666849</v>
      </c>
      <c r="I37" s="43">
        <v>0.55902777777777957</v>
      </c>
      <c r="J37" s="43">
        <v>0.57569444444444628</v>
      </c>
      <c r="K37" s="43">
        <v>0.58402777777777959</v>
      </c>
      <c r="L37" s="43">
        <v>0.59236111111111289</v>
      </c>
      <c r="M37" s="54">
        <v>0.59652777777777954</v>
      </c>
      <c r="N37" s="278">
        <v>0.60486111111111285</v>
      </c>
      <c r="O37" s="41">
        <v>0.60555555555555729</v>
      </c>
      <c r="P37" s="313" t="e">
        <f t="shared" si="0"/>
        <v>#REF!</v>
      </c>
      <c r="Q37" s="314">
        <f t="shared" si="1"/>
        <v>9.097222222222201E-2</v>
      </c>
      <c r="R37" s="317" t="e">
        <f t="shared" si="2"/>
        <v>#REF!</v>
      </c>
      <c r="S37" s="314">
        <f t="shared" si="3"/>
        <v>1.8055555555555602E-2</v>
      </c>
    </row>
    <row r="38" spans="2:19" ht="15" customHeight="1" x14ac:dyDescent="0.25">
      <c r="B38" s="40">
        <v>20</v>
      </c>
      <c r="C38" s="41">
        <v>0.53263888888889088</v>
      </c>
      <c r="D38" s="287">
        <v>0.53541666666666865</v>
      </c>
      <c r="E38" s="50">
        <v>0.54097222222222419</v>
      </c>
      <c r="F38" s="43">
        <v>0.55208333333333526</v>
      </c>
      <c r="G38" s="43">
        <v>0.56041666666666856</v>
      </c>
      <c r="H38" s="43">
        <v>0.5659722222222241</v>
      </c>
      <c r="I38" s="43">
        <v>0.57708333333333517</v>
      </c>
      <c r="J38" s="43">
        <v>0.59375000000000189</v>
      </c>
      <c r="K38" s="43">
        <v>0.60208333333333519</v>
      </c>
      <c r="L38" s="43">
        <v>0.61041666666666849</v>
      </c>
      <c r="M38" s="54">
        <v>0.61458333333333515</v>
      </c>
      <c r="N38" s="278">
        <v>0.62291666666666845</v>
      </c>
      <c r="O38" s="41">
        <v>0.62361111111111289</v>
      </c>
      <c r="P38" s="313" t="e">
        <f t="shared" si="0"/>
        <v>#REF!</v>
      </c>
      <c r="Q38" s="314">
        <f t="shared" si="1"/>
        <v>9.097222222222201E-2</v>
      </c>
      <c r="R38" s="317" t="e">
        <f t="shared" si="2"/>
        <v>#REF!</v>
      </c>
      <c r="S38" s="314">
        <f t="shared" si="3"/>
        <v>1.8055555555555602E-2</v>
      </c>
    </row>
    <row r="39" spans="2:19" ht="15" customHeight="1" x14ac:dyDescent="0.25">
      <c r="B39" s="40">
        <v>21</v>
      </c>
      <c r="C39" s="41">
        <v>0.55069444444444648</v>
      </c>
      <c r="D39" s="287">
        <v>0.55347222222222425</v>
      </c>
      <c r="E39" s="50">
        <v>0.55902777777777979</v>
      </c>
      <c r="F39" s="43">
        <v>0.57013888888889086</v>
      </c>
      <c r="G39" s="43">
        <v>0.57847222222222416</v>
      </c>
      <c r="H39" s="43">
        <v>0.5840277777777797</v>
      </c>
      <c r="I39" s="43">
        <v>0.59513888888889077</v>
      </c>
      <c r="J39" s="43">
        <v>0.61180555555555749</v>
      </c>
      <c r="K39" s="43">
        <v>0.62013888888889079</v>
      </c>
      <c r="L39" s="43">
        <v>0.6284722222222241</v>
      </c>
      <c r="M39" s="54">
        <v>0.63263888888889075</v>
      </c>
      <c r="N39" s="278">
        <v>0.64097222222222405</v>
      </c>
      <c r="O39" s="41">
        <v>0.64166666666666849</v>
      </c>
      <c r="P39" s="313" t="e">
        <f t="shared" si="0"/>
        <v>#REF!</v>
      </c>
      <c r="Q39" s="314">
        <f t="shared" si="1"/>
        <v>9.097222222222201E-2</v>
      </c>
      <c r="R39" s="317" t="e">
        <f t="shared" si="2"/>
        <v>#REF!</v>
      </c>
      <c r="S39" s="314">
        <f t="shared" si="3"/>
        <v>1.8055555555555602E-2</v>
      </c>
    </row>
    <row r="40" spans="2:19" ht="15" customHeight="1" x14ac:dyDescent="0.25">
      <c r="B40" s="40">
        <v>22</v>
      </c>
      <c r="C40" s="41">
        <v>0.56875000000000209</v>
      </c>
      <c r="D40" s="287">
        <v>0.57152777777777986</v>
      </c>
      <c r="E40" s="50">
        <v>0.57708333333333539</v>
      </c>
      <c r="F40" s="43">
        <v>0.58819444444444646</v>
      </c>
      <c r="G40" s="43">
        <v>0.59652777777777977</v>
      </c>
      <c r="H40" s="43">
        <v>0.6020833333333353</v>
      </c>
      <c r="I40" s="43">
        <v>0.61319444444444637</v>
      </c>
      <c r="J40" s="43">
        <v>0.62986111111111309</v>
      </c>
      <c r="K40" s="43">
        <v>0.6381944444444464</v>
      </c>
      <c r="L40" s="43">
        <v>0.6465277777777797</v>
      </c>
      <c r="M40" s="54">
        <v>0.65069444444444635</v>
      </c>
      <c r="N40" s="278">
        <v>0.65902777777777966</v>
      </c>
      <c r="O40" s="41">
        <v>0.6597222222222241</v>
      </c>
      <c r="P40" s="313" t="e">
        <f t="shared" si="0"/>
        <v>#REF!</v>
      </c>
      <c r="Q40" s="314">
        <f t="shared" si="1"/>
        <v>9.097222222222201E-2</v>
      </c>
      <c r="R40" s="317" t="e">
        <f t="shared" si="2"/>
        <v>#REF!</v>
      </c>
      <c r="S40" s="314">
        <f t="shared" si="3"/>
        <v>1.8055555555555602E-2</v>
      </c>
    </row>
    <row r="41" spans="2:19" ht="15" customHeight="1" x14ac:dyDescent="0.25">
      <c r="B41" s="40">
        <v>23</v>
      </c>
      <c r="C41" s="41">
        <v>0.58680555555555769</v>
      </c>
      <c r="D41" s="287">
        <v>0.58958333333333546</v>
      </c>
      <c r="E41" s="50">
        <v>0.59513888888889099</v>
      </c>
      <c r="F41" s="43">
        <v>0.60625000000000207</v>
      </c>
      <c r="G41" s="43">
        <v>0.61458333333333537</v>
      </c>
      <c r="H41" s="43">
        <v>0.6201388888888909</v>
      </c>
      <c r="I41" s="43">
        <v>0.63125000000000198</v>
      </c>
      <c r="J41" s="43">
        <v>0.64722222222222425</v>
      </c>
      <c r="K41" s="43">
        <v>0.65555555555555756</v>
      </c>
      <c r="L41" s="43">
        <v>0.66388888888889086</v>
      </c>
      <c r="M41" s="54">
        <v>0.66805555555555751</v>
      </c>
      <c r="N41" s="278">
        <v>0.67569444444444637</v>
      </c>
      <c r="O41" s="41">
        <v>0.67638888888889082</v>
      </c>
      <c r="P41" s="313" t="e">
        <f t="shared" si="0"/>
        <v>#REF!</v>
      </c>
      <c r="Q41" s="314">
        <f t="shared" si="1"/>
        <v>8.9583333333333126E-2</v>
      </c>
      <c r="R41" s="317" t="e">
        <f t="shared" si="2"/>
        <v>#REF!</v>
      </c>
      <c r="S41" s="314">
        <f t="shared" si="3"/>
        <v>1.8055555555555602E-2</v>
      </c>
    </row>
    <row r="42" spans="2:19" ht="15" customHeight="1" x14ac:dyDescent="0.25">
      <c r="B42" s="40">
        <v>24</v>
      </c>
      <c r="C42" s="41">
        <v>0.60486111111111329</v>
      </c>
      <c r="D42" s="287">
        <v>0.60763888888889106</v>
      </c>
      <c r="E42" s="50">
        <v>0.6131944444444466</v>
      </c>
      <c r="F42" s="43">
        <v>0.62430555555555767</v>
      </c>
      <c r="G42" s="43">
        <v>0.63263888888889097</v>
      </c>
      <c r="H42" s="43">
        <v>0.63819444444444651</v>
      </c>
      <c r="I42" s="43">
        <v>0.64930555555555758</v>
      </c>
      <c r="J42" s="43">
        <v>0.66527777777777986</v>
      </c>
      <c r="K42" s="43">
        <v>0.67361111111111316</v>
      </c>
      <c r="L42" s="43">
        <v>0.68194444444444646</v>
      </c>
      <c r="M42" s="54">
        <v>0.68611111111111311</v>
      </c>
      <c r="N42" s="278">
        <v>0.69375000000000198</v>
      </c>
      <c r="O42" s="41">
        <v>0.69444444444444642</v>
      </c>
      <c r="P42" s="313" t="e">
        <f t="shared" si="0"/>
        <v>#REF!</v>
      </c>
      <c r="Q42" s="314">
        <f t="shared" si="1"/>
        <v>8.9583333333333126E-2</v>
      </c>
      <c r="R42" s="317" t="e">
        <f t="shared" si="2"/>
        <v>#REF!</v>
      </c>
      <c r="S42" s="314">
        <f t="shared" si="3"/>
        <v>1.8055555555555602E-2</v>
      </c>
    </row>
    <row r="43" spans="2:19" ht="15" customHeight="1" x14ac:dyDescent="0.25">
      <c r="B43" s="40">
        <v>25</v>
      </c>
      <c r="C43" s="41">
        <v>0.62291666666666889</v>
      </c>
      <c r="D43" s="287">
        <v>0.62569444444444666</v>
      </c>
      <c r="E43" s="50">
        <v>0.6312500000000022</v>
      </c>
      <c r="F43" s="43">
        <v>0.64236111111111327</v>
      </c>
      <c r="G43" s="43">
        <v>0.65069444444444657</v>
      </c>
      <c r="H43" s="43">
        <v>0.65625000000000211</v>
      </c>
      <c r="I43" s="43">
        <v>0.66736111111111318</v>
      </c>
      <c r="J43" s="43">
        <v>0.68333333333333546</v>
      </c>
      <c r="K43" s="43">
        <v>0.69166666666666876</v>
      </c>
      <c r="L43" s="43">
        <v>0.70000000000000207</v>
      </c>
      <c r="M43" s="54">
        <v>0.70416666666666872</v>
      </c>
      <c r="N43" s="278">
        <v>0.71180555555555758</v>
      </c>
      <c r="O43" s="41">
        <v>0.71250000000000202</v>
      </c>
      <c r="P43" s="313" t="e">
        <f t="shared" si="0"/>
        <v>#REF!</v>
      </c>
      <c r="Q43" s="314">
        <f t="shared" si="1"/>
        <v>8.9583333333333126E-2</v>
      </c>
      <c r="R43" s="317" t="e">
        <f t="shared" si="2"/>
        <v>#REF!</v>
      </c>
      <c r="S43" s="314">
        <f t="shared" si="3"/>
        <v>1.8055555555555602E-2</v>
      </c>
    </row>
    <row r="44" spans="2:19" ht="15" customHeight="1" x14ac:dyDescent="0.25">
      <c r="B44" s="40">
        <v>26</v>
      </c>
      <c r="C44" s="41">
        <v>0.6409722222222245</v>
      </c>
      <c r="D44" s="287">
        <v>0.64375000000000226</v>
      </c>
      <c r="E44" s="50">
        <v>0.6493055555555578</v>
      </c>
      <c r="F44" s="43">
        <v>0.66041666666666887</v>
      </c>
      <c r="G44" s="43">
        <v>0.66875000000000218</v>
      </c>
      <c r="H44" s="43">
        <v>0.67430555555555771</v>
      </c>
      <c r="I44" s="43">
        <v>0.68541666666666878</v>
      </c>
      <c r="J44" s="43">
        <v>0.70138888888889106</v>
      </c>
      <c r="K44" s="43">
        <v>0.70972222222222436</v>
      </c>
      <c r="L44" s="43">
        <v>0.71805555555555767</v>
      </c>
      <c r="M44" s="54">
        <v>0.72222222222222432</v>
      </c>
      <c r="N44" s="278">
        <v>0.72986111111111318</v>
      </c>
      <c r="O44" s="41">
        <v>0.73055555555555762</v>
      </c>
      <c r="P44" s="313" t="e">
        <f t="shared" si="0"/>
        <v>#REF!</v>
      </c>
      <c r="Q44" s="314">
        <f t="shared" si="1"/>
        <v>8.9583333333333126E-2</v>
      </c>
      <c r="R44" s="317" t="e">
        <f t="shared" si="2"/>
        <v>#REF!</v>
      </c>
      <c r="S44" s="314">
        <f t="shared" si="3"/>
        <v>1.8055555555555602E-2</v>
      </c>
    </row>
    <row r="45" spans="2:19" ht="15" customHeight="1" x14ac:dyDescent="0.25">
      <c r="B45" s="40">
        <v>27</v>
      </c>
      <c r="C45" s="41">
        <v>0.6590277777777801</v>
      </c>
      <c r="D45" s="287">
        <v>0.66180555555555787</v>
      </c>
      <c r="E45" s="50">
        <v>0.6673611111111134</v>
      </c>
      <c r="F45" s="43">
        <v>0.67847222222222447</v>
      </c>
      <c r="G45" s="43">
        <v>0.68680555555555778</v>
      </c>
      <c r="H45" s="43">
        <v>0.69236111111111331</v>
      </c>
      <c r="I45" s="43">
        <v>0.70347222222222439</v>
      </c>
      <c r="J45" s="43">
        <v>0.71944444444444666</v>
      </c>
      <c r="K45" s="43">
        <v>0.72777777777777997</v>
      </c>
      <c r="L45" s="43">
        <v>0.73611111111111327</v>
      </c>
      <c r="M45" s="54">
        <v>0.74027777777777992</v>
      </c>
      <c r="N45" s="278">
        <v>0.74791666666666878</v>
      </c>
      <c r="O45" s="41">
        <v>0.74861111111111323</v>
      </c>
      <c r="P45" s="313" t="e">
        <f t="shared" si="0"/>
        <v>#REF!</v>
      </c>
      <c r="Q45" s="314">
        <f t="shared" si="1"/>
        <v>8.9583333333333126E-2</v>
      </c>
      <c r="R45" s="317" t="e">
        <f t="shared" si="2"/>
        <v>#REF!</v>
      </c>
      <c r="S45" s="314">
        <f t="shared" si="3"/>
        <v>1.8055555555555602E-2</v>
      </c>
    </row>
    <row r="46" spans="2:19" ht="15" customHeight="1" x14ac:dyDescent="0.25">
      <c r="B46" s="40">
        <v>28</v>
      </c>
      <c r="C46" s="41">
        <v>0.6770833333333357</v>
      </c>
      <c r="D46" s="287">
        <v>0.67986111111111347</v>
      </c>
      <c r="E46" s="50">
        <v>0.68541666666666901</v>
      </c>
      <c r="F46" s="43">
        <v>0.69652777777778008</v>
      </c>
      <c r="G46" s="43">
        <v>0.70486111111111338</v>
      </c>
      <c r="H46" s="43">
        <v>0.71041666666666892</v>
      </c>
      <c r="I46" s="43">
        <v>0.72152777777777999</v>
      </c>
      <c r="J46" s="43">
        <v>0.73819444444444671</v>
      </c>
      <c r="K46" s="43">
        <v>0.74652777777778001</v>
      </c>
      <c r="L46" s="43">
        <v>0.75486111111111331</v>
      </c>
      <c r="M46" s="54">
        <v>0.75902777777777997</v>
      </c>
      <c r="N46" s="278">
        <v>0.76736111111111327</v>
      </c>
      <c r="O46" s="41">
        <v>0.76805555555555771</v>
      </c>
      <c r="P46" s="313" t="e">
        <f t="shared" si="0"/>
        <v>#REF!</v>
      </c>
      <c r="Q46" s="314">
        <f t="shared" si="1"/>
        <v>9.097222222222201E-2</v>
      </c>
      <c r="R46" s="317" t="e">
        <f t="shared" si="2"/>
        <v>#REF!</v>
      </c>
      <c r="S46" s="314">
        <f t="shared" si="3"/>
        <v>1.8055555555555602E-2</v>
      </c>
    </row>
    <row r="47" spans="2:19" ht="15" customHeight="1" x14ac:dyDescent="0.25">
      <c r="B47" s="40">
        <v>29</v>
      </c>
      <c r="C47" s="41">
        <v>0.6951388888888913</v>
      </c>
      <c r="D47" s="287">
        <v>0.69791666666666907</v>
      </c>
      <c r="E47" s="50">
        <v>0.70347222222222461</v>
      </c>
      <c r="F47" s="43">
        <v>0.71458333333333568</v>
      </c>
      <c r="G47" s="43">
        <v>0.72291666666666898</v>
      </c>
      <c r="H47" s="43">
        <v>0.72847222222222452</v>
      </c>
      <c r="I47" s="43">
        <v>0.73958333333333559</v>
      </c>
      <c r="J47" s="43">
        <v>0.75625000000000231</v>
      </c>
      <c r="K47" s="43">
        <v>0.76458333333333561</v>
      </c>
      <c r="L47" s="43">
        <v>0.77291666666666892</v>
      </c>
      <c r="M47" s="54">
        <v>0.77708333333333557</v>
      </c>
      <c r="N47" s="278">
        <v>0.78541666666666887</v>
      </c>
      <c r="O47" s="41">
        <v>0.78611111111111331</v>
      </c>
      <c r="P47" s="313" t="e">
        <f t="shared" si="0"/>
        <v>#REF!</v>
      </c>
      <c r="Q47" s="314">
        <f t="shared" si="1"/>
        <v>9.097222222222201E-2</v>
      </c>
      <c r="R47" s="317" t="e">
        <f t="shared" si="2"/>
        <v>#REF!</v>
      </c>
      <c r="S47" s="314">
        <f t="shared" si="3"/>
        <v>1.8055555555555602E-2</v>
      </c>
    </row>
    <row r="48" spans="2:19" ht="15" customHeight="1" x14ac:dyDescent="0.25">
      <c r="B48" s="40">
        <v>30</v>
      </c>
      <c r="C48" s="41">
        <v>0.71319444444444691</v>
      </c>
      <c r="D48" s="287">
        <v>0.71597222222222467</v>
      </c>
      <c r="E48" s="50">
        <v>0.72152777777778021</v>
      </c>
      <c r="F48" s="43">
        <v>0.73263888888889128</v>
      </c>
      <c r="G48" s="43">
        <v>0.74097222222222459</v>
      </c>
      <c r="H48" s="43">
        <v>0.74652777777778012</v>
      </c>
      <c r="I48" s="43">
        <v>0.75763888888889119</v>
      </c>
      <c r="J48" s="43">
        <v>0.77430555555555791</v>
      </c>
      <c r="K48" s="43">
        <v>0.78263888888889122</v>
      </c>
      <c r="L48" s="43">
        <v>0.79097222222222452</v>
      </c>
      <c r="M48" s="54">
        <v>0.79513888888889117</v>
      </c>
      <c r="N48" s="278">
        <v>0.80347222222222447</v>
      </c>
      <c r="O48" s="41">
        <v>0.80416666666666892</v>
      </c>
      <c r="P48" s="313" t="e">
        <f t="shared" si="0"/>
        <v>#REF!</v>
      </c>
      <c r="Q48" s="314">
        <f t="shared" si="1"/>
        <v>9.097222222222201E-2</v>
      </c>
      <c r="R48" s="317" t="e">
        <f t="shared" si="2"/>
        <v>#REF!</v>
      </c>
      <c r="S48" s="314">
        <f t="shared" si="3"/>
        <v>1.8055555555555602E-2</v>
      </c>
    </row>
    <row r="49" spans="2:19" ht="15" customHeight="1" x14ac:dyDescent="0.25">
      <c r="B49" s="40">
        <v>31</v>
      </c>
      <c r="C49" s="41">
        <v>0.73125000000000251</v>
      </c>
      <c r="D49" s="287">
        <v>0.73402777777778028</v>
      </c>
      <c r="E49" s="50">
        <v>0.73958333333333581</v>
      </c>
      <c r="F49" s="43">
        <v>0.75069444444444688</v>
      </c>
      <c r="G49" s="43">
        <v>0.75902777777778019</v>
      </c>
      <c r="H49" s="43">
        <v>0.76458333333333572</v>
      </c>
      <c r="I49" s="43">
        <v>0.7756944444444468</v>
      </c>
      <c r="J49" s="43">
        <v>0.79236111111111351</v>
      </c>
      <c r="K49" s="43">
        <v>0.80069444444444682</v>
      </c>
      <c r="L49" s="43">
        <v>0.80902777777778012</v>
      </c>
      <c r="M49" s="54">
        <v>0.81319444444444677</v>
      </c>
      <c r="N49" s="278">
        <v>0.82152777777778008</v>
      </c>
      <c r="O49" s="41">
        <v>0.82222222222222452</v>
      </c>
      <c r="P49" s="313" t="e">
        <f t="shared" si="0"/>
        <v>#REF!</v>
      </c>
      <c r="Q49" s="314">
        <f t="shared" si="1"/>
        <v>9.097222222222201E-2</v>
      </c>
      <c r="R49" s="317" t="e">
        <f t="shared" si="2"/>
        <v>#REF!</v>
      </c>
      <c r="S49" s="314">
        <f t="shared" si="3"/>
        <v>1.8055555555555602E-2</v>
      </c>
    </row>
    <row r="50" spans="2:19" ht="15" customHeight="1" x14ac:dyDescent="0.25">
      <c r="B50" s="40">
        <v>32</v>
      </c>
      <c r="C50" s="41">
        <v>0.74930555555555811</v>
      </c>
      <c r="D50" s="287">
        <v>0.75208333333333588</v>
      </c>
      <c r="E50" s="50">
        <v>0.75763888888889142</v>
      </c>
      <c r="F50" s="43">
        <v>0.76875000000000249</v>
      </c>
      <c r="G50" s="43">
        <v>0.77708333333333579</v>
      </c>
      <c r="H50" s="43">
        <v>0.78263888888889133</v>
      </c>
      <c r="I50" s="43">
        <v>0.7937500000000024</v>
      </c>
      <c r="J50" s="43">
        <v>0.81041666666666912</v>
      </c>
      <c r="K50" s="43">
        <v>0.81875000000000242</v>
      </c>
      <c r="L50" s="43">
        <v>0.82708333333333572</v>
      </c>
      <c r="M50" s="54">
        <v>0.83125000000000238</v>
      </c>
      <c r="N50" s="278">
        <v>0.83958333333333568</v>
      </c>
      <c r="O50" s="41">
        <v>0.84027777777778012</v>
      </c>
      <c r="P50" s="313" t="e">
        <f t="shared" si="0"/>
        <v>#REF!</v>
      </c>
      <c r="Q50" s="314">
        <f t="shared" si="1"/>
        <v>9.097222222222201E-2</v>
      </c>
      <c r="R50" s="317" t="e">
        <f t="shared" si="2"/>
        <v>#REF!</v>
      </c>
      <c r="S50" s="314">
        <f t="shared" si="3"/>
        <v>1.8055555555555602E-2</v>
      </c>
    </row>
    <row r="51" spans="2:19" ht="15" customHeight="1" x14ac:dyDescent="0.25">
      <c r="B51" s="40">
        <v>33</v>
      </c>
      <c r="C51" s="41">
        <v>0.76736111111111371</v>
      </c>
      <c r="D51" s="287">
        <v>0.77013888888889148</v>
      </c>
      <c r="E51" s="50">
        <v>0.77569444444444702</v>
      </c>
      <c r="F51" s="43">
        <v>0.78680555555555809</v>
      </c>
      <c r="G51" s="43">
        <v>0.79513888888889139</v>
      </c>
      <c r="H51" s="43">
        <v>0.80069444444444693</v>
      </c>
      <c r="I51" s="43">
        <v>0.811805555555558</v>
      </c>
      <c r="J51" s="43">
        <v>0.82847222222222472</v>
      </c>
      <c r="K51" s="43">
        <v>0.83680555555555802</v>
      </c>
      <c r="L51" s="43">
        <v>0.84513888888889133</v>
      </c>
      <c r="M51" s="54">
        <v>0.84930555555555798</v>
      </c>
      <c r="N51" s="278">
        <v>0.85763888888889128</v>
      </c>
      <c r="O51" s="41">
        <v>0.85833333333333572</v>
      </c>
      <c r="P51" s="313" t="e">
        <f t="shared" si="0"/>
        <v>#REF!</v>
      </c>
      <c r="Q51" s="314">
        <f t="shared" si="1"/>
        <v>9.097222222222201E-2</v>
      </c>
      <c r="R51" s="317" t="e">
        <f t="shared" si="2"/>
        <v>#REF!</v>
      </c>
      <c r="S51" s="314">
        <f t="shared" si="3"/>
        <v>1.8055555555555602E-2</v>
      </c>
    </row>
    <row r="52" spans="2:19" ht="15" customHeight="1" x14ac:dyDescent="0.25">
      <c r="B52" s="40">
        <v>34</v>
      </c>
      <c r="C52" s="41">
        <v>0.78541666666666932</v>
      </c>
      <c r="D52" s="287">
        <v>0.78819444444444708</v>
      </c>
      <c r="E52" s="50">
        <v>0.79375000000000262</v>
      </c>
      <c r="F52" s="43">
        <v>0.80486111111111369</v>
      </c>
      <c r="G52" s="43">
        <v>0.813194444444447</v>
      </c>
      <c r="H52" s="43">
        <v>0.81875000000000253</v>
      </c>
      <c r="I52" s="43">
        <v>0.8298611111111136</v>
      </c>
      <c r="J52" s="43">
        <v>0.84652777777778032</v>
      </c>
      <c r="K52" s="43">
        <v>0.85486111111111363</v>
      </c>
      <c r="L52" s="43">
        <v>0.86319444444444693</v>
      </c>
      <c r="M52" s="54">
        <v>0.86736111111111358</v>
      </c>
      <c r="N52" s="278">
        <v>0.87569444444444688</v>
      </c>
      <c r="O52" s="41">
        <v>0.87638888888889133</v>
      </c>
      <c r="P52" s="313" t="e">
        <f t="shared" si="0"/>
        <v>#REF!</v>
      </c>
      <c r="Q52" s="314">
        <f t="shared" si="1"/>
        <v>9.097222222222201E-2</v>
      </c>
      <c r="R52" s="317" t="e">
        <f t="shared" si="2"/>
        <v>#REF!</v>
      </c>
      <c r="S52" s="314">
        <f t="shared" si="3"/>
        <v>1.8055555555555602E-2</v>
      </c>
    </row>
    <row r="53" spans="2:19" ht="15" customHeight="1" x14ac:dyDescent="0.25">
      <c r="B53" s="40">
        <v>35</v>
      </c>
      <c r="C53" s="41">
        <v>0.80347222222222492</v>
      </c>
      <c r="D53" s="287">
        <v>0.80625000000000269</v>
      </c>
      <c r="E53" s="50">
        <v>0.81180555555555822</v>
      </c>
      <c r="F53" s="43">
        <v>0.82291666666666929</v>
      </c>
      <c r="G53" s="43">
        <v>0.8312500000000026</v>
      </c>
      <c r="H53" s="43">
        <v>0.83680555555555813</v>
      </c>
      <c r="I53" s="43">
        <v>0.84791666666666921</v>
      </c>
      <c r="J53" s="43">
        <v>0.86458333333333592</v>
      </c>
      <c r="K53" s="43">
        <v>0.87291666666666923</v>
      </c>
      <c r="L53" s="43">
        <v>0.88125000000000253</v>
      </c>
      <c r="M53" s="54">
        <v>0.88541666666666918</v>
      </c>
      <c r="N53" s="278">
        <v>0.89375000000000249</v>
      </c>
      <c r="O53" s="41">
        <v>0.89444444444444693</v>
      </c>
      <c r="P53" s="313" t="e">
        <f t="shared" si="0"/>
        <v>#REF!</v>
      </c>
      <c r="Q53" s="314">
        <f t="shared" si="1"/>
        <v>9.097222222222201E-2</v>
      </c>
      <c r="R53" s="317" t="e">
        <f t="shared" si="2"/>
        <v>#REF!</v>
      </c>
      <c r="S53" s="314">
        <f t="shared" si="3"/>
        <v>1.8055555555555602E-2</v>
      </c>
    </row>
    <row r="54" spans="2:19" ht="15" customHeight="1" x14ac:dyDescent="0.25">
      <c r="B54" s="40">
        <v>36</v>
      </c>
      <c r="C54" s="48">
        <v>0.82152777777778052</v>
      </c>
      <c r="D54" s="288">
        <v>0.82430555555555829</v>
      </c>
      <c r="E54" s="49">
        <v>0.82986111111111382</v>
      </c>
      <c r="F54" s="36">
        <v>0.8409722222222249</v>
      </c>
      <c r="G54" s="36">
        <v>0.8493055555555582</v>
      </c>
      <c r="H54" s="36">
        <v>0.85486111111111374</v>
      </c>
      <c r="I54" s="36">
        <v>0.86597222222222481</v>
      </c>
      <c r="J54" s="36">
        <v>0.88263888888889153</v>
      </c>
      <c r="K54" s="36">
        <v>0.89097222222222483</v>
      </c>
      <c r="L54" s="36">
        <v>0.89930555555555813</v>
      </c>
      <c r="M54" s="55">
        <v>0.90347222222222479</v>
      </c>
      <c r="N54" s="285">
        <v>0.91180555555555809</v>
      </c>
      <c r="O54" s="48">
        <v>0.91250000000000253</v>
      </c>
      <c r="P54" s="313" t="e">
        <f t="shared" si="0"/>
        <v>#REF!</v>
      </c>
      <c r="Q54" s="314">
        <f t="shared" si="1"/>
        <v>9.097222222222201E-2</v>
      </c>
      <c r="R54" s="317" t="e">
        <f t="shared" si="2"/>
        <v>#REF!</v>
      </c>
      <c r="S54" s="314">
        <f t="shared" si="3"/>
        <v>1.8055555555555602E-2</v>
      </c>
    </row>
    <row r="55" spans="2:19" ht="15" customHeight="1" x14ac:dyDescent="0.25">
      <c r="B55" s="40">
        <v>37</v>
      </c>
      <c r="C55" s="41">
        <v>0.83958333333333612</v>
      </c>
      <c r="D55" s="287">
        <v>0.84236111111111389</v>
      </c>
      <c r="E55" s="50">
        <v>0.84791666666666943</v>
      </c>
      <c r="F55" s="43">
        <v>0.8590277777777805</v>
      </c>
      <c r="G55" s="43">
        <v>0.8673611111111138</v>
      </c>
      <c r="H55" s="43">
        <v>0.87291666666666934</v>
      </c>
      <c r="I55" s="43">
        <v>0.88402777777778041</v>
      </c>
      <c r="J55" s="43">
        <v>0.90000000000000269</v>
      </c>
      <c r="K55" s="43">
        <v>0.90833333333333599</v>
      </c>
      <c r="L55" s="43">
        <v>0.91666666666666929</v>
      </c>
      <c r="M55" s="54">
        <v>0.92083333333333595</v>
      </c>
      <c r="N55" s="278">
        <v>0.92847222222222481</v>
      </c>
      <c r="O55" s="41">
        <v>0.92916666666666925</v>
      </c>
      <c r="P55" s="313" t="e">
        <f t="shared" si="0"/>
        <v>#REF!</v>
      </c>
      <c r="Q55" s="314">
        <f t="shared" si="1"/>
        <v>8.9583333333333126E-2</v>
      </c>
      <c r="R55" s="317" t="e">
        <f t="shared" si="2"/>
        <v>#REF!</v>
      </c>
      <c r="S55" s="314">
        <f t="shared" si="3"/>
        <v>1.8055555555555602E-2</v>
      </c>
    </row>
    <row r="56" spans="2:19" ht="15" customHeight="1" x14ac:dyDescent="0.25">
      <c r="B56" s="40">
        <v>38</v>
      </c>
      <c r="C56" s="41">
        <v>0.85763888888889173</v>
      </c>
      <c r="D56" s="287">
        <v>0.86041666666666949</v>
      </c>
      <c r="E56" s="50">
        <v>0.86597222222222503</v>
      </c>
      <c r="F56" s="43">
        <v>0.8770833333333361</v>
      </c>
      <c r="G56" s="43">
        <v>0.88541666666666941</v>
      </c>
      <c r="H56" s="43">
        <v>0.89097222222222494</v>
      </c>
      <c r="I56" s="43">
        <v>0.90208333333333601</v>
      </c>
      <c r="J56" s="43">
        <v>0.91805555555555829</v>
      </c>
      <c r="K56" s="43">
        <v>0.92638888888889159</v>
      </c>
      <c r="L56" s="43">
        <v>0.9347222222222249</v>
      </c>
      <c r="M56" s="54">
        <v>0.93888888888889155</v>
      </c>
      <c r="N56" s="278">
        <v>0.94652777777778041</v>
      </c>
      <c r="O56" s="41">
        <v>0.94722222222222485</v>
      </c>
      <c r="P56" s="313" t="e">
        <f t="shared" si="0"/>
        <v>#REF!</v>
      </c>
      <c r="Q56" s="314">
        <f t="shared" si="1"/>
        <v>8.9583333333333126E-2</v>
      </c>
      <c r="R56" s="317" t="e">
        <f t="shared" si="2"/>
        <v>#REF!</v>
      </c>
      <c r="S56" s="314">
        <f t="shared" si="3"/>
        <v>1.8055555555555602E-2</v>
      </c>
    </row>
    <row r="57" spans="2:19" ht="15" customHeight="1" thickBot="1" x14ac:dyDescent="0.3">
      <c r="B57" s="338">
        <v>39</v>
      </c>
      <c r="C57" s="45">
        <v>0.87569444444444733</v>
      </c>
      <c r="D57" s="293">
        <v>0.8784722222222251</v>
      </c>
      <c r="E57" s="56">
        <v>0.88402777777778063</v>
      </c>
      <c r="F57" s="47">
        <v>0.8951388888888917</v>
      </c>
      <c r="G57" s="47">
        <v>0.90347222222222501</v>
      </c>
      <c r="H57" s="47">
        <v>0.90902777777778054</v>
      </c>
      <c r="I57" s="47">
        <v>0.91875000000000273</v>
      </c>
      <c r="J57" s="47">
        <v>0.93402777777778045</v>
      </c>
      <c r="K57" s="47">
        <v>0.94236111111111376</v>
      </c>
      <c r="L57" s="47">
        <v>0.95000000000000262</v>
      </c>
      <c r="M57" s="57">
        <v>0.95347222222222483</v>
      </c>
      <c r="N57" s="279">
        <v>0.96041666666666925</v>
      </c>
      <c r="O57" s="45">
        <v>0.96111111111111369</v>
      </c>
      <c r="P57" s="339" t="e">
        <f t="shared" si="0"/>
        <v>#REF!</v>
      </c>
      <c r="Q57" s="320">
        <f t="shared" si="1"/>
        <v>8.5416666666666363E-2</v>
      </c>
      <c r="R57" s="321" t="e">
        <f t="shared" si="2"/>
        <v>#REF!</v>
      </c>
      <c r="S57" s="320">
        <f t="shared" si="3"/>
        <v>1.8055555555555602E-2</v>
      </c>
    </row>
    <row r="58" spans="2:19" ht="18" customHeight="1" x14ac:dyDescent="0.25">
      <c r="B58" s="33">
        <v>40</v>
      </c>
      <c r="C58" s="48">
        <v>0.89375000000000293</v>
      </c>
      <c r="D58" s="288">
        <v>0.8965277777777807</v>
      </c>
      <c r="E58" s="49">
        <v>0.90138888888889179</v>
      </c>
      <c r="F58" s="36">
        <v>0.91250000000000286</v>
      </c>
      <c r="G58" s="36">
        <v>0.92083333333333617</v>
      </c>
      <c r="H58" s="36">
        <v>0.9263888888888917</v>
      </c>
      <c r="I58" s="36">
        <v>0.93611111111111389</v>
      </c>
      <c r="J58" s="36">
        <v>0.95000000000000273</v>
      </c>
      <c r="K58" s="36">
        <v>0.95763888888889159</v>
      </c>
      <c r="L58" s="36">
        <v>0.96458333333333601</v>
      </c>
      <c r="M58" s="55">
        <v>0.96736111111111378</v>
      </c>
      <c r="N58" s="285">
        <v>0.9743055555555582</v>
      </c>
      <c r="O58" s="48">
        <v>0.97500000000000264</v>
      </c>
      <c r="P58" s="315" t="e">
        <f t="shared" si="0"/>
        <v>#REF!</v>
      </c>
      <c r="Q58" s="316">
        <f t="shared" si="1"/>
        <v>8.1249999999999711E-2</v>
      </c>
      <c r="R58" s="317" t="e">
        <f t="shared" si="2"/>
        <v>#REF!</v>
      </c>
      <c r="S58" s="316">
        <f t="shared" si="3"/>
        <v>1.8055555555555602E-2</v>
      </c>
    </row>
    <row r="59" spans="2:19" ht="18" customHeight="1" x14ac:dyDescent="0.25">
      <c r="B59" s="40">
        <v>41</v>
      </c>
      <c r="C59" s="41">
        <v>0.91180555555555853</v>
      </c>
      <c r="D59" s="287">
        <v>0.9145833333333363</v>
      </c>
      <c r="E59" s="50">
        <v>0.9194444444444474</v>
      </c>
      <c r="F59" s="43">
        <v>0.93055555555555847</v>
      </c>
      <c r="G59" s="43">
        <v>0.93888888888889177</v>
      </c>
      <c r="H59" s="43">
        <v>0.94444444444444731</v>
      </c>
      <c r="I59" s="43">
        <v>0.95416666666666949</v>
      </c>
      <c r="J59" s="43">
        <v>0.96805555555555833</v>
      </c>
      <c r="K59" s="43">
        <v>0.9756944444444472</v>
      </c>
      <c r="L59" s="43">
        <v>0.98263888888889162</v>
      </c>
      <c r="M59" s="54">
        <v>0.98541666666666938</v>
      </c>
      <c r="N59" s="278">
        <v>0.9923611111111138</v>
      </c>
      <c r="O59" s="41">
        <v>0.99305555555555824</v>
      </c>
      <c r="P59" s="313" t="e">
        <f t="shared" si="0"/>
        <v>#REF!</v>
      </c>
      <c r="Q59" s="314">
        <f t="shared" si="1"/>
        <v>8.1249999999999711E-2</v>
      </c>
      <c r="R59" s="317" t="e">
        <f t="shared" si="2"/>
        <v>#REF!</v>
      </c>
      <c r="S59" s="314">
        <f t="shared" si="3"/>
        <v>1.8055555555555602E-2</v>
      </c>
    </row>
    <row r="60" spans="2:19" ht="18" customHeight="1" x14ac:dyDescent="0.25">
      <c r="B60" s="40">
        <v>42</v>
      </c>
      <c r="C60" s="41">
        <v>0.9277777777777777</v>
      </c>
      <c r="D60" s="287">
        <v>0.93055555555555547</v>
      </c>
      <c r="E60" s="50">
        <v>0.93472222222222212</v>
      </c>
      <c r="F60" s="43">
        <v>0.94583333333333319</v>
      </c>
      <c r="G60" s="43">
        <v>0.9541666666666665</v>
      </c>
      <c r="H60" s="43">
        <v>0.95972222222222203</v>
      </c>
      <c r="I60" s="43">
        <v>0.96874999999999978</v>
      </c>
      <c r="J60" s="43">
        <v>0.98194444444444418</v>
      </c>
      <c r="K60" s="43">
        <v>0.9888888888888886</v>
      </c>
      <c r="L60" s="43">
        <v>0.99583333333333302</v>
      </c>
      <c r="M60" s="54">
        <v>0.99861111111111078</v>
      </c>
      <c r="N60" s="278">
        <v>1.0048611111111108</v>
      </c>
      <c r="O60" s="41">
        <v>1.0055555555555553</v>
      </c>
      <c r="P60" s="313" t="e">
        <f t="shared" si="0"/>
        <v>#REF!</v>
      </c>
      <c r="Q60" s="314">
        <f t="shared" si="1"/>
        <v>7.7777777777777612E-2</v>
      </c>
      <c r="R60" s="317" t="e">
        <f t="shared" si="2"/>
        <v>#REF!</v>
      </c>
      <c r="S60" s="314">
        <f t="shared" si="3"/>
        <v>1.5972222222219168E-2</v>
      </c>
    </row>
    <row r="61" spans="2:19" ht="18" customHeight="1" x14ac:dyDescent="0.25">
      <c r="B61" s="40">
        <v>43</v>
      </c>
      <c r="C61" s="41">
        <v>0.9590277777777777</v>
      </c>
      <c r="D61" s="287">
        <v>0.96111111111111103</v>
      </c>
      <c r="E61" s="50">
        <v>0.96527777777777768</v>
      </c>
      <c r="F61" s="43">
        <v>0.97569444444444431</v>
      </c>
      <c r="G61" s="43">
        <v>0.98333333333333317</v>
      </c>
      <c r="H61" s="43">
        <v>0.98888888888888871</v>
      </c>
      <c r="I61" s="43">
        <v>0.99791666666666645</v>
      </c>
      <c r="J61" s="43">
        <v>1.0111111111111108</v>
      </c>
      <c r="K61" s="43">
        <v>1.0180555555555553</v>
      </c>
      <c r="L61" s="43">
        <v>1.0243055555555554</v>
      </c>
      <c r="M61" s="54">
        <v>1.0270833333333331</v>
      </c>
      <c r="N61" s="278">
        <v>1.0326388888888887</v>
      </c>
      <c r="O61" s="41">
        <v>1.0333333333333332</v>
      </c>
      <c r="P61" s="313" t="e">
        <f t="shared" si="0"/>
        <v>#REF!</v>
      </c>
      <c r="Q61" s="314">
        <f t="shared" si="1"/>
        <v>7.4305555555555514E-2</v>
      </c>
      <c r="R61" s="317" t="e">
        <f t="shared" si="2"/>
        <v>#REF!</v>
      </c>
      <c r="S61" s="314">
        <f t="shared" si="3"/>
        <v>3.0555555555555558E-2</v>
      </c>
    </row>
    <row r="62" spans="2:19" x14ac:dyDescent="0.25">
      <c r="C62" s="2"/>
      <c r="I62" s="18"/>
    </row>
    <row r="63" spans="2:19" x14ac:dyDescent="0.25">
      <c r="C63" s="299" t="s">
        <v>170</v>
      </c>
      <c r="D63" s="300"/>
      <c r="E63" s="300"/>
      <c r="F63" s="301"/>
      <c r="G63" s="301"/>
      <c r="H63" s="308">
        <v>39</v>
      </c>
      <c r="I63" s="300"/>
    </row>
    <row r="64" spans="2:19" x14ac:dyDescent="0.25">
      <c r="C64" s="299" t="s">
        <v>171</v>
      </c>
      <c r="D64" s="300"/>
      <c r="E64" s="300"/>
      <c r="F64" s="301"/>
      <c r="G64" s="301"/>
      <c r="H64" s="308">
        <v>4</v>
      </c>
      <c r="I64" s="300"/>
    </row>
    <row r="65" spans="3:9" x14ac:dyDescent="0.25">
      <c r="C65" s="299" t="s">
        <v>172</v>
      </c>
      <c r="D65" s="300"/>
      <c r="E65" s="300"/>
      <c r="F65" s="301"/>
      <c r="G65" s="301"/>
      <c r="H65" s="308">
        <f>+H63+H64</f>
        <v>43</v>
      </c>
      <c r="I65" s="300"/>
    </row>
    <row r="66" spans="3:9" x14ac:dyDescent="0.25">
      <c r="C66" s="299" t="s">
        <v>173</v>
      </c>
      <c r="D66" s="300"/>
      <c r="E66" s="300"/>
      <c r="F66" s="301"/>
      <c r="G66" s="301"/>
      <c r="H66" s="306" t="e">
        <f>+VLOOKUP($E$7,#REF!,3,FALSE)</f>
        <v>#REF!</v>
      </c>
      <c r="I66" s="302" t="s">
        <v>174</v>
      </c>
    </row>
    <row r="67" spans="3:9" x14ac:dyDescent="0.25">
      <c r="C67" s="303" t="s">
        <v>175</v>
      </c>
      <c r="D67" s="304"/>
      <c r="E67" s="18"/>
      <c r="F67" s="18"/>
      <c r="G67" s="18"/>
      <c r="H67" s="307">
        <v>0</v>
      </c>
      <c r="I67" s="302" t="s">
        <v>174</v>
      </c>
    </row>
    <row r="68" spans="3:9" x14ac:dyDescent="0.25">
      <c r="C68" s="2" t="s">
        <v>176</v>
      </c>
      <c r="D68" s="18"/>
      <c r="E68" s="18"/>
      <c r="F68" s="18"/>
      <c r="G68" s="18"/>
      <c r="H68" s="309" t="s">
        <v>177</v>
      </c>
      <c r="I68" s="18"/>
    </row>
  </sheetData>
  <printOptions horizontalCentered="1"/>
  <pageMargins left="0.19685039370078741" right="0" top="0.39370078740157483" bottom="0.59055118110236227" header="0" footer="0"/>
  <pageSetup paperSize="9" scale="65" orientation="portrait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4"/>
  <dimension ref="B1:U56"/>
  <sheetViews>
    <sheetView showGridLines="0" view="pageBreakPreview" topLeftCell="A31" zoomScaleNormal="100" zoomScaleSheetLayoutView="100" workbookViewId="0">
      <selection activeCell="Q12" sqref="Q12"/>
    </sheetView>
  </sheetViews>
  <sheetFormatPr baseColWidth="10" defaultRowHeight="15" x14ac:dyDescent="0.25"/>
  <cols>
    <col min="1" max="1" width="1.85546875" customWidth="1"/>
    <col min="2" max="14" width="8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21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21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21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21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21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21" ht="20.100000000000001" customHeight="1" x14ac:dyDescent="0.25">
      <c r="B6" s="2" t="s">
        <v>4</v>
      </c>
      <c r="C6" s="2"/>
      <c r="D6" s="2"/>
      <c r="E6" s="1" t="s">
        <v>26</v>
      </c>
      <c r="G6" s="2"/>
      <c r="H6" s="2"/>
      <c r="I6" s="2"/>
      <c r="J6" s="2"/>
      <c r="K6" s="2"/>
      <c r="L6" s="2"/>
      <c r="M6" s="6"/>
    </row>
    <row r="7" spans="2:21" ht="20.100000000000001" customHeight="1" x14ac:dyDescent="0.25">
      <c r="B7" s="2" t="s">
        <v>5</v>
      </c>
      <c r="C7" s="7"/>
      <c r="D7" s="2"/>
      <c r="E7" s="1">
        <v>812</v>
      </c>
      <c r="G7" s="346"/>
      <c r="H7" s="2"/>
      <c r="I7" s="2"/>
      <c r="J7" s="2"/>
      <c r="K7" s="2"/>
      <c r="L7" s="2"/>
      <c r="M7" s="2"/>
    </row>
    <row r="8" spans="2:21" ht="20.100000000000001" customHeight="1" x14ac:dyDescent="0.25">
      <c r="B8" s="2" t="s">
        <v>6</v>
      </c>
      <c r="C8" s="2"/>
      <c r="D8" s="2"/>
      <c r="E8" s="1" t="s">
        <v>86</v>
      </c>
      <c r="G8" s="2"/>
      <c r="H8" s="2"/>
      <c r="I8" s="2"/>
      <c r="J8" s="2"/>
      <c r="K8" s="2"/>
      <c r="L8" s="8"/>
      <c r="M8" s="2"/>
    </row>
    <row r="9" spans="2:21" ht="20.100000000000001" customHeight="1" x14ac:dyDescent="0.25">
      <c r="B9" s="2" t="s">
        <v>7</v>
      </c>
      <c r="C9" s="2"/>
      <c r="D9" s="2"/>
      <c r="E9" s="1">
        <v>812</v>
      </c>
      <c r="G9" s="2"/>
      <c r="H9" s="2"/>
      <c r="I9" s="2"/>
      <c r="J9" s="2"/>
      <c r="K9" s="2"/>
      <c r="L9" s="2"/>
      <c r="M9" s="2"/>
    </row>
    <row r="10" spans="2:21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21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21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  <c r="U12" s="238"/>
    </row>
    <row r="13" spans="2:21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21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21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21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106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/>
      <c r="E17" s="204">
        <v>1.87</v>
      </c>
      <c r="F17" s="204">
        <v>7.31</v>
      </c>
      <c r="G17" s="204">
        <v>2.2999999999999998</v>
      </c>
      <c r="H17" s="204">
        <v>3.51</v>
      </c>
      <c r="I17" s="204">
        <v>10.15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43"/>
      <c r="E18" s="210">
        <v>1.77</v>
      </c>
      <c r="F18" s="210">
        <v>9.18</v>
      </c>
      <c r="G18" s="210">
        <v>11.48</v>
      </c>
      <c r="H18" s="210">
        <v>14.99</v>
      </c>
      <c r="I18" s="210">
        <v>25.14</v>
      </c>
      <c r="J18" s="210">
        <v>33.42</v>
      </c>
      <c r="K18" s="210">
        <v>38.700000000000003</v>
      </c>
      <c r="L18" s="210">
        <v>43.56</v>
      </c>
      <c r="M18" s="210">
        <v>46.160000000000004</v>
      </c>
      <c r="N18" s="210"/>
      <c r="O18" s="210">
        <v>49.160000000000004</v>
      </c>
      <c r="P18" s="313"/>
      <c r="Q18" s="314"/>
      <c r="R18" s="310"/>
      <c r="S18" s="314"/>
    </row>
    <row r="19" spans="2:20" x14ac:dyDescent="0.25">
      <c r="B19" s="33">
        <v>1</v>
      </c>
      <c r="C19" s="34">
        <v>0.18055555555555555</v>
      </c>
      <c r="D19" s="377">
        <v>0.18124999999999999</v>
      </c>
      <c r="E19" s="378">
        <v>0.18541666666666667</v>
      </c>
      <c r="F19" s="379">
        <v>0.19375000000000001</v>
      </c>
      <c r="G19" s="379">
        <v>0.2013888888888889</v>
      </c>
      <c r="H19" s="379">
        <v>0.20555555555555557</v>
      </c>
      <c r="I19" s="379">
        <v>0.21527777777777779</v>
      </c>
      <c r="J19" s="379">
        <v>0.22569444444444445</v>
      </c>
      <c r="K19" s="379">
        <v>0.23194444444444445</v>
      </c>
      <c r="L19" s="379">
        <v>0.2388888888888889</v>
      </c>
      <c r="M19" s="380">
        <v>0.24166666666666667</v>
      </c>
      <c r="N19" s="381">
        <v>0.24791666666666667</v>
      </c>
      <c r="O19" s="376">
        <v>0.24861111111111112</v>
      </c>
      <c r="P19" s="313" t="e">
        <f>+$H$53</f>
        <v>#REF!</v>
      </c>
      <c r="Q19" s="314">
        <f>+O19-C19</f>
        <v>6.8055555555555564E-2</v>
      </c>
      <c r="R19" s="317" t="e">
        <f>60*$H$53/(Q19*60*24)</f>
        <v>#REF!</v>
      </c>
      <c r="S19" s="322"/>
    </row>
    <row r="20" spans="2:20" x14ac:dyDescent="0.25">
      <c r="B20" s="40">
        <v>2</v>
      </c>
      <c r="C20" s="41">
        <v>0.23333333333333331</v>
      </c>
      <c r="D20" s="287">
        <v>0.23472222222222219</v>
      </c>
      <c r="E20" s="50">
        <v>0.23958333333333331</v>
      </c>
      <c r="F20" s="43">
        <v>0.24930555555555553</v>
      </c>
      <c r="G20" s="43">
        <v>0.25694444444444442</v>
      </c>
      <c r="H20" s="43">
        <v>0.26180555555555551</v>
      </c>
      <c r="I20" s="43">
        <v>0.2722222222222222</v>
      </c>
      <c r="J20" s="43">
        <v>0.28888888888888886</v>
      </c>
      <c r="K20" s="43">
        <v>0.29722222222222222</v>
      </c>
      <c r="L20" s="43">
        <v>0.30555555555555558</v>
      </c>
      <c r="M20" s="54">
        <v>0.30972222222222223</v>
      </c>
      <c r="N20" s="278">
        <v>0.31805555555555559</v>
      </c>
      <c r="O20" s="41">
        <v>0.31875000000000003</v>
      </c>
      <c r="P20" s="313" t="e">
        <f>+$H$53</f>
        <v>#REF!</v>
      </c>
      <c r="Q20" s="314">
        <f t="shared" ref="Q20:Q48" si="0">+O20-C20</f>
        <v>8.5416666666666724E-2</v>
      </c>
      <c r="R20" s="317" t="e">
        <f>60*$H$53/(Q20*60*24)</f>
        <v>#REF!</v>
      </c>
      <c r="S20" s="314">
        <f>+D20-D19</f>
        <v>5.3472222222222199E-2</v>
      </c>
    </row>
    <row r="21" spans="2:20" x14ac:dyDescent="0.25">
      <c r="B21" s="40">
        <v>3</v>
      </c>
      <c r="C21" s="41">
        <v>0.26319444444444334</v>
      </c>
      <c r="D21" s="287">
        <v>0.26458333333333223</v>
      </c>
      <c r="E21" s="50">
        <v>0.26944444444444332</v>
      </c>
      <c r="F21" s="43">
        <v>0.27986111111111001</v>
      </c>
      <c r="G21" s="43">
        <v>0.28819444444444337</v>
      </c>
      <c r="H21" s="43">
        <v>0.2937499999999989</v>
      </c>
      <c r="I21" s="43">
        <v>0.30486111111111003</v>
      </c>
      <c r="J21" s="43">
        <v>0.32152777777777669</v>
      </c>
      <c r="K21" s="43">
        <v>0.32986111111111005</v>
      </c>
      <c r="L21" s="43">
        <v>0.33819444444444341</v>
      </c>
      <c r="M21" s="54">
        <v>0.34236111111111006</v>
      </c>
      <c r="N21" s="278">
        <v>0.35069444444444342</v>
      </c>
      <c r="O21" s="41">
        <v>0.35138888888888786</v>
      </c>
      <c r="P21" s="313" t="e">
        <f t="shared" ref="P21:P48" si="1">+$H$53</f>
        <v>#REF!</v>
      </c>
      <c r="Q21" s="314">
        <f t="shared" si="0"/>
        <v>8.819444444444452E-2</v>
      </c>
      <c r="R21" s="317" t="e">
        <f t="shared" ref="R21:R48" si="2">60*$H$53/(Q21*60*24)</f>
        <v>#REF!</v>
      </c>
      <c r="S21" s="314">
        <f t="shared" ref="S21:S48" si="3">+D21-D20</f>
        <v>2.9861111111110034E-2</v>
      </c>
    </row>
    <row r="22" spans="2:20" x14ac:dyDescent="0.25">
      <c r="B22" s="40">
        <v>4</v>
      </c>
      <c r="C22" s="41">
        <v>0.28472222222221988</v>
      </c>
      <c r="D22" s="287">
        <v>0.28611111111110876</v>
      </c>
      <c r="E22" s="50">
        <v>0.2916666666666643</v>
      </c>
      <c r="F22" s="43">
        <v>0.30208333333333098</v>
      </c>
      <c r="G22" s="43">
        <v>0.31041666666666434</v>
      </c>
      <c r="H22" s="43">
        <v>0.31597222222221988</v>
      </c>
      <c r="I22" s="43">
        <v>0.32708333333333101</v>
      </c>
      <c r="J22" s="43">
        <v>0.34374999999999767</v>
      </c>
      <c r="K22" s="43">
        <v>0.35208333333333103</v>
      </c>
      <c r="L22" s="43">
        <v>0.36041666666666439</v>
      </c>
      <c r="M22" s="54">
        <v>0.36458333333333104</v>
      </c>
      <c r="N22" s="278">
        <v>0.3729166666666644</v>
      </c>
      <c r="O22" s="41">
        <v>0.37361111111110884</v>
      </c>
      <c r="P22" s="313" t="e">
        <f t="shared" si="1"/>
        <v>#REF!</v>
      </c>
      <c r="Q22" s="314">
        <f t="shared" si="0"/>
        <v>8.8888888888888962E-2</v>
      </c>
      <c r="R22" s="317" t="e">
        <f t="shared" si="2"/>
        <v>#REF!</v>
      </c>
      <c r="S22" s="314">
        <f t="shared" si="3"/>
        <v>2.1527777777776536E-2</v>
      </c>
    </row>
    <row r="23" spans="2:20" x14ac:dyDescent="0.25">
      <c r="B23" s="40">
        <v>5</v>
      </c>
      <c r="C23" s="41">
        <v>0.30486111111110858</v>
      </c>
      <c r="D23" s="287">
        <v>0.30763888888888635</v>
      </c>
      <c r="E23" s="50">
        <v>0.31319444444444189</v>
      </c>
      <c r="F23" s="43">
        <v>0.32430555555555302</v>
      </c>
      <c r="G23" s="43">
        <v>0.33263888888888637</v>
      </c>
      <c r="H23" s="43">
        <v>0.33819444444444191</v>
      </c>
      <c r="I23" s="43">
        <v>0.34930555555555304</v>
      </c>
      <c r="J23" s="43">
        <v>0.3659722222222197</v>
      </c>
      <c r="K23" s="43">
        <v>0.37430555555555306</v>
      </c>
      <c r="L23" s="43">
        <v>0.38263888888888642</v>
      </c>
      <c r="M23" s="54">
        <v>0.38680555555555307</v>
      </c>
      <c r="N23" s="278">
        <v>0.39513888888888643</v>
      </c>
      <c r="O23" s="41">
        <v>0.39583333333333087</v>
      </c>
      <c r="P23" s="313" t="e">
        <f t="shared" si="1"/>
        <v>#REF!</v>
      </c>
      <c r="Q23" s="314">
        <f t="shared" si="0"/>
        <v>9.0972222222222288E-2</v>
      </c>
      <c r="R23" s="317" t="e">
        <f t="shared" si="2"/>
        <v>#REF!</v>
      </c>
      <c r="S23" s="314">
        <f t="shared" si="3"/>
        <v>2.152777777777759E-2</v>
      </c>
    </row>
    <row r="24" spans="2:20" x14ac:dyDescent="0.25">
      <c r="B24" s="40">
        <v>6</v>
      </c>
      <c r="C24" s="41">
        <v>0.32708333333333056</v>
      </c>
      <c r="D24" s="287">
        <v>0.32986111111110833</v>
      </c>
      <c r="E24" s="50">
        <v>0.33541666666666387</v>
      </c>
      <c r="F24" s="43">
        <v>0.34652777777777499</v>
      </c>
      <c r="G24" s="43">
        <v>0.35486111111110835</v>
      </c>
      <c r="H24" s="43">
        <v>0.36041666666666389</v>
      </c>
      <c r="I24" s="43">
        <v>0.37152777777777501</v>
      </c>
      <c r="J24" s="43">
        <v>0.38819444444444168</v>
      </c>
      <c r="K24" s="43">
        <v>0.39652777777777504</v>
      </c>
      <c r="L24" s="43">
        <v>0.4048611111111084</v>
      </c>
      <c r="M24" s="54">
        <v>0.40902777777777505</v>
      </c>
      <c r="N24" s="278">
        <v>0.41736111111110841</v>
      </c>
      <c r="O24" s="41">
        <v>0.41805555555555285</v>
      </c>
      <c r="P24" s="313" t="e">
        <f t="shared" si="1"/>
        <v>#REF!</v>
      </c>
      <c r="Q24" s="314">
        <f t="shared" si="0"/>
        <v>9.0972222222222288E-2</v>
      </c>
      <c r="R24" s="317" t="e">
        <f t="shared" si="2"/>
        <v>#REF!</v>
      </c>
      <c r="S24" s="314">
        <f t="shared" si="3"/>
        <v>2.2222222222221977E-2</v>
      </c>
      <c r="T24" s="14"/>
    </row>
    <row r="25" spans="2:20" x14ac:dyDescent="0.25">
      <c r="B25" s="40">
        <v>7</v>
      </c>
      <c r="C25" s="41">
        <v>0.34930555555555159</v>
      </c>
      <c r="D25" s="287">
        <v>0.35208333333332936</v>
      </c>
      <c r="E25" s="50">
        <v>0.3576388888888849</v>
      </c>
      <c r="F25" s="43">
        <v>0.36874999999999603</v>
      </c>
      <c r="G25" s="43">
        <v>0.37708333333332938</v>
      </c>
      <c r="H25" s="43">
        <v>0.38263888888888492</v>
      </c>
      <c r="I25" s="43">
        <v>0.39374999999999605</v>
      </c>
      <c r="J25" s="43">
        <v>0.41041666666666271</v>
      </c>
      <c r="K25" s="43">
        <v>0.41874999999999607</v>
      </c>
      <c r="L25" s="43">
        <v>0.42708333333332943</v>
      </c>
      <c r="M25" s="54">
        <v>0.43124999999999608</v>
      </c>
      <c r="N25" s="278">
        <v>0.43958333333332944</v>
      </c>
      <c r="O25" s="41">
        <v>0.44027777777777388</v>
      </c>
      <c r="P25" s="313" t="e">
        <f t="shared" si="1"/>
        <v>#REF!</v>
      </c>
      <c r="Q25" s="314">
        <f t="shared" si="0"/>
        <v>9.0972222222222288E-2</v>
      </c>
      <c r="R25" s="317" t="e">
        <f t="shared" si="2"/>
        <v>#REF!</v>
      </c>
      <c r="S25" s="314">
        <f t="shared" si="3"/>
        <v>2.2222222222221033E-2</v>
      </c>
    </row>
    <row r="26" spans="2:20" x14ac:dyDescent="0.25">
      <c r="B26" s="40">
        <v>8</v>
      </c>
      <c r="C26" s="41">
        <v>0.37152777777777357</v>
      </c>
      <c r="D26" s="287">
        <v>0.37430555555555134</v>
      </c>
      <c r="E26" s="50">
        <v>0.37986111111110687</v>
      </c>
      <c r="F26" s="43">
        <v>0.390972222222218</v>
      </c>
      <c r="G26" s="43">
        <v>0.39930555555555136</v>
      </c>
      <c r="H26" s="43">
        <v>0.4048611111111069</v>
      </c>
      <c r="I26" s="43">
        <v>0.41597222222221802</v>
      </c>
      <c r="J26" s="43">
        <v>0.43263888888888469</v>
      </c>
      <c r="K26" s="43">
        <v>0.44097222222221805</v>
      </c>
      <c r="L26" s="43">
        <v>0.44930555555555141</v>
      </c>
      <c r="M26" s="54">
        <v>0.45347222222221806</v>
      </c>
      <c r="N26" s="278">
        <v>0.46180555555555142</v>
      </c>
      <c r="O26" s="41">
        <v>0.46249999999999586</v>
      </c>
      <c r="P26" s="313" t="e">
        <f t="shared" si="1"/>
        <v>#REF!</v>
      </c>
      <c r="Q26" s="314">
        <f t="shared" si="0"/>
        <v>9.0972222222222288E-2</v>
      </c>
      <c r="R26" s="317" t="e">
        <f t="shared" si="2"/>
        <v>#REF!</v>
      </c>
      <c r="S26" s="314">
        <f t="shared" si="3"/>
        <v>2.2222222222221977E-2</v>
      </c>
    </row>
    <row r="27" spans="2:20" x14ac:dyDescent="0.25">
      <c r="B27" s="40">
        <v>9</v>
      </c>
      <c r="C27" s="41">
        <v>0.39374999999999555</v>
      </c>
      <c r="D27" s="287">
        <v>0.39652777777777332</v>
      </c>
      <c r="E27" s="50">
        <v>0.40208333333332885</v>
      </c>
      <c r="F27" s="43">
        <v>0.41319444444443998</v>
      </c>
      <c r="G27" s="43">
        <v>0.42152777777777334</v>
      </c>
      <c r="H27" s="43">
        <v>0.42708333333332887</v>
      </c>
      <c r="I27" s="43">
        <v>0.43819444444444</v>
      </c>
      <c r="J27" s="43">
        <v>0.45486111111110666</v>
      </c>
      <c r="K27" s="43">
        <v>0.46319444444444002</v>
      </c>
      <c r="L27" s="43">
        <v>0.47152777777777338</v>
      </c>
      <c r="M27" s="54">
        <v>0.47569444444444003</v>
      </c>
      <c r="N27" s="278">
        <v>0.48402777777777339</v>
      </c>
      <c r="O27" s="41">
        <v>0.48472222222221784</v>
      </c>
      <c r="P27" s="313" t="e">
        <f t="shared" si="1"/>
        <v>#REF!</v>
      </c>
      <c r="Q27" s="314">
        <f t="shared" si="0"/>
        <v>9.0972222222222288E-2</v>
      </c>
      <c r="R27" s="317" t="e">
        <f t="shared" si="2"/>
        <v>#REF!</v>
      </c>
      <c r="S27" s="314">
        <f t="shared" si="3"/>
        <v>2.2222222222221977E-2</v>
      </c>
    </row>
    <row r="28" spans="2:20" x14ac:dyDescent="0.25">
      <c r="B28" s="40">
        <v>10</v>
      </c>
      <c r="C28" s="41">
        <v>0.41597222222221658</v>
      </c>
      <c r="D28" s="287">
        <v>0.41874999999999435</v>
      </c>
      <c r="E28" s="50">
        <v>0.42430555555554988</v>
      </c>
      <c r="F28" s="43">
        <v>0.43541666666666101</v>
      </c>
      <c r="G28" s="43">
        <v>0.44374999999999437</v>
      </c>
      <c r="H28" s="43">
        <v>0.44930555555554991</v>
      </c>
      <c r="I28" s="43">
        <v>0.46041666666666103</v>
      </c>
      <c r="J28" s="43">
        <v>0.4770833333333277</v>
      </c>
      <c r="K28" s="43">
        <v>0.48541666666666106</v>
      </c>
      <c r="L28" s="43">
        <v>0.49374999999999442</v>
      </c>
      <c r="M28" s="54">
        <v>0.49791666666666107</v>
      </c>
      <c r="N28" s="278">
        <v>0.50624999999999443</v>
      </c>
      <c r="O28" s="41">
        <v>0.50694444444443887</v>
      </c>
      <c r="P28" s="313" t="e">
        <f t="shared" si="1"/>
        <v>#REF!</v>
      </c>
      <c r="Q28" s="314">
        <f t="shared" si="0"/>
        <v>9.0972222222222288E-2</v>
      </c>
      <c r="R28" s="317" t="e">
        <f t="shared" si="2"/>
        <v>#REF!</v>
      </c>
      <c r="S28" s="314">
        <f t="shared" si="3"/>
        <v>2.2222222222221033E-2</v>
      </c>
    </row>
    <row r="29" spans="2:20" ht="15" customHeight="1" x14ac:dyDescent="0.25">
      <c r="B29" s="40">
        <v>11</v>
      </c>
      <c r="C29" s="41">
        <v>0.43819444444443856</v>
      </c>
      <c r="D29" s="287">
        <v>0.44097222222221633</v>
      </c>
      <c r="E29" s="50">
        <v>0.44652777777777186</v>
      </c>
      <c r="F29" s="43">
        <v>0.45763888888888299</v>
      </c>
      <c r="G29" s="43">
        <v>0.46597222222221635</v>
      </c>
      <c r="H29" s="43">
        <v>0.47152777777777188</v>
      </c>
      <c r="I29" s="43">
        <v>0.48263888888888301</v>
      </c>
      <c r="J29" s="43">
        <v>0.49930555555554967</v>
      </c>
      <c r="K29" s="43">
        <v>0.50763888888888298</v>
      </c>
      <c r="L29" s="43">
        <v>0.51597222222221628</v>
      </c>
      <c r="M29" s="54">
        <v>0.52013888888888293</v>
      </c>
      <c r="N29" s="278">
        <v>0.52847222222221624</v>
      </c>
      <c r="O29" s="41">
        <v>0.52916666666666068</v>
      </c>
      <c r="P29" s="313" t="e">
        <f t="shared" si="1"/>
        <v>#REF!</v>
      </c>
      <c r="Q29" s="314">
        <f t="shared" si="0"/>
        <v>9.0972222222222121E-2</v>
      </c>
      <c r="R29" s="317" t="e">
        <f t="shared" si="2"/>
        <v>#REF!</v>
      </c>
      <c r="S29" s="314">
        <f t="shared" si="3"/>
        <v>2.2222222222221977E-2</v>
      </c>
    </row>
    <row r="30" spans="2:20" ht="15" customHeight="1" x14ac:dyDescent="0.25">
      <c r="B30" s="40">
        <v>12</v>
      </c>
      <c r="C30" s="41">
        <v>0.46041666666666059</v>
      </c>
      <c r="D30" s="287">
        <v>0.46319444444443836</v>
      </c>
      <c r="E30" s="50">
        <v>0.46874999999999389</v>
      </c>
      <c r="F30" s="43">
        <v>0.47986111111110502</v>
      </c>
      <c r="G30" s="43">
        <v>0.48819444444443838</v>
      </c>
      <c r="H30" s="43">
        <v>0.49374999999999392</v>
      </c>
      <c r="I30" s="43">
        <v>0.50486111111110499</v>
      </c>
      <c r="J30" s="43">
        <v>0.52152777777777171</v>
      </c>
      <c r="K30" s="43">
        <v>0.52986111111110501</v>
      </c>
      <c r="L30" s="43">
        <v>0.53819444444443831</v>
      </c>
      <c r="M30" s="54">
        <v>0.54236111111110497</v>
      </c>
      <c r="N30" s="278">
        <v>0.55069444444443827</v>
      </c>
      <c r="O30" s="41">
        <v>0.55138888888888271</v>
      </c>
      <c r="P30" s="313" t="e">
        <f t="shared" si="1"/>
        <v>#REF!</v>
      </c>
      <c r="Q30" s="314">
        <f t="shared" si="0"/>
        <v>9.0972222222222121E-2</v>
      </c>
      <c r="R30" s="317" t="e">
        <f t="shared" si="2"/>
        <v>#REF!</v>
      </c>
      <c r="S30" s="314">
        <f t="shared" si="3"/>
        <v>2.2222222222222032E-2</v>
      </c>
    </row>
    <row r="31" spans="2:20" ht="15" customHeight="1" x14ac:dyDescent="0.25">
      <c r="B31" s="40">
        <v>13</v>
      </c>
      <c r="C31" s="41">
        <v>0.48263888888888257</v>
      </c>
      <c r="D31" s="287">
        <v>0.48541666666666033</v>
      </c>
      <c r="E31" s="50">
        <v>0.49097222222221587</v>
      </c>
      <c r="F31" s="43">
        <v>0.502083333333327</v>
      </c>
      <c r="G31" s="43">
        <v>0.5104166666666603</v>
      </c>
      <c r="H31" s="43">
        <v>0.51597222222221584</v>
      </c>
      <c r="I31" s="43">
        <v>0.52708333333332691</v>
      </c>
      <c r="J31" s="43">
        <v>0.54374999999999363</v>
      </c>
      <c r="K31" s="43">
        <v>0.55208333333332693</v>
      </c>
      <c r="L31" s="43">
        <v>0.56041666666666023</v>
      </c>
      <c r="M31" s="54">
        <v>0.56458333333332689</v>
      </c>
      <c r="N31" s="278">
        <v>0.57291666666666019</v>
      </c>
      <c r="O31" s="41">
        <v>0.57361111111110463</v>
      </c>
      <c r="P31" s="313" t="e">
        <f t="shared" si="1"/>
        <v>#REF!</v>
      </c>
      <c r="Q31" s="314">
        <f t="shared" si="0"/>
        <v>9.0972222222222066E-2</v>
      </c>
      <c r="R31" s="317" t="e">
        <f t="shared" si="2"/>
        <v>#REF!</v>
      </c>
      <c r="S31" s="314">
        <f t="shared" si="3"/>
        <v>2.2222222222221977E-2</v>
      </c>
    </row>
    <row r="32" spans="2:20" ht="15" customHeight="1" x14ac:dyDescent="0.25">
      <c r="B32" s="40">
        <v>14</v>
      </c>
      <c r="C32" s="41">
        <v>0.50486111111110366</v>
      </c>
      <c r="D32" s="287">
        <v>0.50763888888888142</v>
      </c>
      <c r="E32" s="50">
        <v>0.51319444444443696</v>
      </c>
      <c r="F32" s="43">
        <v>0.52430555555554803</v>
      </c>
      <c r="G32" s="43">
        <v>0.53263888888888133</v>
      </c>
      <c r="H32" s="43">
        <v>0.53819444444443687</v>
      </c>
      <c r="I32" s="43">
        <v>0.54930555555554794</v>
      </c>
      <c r="J32" s="43">
        <v>0.56597222222221466</v>
      </c>
      <c r="K32" s="43">
        <v>0.57430555555554796</v>
      </c>
      <c r="L32" s="43">
        <v>0.58263888888888127</v>
      </c>
      <c r="M32" s="54">
        <v>0.58680555555554792</v>
      </c>
      <c r="N32" s="278">
        <v>0.59513888888888122</v>
      </c>
      <c r="O32" s="41">
        <v>0.59583333333332567</v>
      </c>
      <c r="P32" s="313" t="e">
        <f t="shared" si="1"/>
        <v>#REF!</v>
      </c>
      <c r="Q32" s="314">
        <f t="shared" si="0"/>
        <v>9.097222222222201E-2</v>
      </c>
      <c r="R32" s="317" t="e">
        <f t="shared" si="2"/>
        <v>#REF!</v>
      </c>
      <c r="S32" s="314">
        <f t="shared" si="3"/>
        <v>2.2222222222221089E-2</v>
      </c>
    </row>
    <row r="33" spans="2:19" ht="15" customHeight="1" x14ac:dyDescent="0.25">
      <c r="B33" s="40">
        <v>15</v>
      </c>
      <c r="C33" s="41">
        <v>0.52708333333332558</v>
      </c>
      <c r="D33" s="287">
        <v>0.52986111111110334</v>
      </c>
      <c r="E33" s="50">
        <v>0.53541666666665888</v>
      </c>
      <c r="F33" s="43">
        <v>0.54652777777776995</v>
      </c>
      <c r="G33" s="43">
        <v>0.55486111111110326</v>
      </c>
      <c r="H33" s="43">
        <v>0.56041666666665879</v>
      </c>
      <c r="I33" s="43">
        <v>0.57152777777776986</v>
      </c>
      <c r="J33" s="43">
        <v>0.58819444444443658</v>
      </c>
      <c r="K33" s="43">
        <v>0.59652777777776989</v>
      </c>
      <c r="L33" s="43">
        <v>0.60486111111110319</v>
      </c>
      <c r="M33" s="54">
        <v>0.60902777777776984</v>
      </c>
      <c r="N33" s="278">
        <v>0.61736111111110314</v>
      </c>
      <c r="O33" s="41">
        <v>0.61805555555554759</v>
      </c>
      <c r="P33" s="313" t="e">
        <f t="shared" si="1"/>
        <v>#REF!</v>
      </c>
      <c r="Q33" s="314">
        <f t="shared" si="0"/>
        <v>9.097222222222201E-2</v>
      </c>
      <c r="R33" s="317" t="e">
        <f t="shared" si="2"/>
        <v>#REF!</v>
      </c>
      <c r="S33" s="314">
        <f t="shared" si="3"/>
        <v>2.2222222222221921E-2</v>
      </c>
    </row>
    <row r="34" spans="2:19" ht="15" customHeight="1" x14ac:dyDescent="0.25">
      <c r="B34" s="40">
        <v>16</v>
      </c>
      <c r="C34" s="41">
        <v>0.54930555555554761</v>
      </c>
      <c r="D34" s="287">
        <v>0.55208333333332538</v>
      </c>
      <c r="E34" s="50">
        <v>0.55763888888888091</v>
      </c>
      <c r="F34" s="43">
        <v>0.56874999999999198</v>
      </c>
      <c r="G34" s="43">
        <v>0.57708333333332529</v>
      </c>
      <c r="H34" s="43">
        <v>0.58263888888888082</v>
      </c>
      <c r="I34" s="43">
        <v>0.5937499999999919</v>
      </c>
      <c r="J34" s="43">
        <v>0.61041666666665861</v>
      </c>
      <c r="K34" s="43">
        <v>0.61874999999999192</v>
      </c>
      <c r="L34" s="43">
        <v>0.62708333333332522</v>
      </c>
      <c r="M34" s="54">
        <v>0.63124999999999187</v>
      </c>
      <c r="N34" s="278">
        <v>0.63958333333332518</v>
      </c>
      <c r="O34" s="41">
        <v>0.64027777777776962</v>
      </c>
      <c r="P34" s="313" t="e">
        <f t="shared" si="1"/>
        <v>#REF!</v>
      </c>
      <c r="Q34" s="314">
        <f t="shared" si="0"/>
        <v>9.097222222222201E-2</v>
      </c>
      <c r="R34" s="317" t="e">
        <f t="shared" si="2"/>
        <v>#REF!</v>
      </c>
      <c r="S34" s="314">
        <f t="shared" si="3"/>
        <v>2.2222222222222032E-2</v>
      </c>
    </row>
    <row r="35" spans="2:19" ht="15" customHeight="1" x14ac:dyDescent="0.25">
      <c r="B35" s="40">
        <v>17</v>
      </c>
      <c r="C35" s="41">
        <v>0.57152777777776864</v>
      </c>
      <c r="D35" s="287">
        <v>0.57430555555554641</v>
      </c>
      <c r="E35" s="50">
        <v>0.57986111111110195</v>
      </c>
      <c r="F35" s="43">
        <v>0.59097222222221302</v>
      </c>
      <c r="G35" s="43">
        <v>0.59930555555554632</v>
      </c>
      <c r="H35" s="43">
        <v>0.60486111111110186</v>
      </c>
      <c r="I35" s="43">
        <v>0.61597222222221293</v>
      </c>
      <c r="J35" s="43">
        <v>0.63263888888887965</v>
      </c>
      <c r="K35" s="43">
        <v>0.64097222222221295</v>
      </c>
      <c r="L35" s="43">
        <v>0.64930555555554625</v>
      </c>
      <c r="M35" s="54">
        <v>0.65347222222221291</v>
      </c>
      <c r="N35" s="278">
        <v>0.66180555555554621</v>
      </c>
      <c r="O35" s="41">
        <v>0.66249999999999065</v>
      </c>
      <c r="P35" s="313" t="e">
        <f t="shared" si="1"/>
        <v>#REF!</v>
      </c>
      <c r="Q35" s="314">
        <f t="shared" si="0"/>
        <v>9.097222222222201E-2</v>
      </c>
      <c r="R35" s="317" t="e">
        <f t="shared" si="2"/>
        <v>#REF!</v>
      </c>
      <c r="S35" s="314">
        <f t="shared" si="3"/>
        <v>2.2222222222221033E-2</v>
      </c>
    </row>
    <row r="36" spans="2:19" ht="15" customHeight="1" x14ac:dyDescent="0.25">
      <c r="B36" s="40">
        <v>18</v>
      </c>
      <c r="C36" s="41">
        <v>0.59791666666668464</v>
      </c>
      <c r="D36" s="287">
        <v>0.60069444444446241</v>
      </c>
      <c r="E36" s="50">
        <v>0.60625000000001794</v>
      </c>
      <c r="F36" s="43">
        <v>0.61736111111112901</v>
      </c>
      <c r="G36" s="43">
        <v>0.62569444444446232</v>
      </c>
      <c r="H36" s="43">
        <v>0.63125000000001785</v>
      </c>
      <c r="I36" s="43">
        <v>0.64236111111112892</v>
      </c>
      <c r="J36" s="43">
        <v>0.65902777777779564</v>
      </c>
      <c r="K36" s="43">
        <v>0.66736111111112895</v>
      </c>
      <c r="L36" s="43">
        <v>0.67569444444446225</v>
      </c>
      <c r="M36" s="54">
        <v>0.6798611111111289</v>
      </c>
      <c r="N36" s="278">
        <v>0.68819444444446221</v>
      </c>
      <c r="O36" s="41">
        <v>0.68888888888890665</v>
      </c>
      <c r="P36" s="313" t="e">
        <f t="shared" si="1"/>
        <v>#REF!</v>
      </c>
      <c r="Q36" s="314">
        <f t="shared" si="0"/>
        <v>9.097222222222201E-2</v>
      </c>
      <c r="R36" s="317" t="e">
        <f t="shared" si="2"/>
        <v>#REF!</v>
      </c>
      <c r="S36" s="314">
        <f t="shared" si="3"/>
        <v>2.6388888888915996E-2</v>
      </c>
    </row>
    <row r="37" spans="2:19" ht="15" customHeight="1" x14ac:dyDescent="0.25">
      <c r="B37" s="40">
        <v>19</v>
      </c>
      <c r="C37" s="41">
        <v>0.62569444444449662</v>
      </c>
      <c r="D37" s="287">
        <v>0.62847222222227439</v>
      </c>
      <c r="E37" s="50">
        <v>0.63402777777782993</v>
      </c>
      <c r="F37" s="43">
        <v>0.645138888888941</v>
      </c>
      <c r="G37" s="43">
        <v>0.6534722222222743</v>
      </c>
      <c r="H37" s="43">
        <v>0.65902777777782984</v>
      </c>
      <c r="I37" s="43">
        <v>0.67013888888894091</v>
      </c>
      <c r="J37" s="43">
        <v>0.68680555555560763</v>
      </c>
      <c r="K37" s="43">
        <v>0.69513888888894093</v>
      </c>
      <c r="L37" s="43">
        <v>0.70347222222227423</v>
      </c>
      <c r="M37" s="54">
        <v>0.70763888888894089</v>
      </c>
      <c r="N37" s="278">
        <v>0.71597222222227419</v>
      </c>
      <c r="O37" s="41">
        <v>0.71666666666671863</v>
      </c>
      <c r="P37" s="313" t="e">
        <f t="shared" si="1"/>
        <v>#REF!</v>
      </c>
      <c r="Q37" s="314">
        <f t="shared" si="0"/>
        <v>9.097222222222201E-2</v>
      </c>
      <c r="R37" s="317" t="e">
        <f t="shared" si="2"/>
        <v>#REF!</v>
      </c>
      <c r="S37" s="314">
        <f t="shared" si="3"/>
        <v>2.7777777777811985E-2</v>
      </c>
    </row>
    <row r="38" spans="2:19" ht="15" customHeight="1" x14ac:dyDescent="0.25">
      <c r="B38" s="40">
        <v>20</v>
      </c>
      <c r="C38" s="41">
        <v>0.65347222222230961</v>
      </c>
      <c r="D38" s="287">
        <v>0.65625000000008737</v>
      </c>
      <c r="E38" s="50">
        <v>0.66180555555564291</v>
      </c>
      <c r="F38" s="43">
        <v>0.67291666666675398</v>
      </c>
      <c r="G38" s="43">
        <v>0.68125000000008729</v>
      </c>
      <c r="H38" s="43">
        <v>0.68680555555564282</v>
      </c>
      <c r="I38" s="43">
        <v>0.69791666666675389</v>
      </c>
      <c r="J38" s="43">
        <v>0.71458333333342061</v>
      </c>
      <c r="K38" s="43">
        <v>0.72291666666675392</v>
      </c>
      <c r="L38" s="43">
        <v>0.73125000000008722</v>
      </c>
      <c r="M38" s="54">
        <v>0.73541666666675387</v>
      </c>
      <c r="N38" s="278">
        <v>0.74375000000008717</v>
      </c>
      <c r="O38" s="41">
        <v>0.74444444444453162</v>
      </c>
      <c r="P38" s="313" t="e">
        <f t="shared" si="1"/>
        <v>#REF!</v>
      </c>
      <c r="Q38" s="314">
        <f t="shared" si="0"/>
        <v>9.097222222222201E-2</v>
      </c>
      <c r="R38" s="317" t="e">
        <f t="shared" si="2"/>
        <v>#REF!</v>
      </c>
      <c r="S38" s="314">
        <f t="shared" si="3"/>
        <v>2.7777777777812984E-2</v>
      </c>
    </row>
    <row r="39" spans="2:19" ht="15" customHeight="1" x14ac:dyDescent="0.25">
      <c r="B39" s="40">
        <v>21</v>
      </c>
      <c r="C39" s="41">
        <v>0.68125000000012259</v>
      </c>
      <c r="D39" s="287">
        <v>0.68402777777790036</v>
      </c>
      <c r="E39" s="50">
        <v>0.68958333333345589</v>
      </c>
      <c r="F39" s="43">
        <v>0.70069444444456697</v>
      </c>
      <c r="G39" s="43">
        <v>0.70902777777790027</v>
      </c>
      <c r="H39" s="43">
        <v>0.71458333333345581</v>
      </c>
      <c r="I39" s="43">
        <v>0.72569444444456688</v>
      </c>
      <c r="J39" s="43">
        <v>0.7423611111112336</v>
      </c>
      <c r="K39" s="43">
        <v>0.7506944444445669</v>
      </c>
      <c r="L39" s="43">
        <v>0.7590277777779002</v>
      </c>
      <c r="M39" s="54">
        <v>0.76319444444456686</v>
      </c>
      <c r="N39" s="278">
        <v>0.77152777777790016</v>
      </c>
      <c r="O39" s="41">
        <v>0.7722222222223446</v>
      </c>
      <c r="P39" s="313" t="e">
        <f t="shared" si="1"/>
        <v>#REF!</v>
      </c>
      <c r="Q39" s="314">
        <f t="shared" si="0"/>
        <v>9.097222222222201E-2</v>
      </c>
      <c r="R39" s="317" t="e">
        <f t="shared" si="2"/>
        <v>#REF!</v>
      </c>
      <c r="S39" s="314">
        <f t="shared" si="3"/>
        <v>2.7777777777812984E-2</v>
      </c>
    </row>
    <row r="40" spans="2:19" ht="15" customHeight="1" x14ac:dyDescent="0.25">
      <c r="B40" s="40">
        <v>22</v>
      </c>
      <c r="C40" s="41">
        <v>0.70902777777793558</v>
      </c>
      <c r="D40" s="287">
        <v>0.71180555555571334</v>
      </c>
      <c r="E40" s="50">
        <v>0.71736111111126888</v>
      </c>
      <c r="F40" s="43">
        <v>0.72847222222237995</v>
      </c>
      <c r="G40" s="43">
        <v>0.73680555555571325</v>
      </c>
      <c r="H40" s="43">
        <v>0.74236111111126879</v>
      </c>
      <c r="I40" s="43">
        <v>0.75347222222237986</v>
      </c>
      <c r="J40" s="43">
        <v>0.77013888888904658</v>
      </c>
      <c r="K40" s="43">
        <v>0.77847222222237988</v>
      </c>
      <c r="L40" s="43">
        <v>0.78680555555571319</v>
      </c>
      <c r="M40" s="54">
        <v>0.79097222222237984</v>
      </c>
      <c r="N40" s="278">
        <v>0.79930555555571314</v>
      </c>
      <c r="O40" s="41">
        <v>0.80000000000015759</v>
      </c>
      <c r="P40" s="313" t="e">
        <f t="shared" si="1"/>
        <v>#REF!</v>
      </c>
      <c r="Q40" s="314">
        <f t="shared" si="0"/>
        <v>9.097222222222201E-2</v>
      </c>
      <c r="R40" s="317" t="e">
        <f t="shared" si="2"/>
        <v>#REF!</v>
      </c>
      <c r="S40" s="314">
        <f t="shared" si="3"/>
        <v>2.7777777777812984E-2</v>
      </c>
    </row>
    <row r="41" spans="2:19" ht="15" customHeight="1" x14ac:dyDescent="0.25">
      <c r="B41" s="40">
        <v>23</v>
      </c>
      <c r="C41" s="41">
        <v>0.73680555555574767</v>
      </c>
      <c r="D41" s="287">
        <v>0.73958333333352544</v>
      </c>
      <c r="E41" s="50">
        <v>0.74513888888908097</v>
      </c>
      <c r="F41" s="43">
        <v>0.75625000000019205</v>
      </c>
      <c r="G41" s="43">
        <v>0.76458333333352535</v>
      </c>
      <c r="H41" s="43">
        <v>0.77013888888908089</v>
      </c>
      <c r="I41" s="43">
        <v>0.78125000000019196</v>
      </c>
      <c r="J41" s="43">
        <v>0.79791666666685868</v>
      </c>
      <c r="K41" s="43">
        <v>0.80625000000019198</v>
      </c>
      <c r="L41" s="43">
        <v>0.81458333333352528</v>
      </c>
      <c r="M41" s="54">
        <v>0.81875000000019194</v>
      </c>
      <c r="N41" s="278">
        <v>0.82708333333352524</v>
      </c>
      <c r="O41" s="41">
        <v>0.82777777777796968</v>
      </c>
      <c r="P41" s="313" t="e">
        <f t="shared" si="1"/>
        <v>#REF!</v>
      </c>
      <c r="Q41" s="314">
        <f t="shared" si="0"/>
        <v>9.097222222222201E-2</v>
      </c>
      <c r="R41" s="317" t="e">
        <f t="shared" si="2"/>
        <v>#REF!</v>
      </c>
      <c r="S41" s="314">
        <f t="shared" si="3"/>
        <v>2.7777777777812096E-2</v>
      </c>
    </row>
    <row r="42" spans="2:19" ht="15" customHeight="1" x14ac:dyDescent="0.25">
      <c r="B42" s="40">
        <v>24</v>
      </c>
      <c r="C42" s="41">
        <v>0.76458333333356066</v>
      </c>
      <c r="D42" s="287">
        <v>0.76736111111133842</v>
      </c>
      <c r="E42" s="50">
        <v>0.77291666666689396</v>
      </c>
      <c r="F42" s="43">
        <v>0.78402777777800503</v>
      </c>
      <c r="G42" s="43">
        <v>0.79236111111133833</v>
      </c>
      <c r="H42" s="43">
        <v>0.79791666666689387</v>
      </c>
      <c r="I42" s="43">
        <v>0.80902777777800494</v>
      </c>
      <c r="J42" s="43">
        <v>0.82569444444467166</v>
      </c>
      <c r="K42" s="43">
        <v>0.83402777777800496</v>
      </c>
      <c r="L42" s="43">
        <v>0.84236111111133827</v>
      </c>
      <c r="M42" s="54">
        <v>0.84652777777800492</v>
      </c>
      <c r="N42" s="278">
        <v>0.85486111111133822</v>
      </c>
      <c r="O42" s="41">
        <v>0.85555555555578267</v>
      </c>
      <c r="P42" s="313" t="e">
        <f t="shared" si="1"/>
        <v>#REF!</v>
      </c>
      <c r="Q42" s="314">
        <f t="shared" si="0"/>
        <v>9.097222222222201E-2</v>
      </c>
      <c r="R42" s="317" t="e">
        <f t="shared" si="2"/>
        <v>#REF!</v>
      </c>
      <c r="S42" s="314">
        <f t="shared" si="3"/>
        <v>2.7777777777812984E-2</v>
      </c>
    </row>
    <row r="43" spans="2:19" ht="15" customHeight="1" x14ac:dyDescent="0.25">
      <c r="B43" s="40">
        <v>25</v>
      </c>
      <c r="C43" s="41">
        <v>0.79236111111111107</v>
      </c>
      <c r="D43" s="287">
        <v>0.79513888888888884</v>
      </c>
      <c r="E43" s="50">
        <v>0.80069444444444438</v>
      </c>
      <c r="F43" s="43">
        <v>0.81180555555555545</v>
      </c>
      <c r="G43" s="43">
        <v>0.82013888888888875</v>
      </c>
      <c r="H43" s="43">
        <v>0.82569444444444429</v>
      </c>
      <c r="I43" s="43">
        <v>0.83680555555555536</v>
      </c>
      <c r="J43" s="43">
        <v>0.85277777777777763</v>
      </c>
      <c r="K43" s="43">
        <v>0.86111111111111094</v>
      </c>
      <c r="L43" s="43">
        <v>0.86944444444444424</v>
      </c>
      <c r="M43" s="54">
        <v>0.87361111111111089</v>
      </c>
      <c r="N43" s="278">
        <v>0.88124999999999976</v>
      </c>
      <c r="O43" s="41">
        <v>0.8819444444444442</v>
      </c>
      <c r="P43" s="313" t="e">
        <f t="shared" si="1"/>
        <v>#REF!</v>
      </c>
      <c r="Q43" s="314">
        <f t="shared" si="0"/>
        <v>8.9583333333333126E-2</v>
      </c>
      <c r="R43" s="317" t="e">
        <f t="shared" si="2"/>
        <v>#REF!</v>
      </c>
      <c r="S43" s="314">
        <f t="shared" si="3"/>
        <v>2.7777777777550416E-2</v>
      </c>
    </row>
    <row r="44" spans="2:19" ht="15" customHeight="1" x14ac:dyDescent="0.25">
      <c r="B44" s="40">
        <v>26</v>
      </c>
      <c r="C44" s="41">
        <v>0.82013888888918662</v>
      </c>
      <c r="D44" s="287">
        <v>0.82291666666696439</v>
      </c>
      <c r="E44" s="50">
        <v>0.82847222222251993</v>
      </c>
      <c r="F44" s="43">
        <v>0.839583333333631</v>
      </c>
      <c r="G44" s="43">
        <v>0.8479166666669643</v>
      </c>
      <c r="H44" s="43">
        <v>0.85347222222251984</v>
      </c>
      <c r="I44" s="43">
        <v>0.86388888888918647</v>
      </c>
      <c r="J44" s="43">
        <v>0.87916666666696419</v>
      </c>
      <c r="K44" s="43">
        <v>0.8875000000002975</v>
      </c>
      <c r="L44" s="43">
        <v>0.89513888888918636</v>
      </c>
      <c r="M44" s="54">
        <v>0.89861111111140857</v>
      </c>
      <c r="N44" s="278">
        <v>0.90625000000029743</v>
      </c>
      <c r="O44" s="41">
        <v>0.90694444444474187</v>
      </c>
      <c r="P44" s="313" t="e">
        <f t="shared" si="1"/>
        <v>#REF!</v>
      </c>
      <c r="Q44" s="314">
        <f t="shared" si="0"/>
        <v>8.6805555555555247E-2</v>
      </c>
      <c r="R44" s="317" t="e">
        <f t="shared" si="2"/>
        <v>#REF!</v>
      </c>
      <c r="S44" s="314">
        <f t="shared" si="3"/>
        <v>2.7777777778075552E-2</v>
      </c>
    </row>
    <row r="45" spans="2:19" ht="15" customHeight="1" x14ac:dyDescent="0.25">
      <c r="B45" s="40">
        <v>27</v>
      </c>
      <c r="C45" s="41">
        <v>0.84791666666699861</v>
      </c>
      <c r="D45" s="287">
        <v>0.85069444444477638</v>
      </c>
      <c r="E45" s="50">
        <v>0.85625000000033191</v>
      </c>
      <c r="F45" s="43">
        <v>0.86736111111144298</v>
      </c>
      <c r="G45" s="43">
        <v>0.87569444444477629</v>
      </c>
      <c r="H45" s="43">
        <v>0.88125000000033182</v>
      </c>
      <c r="I45" s="43">
        <v>0.89166666666699845</v>
      </c>
      <c r="J45" s="43">
        <v>0.90694444444477618</v>
      </c>
      <c r="K45" s="43">
        <v>0.91527777777810948</v>
      </c>
      <c r="L45" s="43">
        <v>0.92291666666699834</v>
      </c>
      <c r="M45" s="54">
        <v>0.92638888888922055</v>
      </c>
      <c r="N45" s="278">
        <v>0.93402777777810941</v>
      </c>
      <c r="O45" s="41">
        <v>0.93472222222255386</v>
      </c>
      <c r="P45" s="313" t="e">
        <f t="shared" si="1"/>
        <v>#REF!</v>
      </c>
      <c r="Q45" s="314">
        <f t="shared" si="0"/>
        <v>8.6805555555555247E-2</v>
      </c>
      <c r="R45" s="317" t="e">
        <f t="shared" si="2"/>
        <v>#REF!</v>
      </c>
      <c r="S45" s="314">
        <f t="shared" si="3"/>
        <v>2.7777777777811985E-2</v>
      </c>
    </row>
    <row r="46" spans="2:19" ht="15" customHeight="1" thickBot="1" x14ac:dyDescent="0.3">
      <c r="B46" s="248">
        <v>28</v>
      </c>
      <c r="C46" s="169">
        <v>0.87638888888925603</v>
      </c>
      <c r="D46" s="343">
        <v>0.8791666666670338</v>
      </c>
      <c r="E46" s="135">
        <v>0.8840277777781449</v>
      </c>
      <c r="F46" s="170">
        <v>0.89513888888925597</v>
      </c>
      <c r="G46" s="170">
        <v>0.90347222222258927</v>
      </c>
      <c r="H46" s="170">
        <v>0.90902777777814481</v>
      </c>
      <c r="I46" s="170">
        <v>0.918750000000367</v>
      </c>
      <c r="J46" s="170">
        <v>0.93333333333370028</v>
      </c>
      <c r="K46" s="170">
        <v>0.94097222222258914</v>
      </c>
      <c r="L46" s="170">
        <v>0.94791666666703356</v>
      </c>
      <c r="M46" s="344">
        <v>0.95138888888925577</v>
      </c>
      <c r="N46" s="345">
        <v>0.95833333333370019</v>
      </c>
      <c r="O46" s="169">
        <v>0.95902777777814463</v>
      </c>
      <c r="P46" s="339" t="e">
        <f t="shared" si="1"/>
        <v>#REF!</v>
      </c>
      <c r="Q46" s="320">
        <f t="shared" si="0"/>
        <v>8.2638888888888595E-2</v>
      </c>
      <c r="R46" s="321" t="e">
        <f t="shared" si="2"/>
        <v>#REF!</v>
      </c>
      <c r="S46" s="320">
        <f t="shared" si="3"/>
        <v>2.8472222222257426E-2</v>
      </c>
    </row>
    <row r="47" spans="2:19" ht="15" customHeight="1" x14ac:dyDescent="0.25">
      <c r="B47" s="33">
        <v>29</v>
      </c>
      <c r="C47" s="48">
        <v>0.9187499999988985</v>
      </c>
      <c r="D47" s="288">
        <v>0.92152777777667627</v>
      </c>
      <c r="E47" s="49">
        <v>0.92569444444334292</v>
      </c>
      <c r="F47" s="36">
        <v>0.93680555555445399</v>
      </c>
      <c r="G47" s="36">
        <v>0.9451388888877873</v>
      </c>
      <c r="H47" s="36">
        <v>0.95069444444334283</v>
      </c>
      <c r="I47" s="36">
        <v>0.95972222222112058</v>
      </c>
      <c r="J47" s="36">
        <v>0.97291666666556498</v>
      </c>
      <c r="K47" s="36">
        <v>0.9798611111100094</v>
      </c>
      <c r="L47" s="36">
        <v>0.98680555555445382</v>
      </c>
      <c r="M47" s="55">
        <v>0.98958333333223159</v>
      </c>
      <c r="N47" s="285">
        <v>0.99583333333223156</v>
      </c>
      <c r="O47" s="48">
        <v>0.996527777776676</v>
      </c>
      <c r="P47" s="315" t="e">
        <f t="shared" si="1"/>
        <v>#REF!</v>
      </c>
      <c r="Q47" s="316">
        <f t="shared" si="0"/>
        <v>7.7777777777777501E-2</v>
      </c>
      <c r="R47" s="317" t="e">
        <f t="shared" si="2"/>
        <v>#REF!</v>
      </c>
      <c r="S47" s="316">
        <f t="shared" si="3"/>
        <v>4.2361111109642469E-2</v>
      </c>
    </row>
    <row r="48" spans="2:19" ht="15" customHeight="1" x14ac:dyDescent="0.25">
      <c r="B48" s="33">
        <v>30</v>
      </c>
      <c r="C48" s="48">
        <v>0.96180555555298641</v>
      </c>
      <c r="D48" s="288">
        <v>0.96388888888631974</v>
      </c>
      <c r="E48" s="49">
        <v>0.96805555555298639</v>
      </c>
      <c r="F48" s="36">
        <v>0.97847222221965302</v>
      </c>
      <c r="G48" s="36">
        <v>0.98611111110854188</v>
      </c>
      <c r="H48" s="36">
        <v>0.99166666666409742</v>
      </c>
      <c r="I48" s="36">
        <v>1.0006944444418753</v>
      </c>
      <c r="J48" s="36">
        <v>1.0138888888863198</v>
      </c>
      <c r="K48" s="36">
        <v>1.0208333333307642</v>
      </c>
      <c r="L48" s="36">
        <v>1.0270833333307643</v>
      </c>
      <c r="M48" s="55">
        <v>1.0298611111085421</v>
      </c>
      <c r="N48" s="285">
        <v>1.0354166666640976</v>
      </c>
      <c r="O48" s="48">
        <v>1.0361111111085421</v>
      </c>
      <c r="P48" s="313" t="e">
        <f t="shared" si="1"/>
        <v>#REF!</v>
      </c>
      <c r="Q48" s="314">
        <f t="shared" si="0"/>
        <v>7.4305555555555736E-2</v>
      </c>
      <c r="R48" s="317" t="e">
        <f t="shared" si="2"/>
        <v>#REF!</v>
      </c>
      <c r="S48" s="314">
        <f t="shared" si="3"/>
        <v>4.2361111109643468E-2</v>
      </c>
    </row>
    <row r="49" spans="2:13" ht="15" customHeight="1" x14ac:dyDescent="0.25">
      <c r="B49" s="2"/>
      <c r="C49" s="2"/>
      <c r="D49" s="17"/>
      <c r="E49" s="17"/>
      <c r="F49" s="17"/>
      <c r="G49" s="17"/>
      <c r="H49" s="17"/>
      <c r="I49" s="17"/>
      <c r="J49" s="17"/>
      <c r="K49" s="17"/>
      <c r="L49" s="17"/>
      <c r="M49" s="17"/>
    </row>
    <row r="50" spans="2:13" ht="18" customHeight="1" x14ac:dyDescent="0.25">
      <c r="B50" s="2"/>
      <c r="C50" s="299" t="s">
        <v>170</v>
      </c>
      <c r="D50" s="300"/>
      <c r="E50" s="300"/>
      <c r="F50" s="301"/>
      <c r="G50" s="301"/>
      <c r="H50" s="308">
        <v>28</v>
      </c>
      <c r="I50" s="300"/>
      <c r="J50" s="18"/>
      <c r="K50" s="2"/>
      <c r="L50" s="20"/>
      <c r="M50" s="2"/>
    </row>
    <row r="51" spans="2:13" ht="18" customHeight="1" x14ac:dyDescent="0.25">
      <c r="B51" s="2"/>
      <c r="C51" s="299" t="s">
        <v>171</v>
      </c>
      <c r="D51" s="300"/>
      <c r="E51" s="300"/>
      <c r="F51" s="301"/>
      <c r="G51" s="301"/>
      <c r="H51" s="308">
        <v>2</v>
      </c>
      <c r="I51" s="300"/>
      <c r="J51" s="18"/>
      <c r="K51" s="2"/>
      <c r="L51" s="2"/>
      <c r="M51" s="2"/>
    </row>
    <row r="52" spans="2:13" ht="18" customHeight="1" x14ac:dyDescent="0.25">
      <c r="B52" s="2"/>
      <c r="C52" s="299" t="s">
        <v>172</v>
      </c>
      <c r="D52" s="300"/>
      <c r="E52" s="300"/>
      <c r="F52" s="301"/>
      <c r="G52" s="301"/>
      <c r="H52" s="308">
        <f>+H50+H51</f>
        <v>30</v>
      </c>
      <c r="I52" s="300"/>
      <c r="J52" s="18"/>
      <c r="K52" s="2"/>
      <c r="L52" s="2"/>
      <c r="M52" s="2"/>
    </row>
    <row r="53" spans="2:13" ht="18" customHeight="1" x14ac:dyDescent="0.25">
      <c r="B53" s="2"/>
      <c r="C53" s="299" t="s">
        <v>173</v>
      </c>
      <c r="D53" s="300"/>
      <c r="E53" s="300"/>
      <c r="F53" s="301"/>
      <c r="G53" s="301"/>
      <c r="H53" s="306" t="e">
        <f>+VLOOKUP($E$7,#REF!,3,FALSE)</f>
        <v>#REF!</v>
      </c>
      <c r="I53" s="302" t="s">
        <v>174</v>
      </c>
      <c r="J53" s="21"/>
      <c r="L53" s="2"/>
      <c r="M53" s="2"/>
    </row>
    <row r="54" spans="2:13" x14ac:dyDescent="0.25">
      <c r="C54" s="303" t="s">
        <v>175</v>
      </c>
      <c r="D54" s="304"/>
      <c r="E54" s="18"/>
      <c r="F54" s="18"/>
      <c r="G54" s="18"/>
      <c r="H54" s="307">
        <v>0</v>
      </c>
      <c r="I54" s="302" t="s">
        <v>174</v>
      </c>
    </row>
    <row r="55" spans="2:13" x14ac:dyDescent="0.25">
      <c r="C55" s="2" t="s">
        <v>176</v>
      </c>
      <c r="D55" s="18"/>
      <c r="E55" s="18"/>
      <c r="F55" s="18"/>
      <c r="G55" s="18"/>
      <c r="H55" s="309" t="s">
        <v>177</v>
      </c>
      <c r="I55" s="18"/>
    </row>
    <row r="56" spans="2:13" x14ac:dyDescent="0.25">
      <c r="C56" s="2"/>
    </row>
  </sheetData>
  <printOptions horizontalCentered="1"/>
  <pageMargins left="0.19685039370078741" right="0" top="0.39370078740157483" bottom="0.39370078740157483" header="0" footer="0"/>
  <pageSetup paperSize="9" scale="67"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W35"/>
  <sheetViews>
    <sheetView showGridLines="0" view="pageBreakPreview" topLeftCell="A21" zoomScaleNormal="100" zoomScaleSheetLayoutView="100" workbookViewId="0">
      <selection activeCell="H34" sqref="H34"/>
    </sheetView>
  </sheetViews>
  <sheetFormatPr baseColWidth="10" defaultRowHeight="15" x14ac:dyDescent="0.25"/>
  <cols>
    <col min="1" max="1" width="6.7109375" customWidth="1"/>
    <col min="2" max="13" width="8" customWidth="1"/>
    <col min="14" max="21" width="6.7109375" customWidth="1"/>
    <col min="22" max="28" width="5.7109375" customWidth="1"/>
  </cols>
  <sheetData>
    <row r="1" spans="2:19" ht="14.25" customHeight="1" x14ac:dyDescent="0.25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I2" s="24"/>
      <c r="J2" s="2"/>
      <c r="K2" s="2"/>
      <c r="L2" s="2"/>
      <c r="M2" s="2"/>
      <c r="N2" s="2"/>
      <c r="O2" s="2"/>
      <c r="P2" s="2"/>
    </row>
    <row r="3" spans="2:19" ht="6" customHeight="1" x14ac:dyDescent="0.25">
      <c r="B3" s="3"/>
      <c r="C3" s="2"/>
      <c r="D3" s="2"/>
      <c r="E3" s="2"/>
      <c r="F3" s="171"/>
      <c r="I3" s="24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I4" s="25"/>
      <c r="J4" s="2"/>
      <c r="K4" s="2"/>
      <c r="L4" s="2"/>
      <c r="M4" s="2"/>
      <c r="N4" s="2"/>
      <c r="O4" s="2"/>
      <c r="P4" s="2"/>
    </row>
    <row r="5" spans="2:19" ht="6" customHeight="1" x14ac:dyDescent="0.25">
      <c r="B5" s="5"/>
      <c r="C5" s="2"/>
      <c r="D5" s="2"/>
      <c r="E5" s="2"/>
      <c r="F5" s="8"/>
      <c r="I5" s="5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I6" s="4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26</v>
      </c>
      <c r="I7" s="4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2" t="s">
        <v>5</v>
      </c>
      <c r="C8" s="7"/>
      <c r="D8" s="7"/>
      <c r="E8" s="7"/>
      <c r="F8" s="1">
        <v>801</v>
      </c>
      <c r="I8" s="4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32</v>
      </c>
      <c r="I9" s="4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801</v>
      </c>
      <c r="I10" s="4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ht="20.100000000000001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ht="20.100000000000001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2"/>
    </row>
    <row r="17" spans="2:23" ht="20.100000000000001" customHeight="1" thickBot="1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2"/>
    </row>
    <row r="18" spans="2:23" ht="39.950000000000003" customHeight="1" thickBot="1" x14ac:dyDescent="0.3">
      <c r="B18" s="189" t="s">
        <v>18</v>
      </c>
      <c r="C18" s="189" t="s">
        <v>100</v>
      </c>
      <c r="D18" s="237" t="s">
        <v>102</v>
      </c>
      <c r="E18" s="189" t="s">
        <v>101</v>
      </c>
      <c r="F18" s="189" t="s">
        <v>142</v>
      </c>
      <c r="G18" s="189" t="s">
        <v>33</v>
      </c>
      <c r="H18" s="189" t="s">
        <v>143</v>
      </c>
      <c r="I18" s="189" t="s">
        <v>144</v>
      </c>
      <c r="J18" s="189" t="s">
        <v>143</v>
      </c>
      <c r="K18" s="189" t="s">
        <v>33</v>
      </c>
      <c r="L18" s="189" t="s">
        <v>100</v>
      </c>
      <c r="M18" s="189" t="s">
        <v>161</v>
      </c>
      <c r="N18" s="189" t="s">
        <v>167</v>
      </c>
      <c r="O18" s="189" t="s">
        <v>168</v>
      </c>
      <c r="P18" s="189" t="s">
        <v>169</v>
      </c>
    </row>
    <row r="19" spans="2:23" ht="39.950000000000003" hidden="1" customHeight="1" x14ac:dyDescent="0.25">
      <c r="B19" s="202" t="s">
        <v>159</v>
      </c>
      <c r="C19" s="204">
        <v>0</v>
      </c>
      <c r="D19" s="203">
        <v>3.36</v>
      </c>
      <c r="E19" s="204">
        <v>6.08</v>
      </c>
      <c r="F19" s="205">
        <v>2.35</v>
      </c>
      <c r="G19" s="205">
        <v>5.2</v>
      </c>
      <c r="H19" s="205">
        <v>4.51</v>
      </c>
      <c r="I19" s="205">
        <v>4.78</v>
      </c>
      <c r="J19" s="204">
        <v>4.8</v>
      </c>
      <c r="K19" s="204">
        <v>4.53</v>
      </c>
      <c r="L19" s="206">
        <v>2</v>
      </c>
      <c r="M19" s="315"/>
      <c r="N19" s="316"/>
      <c r="O19" s="317"/>
      <c r="P19" s="318"/>
      <c r="R19" s="89"/>
      <c r="S19" s="207"/>
      <c r="T19" s="89"/>
      <c r="W19" s="89"/>
    </row>
    <row r="20" spans="2:23" ht="39.950000000000003" hidden="1" customHeight="1" thickBot="1" x14ac:dyDescent="0.3">
      <c r="B20" s="208" t="s">
        <v>160</v>
      </c>
      <c r="C20" s="243">
        <v>0</v>
      </c>
      <c r="D20" s="210">
        <v>3.36</v>
      </c>
      <c r="E20" s="210">
        <v>6.08</v>
      </c>
      <c r="F20" s="210">
        <v>8.43</v>
      </c>
      <c r="G20" s="210">
        <v>13.629999999999999</v>
      </c>
      <c r="H20" s="210">
        <v>18.14</v>
      </c>
      <c r="I20" s="210">
        <v>22.92</v>
      </c>
      <c r="J20" s="210">
        <v>27.720000000000002</v>
      </c>
      <c r="K20" s="210">
        <v>32.25</v>
      </c>
      <c r="L20" s="211">
        <v>34.25</v>
      </c>
      <c r="M20" s="313"/>
      <c r="N20" s="314"/>
      <c r="O20" s="310"/>
      <c r="P20" s="314"/>
    </row>
    <row r="21" spans="2:23" x14ac:dyDescent="0.25">
      <c r="B21" s="9">
        <v>1</v>
      </c>
      <c r="C21" s="27">
        <v>0.28472222222222232</v>
      </c>
      <c r="D21" s="30">
        <v>0.2909722222222223</v>
      </c>
      <c r="E21" s="16">
        <v>0.29652777777777783</v>
      </c>
      <c r="F21" s="29">
        <v>0.2993055555555556</v>
      </c>
      <c r="G21" s="16">
        <v>0.3083333333333334</v>
      </c>
      <c r="H21" s="16">
        <v>0.31458333333333338</v>
      </c>
      <c r="I21" s="28">
        <v>0.3215277777777778</v>
      </c>
      <c r="J21" s="28">
        <v>0.32847222222222222</v>
      </c>
      <c r="K21" s="28">
        <v>0.3347222222222222</v>
      </c>
      <c r="L21" s="15">
        <v>0.33819444444444441</v>
      </c>
      <c r="M21" s="313" t="e">
        <f>+$H$32</f>
        <v>#REF!</v>
      </c>
      <c r="N21" s="314">
        <f t="shared" ref="N21:N26" si="0">+L21-C21</f>
        <v>5.3472222222222088E-2</v>
      </c>
      <c r="O21" s="317" t="e">
        <f>60*$H$32/(N21*60*24)</f>
        <v>#REF!</v>
      </c>
      <c r="P21" s="322"/>
    </row>
    <row r="22" spans="2:23" x14ac:dyDescent="0.25">
      <c r="B22" s="11">
        <v>2</v>
      </c>
      <c r="C22" s="12">
        <v>0.39722222222222231</v>
      </c>
      <c r="D22" s="31">
        <v>0.40416666666666673</v>
      </c>
      <c r="E22" s="13">
        <v>0.40972222222222227</v>
      </c>
      <c r="F22" s="26">
        <v>0.41319444444444448</v>
      </c>
      <c r="G22" s="13">
        <v>0.42361111111111116</v>
      </c>
      <c r="H22" s="13">
        <v>0.43055555555555558</v>
      </c>
      <c r="I22" s="13">
        <v>0.4375</v>
      </c>
      <c r="J22" s="13">
        <v>0.44444444444444442</v>
      </c>
      <c r="K22" s="13">
        <v>0.45138888888888884</v>
      </c>
      <c r="L22" s="12">
        <v>0.45555555555555549</v>
      </c>
      <c r="M22" s="313" t="e">
        <f t="shared" ref="M22:M26" si="1">+$H$32</f>
        <v>#REF!</v>
      </c>
      <c r="N22" s="314">
        <f t="shared" si="0"/>
        <v>5.8333333333333182E-2</v>
      </c>
      <c r="O22" s="317" t="e">
        <f t="shared" ref="O22:O26" si="2">60*$H$32/(N22*60*24)</f>
        <v>#REF!</v>
      </c>
      <c r="P22" s="314">
        <f t="shared" ref="P22:P26" si="3">+C22-C21</f>
        <v>0.11249999999999999</v>
      </c>
    </row>
    <row r="23" spans="2:23" x14ac:dyDescent="0.25">
      <c r="B23" s="9">
        <v>3</v>
      </c>
      <c r="C23" s="12">
        <v>0.51388888888888928</v>
      </c>
      <c r="D23" s="31">
        <v>0.5208333333333337</v>
      </c>
      <c r="E23" s="13">
        <v>0.52638888888888924</v>
      </c>
      <c r="F23" s="26">
        <v>0.52986111111111145</v>
      </c>
      <c r="G23" s="13">
        <v>0.54027777777777808</v>
      </c>
      <c r="H23" s="13">
        <v>0.5472222222222225</v>
      </c>
      <c r="I23" s="13">
        <v>0.55416666666666692</v>
      </c>
      <c r="J23" s="13">
        <v>0.56111111111111134</v>
      </c>
      <c r="K23" s="13">
        <v>0.56805555555555576</v>
      </c>
      <c r="L23" s="12">
        <v>0.57222222222222241</v>
      </c>
      <c r="M23" s="313" t="e">
        <f t="shared" si="1"/>
        <v>#REF!</v>
      </c>
      <c r="N23" s="314">
        <f t="shared" si="0"/>
        <v>5.8333333333333126E-2</v>
      </c>
      <c r="O23" s="317" t="e">
        <f t="shared" si="2"/>
        <v>#REF!</v>
      </c>
      <c r="P23" s="314">
        <f>+C23-C22</f>
        <v>0.11666666666666697</v>
      </c>
    </row>
    <row r="24" spans="2:23" x14ac:dyDescent="0.25">
      <c r="B24" s="11">
        <v>4</v>
      </c>
      <c r="C24" s="12">
        <v>0.63055555555555531</v>
      </c>
      <c r="D24" s="31">
        <v>0.63749999999999973</v>
      </c>
      <c r="E24" s="13">
        <v>0.64305555555555527</v>
      </c>
      <c r="F24" s="26">
        <v>0.64652777777777748</v>
      </c>
      <c r="G24" s="13">
        <v>0.65694444444444411</v>
      </c>
      <c r="H24" s="13">
        <v>0.66388888888888853</v>
      </c>
      <c r="I24" s="13">
        <v>0.67083333333333295</v>
      </c>
      <c r="J24" s="13">
        <v>0.67777777777777737</v>
      </c>
      <c r="K24" s="13">
        <v>0.68472222222222179</v>
      </c>
      <c r="L24" s="12">
        <v>0.68888888888888844</v>
      </c>
      <c r="M24" s="313" t="e">
        <f t="shared" si="1"/>
        <v>#REF!</v>
      </c>
      <c r="N24" s="314">
        <f t="shared" si="0"/>
        <v>5.8333333333333126E-2</v>
      </c>
      <c r="O24" s="317" t="e">
        <f t="shared" si="2"/>
        <v>#REF!</v>
      </c>
      <c r="P24" s="314">
        <f>+C24-C23</f>
        <v>0.11666666666666603</v>
      </c>
    </row>
    <row r="25" spans="2:23" x14ac:dyDescent="0.25">
      <c r="B25" s="11">
        <v>5</v>
      </c>
      <c r="C25" s="12">
        <v>0.75000000000000011</v>
      </c>
      <c r="D25" s="31">
        <v>0.75694444444444453</v>
      </c>
      <c r="E25" s="13">
        <v>0.76250000000000007</v>
      </c>
      <c r="F25" s="26">
        <v>0.76597222222222228</v>
      </c>
      <c r="G25" s="13">
        <v>0.77569444444444446</v>
      </c>
      <c r="H25" s="13">
        <v>0.78194444444444444</v>
      </c>
      <c r="I25" s="13">
        <v>0.78888888888888886</v>
      </c>
      <c r="J25" s="13">
        <v>0.79583333333333328</v>
      </c>
      <c r="K25" s="13">
        <v>0.80138888888888882</v>
      </c>
      <c r="L25" s="12">
        <v>0.80486111111111103</v>
      </c>
      <c r="M25" s="313" t="e">
        <f t="shared" si="1"/>
        <v>#REF!</v>
      </c>
      <c r="N25" s="314">
        <f t="shared" si="0"/>
        <v>5.4861111111110916E-2</v>
      </c>
      <c r="O25" s="310" t="e">
        <f t="shared" si="2"/>
        <v>#REF!</v>
      </c>
      <c r="P25" s="314">
        <f>+C25-C24</f>
        <v>0.1194444444444448</v>
      </c>
    </row>
    <row r="26" spans="2:23" ht="15.75" thickBot="1" x14ac:dyDescent="0.3">
      <c r="B26" s="323">
        <v>6</v>
      </c>
      <c r="C26" s="324">
        <v>0.87083333333333401</v>
      </c>
      <c r="D26" s="325">
        <v>0.87777777777777843</v>
      </c>
      <c r="E26" s="326">
        <v>0.88333333333333397</v>
      </c>
      <c r="F26" s="327">
        <v>0.88680555555555618</v>
      </c>
      <c r="G26" s="326">
        <v>0.89583333333333393</v>
      </c>
      <c r="H26" s="326">
        <v>0.90138888888888946</v>
      </c>
      <c r="I26" s="326">
        <v>0.90763888888888944</v>
      </c>
      <c r="J26" s="326">
        <v>0.91388888888888942</v>
      </c>
      <c r="K26" s="326">
        <v>0.91944444444444495</v>
      </c>
      <c r="L26" s="324">
        <v>0.92291666666666716</v>
      </c>
      <c r="M26" s="328" t="e">
        <f t="shared" si="1"/>
        <v>#REF!</v>
      </c>
      <c r="N26" s="329">
        <f t="shared" si="0"/>
        <v>5.2083333333333148E-2</v>
      </c>
      <c r="O26" s="330" t="e">
        <f t="shared" si="2"/>
        <v>#REF!</v>
      </c>
      <c r="P26" s="329">
        <f t="shared" si="3"/>
        <v>0.1208333333333339</v>
      </c>
    </row>
    <row r="27" spans="2:23" ht="9" customHeight="1" x14ac:dyDescent="0.25">
      <c r="B27" s="2"/>
      <c r="C27" s="2"/>
      <c r="D27" s="2"/>
      <c r="E27" s="2"/>
      <c r="F27" s="2"/>
      <c r="G27" s="2"/>
      <c r="H27" s="2"/>
      <c r="I27" s="2"/>
      <c r="J27" s="17"/>
      <c r="K27" s="17"/>
      <c r="L27" s="17"/>
      <c r="M27" s="17"/>
      <c r="N27" s="17"/>
      <c r="O27" s="17"/>
      <c r="P27" s="17"/>
      <c r="Q27" s="18"/>
      <c r="R27" s="18"/>
      <c r="S27" s="2"/>
    </row>
    <row r="28" spans="2:23" ht="9" customHeight="1" x14ac:dyDescent="0.25">
      <c r="B28" s="2"/>
      <c r="C28" s="2"/>
      <c r="D28" s="2"/>
      <c r="E28" s="2"/>
      <c r="F28" s="2"/>
      <c r="G28" s="2"/>
      <c r="H28" s="2"/>
      <c r="I28" s="2"/>
      <c r="J28" s="17"/>
      <c r="K28" s="17"/>
      <c r="L28" s="17"/>
      <c r="M28" s="17"/>
      <c r="N28" s="17"/>
      <c r="O28" s="17"/>
      <c r="P28" s="17"/>
      <c r="Q28" s="18"/>
      <c r="R28" s="18"/>
      <c r="S28" s="2"/>
    </row>
    <row r="29" spans="2:23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6</v>
      </c>
      <c r="I29" s="300"/>
      <c r="J29" s="18"/>
      <c r="K29" s="19"/>
      <c r="L29" s="19"/>
      <c r="M29" s="19"/>
      <c r="N29" s="19"/>
      <c r="O29" s="19"/>
      <c r="P29" s="2"/>
      <c r="Q29" s="2"/>
      <c r="R29" s="2"/>
      <c r="S29" s="2"/>
    </row>
    <row r="30" spans="2:23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  <c r="J30" s="18"/>
      <c r="K30" s="19"/>
      <c r="L30" s="19"/>
      <c r="M30" s="19"/>
      <c r="N30" s="19"/>
      <c r="O30" s="19"/>
      <c r="P30" s="2"/>
      <c r="Q30" s="2"/>
      <c r="R30" s="2"/>
      <c r="S30" s="2"/>
    </row>
    <row r="31" spans="2:23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6</v>
      </c>
      <c r="I31" s="300"/>
      <c r="J31" s="18"/>
      <c r="K31" s="19"/>
      <c r="L31" s="19"/>
      <c r="M31" s="19"/>
      <c r="N31" s="19"/>
      <c r="O31" s="19"/>
      <c r="P31" s="2"/>
      <c r="Q31" s="2"/>
      <c r="R31" s="2"/>
      <c r="S31" s="2"/>
    </row>
    <row r="32" spans="2:23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+VLOOKUP(F10,#REF!,3,FALSE)</f>
        <v>#REF!</v>
      </c>
      <c r="I32" s="302" t="s">
        <v>174</v>
      </c>
      <c r="J32" s="21"/>
      <c r="K32" s="19"/>
      <c r="L32" s="19"/>
      <c r="M32" s="19"/>
      <c r="N32" s="19"/>
      <c r="O32" s="19"/>
      <c r="P32" s="2"/>
      <c r="Q32" s="2"/>
      <c r="R32" s="2"/>
      <c r="S32" s="2"/>
    </row>
    <row r="33" spans="3:10" x14ac:dyDescent="0.25">
      <c r="C33" s="303" t="s">
        <v>175</v>
      </c>
      <c r="D33" s="304"/>
      <c r="E33" s="18"/>
      <c r="F33" s="18"/>
      <c r="G33" s="18"/>
      <c r="H33" s="307">
        <v>0</v>
      </c>
      <c r="I33" s="302" t="s">
        <v>174</v>
      </c>
      <c r="J33" s="18"/>
    </row>
    <row r="34" spans="3:10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  <c r="J34" s="18"/>
    </row>
    <row r="35" spans="3:10" x14ac:dyDescent="0.25">
      <c r="C35" s="2"/>
      <c r="D35" s="2"/>
    </row>
  </sheetData>
  <pageMargins left="0.86614173228346458" right="0" top="0.59055118110236227" bottom="1.3779527559055118" header="0" footer="0"/>
  <pageSetup paperSize="9" scale="71" orientation="portrait" r:id="rId1"/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8"/>
  <dimension ref="B1:T49"/>
  <sheetViews>
    <sheetView showGridLines="0" view="pageBreakPreview" topLeftCell="A19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140625" customWidth="1"/>
    <col min="2" max="14" width="8.28515625" customWidth="1"/>
    <col min="15" max="15" width="6.285156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2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E6" s="1" t="s">
        <v>27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E7" s="1">
        <v>812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E8" s="1" t="s">
        <v>86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E9" s="1">
        <v>812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20.10000000000000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00" customFormat="1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106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/>
      <c r="E17" s="204">
        <v>1.87</v>
      </c>
      <c r="F17" s="204">
        <v>7.31</v>
      </c>
      <c r="G17" s="204">
        <v>2.2999999999999998</v>
      </c>
      <c r="H17" s="204">
        <v>3.51</v>
      </c>
      <c r="I17" s="204">
        <v>10.15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ht="39.950000000000003" hidden="1" customHeight="1" thickBot="1" x14ac:dyDescent="0.3">
      <c r="B18" s="208" t="s">
        <v>160</v>
      </c>
      <c r="C18" s="243">
        <v>0</v>
      </c>
      <c r="D18" s="243"/>
      <c r="E18" s="210">
        <v>1.77</v>
      </c>
      <c r="F18" s="210">
        <v>9.18</v>
      </c>
      <c r="G18" s="210">
        <v>11.48</v>
      </c>
      <c r="H18" s="210">
        <v>14.99</v>
      </c>
      <c r="I18" s="210">
        <v>25.14</v>
      </c>
      <c r="J18" s="210">
        <v>33.42</v>
      </c>
      <c r="K18" s="210">
        <v>38.700000000000003</v>
      </c>
      <c r="L18" s="210">
        <v>43.56</v>
      </c>
      <c r="M18" s="210">
        <v>46.160000000000004</v>
      </c>
      <c r="N18" s="210"/>
      <c r="O18" s="210">
        <v>49.160000000000004</v>
      </c>
      <c r="P18" s="313"/>
      <c r="Q18" s="314"/>
      <c r="R18" s="310"/>
      <c r="S18" s="314"/>
    </row>
    <row r="19" spans="2:20" x14ac:dyDescent="0.25">
      <c r="B19" s="33">
        <v>1</v>
      </c>
      <c r="C19" s="34">
        <v>0.19097222222222224</v>
      </c>
      <c r="D19" s="286">
        <v>0.19166666666666668</v>
      </c>
      <c r="E19" s="51">
        <v>0.19583333333333336</v>
      </c>
      <c r="F19" s="52">
        <v>0.20416666666666669</v>
      </c>
      <c r="G19" s="52">
        <v>0.21180555555555558</v>
      </c>
      <c r="H19" s="52">
        <v>0.21597222222222226</v>
      </c>
      <c r="I19" s="52">
        <v>0.22569444444444448</v>
      </c>
      <c r="J19" s="52">
        <v>0.23680555555555557</v>
      </c>
      <c r="K19" s="52">
        <v>0.24375000000000002</v>
      </c>
      <c r="L19" s="52">
        <v>0.25069444444444444</v>
      </c>
      <c r="M19" s="53">
        <v>0.25347222222222221</v>
      </c>
      <c r="N19" s="284">
        <v>0.25972222222222219</v>
      </c>
      <c r="O19" s="39">
        <v>0.26041666666666663</v>
      </c>
      <c r="P19" s="313" t="e">
        <f>+$H$46</f>
        <v>#REF!</v>
      </c>
      <c r="Q19" s="314">
        <f>+O19-C19</f>
        <v>6.9444444444444392E-2</v>
      </c>
      <c r="R19" s="317" t="e">
        <f>60*$H$46/(Q19*60*24)</f>
        <v>#REF!</v>
      </c>
      <c r="S19" s="322"/>
    </row>
    <row r="20" spans="2:20" x14ac:dyDescent="0.25">
      <c r="B20" s="40">
        <v>2</v>
      </c>
      <c r="C20" s="41">
        <v>0.23194444444444409</v>
      </c>
      <c r="D20" s="287">
        <v>0.23263888888888853</v>
      </c>
      <c r="E20" s="50">
        <v>0.23680555555555521</v>
      </c>
      <c r="F20" s="43">
        <v>0.24583333333333299</v>
      </c>
      <c r="G20" s="43">
        <v>0.25347222222222188</v>
      </c>
      <c r="H20" s="43">
        <v>0.25833333333333297</v>
      </c>
      <c r="I20" s="43">
        <v>0.26805555555555521</v>
      </c>
      <c r="J20" s="43">
        <v>0.28194444444444411</v>
      </c>
      <c r="K20" s="43">
        <v>0.28888888888888853</v>
      </c>
      <c r="L20" s="43">
        <v>0.29583333333333295</v>
      </c>
      <c r="M20" s="54">
        <v>0.29930555555555516</v>
      </c>
      <c r="N20" s="278">
        <v>0.30624999999999958</v>
      </c>
      <c r="O20" s="41">
        <v>0.30694444444444402</v>
      </c>
      <c r="P20" s="313" t="e">
        <f>+$H$46</f>
        <v>#REF!</v>
      </c>
      <c r="Q20" s="314">
        <f t="shared" ref="Q20:Q41" si="0">+O20-C20</f>
        <v>7.4999999999999928E-2</v>
      </c>
      <c r="R20" s="317" t="e">
        <f>60*$H$46/(Q20*60*24)</f>
        <v>#REF!</v>
      </c>
      <c r="S20" s="314">
        <f>+D20-D19</f>
        <v>4.0972222222221855E-2</v>
      </c>
    </row>
    <row r="21" spans="2:20" x14ac:dyDescent="0.25">
      <c r="B21" s="40">
        <v>3</v>
      </c>
      <c r="C21" s="41">
        <v>0.27083333333333337</v>
      </c>
      <c r="D21" s="287">
        <v>0.27152777777777781</v>
      </c>
      <c r="E21" s="50">
        <v>0.27638888888888891</v>
      </c>
      <c r="F21" s="43">
        <v>0.28611111111111115</v>
      </c>
      <c r="G21" s="43">
        <v>0.29375000000000001</v>
      </c>
      <c r="H21" s="43">
        <v>0.2986111111111111</v>
      </c>
      <c r="I21" s="43">
        <v>0.30902777777777779</v>
      </c>
      <c r="J21" s="43">
        <v>0.32430555555555557</v>
      </c>
      <c r="K21" s="43">
        <v>0.33194444444444443</v>
      </c>
      <c r="L21" s="43">
        <v>0.33958333333333329</v>
      </c>
      <c r="M21" s="54">
        <v>0.34374999999999994</v>
      </c>
      <c r="N21" s="278">
        <v>0.35138888888888881</v>
      </c>
      <c r="O21" s="41">
        <v>0.35208333333333325</v>
      </c>
      <c r="P21" s="313" t="e">
        <f t="shared" ref="P21:P41" si="1">+$H$46</f>
        <v>#REF!</v>
      </c>
      <c r="Q21" s="314">
        <f t="shared" si="0"/>
        <v>8.1249999999999878E-2</v>
      </c>
      <c r="R21" s="317" t="e">
        <f t="shared" ref="R21:R41" si="2">60*$H$46/(Q21*60*24)</f>
        <v>#REF!</v>
      </c>
      <c r="S21" s="314">
        <f t="shared" ref="S21:S41" si="3">+D21-D20</f>
        <v>3.8888888888889278E-2</v>
      </c>
    </row>
    <row r="22" spans="2:20" x14ac:dyDescent="0.25">
      <c r="B22" s="40">
        <v>4</v>
      </c>
      <c r="C22" s="41">
        <v>0.30069444444444476</v>
      </c>
      <c r="D22" s="287">
        <v>0.30138888888888921</v>
      </c>
      <c r="E22" s="50">
        <v>0.3062500000000003</v>
      </c>
      <c r="F22" s="43">
        <v>0.31666666666666698</v>
      </c>
      <c r="G22" s="43">
        <v>0.32430555555555585</v>
      </c>
      <c r="H22" s="43">
        <v>0.32986111111111138</v>
      </c>
      <c r="I22" s="43">
        <v>0.34027777777777807</v>
      </c>
      <c r="J22" s="43">
        <v>0.35555555555555585</v>
      </c>
      <c r="K22" s="43">
        <v>0.36319444444444471</v>
      </c>
      <c r="L22" s="43">
        <v>0.37083333333333357</v>
      </c>
      <c r="M22" s="54">
        <v>0.37500000000000022</v>
      </c>
      <c r="N22" s="278">
        <v>0.38263888888888908</v>
      </c>
      <c r="O22" s="41">
        <v>0.38333333333333353</v>
      </c>
      <c r="P22" s="313" t="e">
        <f t="shared" si="1"/>
        <v>#REF!</v>
      </c>
      <c r="Q22" s="314">
        <f t="shared" si="0"/>
        <v>8.2638888888888762E-2</v>
      </c>
      <c r="R22" s="317" t="e">
        <f t="shared" si="2"/>
        <v>#REF!</v>
      </c>
      <c r="S22" s="314">
        <f t="shared" si="3"/>
        <v>2.9861111111111394E-2</v>
      </c>
    </row>
    <row r="23" spans="2:20" x14ac:dyDescent="0.25">
      <c r="B23" s="40">
        <v>5</v>
      </c>
      <c r="C23" s="41">
        <v>0.32916666666666644</v>
      </c>
      <c r="D23" s="287">
        <v>0.33055555555555532</v>
      </c>
      <c r="E23" s="50">
        <v>0.33611111111111086</v>
      </c>
      <c r="F23" s="43">
        <v>0.34722222222222199</v>
      </c>
      <c r="G23" s="43">
        <v>0.35486111111111085</v>
      </c>
      <c r="H23" s="43">
        <v>0.36041666666666639</v>
      </c>
      <c r="I23" s="43">
        <v>0.37083333333333307</v>
      </c>
      <c r="J23" s="43">
        <v>0.38611111111111085</v>
      </c>
      <c r="K23" s="43">
        <v>0.39374999999999971</v>
      </c>
      <c r="L23" s="43">
        <v>0.40138888888888857</v>
      </c>
      <c r="M23" s="54">
        <v>0.40555555555555522</v>
      </c>
      <c r="N23" s="278">
        <v>0.41319444444444409</v>
      </c>
      <c r="O23" s="41">
        <v>0.41388888888888853</v>
      </c>
      <c r="P23" s="313" t="e">
        <f t="shared" si="1"/>
        <v>#REF!</v>
      </c>
      <c r="Q23" s="314">
        <f t="shared" si="0"/>
        <v>8.4722222222222088E-2</v>
      </c>
      <c r="R23" s="317" t="e">
        <f t="shared" si="2"/>
        <v>#REF!</v>
      </c>
      <c r="S23" s="314">
        <f t="shared" si="3"/>
        <v>2.9166666666666119E-2</v>
      </c>
    </row>
    <row r="24" spans="2:20" x14ac:dyDescent="0.25">
      <c r="B24" s="40">
        <v>6</v>
      </c>
      <c r="C24" s="41">
        <v>0.35972222222222144</v>
      </c>
      <c r="D24" s="287">
        <v>0.36111111111111033</v>
      </c>
      <c r="E24" s="50">
        <v>0.36666666666666586</v>
      </c>
      <c r="F24" s="43">
        <v>0.37777777777777699</v>
      </c>
      <c r="G24" s="43">
        <v>0.38541666666666585</v>
      </c>
      <c r="H24" s="43">
        <v>0.39097222222222139</v>
      </c>
      <c r="I24" s="43">
        <v>0.40138888888888807</v>
      </c>
      <c r="J24" s="43">
        <v>0.41666666666666585</v>
      </c>
      <c r="K24" s="43">
        <v>0.42430555555555471</v>
      </c>
      <c r="L24" s="43">
        <v>0.43194444444444358</v>
      </c>
      <c r="M24" s="54">
        <v>0.43611111111111023</v>
      </c>
      <c r="N24" s="278">
        <v>0.44374999999999909</v>
      </c>
      <c r="O24" s="41">
        <v>0.44444444444444353</v>
      </c>
      <c r="P24" s="313" t="e">
        <f t="shared" si="1"/>
        <v>#REF!</v>
      </c>
      <c r="Q24" s="314">
        <f t="shared" si="0"/>
        <v>8.4722222222222088E-2</v>
      </c>
      <c r="R24" s="317" t="e">
        <f t="shared" si="2"/>
        <v>#REF!</v>
      </c>
      <c r="S24" s="314">
        <f t="shared" si="3"/>
        <v>3.0555555555555003E-2</v>
      </c>
      <c r="T24" s="14"/>
    </row>
    <row r="25" spans="2:20" x14ac:dyDescent="0.25">
      <c r="B25" s="40">
        <v>7</v>
      </c>
      <c r="C25" s="41">
        <v>0.39027777777777745</v>
      </c>
      <c r="D25" s="287">
        <v>0.39166666666666633</v>
      </c>
      <c r="E25" s="50">
        <v>0.39722222222222187</v>
      </c>
      <c r="F25" s="43">
        <v>0.40833333333333299</v>
      </c>
      <c r="G25" s="43">
        <v>0.41597222222222185</v>
      </c>
      <c r="H25" s="43">
        <v>0.42152777777777739</v>
      </c>
      <c r="I25" s="43">
        <v>0.43194444444444408</v>
      </c>
      <c r="J25" s="43">
        <v>0.44722222222222185</v>
      </c>
      <c r="K25" s="43">
        <v>0.45486111111111072</v>
      </c>
      <c r="L25" s="43">
        <v>0.46249999999999958</v>
      </c>
      <c r="M25" s="54">
        <v>0.46666666666666623</v>
      </c>
      <c r="N25" s="278">
        <v>0.47430555555555509</v>
      </c>
      <c r="O25" s="41">
        <v>0.47499999999999953</v>
      </c>
      <c r="P25" s="313" t="e">
        <f t="shared" si="1"/>
        <v>#REF!</v>
      </c>
      <c r="Q25" s="314">
        <f t="shared" si="0"/>
        <v>8.4722222222222088E-2</v>
      </c>
      <c r="R25" s="317" t="e">
        <f t="shared" si="2"/>
        <v>#REF!</v>
      </c>
      <c r="S25" s="314">
        <f t="shared" si="3"/>
        <v>3.0555555555556002E-2</v>
      </c>
    </row>
    <row r="26" spans="2:20" x14ac:dyDescent="0.25">
      <c r="B26" s="40">
        <v>8</v>
      </c>
      <c r="C26" s="41">
        <v>0.42083333333333245</v>
      </c>
      <c r="D26" s="287">
        <v>0.42222222222222133</v>
      </c>
      <c r="E26" s="50">
        <v>0.42777777777777687</v>
      </c>
      <c r="F26" s="43">
        <v>0.438888888888888</v>
      </c>
      <c r="G26" s="43">
        <v>0.44652777777777686</v>
      </c>
      <c r="H26" s="43">
        <v>0.45208333333333239</v>
      </c>
      <c r="I26" s="43">
        <v>0.46249999999999908</v>
      </c>
      <c r="J26" s="43">
        <v>0.47777777777777686</v>
      </c>
      <c r="K26" s="43">
        <v>0.48541666666666572</v>
      </c>
      <c r="L26" s="43">
        <v>0.49305555555555458</v>
      </c>
      <c r="M26" s="54">
        <v>0.49722222222222123</v>
      </c>
      <c r="N26" s="278">
        <v>0.50486111111111009</v>
      </c>
      <c r="O26" s="41">
        <v>0.50555555555555454</v>
      </c>
      <c r="P26" s="313" t="e">
        <f t="shared" si="1"/>
        <v>#REF!</v>
      </c>
      <c r="Q26" s="314">
        <f t="shared" si="0"/>
        <v>8.4722222222222088E-2</v>
      </c>
      <c r="R26" s="317" t="e">
        <f t="shared" si="2"/>
        <v>#REF!</v>
      </c>
      <c r="S26" s="314">
        <f t="shared" si="3"/>
        <v>3.0555555555555003E-2</v>
      </c>
    </row>
    <row r="27" spans="2:20" ht="15" customHeight="1" x14ac:dyDescent="0.25">
      <c r="B27" s="40">
        <v>9</v>
      </c>
      <c r="C27" s="41">
        <v>0.45138888888888845</v>
      </c>
      <c r="D27" s="287">
        <v>0.45277777777777733</v>
      </c>
      <c r="E27" s="50">
        <v>0.45833333333333287</v>
      </c>
      <c r="F27" s="43">
        <v>0.469444444444444</v>
      </c>
      <c r="G27" s="43">
        <v>0.47708333333333286</v>
      </c>
      <c r="H27" s="43">
        <v>0.4826388888888884</v>
      </c>
      <c r="I27" s="43">
        <v>0.49305555555555508</v>
      </c>
      <c r="J27" s="43">
        <v>0.50833333333333286</v>
      </c>
      <c r="K27" s="43">
        <v>0.51597222222222172</v>
      </c>
      <c r="L27" s="43">
        <v>0.52361111111111058</v>
      </c>
      <c r="M27" s="54">
        <v>0.52777777777777724</v>
      </c>
      <c r="N27" s="278">
        <v>0.5354166666666661</v>
      </c>
      <c r="O27" s="41">
        <v>0.53611111111111054</v>
      </c>
      <c r="P27" s="313" t="e">
        <f t="shared" si="1"/>
        <v>#REF!</v>
      </c>
      <c r="Q27" s="314">
        <f t="shared" si="0"/>
        <v>8.4722222222222088E-2</v>
      </c>
      <c r="R27" s="317" t="e">
        <f t="shared" si="2"/>
        <v>#REF!</v>
      </c>
      <c r="S27" s="314">
        <f t="shared" si="3"/>
        <v>3.0555555555556002E-2</v>
      </c>
    </row>
    <row r="28" spans="2:20" ht="15" customHeight="1" x14ac:dyDescent="0.25">
      <c r="B28" s="40">
        <v>10</v>
      </c>
      <c r="C28" s="41">
        <v>0.48194444444444345</v>
      </c>
      <c r="D28" s="287">
        <v>0.48333333333333234</v>
      </c>
      <c r="E28" s="50">
        <v>0.48888888888888787</v>
      </c>
      <c r="F28" s="43">
        <v>0.499999999999999</v>
      </c>
      <c r="G28" s="43">
        <v>0.50763888888888786</v>
      </c>
      <c r="H28" s="43">
        <v>0.5131944444444434</v>
      </c>
      <c r="I28" s="43">
        <v>0.52361111111111003</v>
      </c>
      <c r="J28" s="43">
        <v>0.53888888888888775</v>
      </c>
      <c r="K28" s="43">
        <v>0.54652777777777661</v>
      </c>
      <c r="L28" s="43">
        <v>0.55416666666666548</v>
      </c>
      <c r="M28" s="54">
        <v>0.55833333333333213</v>
      </c>
      <c r="N28" s="278">
        <v>0.56597222222222099</v>
      </c>
      <c r="O28" s="41">
        <v>0.56666666666666543</v>
      </c>
      <c r="P28" s="313" t="e">
        <f t="shared" si="1"/>
        <v>#REF!</v>
      </c>
      <c r="Q28" s="314">
        <f t="shared" si="0"/>
        <v>8.4722222222221977E-2</v>
      </c>
      <c r="R28" s="317" t="e">
        <f t="shared" si="2"/>
        <v>#REF!</v>
      </c>
      <c r="S28" s="314">
        <f t="shared" si="3"/>
        <v>3.0555555555555003E-2</v>
      </c>
    </row>
    <row r="29" spans="2:20" ht="15" customHeight="1" x14ac:dyDescent="0.25">
      <c r="B29" s="40">
        <v>11</v>
      </c>
      <c r="C29" s="41">
        <v>0.51249999999999951</v>
      </c>
      <c r="D29" s="287">
        <v>0.5138888888888884</v>
      </c>
      <c r="E29" s="50">
        <v>0.51944444444444393</v>
      </c>
      <c r="F29" s="43">
        <v>0.530555555555555</v>
      </c>
      <c r="G29" s="43">
        <v>0.53819444444444386</v>
      </c>
      <c r="H29" s="43">
        <v>0.5437499999999994</v>
      </c>
      <c r="I29" s="43">
        <v>0.55416666666666603</v>
      </c>
      <c r="J29" s="43">
        <v>0.56944444444444375</v>
      </c>
      <c r="K29" s="43">
        <v>0.57708333333333262</v>
      </c>
      <c r="L29" s="43">
        <v>0.58472222222222148</v>
      </c>
      <c r="M29" s="54">
        <v>0.58888888888888813</v>
      </c>
      <c r="N29" s="278">
        <v>0.59652777777777699</v>
      </c>
      <c r="O29" s="41">
        <v>0.59722222222222143</v>
      </c>
      <c r="P29" s="313" t="e">
        <f t="shared" si="1"/>
        <v>#REF!</v>
      </c>
      <c r="Q29" s="314">
        <f t="shared" si="0"/>
        <v>8.4722222222221921E-2</v>
      </c>
      <c r="R29" s="317" t="e">
        <f t="shared" si="2"/>
        <v>#REF!</v>
      </c>
      <c r="S29" s="314">
        <f t="shared" si="3"/>
        <v>3.0555555555556058E-2</v>
      </c>
    </row>
    <row r="30" spans="2:20" ht="15" customHeight="1" x14ac:dyDescent="0.25">
      <c r="B30" s="40">
        <v>12</v>
      </c>
      <c r="C30" s="41">
        <v>0.54305555555555451</v>
      </c>
      <c r="D30" s="287">
        <v>0.5444444444444434</v>
      </c>
      <c r="E30" s="50">
        <v>0.54999999999999893</v>
      </c>
      <c r="F30" s="43">
        <v>0.56111111111111001</v>
      </c>
      <c r="G30" s="43">
        <v>0.56874999999999887</v>
      </c>
      <c r="H30" s="43">
        <v>0.5743055555555544</v>
      </c>
      <c r="I30" s="43">
        <v>0.58472222222222103</v>
      </c>
      <c r="J30" s="43">
        <v>0.59999999999999876</v>
      </c>
      <c r="K30" s="43">
        <v>0.60763888888888762</v>
      </c>
      <c r="L30" s="43">
        <v>0.61527777777777648</v>
      </c>
      <c r="M30" s="54">
        <v>0.61944444444444313</v>
      </c>
      <c r="N30" s="278">
        <v>0.62708333333333199</v>
      </c>
      <c r="O30" s="41">
        <v>0.62777777777777644</v>
      </c>
      <c r="P30" s="313" t="e">
        <f t="shared" si="1"/>
        <v>#REF!</v>
      </c>
      <c r="Q30" s="314">
        <f t="shared" si="0"/>
        <v>8.4722222222221921E-2</v>
      </c>
      <c r="R30" s="317" t="e">
        <f t="shared" si="2"/>
        <v>#REF!</v>
      </c>
      <c r="S30" s="314">
        <f t="shared" si="3"/>
        <v>3.0555555555555003E-2</v>
      </c>
    </row>
    <row r="31" spans="2:20" ht="15" customHeight="1" x14ac:dyDescent="0.25">
      <c r="B31" s="40">
        <v>13</v>
      </c>
      <c r="C31" s="41">
        <v>0.57361111111110952</v>
      </c>
      <c r="D31" s="287">
        <v>0.5749999999999984</v>
      </c>
      <c r="E31" s="50">
        <v>0.58055555555555394</v>
      </c>
      <c r="F31" s="43">
        <v>0.59166666666666501</v>
      </c>
      <c r="G31" s="43">
        <v>0.59930555555555387</v>
      </c>
      <c r="H31" s="43">
        <v>0.60486111111110941</v>
      </c>
      <c r="I31" s="43">
        <v>0.61527777777777604</v>
      </c>
      <c r="J31" s="43">
        <v>0.63055555555555376</v>
      </c>
      <c r="K31" s="43">
        <v>0.63819444444444262</v>
      </c>
      <c r="L31" s="43">
        <v>0.64583333333333148</v>
      </c>
      <c r="M31" s="54">
        <v>0.64999999999999813</v>
      </c>
      <c r="N31" s="278">
        <v>0.657638888888887</v>
      </c>
      <c r="O31" s="41">
        <v>0.65833333333333144</v>
      </c>
      <c r="P31" s="313" t="e">
        <f t="shared" si="1"/>
        <v>#REF!</v>
      </c>
      <c r="Q31" s="314">
        <f t="shared" si="0"/>
        <v>8.4722222222221921E-2</v>
      </c>
      <c r="R31" s="317" t="e">
        <f t="shared" si="2"/>
        <v>#REF!</v>
      </c>
      <c r="S31" s="314">
        <f t="shared" si="3"/>
        <v>3.0555555555555003E-2</v>
      </c>
    </row>
    <row r="32" spans="2:20" ht="15" customHeight="1" x14ac:dyDescent="0.25">
      <c r="B32" s="40">
        <v>14</v>
      </c>
      <c r="C32" s="41">
        <v>0.60416666666666552</v>
      </c>
      <c r="D32" s="287">
        <v>0.6055555555555544</v>
      </c>
      <c r="E32" s="50">
        <v>0.61111111111110994</v>
      </c>
      <c r="F32" s="43">
        <v>0.62222222222222101</v>
      </c>
      <c r="G32" s="43">
        <v>0.62986111111110987</v>
      </c>
      <c r="H32" s="43">
        <v>0.63541666666666541</v>
      </c>
      <c r="I32" s="43">
        <v>0.64583333333333204</v>
      </c>
      <c r="J32" s="43">
        <v>0.66111111111110976</v>
      </c>
      <c r="K32" s="43">
        <v>0.66874999999999862</v>
      </c>
      <c r="L32" s="43">
        <v>0.67638888888888749</v>
      </c>
      <c r="M32" s="54">
        <v>0.68055555555555414</v>
      </c>
      <c r="N32" s="278">
        <v>0.688194444444443</v>
      </c>
      <c r="O32" s="41">
        <v>0.68888888888888744</v>
      </c>
      <c r="P32" s="313" t="e">
        <f t="shared" si="1"/>
        <v>#REF!</v>
      </c>
      <c r="Q32" s="314">
        <f t="shared" si="0"/>
        <v>8.4722222222221921E-2</v>
      </c>
      <c r="R32" s="317" t="e">
        <f t="shared" si="2"/>
        <v>#REF!</v>
      </c>
      <c r="S32" s="314">
        <f t="shared" si="3"/>
        <v>3.0555555555556002E-2</v>
      </c>
    </row>
    <row r="33" spans="2:19" ht="15" customHeight="1" x14ac:dyDescent="0.25">
      <c r="B33" s="40">
        <v>15</v>
      </c>
      <c r="C33" s="41">
        <v>0.63472222222222052</v>
      </c>
      <c r="D33" s="287">
        <v>0.63611111111110941</v>
      </c>
      <c r="E33" s="50">
        <v>0.64166666666666494</v>
      </c>
      <c r="F33" s="43">
        <v>0.65277777777777601</v>
      </c>
      <c r="G33" s="43">
        <v>0.66041666666666488</v>
      </c>
      <c r="H33" s="43">
        <v>0.66597222222222041</v>
      </c>
      <c r="I33" s="43">
        <v>0.67638888888888704</v>
      </c>
      <c r="J33" s="43">
        <v>0.69166666666666476</v>
      </c>
      <c r="K33" s="43">
        <v>0.69930555555555363</v>
      </c>
      <c r="L33" s="43">
        <v>0.70694444444444249</v>
      </c>
      <c r="M33" s="54">
        <v>0.71111111111110914</v>
      </c>
      <c r="N33" s="278">
        <v>0.718749999999998</v>
      </c>
      <c r="O33" s="41">
        <v>0.71944444444444244</v>
      </c>
      <c r="P33" s="313" t="e">
        <f t="shared" si="1"/>
        <v>#REF!</v>
      </c>
      <c r="Q33" s="314">
        <f t="shared" si="0"/>
        <v>8.4722222222221921E-2</v>
      </c>
      <c r="R33" s="317" t="e">
        <f t="shared" si="2"/>
        <v>#REF!</v>
      </c>
      <c r="S33" s="314">
        <f t="shared" si="3"/>
        <v>3.0555555555555003E-2</v>
      </c>
    </row>
    <row r="34" spans="2:19" ht="15" customHeight="1" x14ac:dyDescent="0.25">
      <c r="B34" s="40">
        <v>16</v>
      </c>
      <c r="C34" s="41">
        <v>0.66527777777777652</v>
      </c>
      <c r="D34" s="287">
        <v>0.66666666666666541</v>
      </c>
      <c r="E34" s="50">
        <v>0.67222222222222094</v>
      </c>
      <c r="F34" s="43">
        <v>0.68333333333333202</v>
      </c>
      <c r="G34" s="43">
        <v>0.69097222222222088</v>
      </c>
      <c r="H34" s="43">
        <v>0.69652777777777641</v>
      </c>
      <c r="I34" s="43">
        <v>0.70694444444444304</v>
      </c>
      <c r="J34" s="43">
        <v>0.72222222222222077</v>
      </c>
      <c r="K34" s="43">
        <v>0.72986111111110963</v>
      </c>
      <c r="L34" s="43">
        <v>0.73749999999999849</v>
      </c>
      <c r="M34" s="54">
        <v>0.74166666666666514</v>
      </c>
      <c r="N34" s="278">
        <v>0.749305555555554</v>
      </c>
      <c r="O34" s="41">
        <v>0.74999999999999845</v>
      </c>
      <c r="P34" s="313" t="e">
        <f t="shared" si="1"/>
        <v>#REF!</v>
      </c>
      <c r="Q34" s="314">
        <f t="shared" si="0"/>
        <v>8.4722222222221921E-2</v>
      </c>
      <c r="R34" s="317" t="e">
        <f t="shared" si="2"/>
        <v>#REF!</v>
      </c>
      <c r="S34" s="314">
        <f t="shared" si="3"/>
        <v>3.0555555555556002E-2</v>
      </c>
    </row>
    <row r="35" spans="2:19" ht="15" customHeight="1" x14ac:dyDescent="0.25">
      <c r="B35" s="40">
        <v>17</v>
      </c>
      <c r="C35" s="41">
        <v>0.69583333333333153</v>
      </c>
      <c r="D35" s="287">
        <v>0.69722222222222041</v>
      </c>
      <c r="E35" s="50">
        <v>0.70277777777777595</v>
      </c>
      <c r="F35" s="43">
        <v>0.71388888888888702</v>
      </c>
      <c r="G35" s="43">
        <v>0.72152777777777588</v>
      </c>
      <c r="H35" s="43">
        <v>0.72708333333333142</v>
      </c>
      <c r="I35" s="43">
        <v>0.73749999999999805</v>
      </c>
      <c r="J35" s="43">
        <v>0.75277777777777577</v>
      </c>
      <c r="K35" s="43">
        <v>0.76041666666666463</v>
      </c>
      <c r="L35" s="43">
        <v>0.76805555555555349</v>
      </c>
      <c r="M35" s="54">
        <v>0.77222222222222014</v>
      </c>
      <c r="N35" s="278">
        <v>0.77986111111110901</v>
      </c>
      <c r="O35" s="41">
        <v>0.78055555555555345</v>
      </c>
      <c r="P35" s="313" t="e">
        <f t="shared" si="1"/>
        <v>#REF!</v>
      </c>
      <c r="Q35" s="314">
        <f t="shared" si="0"/>
        <v>8.4722222222221921E-2</v>
      </c>
      <c r="R35" s="317" t="e">
        <f t="shared" si="2"/>
        <v>#REF!</v>
      </c>
      <c r="S35" s="314">
        <f t="shared" si="3"/>
        <v>3.0555555555555003E-2</v>
      </c>
    </row>
    <row r="36" spans="2:19" ht="15" customHeight="1" x14ac:dyDescent="0.25">
      <c r="B36" s="40">
        <v>18</v>
      </c>
      <c r="C36" s="41">
        <v>0.72638888888888753</v>
      </c>
      <c r="D36" s="287">
        <v>0.72777777777777641</v>
      </c>
      <c r="E36" s="50">
        <v>0.73333333333333195</v>
      </c>
      <c r="F36" s="43">
        <v>0.74444444444444302</v>
      </c>
      <c r="G36" s="43">
        <v>0.75208333333333188</v>
      </c>
      <c r="H36" s="43">
        <v>0.75763888888888742</v>
      </c>
      <c r="I36" s="43">
        <v>0.76805555555555405</v>
      </c>
      <c r="J36" s="43">
        <v>0.78333333333333177</v>
      </c>
      <c r="K36" s="43">
        <v>0.79097222222222063</v>
      </c>
      <c r="L36" s="43">
        <v>0.7986111111111095</v>
      </c>
      <c r="M36" s="54">
        <v>0.80277777777777615</v>
      </c>
      <c r="N36" s="278">
        <v>0.81041666666666501</v>
      </c>
      <c r="O36" s="41">
        <v>0.81111111111110945</v>
      </c>
      <c r="P36" s="313" t="e">
        <f t="shared" si="1"/>
        <v>#REF!</v>
      </c>
      <c r="Q36" s="314">
        <f t="shared" si="0"/>
        <v>8.4722222222221921E-2</v>
      </c>
      <c r="R36" s="317" t="e">
        <f t="shared" si="2"/>
        <v>#REF!</v>
      </c>
      <c r="S36" s="314">
        <f t="shared" si="3"/>
        <v>3.0555555555556002E-2</v>
      </c>
    </row>
    <row r="37" spans="2:19" ht="15" customHeight="1" x14ac:dyDescent="0.25">
      <c r="B37" s="40">
        <v>19</v>
      </c>
      <c r="C37" s="41">
        <v>0.7597222222222223</v>
      </c>
      <c r="D37" s="287">
        <v>0.76111111111111118</v>
      </c>
      <c r="E37" s="50">
        <v>0.76666666666666672</v>
      </c>
      <c r="F37" s="43">
        <v>0.77777777777777779</v>
      </c>
      <c r="G37" s="43">
        <v>0.78541666666666665</v>
      </c>
      <c r="H37" s="43">
        <v>0.79097222222222219</v>
      </c>
      <c r="I37" s="43">
        <v>0.80138888888888882</v>
      </c>
      <c r="J37" s="43">
        <v>0.81666666666666654</v>
      </c>
      <c r="K37" s="43">
        <v>0.8243055555555554</v>
      </c>
      <c r="L37" s="43">
        <v>0.83194444444444426</v>
      </c>
      <c r="M37" s="54">
        <v>0.83611111111111092</v>
      </c>
      <c r="N37" s="278">
        <v>0.84374999999999978</v>
      </c>
      <c r="O37" s="41">
        <v>0.84444444444444422</v>
      </c>
      <c r="P37" s="313" t="e">
        <f t="shared" si="1"/>
        <v>#REF!</v>
      </c>
      <c r="Q37" s="314">
        <f t="shared" si="0"/>
        <v>8.4722222222221921E-2</v>
      </c>
      <c r="R37" s="317" t="e">
        <f t="shared" si="2"/>
        <v>#REF!</v>
      </c>
      <c r="S37" s="314">
        <f t="shared" si="3"/>
        <v>3.3333333333334769E-2</v>
      </c>
    </row>
    <row r="38" spans="2:19" ht="15" customHeight="1" x14ac:dyDescent="0.25">
      <c r="B38" s="40">
        <v>20</v>
      </c>
      <c r="C38" s="41">
        <v>0.80138888888888848</v>
      </c>
      <c r="D38" s="287">
        <v>0.80277777777777737</v>
      </c>
      <c r="E38" s="50">
        <v>0.8083333333333329</v>
      </c>
      <c r="F38" s="43">
        <v>0.81944444444444398</v>
      </c>
      <c r="G38" s="43">
        <v>0.82708333333333284</v>
      </c>
      <c r="H38" s="43">
        <v>0.83263888888888837</v>
      </c>
      <c r="I38" s="43">
        <v>0.843055555555555</v>
      </c>
      <c r="J38" s="43">
        <v>0.85833333333333273</v>
      </c>
      <c r="K38" s="43">
        <v>0.86597222222222159</v>
      </c>
      <c r="L38" s="43">
        <v>0.87361111111111045</v>
      </c>
      <c r="M38" s="54">
        <v>0.8777777777777771</v>
      </c>
      <c r="N38" s="278">
        <v>0.88541666666666596</v>
      </c>
      <c r="O38" s="41">
        <v>0.88611111111111041</v>
      </c>
      <c r="P38" s="313" t="e">
        <f t="shared" si="1"/>
        <v>#REF!</v>
      </c>
      <c r="Q38" s="314">
        <f t="shared" si="0"/>
        <v>8.4722222222221921E-2</v>
      </c>
      <c r="R38" s="317" t="e">
        <f t="shared" si="2"/>
        <v>#REF!</v>
      </c>
      <c r="S38" s="314">
        <f t="shared" si="3"/>
        <v>4.1666666666666186E-2</v>
      </c>
    </row>
    <row r="39" spans="2:19" ht="15" customHeight="1" thickBot="1" x14ac:dyDescent="0.3">
      <c r="B39" s="44">
        <v>21</v>
      </c>
      <c r="C39" s="45">
        <v>0.85138888888888886</v>
      </c>
      <c r="D39" s="293">
        <v>0.85277777777777775</v>
      </c>
      <c r="E39" s="56">
        <v>0.85833333333333328</v>
      </c>
      <c r="F39" s="47">
        <v>0.86944444444444435</v>
      </c>
      <c r="G39" s="47">
        <v>0.87708333333333321</v>
      </c>
      <c r="H39" s="47">
        <v>0.88263888888888875</v>
      </c>
      <c r="I39" s="47">
        <v>0.89305555555555538</v>
      </c>
      <c r="J39" s="47">
        <v>0.9083333333333331</v>
      </c>
      <c r="K39" s="47">
        <v>0.91597222222222197</v>
      </c>
      <c r="L39" s="47">
        <v>0.92361111111111083</v>
      </c>
      <c r="M39" s="57">
        <v>0.92777777777777748</v>
      </c>
      <c r="N39" s="279">
        <v>0.93541666666666634</v>
      </c>
      <c r="O39" s="45">
        <v>0.93611111111111078</v>
      </c>
      <c r="P39" s="339" t="e">
        <f t="shared" si="1"/>
        <v>#REF!</v>
      </c>
      <c r="Q39" s="320">
        <f t="shared" si="0"/>
        <v>8.4722222222221921E-2</v>
      </c>
      <c r="R39" s="321" t="e">
        <f t="shared" si="2"/>
        <v>#REF!</v>
      </c>
      <c r="S39" s="320">
        <f t="shared" si="3"/>
        <v>5.0000000000000377E-2</v>
      </c>
    </row>
    <row r="40" spans="2:19" ht="15" customHeight="1" x14ac:dyDescent="0.25">
      <c r="B40" s="179">
        <v>22</v>
      </c>
      <c r="C40" s="67">
        <v>0.90277777777777779</v>
      </c>
      <c r="D40" s="298">
        <v>0.90416666666666667</v>
      </c>
      <c r="E40" s="95">
        <v>0.90833333333333333</v>
      </c>
      <c r="F40" s="38">
        <v>0.9194444444444444</v>
      </c>
      <c r="G40" s="38">
        <v>0.92708333333333326</v>
      </c>
      <c r="H40" s="38">
        <v>0.9326388888888888</v>
      </c>
      <c r="I40" s="38">
        <v>0.94166666666666654</v>
      </c>
      <c r="J40" s="38">
        <v>0.95486111111111094</v>
      </c>
      <c r="K40" s="38">
        <v>0.96180555555555536</v>
      </c>
      <c r="L40" s="38">
        <v>0.96874999999999978</v>
      </c>
      <c r="M40" s="60">
        <v>0.97152777777777755</v>
      </c>
      <c r="N40" s="292">
        <v>0.97777777777777752</v>
      </c>
      <c r="O40" s="67">
        <v>0.97847222222222197</v>
      </c>
      <c r="P40" s="315" t="e">
        <f t="shared" si="1"/>
        <v>#REF!</v>
      </c>
      <c r="Q40" s="316">
        <f t="shared" si="0"/>
        <v>7.5694444444444176E-2</v>
      </c>
      <c r="R40" s="317" t="e">
        <f t="shared" si="2"/>
        <v>#REF!</v>
      </c>
      <c r="S40" s="316">
        <f t="shared" si="3"/>
        <v>5.1388888888888928E-2</v>
      </c>
    </row>
    <row r="41" spans="2:19" ht="15" customHeight="1" x14ac:dyDescent="0.25">
      <c r="B41" s="40">
        <v>23</v>
      </c>
      <c r="C41" s="41">
        <v>0.95694444444444438</v>
      </c>
      <c r="D41" s="287">
        <v>0.95763888888888882</v>
      </c>
      <c r="E41" s="50">
        <v>0.96180555555555547</v>
      </c>
      <c r="F41" s="43">
        <v>0.9722222222222221</v>
      </c>
      <c r="G41" s="43">
        <v>0.97986111111111096</v>
      </c>
      <c r="H41" s="43">
        <v>0.9854166666666665</v>
      </c>
      <c r="I41" s="43">
        <v>0.99444444444444424</v>
      </c>
      <c r="J41" s="43">
        <v>1.0076388888888888</v>
      </c>
      <c r="K41" s="43">
        <v>1.0145833333333332</v>
      </c>
      <c r="L41" s="43">
        <v>1.0208333333333333</v>
      </c>
      <c r="M41" s="54">
        <v>1.023611111111111</v>
      </c>
      <c r="N41" s="278">
        <v>1.0291666666666666</v>
      </c>
      <c r="O41" s="41">
        <v>1.0298611111111111</v>
      </c>
      <c r="P41" s="313" t="e">
        <f t="shared" si="1"/>
        <v>#REF!</v>
      </c>
      <c r="Q41" s="314">
        <f t="shared" si="0"/>
        <v>7.2916666666666741E-2</v>
      </c>
      <c r="R41" s="317" t="e">
        <f t="shared" si="2"/>
        <v>#REF!</v>
      </c>
      <c r="S41" s="314">
        <f t="shared" si="3"/>
        <v>5.3472222222222143E-2</v>
      </c>
    </row>
    <row r="42" spans="2:19" ht="15" customHeight="1" x14ac:dyDescent="0.25">
      <c r="B42" s="2"/>
      <c r="C42" s="2"/>
      <c r="D42" s="17"/>
      <c r="E42" s="17"/>
      <c r="F42" s="17"/>
      <c r="G42" s="17"/>
      <c r="H42" s="17"/>
      <c r="I42" s="17"/>
      <c r="J42" s="17"/>
      <c r="K42" s="17"/>
      <c r="L42" s="17"/>
      <c r="M42" s="17"/>
    </row>
    <row r="43" spans="2:19" ht="18" customHeight="1" x14ac:dyDescent="0.25">
      <c r="B43" s="2"/>
      <c r="C43" s="299" t="s">
        <v>170</v>
      </c>
      <c r="D43" s="300"/>
      <c r="E43" s="300"/>
      <c r="F43" s="301"/>
      <c r="G43" s="301"/>
      <c r="H43" s="308">
        <v>21</v>
      </c>
      <c r="I43" s="300"/>
      <c r="J43" s="18"/>
      <c r="K43" s="2"/>
      <c r="L43" s="20"/>
      <c r="M43" s="2"/>
    </row>
    <row r="44" spans="2:19" ht="18" customHeight="1" x14ac:dyDescent="0.25">
      <c r="B44" s="2"/>
      <c r="C44" s="299" t="s">
        <v>171</v>
      </c>
      <c r="D44" s="300"/>
      <c r="E44" s="300"/>
      <c r="F44" s="301"/>
      <c r="G44" s="301"/>
      <c r="H44" s="308">
        <v>2</v>
      </c>
      <c r="I44" s="300"/>
      <c r="J44" s="18"/>
      <c r="K44" s="2"/>
      <c r="L44" s="2"/>
      <c r="M44" s="2"/>
    </row>
    <row r="45" spans="2:19" ht="18" customHeight="1" x14ac:dyDescent="0.25">
      <c r="B45" s="2"/>
      <c r="C45" s="299" t="s">
        <v>172</v>
      </c>
      <c r="D45" s="300"/>
      <c r="E45" s="300"/>
      <c r="F45" s="301"/>
      <c r="G45" s="301"/>
      <c r="H45" s="308">
        <f>+H43+H44</f>
        <v>23</v>
      </c>
      <c r="I45" s="300"/>
      <c r="J45" s="18"/>
      <c r="K45" s="2"/>
      <c r="L45" s="2"/>
      <c r="M45" s="2"/>
    </row>
    <row r="46" spans="2:19" ht="18" customHeight="1" x14ac:dyDescent="0.25">
      <c r="B46" s="2"/>
      <c r="C46" s="299" t="s">
        <v>173</v>
      </c>
      <c r="D46" s="300"/>
      <c r="E46" s="300"/>
      <c r="F46" s="301"/>
      <c r="G46" s="301"/>
      <c r="H46" s="306" t="e">
        <f>+VLOOKUP($E$7,#REF!,3,FALSE)</f>
        <v>#REF!</v>
      </c>
      <c r="I46" s="302" t="s">
        <v>174</v>
      </c>
      <c r="J46" s="21"/>
      <c r="L46" s="2"/>
      <c r="M46" s="2"/>
    </row>
    <row r="47" spans="2:19" x14ac:dyDescent="0.25">
      <c r="C47" s="303" t="s">
        <v>175</v>
      </c>
      <c r="D47" s="304"/>
      <c r="E47" s="18"/>
      <c r="F47" s="18"/>
      <c r="G47" s="18"/>
      <c r="H47" s="307">
        <v>0</v>
      </c>
      <c r="I47" s="302" t="s">
        <v>174</v>
      </c>
    </row>
    <row r="48" spans="2:19" x14ac:dyDescent="0.25">
      <c r="C48" s="2" t="s">
        <v>176</v>
      </c>
      <c r="D48" s="18"/>
      <c r="E48" s="18"/>
      <c r="F48" s="18"/>
      <c r="G48" s="18"/>
      <c r="H48" s="309" t="s">
        <v>177</v>
      </c>
      <c r="I48" s="18"/>
    </row>
    <row r="49" spans="3:3" x14ac:dyDescent="0.25">
      <c r="C49" s="2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9"/>
  <dimension ref="B1:T67"/>
  <sheetViews>
    <sheetView showGridLines="0" view="pageBreakPreview" topLeftCell="A5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140625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E6" s="1" t="s">
        <v>61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E7" s="1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E8" s="1" t="s">
        <v>96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E9" s="1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0.10000000000000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0.10000000000000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0.10000000000000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0.10000000000000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15.75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00" customFormat="1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103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2.2999999999999998</v>
      </c>
      <c r="H17" s="204">
        <v>3.51</v>
      </c>
      <c r="I17" s="204">
        <v>9.43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11.64</v>
      </c>
      <c r="H18" s="210">
        <v>15.15</v>
      </c>
      <c r="I18" s="210">
        <v>24.58</v>
      </c>
      <c r="J18" s="210">
        <v>32.86</v>
      </c>
      <c r="K18" s="210">
        <v>38.14</v>
      </c>
      <c r="L18" s="210">
        <v>43</v>
      </c>
      <c r="M18" s="210">
        <v>45.6</v>
      </c>
      <c r="N18" s="210"/>
      <c r="O18" s="210">
        <v>48.6</v>
      </c>
      <c r="P18" s="313"/>
      <c r="Q18" s="314"/>
      <c r="R18" s="310"/>
      <c r="S18" s="314"/>
    </row>
    <row r="19" spans="2:20" x14ac:dyDescent="0.25">
      <c r="B19" s="40">
        <v>1</v>
      </c>
      <c r="C19" s="41">
        <v>0.18749999999999956</v>
      </c>
      <c r="D19" s="275">
        <v>0.188194444444444</v>
      </c>
      <c r="E19" s="50">
        <v>0.19305555555555512</v>
      </c>
      <c r="F19" s="43">
        <v>0.20069444444444401</v>
      </c>
      <c r="G19" s="43">
        <v>0.2083333333333329</v>
      </c>
      <c r="H19" s="43">
        <v>0.21319444444444402</v>
      </c>
      <c r="I19" s="43">
        <v>0.22291666666666624</v>
      </c>
      <c r="J19" s="43">
        <v>0.23611111111111069</v>
      </c>
      <c r="K19" s="43">
        <v>0.24305555555555514</v>
      </c>
      <c r="L19" s="43">
        <v>0.24999999999999958</v>
      </c>
      <c r="M19" s="54">
        <v>0.25277777777777738</v>
      </c>
      <c r="N19" s="278">
        <v>0.25902777777777736</v>
      </c>
      <c r="O19" s="41">
        <v>0.2597222222222218</v>
      </c>
      <c r="P19" s="313" t="e">
        <f>+$H$65</f>
        <v>#REF!</v>
      </c>
      <c r="Q19" s="314">
        <f>+O19-C19</f>
        <v>7.2222222222222243E-2</v>
      </c>
      <c r="R19" s="317" t="e">
        <f>60*$H$65/(Q19*60*24)</f>
        <v>#REF!</v>
      </c>
      <c r="S19" s="322"/>
    </row>
    <row r="20" spans="2:20" x14ac:dyDescent="0.25">
      <c r="B20" s="40">
        <v>2</v>
      </c>
      <c r="C20" s="41">
        <v>0.21249999999999977</v>
      </c>
      <c r="D20" s="275">
        <v>0.21388888888888866</v>
      </c>
      <c r="E20" s="50">
        <v>0.21944444444444422</v>
      </c>
      <c r="F20" s="43">
        <v>0.22847222222222199</v>
      </c>
      <c r="G20" s="43">
        <v>0.23749999999999977</v>
      </c>
      <c r="H20" s="43">
        <v>0.24305555555555533</v>
      </c>
      <c r="I20" s="43">
        <v>0.25416666666666643</v>
      </c>
      <c r="J20" s="43">
        <v>0.27083333333333309</v>
      </c>
      <c r="K20" s="43">
        <v>0.27916666666666645</v>
      </c>
      <c r="L20" s="43">
        <v>0.28749999999999981</v>
      </c>
      <c r="M20" s="54">
        <v>0.29166666666666646</v>
      </c>
      <c r="N20" s="278">
        <v>0.29999999999999982</v>
      </c>
      <c r="O20" s="41">
        <v>0.30069444444444426</v>
      </c>
      <c r="P20" s="313" t="e">
        <f t="shared" ref="P20:P60" si="0">+$H$65</f>
        <v>#REF!</v>
      </c>
      <c r="Q20" s="314">
        <f t="shared" ref="Q20:Q60" si="1">+O20-C20</f>
        <v>8.8194444444444492E-2</v>
      </c>
      <c r="R20" s="317" t="e">
        <f t="shared" ref="R20:R60" si="2">60*$H$65/(Q20*60*24)</f>
        <v>#REF!</v>
      </c>
      <c r="S20" s="314">
        <f>+D20-D19</f>
        <v>2.5694444444444658E-2</v>
      </c>
    </row>
    <row r="21" spans="2:20" x14ac:dyDescent="0.25">
      <c r="B21" s="40">
        <v>3</v>
      </c>
      <c r="C21" s="41">
        <v>0.23472222222222189</v>
      </c>
      <c r="D21" s="275">
        <v>0.23611111111111077</v>
      </c>
      <c r="E21" s="50">
        <v>0.24166666666666634</v>
      </c>
      <c r="F21" s="43">
        <v>0.25069444444444411</v>
      </c>
      <c r="G21" s="43">
        <v>0.25972222222222191</v>
      </c>
      <c r="H21" s="43">
        <v>0.26527777777777745</v>
      </c>
      <c r="I21" s="43">
        <v>0.27638888888888857</v>
      </c>
      <c r="J21" s="43">
        <v>0.29305555555555524</v>
      </c>
      <c r="K21" s="43">
        <v>0.3013888888888886</v>
      </c>
      <c r="L21" s="43">
        <v>0.30972222222222195</v>
      </c>
      <c r="M21" s="54">
        <v>0.31388888888888861</v>
      </c>
      <c r="N21" s="278">
        <v>0.32222222222222197</v>
      </c>
      <c r="O21" s="41">
        <v>0.32291666666666641</v>
      </c>
      <c r="P21" s="313" t="e">
        <f t="shared" si="0"/>
        <v>#REF!</v>
      </c>
      <c r="Q21" s="314">
        <f t="shared" si="1"/>
        <v>8.819444444444452E-2</v>
      </c>
      <c r="R21" s="317" t="e">
        <f t="shared" si="2"/>
        <v>#REF!</v>
      </c>
      <c r="S21" s="314">
        <f t="shared" ref="S21:S60" si="3">+D21-D20</f>
        <v>2.2222222222222116E-2</v>
      </c>
    </row>
    <row r="22" spans="2:20" x14ac:dyDescent="0.25">
      <c r="B22" s="40">
        <v>4</v>
      </c>
      <c r="C22" s="41">
        <v>0.25277777777777899</v>
      </c>
      <c r="D22" s="275">
        <v>0.25486111111111232</v>
      </c>
      <c r="E22" s="50">
        <v>0.26180555555555673</v>
      </c>
      <c r="F22" s="43">
        <v>0.27152777777777898</v>
      </c>
      <c r="G22" s="43">
        <v>0.27986111111111234</v>
      </c>
      <c r="H22" s="43">
        <v>0.28541666666666787</v>
      </c>
      <c r="I22" s="43">
        <v>0.296527777777779</v>
      </c>
      <c r="J22" s="43">
        <v>0.31319444444444566</v>
      </c>
      <c r="K22" s="43">
        <v>0.32152777777777902</v>
      </c>
      <c r="L22" s="43">
        <v>0.32986111111111238</v>
      </c>
      <c r="M22" s="54">
        <v>0.33402777777777903</v>
      </c>
      <c r="N22" s="278">
        <v>0.34236111111111239</v>
      </c>
      <c r="O22" s="41">
        <v>0.34305555555555683</v>
      </c>
      <c r="P22" s="313" t="e">
        <f t="shared" si="0"/>
        <v>#REF!</v>
      </c>
      <c r="Q22" s="314">
        <f t="shared" si="1"/>
        <v>9.0277777777777846E-2</v>
      </c>
      <c r="R22" s="317" t="e">
        <f t="shared" si="2"/>
        <v>#REF!</v>
      </c>
      <c r="S22" s="314">
        <f t="shared" si="3"/>
        <v>1.8750000000001543E-2</v>
      </c>
    </row>
    <row r="23" spans="2:20" x14ac:dyDescent="0.25">
      <c r="B23" s="40">
        <v>5</v>
      </c>
      <c r="C23" s="41">
        <v>0.27152777777778059</v>
      </c>
      <c r="D23" s="275">
        <v>0.27430555555555836</v>
      </c>
      <c r="E23" s="50">
        <v>0.28125000000000278</v>
      </c>
      <c r="F23" s="43">
        <v>0.29097222222222502</v>
      </c>
      <c r="G23" s="43">
        <v>0.29930555555555838</v>
      </c>
      <c r="H23" s="43">
        <v>0.30486111111111391</v>
      </c>
      <c r="I23" s="43">
        <v>0.31597222222222504</v>
      </c>
      <c r="J23" s="43">
        <v>0.3326388888888917</v>
      </c>
      <c r="K23" s="43">
        <v>0.34097222222222506</v>
      </c>
      <c r="L23" s="43">
        <v>0.34930555555555842</v>
      </c>
      <c r="M23" s="54">
        <v>0.35347222222222507</v>
      </c>
      <c r="N23" s="278">
        <v>0.36180555555555843</v>
      </c>
      <c r="O23" s="41">
        <v>0.36250000000000288</v>
      </c>
      <c r="P23" s="313" t="e">
        <f t="shared" si="0"/>
        <v>#REF!</v>
      </c>
      <c r="Q23" s="314">
        <f t="shared" si="1"/>
        <v>9.0972222222222288E-2</v>
      </c>
      <c r="R23" s="317" t="e">
        <f t="shared" si="2"/>
        <v>#REF!</v>
      </c>
      <c r="S23" s="314">
        <f t="shared" si="3"/>
        <v>1.9444444444446041E-2</v>
      </c>
      <c r="T23" s="14"/>
    </row>
    <row r="24" spans="2:20" x14ac:dyDescent="0.25">
      <c r="B24" s="40">
        <v>6</v>
      </c>
      <c r="C24" s="41">
        <v>0.28958333333333613</v>
      </c>
      <c r="D24" s="275">
        <v>0.2923611111111139</v>
      </c>
      <c r="E24" s="50">
        <v>0.29930555555555832</v>
      </c>
      <c r="F24" s="43">
        <v>0.30902777777778057</v>
      </c>
      <c r="G24" s="43">
        <v>0.31736111111111392</v>
      </c>
      <c r="H24" s="43">
        <v>0.32291666666666946</v>
      </c>
      <c r="I24" s="43">
        <v>0.33402777777778059</v>
      </c>
      <c r="J24" s="43">
        <v>0.35069444444444725</v>
      </c>
      <c r="K24" s="43">
        <v>0.35902777777778061</v>
      </c>
      <c r="L24" s="43">
        <v>0.36736111111111397</v>
      </c>
      <c r="M24" s="54">
        <v>0.37152777777778062</v>
      </c>
      <c r="N24" s="278">
        <v>0.37986111111111398</v>
      </c>
      <c r="O24" s="41">
        <v>0.38055555555555842</v>
      </c>
      <c r="P24" s="313" t="e">
        <f t="shared" si="0"/>
        <v>#REF!</v>
      </c>
      <c r="Q24" s="314">
        <f t="shared" si="1"/>
        <v>9.0972222222222288E-2</v>
      </c>
      <c r="R24" s="317" t="e">
        <f t="shared" si="2"/>
        <v>#REF!</v>
      </c>
      <c r="S24" s="314">
        <f t="shared" si="3"/>
        <v>1.8055555555555547E-2</v>
      </c>
    </row>
    <row r="25" spans="2:20" x14ac:dyDescent="0.25">
      <c r="B25" s="40">
        <v>7</v>
      </c>
      <c r="C25" s="41">
        <v>0.30763888888889168</v>
      </c>
      <c r="D25" s="275">
        <v>0.31041666666666945</v>
      </c>
      <c r="E25" s="50">
        <v>0.31736111111111387</v>
      </c>
      <c r="F25" s="43">
        <v>0.32708333333333611</v>
      </c>
      <c r="G25" s="43">
        <v>0.33541666666666947</v>
      </c>
      <c r="H25" s="43">
        <v>0.34097222222222501</v>
      </c>
      <c r="I25" s="43">
        <v>0.35208333333333613</v>
      </c>
      <c r="J25" s="43">
        <v>0.3687500000000028</v>
      </c>
      <c r="K25" s="43">
        <v>0.37708333333333616</v>
      </c>
      <c r="L25" s="43">
        <v>0.38541666666666952</v>
      </c>
      <c r="M25" s="54">
        <v>0.38958333333333617</v>
      </c>
      <c r="N25" s="278">
        <v>0.39791666666666953</v>
      </c>
      <c r="O25" s="41">
        <v>0.39861111111111397</v>
      </c>
      <c r="P25" s="313" t="e">
        <f t="shared" si="0"/>
        <v>#REF!</v>
      </c>
      <c r="Q25" s="314">
        <f t="shared" si="1"/>
        <v>9.0972222222222288E-2</v>
      </c>
      <c r="R25" s="317" t="e">
        <f t="shared" si="2"/>
        <v>#REF!</v>
      </c>
      <c r="S25" s="314">
        <f t="shared" si="3"/>
        <v>1.8055555555555547E-2</v>
      </c>
    </row>
    <row r="26" spans="2:20" x14ac:dyDescent="0.25">
      <c r="B26" s="40">
        <v>8</v>
      </c>
      <c r="C26" s="41">
        <v>0.32569444444444723</v>
      </c>
      <c r="D26" s="275">
        <v>0.328472222222225</v>
      </c>
      <c r="E26" s="50">
        <v>0.33541666666666942</v>
      </c>
      <c r="F26" s="43">
        <v>0.34513888888889166</v>
      </c>
      <c r="G26" s="43">
        <v>0.35347222222222502</v>
      </c>
      <c r="H26" s="43">
        <v>0.35902777777778055</v>
      </c>
      <c r="I26" s="43">
        <v>0.37013888888889168</v>
      </c>
      <c r="J26" s="43">
        <v>0.38680555555555834</v>
      </c>
      <c r="K26" s="43">
        <v>0.3951388888888917</v>
      </c>
      <c r="L26" s="43">
        <v>0.40347222222222506</v>
      </c>
      <c r="M26" s="54">
        <v>0.40763888888889172</v>
      </c>
      <c r="N26" s="278">
        <v>0.41597222222222507</v>
      </c>
      <c r="O26" s="41">
        <v>0.41666666666666952</v>
      </c>
      <c r="P26" s="313" t="e">
        <f t="shared" si="0"/>
        <v>#REF!</v>
      </c>
      <c r="Q26" s="314">
        <f t="shared" si="1"/>
        <v>9.0972222222222288E-2</v>
      </c>
      <c r="R26" s="317" t="e">
        <f t="shared" si="2"/>
        <v>#REF!</v>
      </c>
      <c r="S26" s="314">
        <f t="shared" si="3"/>
        <v>1.8055555555555547E-2</v>
      </c>
    </row>
    <row r="27" spans="2:20" x14ac:dyDescent="0.25">
      <c r="B27" s="40">
        <v>9</v>
      </c>
      <c r="C27" s="41">
        <v>0.34375000000000278</v>
      </c>
      <c r="D27" s="275">
        <v>0.34652777777778054</v>
      </c>
      <c r="E27" s="50">
        <v>0.35347222222222496</v>
      </c>
      <c r="F27" s="43">
        <v>0.36319444444444721</v>
      </c>
      <c r="G27" s="43">
        <v>0.37152777777778057</v>
      </c>
      <c r="H27" s="43">
        <v>0.3770833333333361</v>
      </c>
      <c r="I27" s="43">
        <v>0.38819444444444723</v>
      </c>
      <c r="J27" s="43">
        <v>0.40486111111111389</v>
      </c>
      <c r="K27" s="43">
        <v>0.41319444444444725</v>
      </c>
      <c r="L27" s="43">
        <v>0.42152777777778061</v>
      </c>
      <c r="M27" s="54">
        <v>0.42569444444444726</v>
      </c>
      <c r="N27" s="278">
        <v>0.43402777777778062</v>
      </c>
      <c r="O27" s="41">
        <v>0.43472222222222506</v>
      </c>
      <c r="P27" s="313" t="e">
        <f t="shared" si="0"/>
        <v>#REF!</v>
      </c>
      <c r="Q27" s="314">
        <f t="shared" si="1"/>
        <v>9.0972222222222288E-2</v>
      </c>
      <c r="R27" s="317" t="e">
        <f t="shared" si="2"/>
        <v>#REF!</v>
      </c>
      <c r="S27" s="314">
        <f t="shared" si="3"/>
        <v>1.8055555555555547E-2</v>
      </c>
    </row>
    <row r="28" spans="2:20" x14ac:dyDescent="0.25">
      <c r="B28" s="40">
        <v>10</v>
      </c>
      <c r="C28" s="41">
        <v>0.36180555555555832</v>
      </c>
      <c r="D28" s="275">
        <v>0.36458333333333609</v>
      </c>
      <c r="E28" s="50">
        <v>0.37152777777778051</v>
      </c>
      <c r="F28" s="43">
        <v>0.38125000000000275</v>
      </c>
      <c r="G28" s="43">
        <v>0.38958333333333611</v>
      </c>
      <c r="H28" s="43">
        <v>0.39513888888889165</v>
      </c>
      <c r="I28" s="43">
        <v>0.40625000000000278</v>
      </c>
      <c r="J28" s="43">
        <v>0.42291666666666944</v>
      </c>
      <c r="K28" s="43">
        <v>0.4312500000000028</v>
      </c>
      <c r="L28" s="43">
        <v>0.43958333333333616</v>
      </c>
      <c r="M28" s="54">
        <v>0.44375000000000281</v>
      </c>
      <c r="N28" s="278">
        <v>0.45208333333333617</v>
      </c>
      <c r="O28" s="41">
        <v>0.45277777777778061</v>
      </c>
      <c r="P28" s="313" t="e">
        <f t="shared" si="0"/>
        <v>#REF!</v>
      </c>
      <c r="Q28" s="314">
        <f t="shared" si="1"/>
        <v>9.0972222222222288E-2</v>
      </c>
      <c r="R28" s="317" t="e">
        <f t="shared" si="2"/>
        <v>#REF!</v>
      </c>
      <c r="S28" s="314">
        <f t="shared" si="3"/>
        <v>1.8055555555555547E-2</v>
      </c>
    </row>
    <row r="29" spans="2:20" ht="15" customHeight="1" x14ac:dyDescent="0.25">
      <c r="B29" s="40">
        <v>11</v>
      </c>
      <c r="C29" s="41">
        <v>0.37986111111111387</v>
      </c>
      <c r="D29" s="275">
        <v>0.38263888888889164</v>
      </c>
      <c r="E29" s="50">
        <v>0.38958333333333606</v>
      </c>
      <c r="F29" s="43">
        <v>0.3993055555555583</v>
      </c>
      <c r="G29" s="43">
        <v>0.40763888888889166</v>
      </c>
      <c r="H29" s="43">
        <v>0.4131944444444472</v>
      </c>
      <c r="I29" s="43">
        <v>0.42430555555555832</v>
      </c>
      <c r="J29" s="43">
        <v>0.44097222222222499</v>
      </c>
      <c r="K29" s="43">
        <v>0.44930555555555834</v>
      </c>
      <c r="L29" s="43">
        <v>0.4576388888888917</v>
      </c>
      <c r="M29" s="54">
        <v>0.46180555555555836</v>
      </c>
      <c r="N29" s="278">
        <v>0.47013888888889172</v>
      </c>
      <c r="O29" s="41">
        <v>0.47083333333333616</v>
      </c>
      <c r="P29" s="313" t="e">
        <f t="shared" si="0"/>
        <v>#REF!</v>
      </c>
      <c r="Q29" s="314">
        <f t="shared" si="1"/>
        <v>9.0972222222222288E-2</v>
      </c>
      <c r="R29" s="317" t="e">
        <f t="shared" si="2"/>
        <v>#REF!</v>
      </c>
      <c r="S29" s="314">
        <f t="shared" si="3"/>
        <v>1.8055555555555547E-2</v>
      </c>
    </row>
    <row r="30" spans="2:20" ht="15" customHeight="1" x14ac:dyDescent="0.25">
      <c r="B30" s="40">
        <v>12</v>
      </c>
      <c r="C30" s="41">
        <v>0.39791666666666942</v>
      </c>
      <c r="D30" s="275">
        <v>0.40069444444444718</v>
      </c>
      <c r="E30" s="50">
        <v>0.4076388888888916</v>
      </c>
      <c r="F30" s="43">
        <v>0.41736111111111385</v>
      </c>
      <c r="G30" s="43">
        <v>0.42569444444444721</v>
      </c>
      <c r="H30" s="43">
        <v>0.43125000000000274</v>
      </c>
      <c r="I30" s="43">
        <v>0.44236111111111387</v>
      </c>
      <c r="J30" s="43">
        <v>0.45902777777778053</v>
      </c>
      <c r="K30" s="43">
        <v>0.46736111111111389</v>
      </c>
      <c r="L30" s="43">
        <v>0.47569444444444725</v>
      </c>
      <c r="M30" s="54">
        <v>0.4798611111111139</v>
      </c>
      <c r="N30" s="278">
        <v>0.48819444444444726</v>
      </c>
      <c r="O30" s="41">
        <v>0.4888888888888917</v>
      </c>
      <c r="P30" s="313" t="e">
        <f t="shared" si="0"/>
        <v>#REF!</v>
      </c>
      <c r="Q30" s="314">
        <f t="shared" si="1"/>
        <v>9.0972222222222288E-2</v>
      </c>
      <c r="R30" s="317" t="e">
        <f t="shared" si="2"/>
        <v>#REF!</v>
      </c>
      <c r="S30" s="314">
        <f t="shared" si="3"/>
        <v>1.8055555555555547E-2</v>
      </c>
    </row>
    <row r="31" spans="2:20" ht="15" customHeight="1" x14ac:dyDescent="0.25">
      <c r="B31" s="40">
        <v>13</v>
      </c>
      <c r="C31" s="41">
        <v>0.41597222222222496</v>
      </c>
      <c r="D31" s="275">
        <v>0.41875000000000273</v>
      </c>
      <c r="E31" s="50">
        <v>0.42569444444444715</v>
      </c>
      <c r="F31" s="43">
        <v>0.43541666666666939</v>
      </c>
      <c r="G31" s="43">
        <v>0.44375000000000275</v>
      </c>
      <c r="H31" s="43">
        <v>0.44930555555555829</v>
      </c>
      <c r="I31" s="43">
        <v>0.46041666666666942</v>
      </c>
      <c r="J31" s="43">
        <v>0.47708333333333608</v>
      </c>
      <c r="K31" s="43">
        <v>0.48541666666666944</v>
      </c>
      <c r="L31" s="43">
        <v>0.4937500000000028</v>
      </c>
      <c r="M31" s="54">
        <v>0.49791666666666945</v>
      </c>
      <c r="N31" s="278">
        <v>0.50625000000000275</v>
      </c>
      <c r="O31" s="41">
        <v>0.5069444444444472</v>
      </c>
      <c r="P31" s="313" t="e">
        <f t="shared" si="0"/>
        <v>#REF!</v>
      </c>
      <c r="Q31" s="314">
        <f t="shared" si="1"/>
        <v>9.0972222222222232E-2</v>
      </c>
      <c r="R31" s="317" t="e">
        <f t="shared" si="2"/>
        <v>#REF!</v>
      </c>
      <c r="S31" s="314">
        <f t="shared" si="3"/>
        <v>1.8055555555555547E-2</v>
      </c>
    </row>
    <row r="32" spans="2:20" ht="15" customHeight="1" x14ac:dyDescent="0.25">
      <c r="B32" s="40">
        <v>14</v>
      </c>
      <c r="C32" s="41">
        <v>0.43402777777778051</v>
      </c>
      <c r="D32" s="275">
        <v>0.43680555555555828</v>
      </c>
      <c r="E32" s="50">
        <v>0.4437500000000027</v>
      </c>
      <c r="F32" s="43">
        <v>0.45347222222222494</v>
      </c>
      <c r="G32" s="43">
        <v>0.4618055555555583</v>
      </c>
      <c r="H32" s="43">
        <v>0.46736111111111384</v>
      </c>
      <c r="I32" s="43">
        <v>0.47847222222222496</v>
      </c>
      <c r="J32" s="43">
        <v>0.49513888888889163</v>
      </c>
      <c r="K32" s="43">
        <v>0.50347222222222499</v>
      </c>
      <c r="L32" s="43">
        <v>0.51180555555555829</v>
      </c>
      <c r="M32" s="54">
        <v>0.51597222222222494</v>
      </c>
      <c r="N32" s="278">
        <v>0.52430555555555824</v>
      </c>
      <c r="O32" s="41">
        <v>0.52500000000000269</v>
      </c>
      <c r="P32" s="313" t="e">
        <f t="shared" si="0"/>
        <v>#REF!</v>
      </c>
      <c r="Q32" s="314">
        <f t="shared" si="1"/>
        <v>9.0972222222222177E-2</v>
      </c>
      <c r="R32" s="317" t="e">
        <f t="shared" si="2"/>
        <v>#REF!</v>
      </c>
      <c r="S32" s="314">
        <f t="shared" si="3"/>
        <v>1.8055555555555547E-2</v>
      </c>
    </row>
    <row r="33" spans="2:19" ht="15" customHeight="1" x14ac:dyDescent="0.25">
      <c r="B33" s="40">
        <v>15</v>
      </c>
      <c r="C33" s="41">
        <v>0.47013888888888888</v>
      </c>
      <c r="D33" s="275">
        <v>0.47291666666666665</v>
      </c>
      <c r="E33" s="50">
        <v>0.47986111111111107</v>
      </c>
      <c r="F33" s="43">
        <v>0.48958333333333331</v>
      </c>
      <c r="G33" s="43">
        <v>0.49791666666666667</v>
      </c>
      <c r="H33" s="43">
        <v>0.50347222222222221</v>
      </c>
      <c r="I33" s="43">
        <v>0.51458333333333328</v>
      </c>
      <c r="J33" s="43">
        <v>0.53125</v>
      </c>
      <c r="K33" s="43">
        <v>0.5395833333333333</v>
      </c>
      <c r="L33" s="43">
        <v>0.54791666666666661</v>
      </c>
      <c r="M33" s="54">
        <v>0.55208333333333326</v>
      </c>
      <c r="N33" s="278">
        <v>0.56041666666666656</v>
      </c>
      <c r="O33" s="41">
        <v>0.56111111111111101</v>
      </c>
      <c r="P33" s="313" t="e">
        <f t="shared" si="0"/>
        <v>#REF!</v>
      </c>
      <c r="Q33" s="314">
        <f t="shared" si="1"/>
        <v>9.0972222222222121E-2</v>
      </c>
      <c r="R33" s="317" t="e">
        <f t="shared" si="2"/>
        <v>#REF!</v>
      </c>
      <c r="S33" s="314">
        <f t="shared" si="3"/>
        <v>3.6111111111108374E-2</v>
      </c>
    </row>
    <row r="34" spans="2:19" ht="15" customHeight="1" x14ac:dyDescent="0.25">
      <c r="B34" s="40">
        <v>16</v>
      </c>
      <c r="C34" s="41">
        <v>0.48819444444444443</v>
      </c>
      <c r="D34" s="275">
        <v>0.4909722222222222</v>
      </c>
      <c r="E34" s="50">
        <v>0.49791666666666662</v>
      </c>
      <c r="F34" s="43">
        <v>0.50763888888888886</v>
      </c>
      <c r="G34" s="43">
        <v>0.51597222222222217</v>
      </c>
      <c r="H34" s="43">
        <v>0.5215277777777777</v>
      </c>
      <c r="I34" s="43">
        <v>0.53263888888888877</v>
      </c>
      <c r="J34" s="43">
        <v>0.54930555555555549</v>
      </c>
      <c r="K34" s="43">
        <v>0.5576388888888888</v>
      </c>
      <c r="L34" s="43">
        <v>0.5659722222222221</v>
      </c>
      <c r="M34" s="54">
        <v>0.57013888888888875</v>
      </c>
      <c r="N34" s="278">
        <v>0.57847222222222205</v>
      </c>
      <c r="O34" s="41">
        <v>0.5791666666666665</v>
      </c>
      <c r="P34" s="313" t="e">
        <f t="shared" si="0"/>
        <v>#REF!</v>
      </c>
      <c r="Q34" s="314">
        <f t="shared" si="1"/>
        <v>9.0972222222222066E-2</v>
      </c>
      <c r="R34" s="317" t="e">
        <f t="shared" si="2"/>
        <v>#REF!</v>
      </c>
      <c r="S34" s="314">
        <f t="shared" si="3"/>
        <v>1.8055555555555547E-2</v>
      </c>
    </row>
    <row r="35" spans="2:19" ht="15" customHeight="1" x14ac:dyDescent="0.25">
      <c r="B35" s="40">
        <v>17</v>
      </c>
      <c r="C35" s="41">
        <v>0.50624999999999998</v>
      </c>
      <c r="D35" s="275">
        <v>0.50902777777777775</v>
      </c>
      <c r="E35" s="50">
        <v>0.51597222222222217</v>
      </c>
      <c r="F35" s="43">
        <v>0.52569444444444435</v>
      </c>
      <c r="G35" s="43">
        <v>0.53402777777777766</v>
      </c>
      <c r="H35" s="43">
        <v>0.53958333333333319</v>
      </c>
      <c r="I35" s="43">
        <v>0.55069444444444426</v>
      </c>
      <c r="J35" s="43">
        <v>0.56736111111111098</v>
      </c>
      <c r="K35" s="43">
        <v>0.57569444444444429</v>
      </c>
      <c r="L35" s="43">
        <v>0.58402777777777759</v>
      </c>
      <c r="M35" s="54">
        <v>0.58819444444444424</v>
      </c>
      <c r="N35" s="278">
        <v>0.59652777777777755</v>
      </c>
      <c r="O35" s="41">
        <v>0.59722222222222199</v>
      </c>
      <c r="P35" s="313" t="e">
        <f t="shared" si="0"/>
        <v>#REF!</v>
      </c>
      <c r="Q35" s="314">
        <f t="shared" si="1"/>
        <v>9.097222222222201E-2</v>
      </c>
      <c r="R35" s="317" t="e">
        <f t="shared" si="2"/>
        <v>#REF!</v>
      </c>
      <c r="S35" s="314">
        <f t="shared" si="3"/>
        <v>1.8055555555555547E-2</v>
      </c>
    </row>
    <row r="36" spans="2:19" ht="15" customHeight="1" x14ac:dyDescent="0.25">
      <c r="B36" s="40">
        <v>18</v>
      </c>
      <c r="C36" s="41">
        <v>0.52430555555555558</v>
      </c>
      <c r="D36" s="275">
        <v>0.52708333333333335</v>
      </c>
      <c r="E36" s="50">
        <v>0.53402777777777777</v>
      </c>
      <c r="F36" s="43">
        <v>0.54374999999999996</v>
      </c>
      <c r="G36" s="43">
        <v>0.55208333333333326</v>
      </c>
      <c r="H36" s="43">
        <v>0.5576388888888888</v>
      </c>
      <c r="I36" s="43">
        <v>0.56874999999999987</v>
      </c>
      <c r="J36" s="43">
        <v>0.58541666666666659</v>
      </c>
      <c r="K36" s="43">
        <v>0.59374999999999989</v>
      </c>
      <c r="L36" s="43">
        <v>0.60208333333333319</v>
      </c>
      <c r="M36" s="54">
        <v>0.60624999999999984</v>
      </c>
      <c r="N36" s="278">
        <v>0.61458333333333315</v>
      </c>
      <c r="O36" s="41">
        <v>0.61527777777777759</v>
      </c>
      <c r="P36" s="313" t="e">
        <f t="shared" si="0"/>
        <v>#REF!</v>
      </c>
      <c r="Q36" s="314">
        <f t="shared" si="1"/>
        <v>9.097222222222201E-2</v>
      </c>
      <c r="R36" s="317" t="e">
        <f t="shared" si="2"/>
        <v>#REF!</v>
      </c>
      <c r="S36" s="314">
        <f t="shared" si="3"/>
        <v>1.8055555555555602E-2</v>
      </c>
    </row>
    <row r="37" spans="2:19" ht="15" customHeight="1" x14ac:dyDescent="0.25">
      <c r="B37" s="40">
        <v>19</v>
      </c>
      <c r="C37" s="41">
        <v>0.54236111111111118</v>
      </c>
      <c r="D37" s="275">
        <v>0.54513888888888895</v>
      </c>
      <c r="E37" s="50">
        <v>0.55208333333333337</v>
      </c>
      <c r="F37" s="43">
        <v>0.56180555555555556</v>
      </c>
      <c r="G37" s="43">
        <v>0.57013888888888886</v>
      </c>
      <c r="H37" s="43">
        <v>0.5756944444444444</v>
      </c>
      <c r="I37" s="43">
        <v>0.58680555555555547</v>
      </c>
      <c r="J37" s="43">
        <v>0.60347222222222219</v>
      </c>
      <c r="K37" s="43">
        <v>0.61180555555555549</v>
      </c>
      <c r="L37" s="43">
        <v>0.6201388888888888</v>
      </c>
      <c r="M37" s="54">
        <v>0.62430555555555545</v>
      </c>
      <c r="N37" s="278">
        <v>0.63263888888888875</v>
      </c>
      <c r="O37" s="41">
        <v>0.63333333333333319</v>
      </c>
      <c r="P37" s="313" t="e">
        <f t="shared" si="0"/>
        <v>#REF!</v>
      </c>
      <c r="Q37" s="314">
        <f t="shared" si="1"/>
        <v>9.097222222222201E-2</v>
      </c>
      <c r="R37" s="317" t="e">
        <f t="shared" si="2"/>
        <v>#REF!</v>
      </c>
      <c r="S37" s="314">
        <f t="shared" si="3"/>
        <v>1.8055555555555602E-2</v>
      </c>
    </row>
    <row r="38" spans="2:19" ht="15" customHeight="1" x14ac:dyDescent="0.25">
      <c r="B38" s="40">
        <v>20</v>
      </c>
      <c r="C38" s="41">
        <v>0.56041666666666679</v>
      </c>
      <c r="D38" s="275">
        <v>0.56319444444444455</v>
      </c>
      <c r="E38" s="50">
        <v>0.57013888888888897</v>
      </c>
      <c r="F38" s="43">
        <v>0.57986111111111116</v>
      </c>
      <c r="G38" s="43">
        <v>0.58819444444444446</v>
      </c>
      <c r="H38" s="43">
        <v>0.59375</v>
      </c>
      <c r="I38" s="43">
        <v>0.60486111111111107</v>
      </c>
      <c r="J38" s="43">
        <v>0.62152777777777779</v>
      </c>
      <c r="K38" s="43">
        <v>0.62986111111111109</v>
      </c>
      <c r="L38" s="43">
        <v>0.6381944444444444</v>
      </c>
      <c r="M38" s="54">
        <v>0.64236111111111105</v>
      </c>
      <c r="N38" s="278">
        <v>0.65069444444444435</v>
      </c>
      <c r="O38" s="41">
        <v>0.6513888888888888</v>
      </c>
      <c r="P38" s="313" t="e">
        <f t="shared" si="0"/>
        <v>#REF!</v>
      </c>
      <c r="Q38" s="314">
        <f t="shared" si="1"/>
        <v>9.097222222222201E-2</v>
      </c>
      <c r="R38" s="317" t="e">
        <f t="shared" si="2"/>
        <v>#REF!</v>
      </c>
      <c r="S38" s="314">
        <f t="shared" si="3"/>
        <v>1.8055555555555602E-2</v>
      </c>
    </row>
    <row r="39" spans="2:19" ht="15" customHeight="1" x14ac:dyDescent="0.25">
      <c r="B39" s="40">
        <v>21</v>
      </c>
      <c r="C39" s="41">
        <v>0.57847222222222239</v>
      </c>
      <c r="D39" s="275">
        <v>0.58125000000000016</v>
      </c>
      <c r="E39" s="50">
        <v>0.58819444444444458</v>
      </c>
      <c r="F39" s="43">
        <v>0.59791666666666676</v>
      </c>
      <c r="G39" s="43">
        <v>0.60625000000000007</v>
      </c>
      <c r="H39" s="43">
        <v>0.6118055555555556</v>
      </c>
      <c r="I39" s="43">
        <v>0.62291666666666667</v>
      </c>
      <c r="J39" s="43">
        <v>0.63958333333333339</v>
      </c>
      <c r="K39" s="43">
        <v>0.6479166666666667</v>
      </c>
      <c r="L39" s="43">
        <v>0.65625</v>
      </c>
      <c r="M39" s="54">
        <v>0.66041666666666665</v>
      </c>
      <c r="N39" s="278">
        <v>0.66874999999999996</v>
      </c>
      <c r="O39" s="41">
        <v>0.6694444444444444</v>
      </c>
      <c r="P39" s="313" t="e">
        <f t="shared" si="0"/>
        <v>#REF!</v>
      </c>
      <c r="Q39" s="314">
        <f t="shared" si="1"/>
        <v>9.097222222222201E-2</v>
      </c>
      <c r="R39" s="317" t="e">
        <f t="shared" si="2"/>
        <v>#REF!</v>
      </c>
      <c r="S39" s="314">
        <f t="shared" si="3"/>
        <v>1.8055555555555602E-2</v>
      </c>
    </row>
    <row r="40" spans="2:19" ht="15" customHeight="1" x14ac:dyDescent="0.25">
      <c r="B40" s="40">
        <v>22</v>
      </c>
      <c r="C40" s="41">
        <v>0.59652777777777799</v>
      </c>
      <c r="D40" s="275">
        <v>0.59930555555555576</v>
      </c>
      <c r="E40" s="50">
        <v>0.60625000000000018</v>
      </c>
      <c r="F40" s="43">
        <v>0.61597222222222237</v>
      </c>
      <c r="G40" s="43">
        <v>0.62430555555555567</v>
      </c>
      <c r="H40" s="43">
        <v>0.6298611111111112</v>
      </c>
      <c r="I40" s="43">
        <v>0.64097222222222228</v>
      </c>
      <c r="J40" s="43">
        <v>0.65763888888888899</v>
      </c>
      <c r="K40" s="43">
        <v>0.6659722222222223</v>
      </c>
      <c r="L40" s="43">
        <v>0.6743055555555556</v>
      </c>
      <c r="M40" s="54">
        <v>0.67847222222222225</v>
      </c>
      <c r="N40" s="278">
        <v>0.68680555555555556</v>
      </c>
      <c r="O40" s="41">
        <v>0.6875</v>
      </c>
      <c r="P40" s="313" t="e">
        <f t="shared" si="0"/>
        <v>#REF!</v>
      </c>
      <c r="Q40" s="314">
        <f t="shared" si="1"/>
        <v>9.097222222222201E-2</v>
      </c>
      <c r="R40" s="317" t="e">
        <f t="shared" si="2"/>
        <v>#REF!</v>
      </c>
      <c r="S40" s="314">
        <f t="shared" si="3"/>
        <v>1.8055555555555602E-2</v>
      </c>
    </row>
    <row r="41" spans="2:19" ht="15" customHeight="1" x14ac:dyDescent="0.25">
      <c r="B41" s="40">
        <v>23</v>
      </c>
      <c r="C41" s="41">
        <v>0.61458333333333359</v>
      </c>
      <c r="D41" s="275">
        <v>0.61736111111111136</v>
      </c>
      <c r="E41" s="50">
        <v>0.62430555555555578</v>
      </c>
      <c r="F41" s="43">
        <v>0.63402777777777797</v>
      </c>
      <c r="G41" s="43">
        <v>0.64236111111111127</v>
      </c>
      <c r="H41" s="43">
        <v>0.64791666666666681</v>
      </c>
      <c r="I41" s="43">
        <v>0.65902777777777788</v>
      </c>
      <c r="J41" s="43">
        <v>0.6756944444444446</v>
      </c>
      <c r="K41" s="43">
        <v>0.6840277777777779</v>
      </c>
      <c r="L41" s="43">
        <v>0.6923611111111112</v>
      </c>
      <c r="M41" s="54">
        <v>0.69652777777777786</v>
      </c>
      <c r="N41" s="278">
        <v>0.70486111111111116</v>
      </c>
      <c r="O41" s="41">
        <v>0.7055555555555556</v>
      </c>
      <c r="P41" s="313" t="e">
        <f t="shared" si="0"/>
        <v>#REF!</v>
      </c>
      <c r="Q41" s="314">
        <f t="shared" si="1"/>
        <v>9.097222222222201E-2</v>
      </c>
      <c r="R41" s="317" t="e">
        <f t="shared" si="2"/>
        <v>#REF!</v>
      </c>
      <c r="S41" s="314">
        <f t="shared" si="3"/>
        <v>1.8055555555555602E-2</v>
      </c>
    </row>
    <row r="42" spans="2:19" ht="15" customHeight="1" x14ac:dyDescent="0.25">
      <c r="B42" s="40">
        <v>24</v>
      </c>
      <c r="C42" s="41">
        <v>0.63263888888888919</v>
      </c>
      <c r="D42" s="275">
        <v>0.63541666666666696</v>
      </c>
      <c r="E42" s="50">
        <v>0.64236111111111138</v>
      </c>
      <c r="F42" s="43">
        <v>0.65208333333333357</v>
      </c>
      <c r="G42" s="43">
        <v>0.66041666666666687</v>
      </c>
      <c r="H42" s="43">
        <v>0.66597222222222241</v>
      </c>
      <c r="I42" s="43">
        <v>0.67708333333333348</v>
      </c>
      <c r="J42" s="43">
        <v>0.6937500000000002</v>
      </c>
      <c r="K42" s="43">
        <v>0.7020833333333335</v>
      </c>
      <c r="L42" s="43">
        <v>0.71041666666666681</v>
      </c>
      <c r="M42" s="54">
        <v>0.71458333333333346</v>
      </c>
      <c r="N42" s="278">
        <v>0.72291666666666676</v>
      </c>
      <c r="O42" s="41">
        <v>0.7236111111111112</v>
      </c>
      <c r="P42" s="313" t="e">
        <f t="shared" si="0"/>
        <v>#REF!</v>
      </c>
      <c r="Q42" s="314">
        <f t="shared" si="1"/>
        <v>9.097222222222201E-2</v>
      </c>
      <c r="R42" s="317" t="e">
        <f t="shared" si="2"/>
        <v>#REF!</v>
      </c>
      <c r="S42" s="314">
        <f t="shared" si="3"/>
        <v>1.8055555555555602E-2</v>
      </c>
    </row>
    <row r="43" spans="2:19" ht="15" customHeight="1" x14ac:dyDescent="0.25">
      <c r="B43" s="40">
        <v>25</v>
      </c>
      <c r="C43" s="41">
        <v>0.6506944444444448</v>
      </c>
      <c r="D43" s="275">
        <v>0.65347222222222257</v>
      </c>
      <c r="E43" s="50">
        <v>0.66041666666666698</v>
      </c>
      <c r="F43" s="43">
        <v>0.67013888888888917</v>
      </c>
      <c r="G43" s="43">
        <v>0.67847222222222248</v>
      </c>
      <c r="H43" s="43">
        <v>0.68402777777777801</v>
      </c>
      <c r="I43" s="43">
        <v>0.69513888888888908</v>
      </c>
      <c r="J43" s="43">
        <v>0.7118055555555558</v>
      </c>
      <c r="K43" s="43">
        <v>0.72013888888888911</v>
      </c>
      <c r="L43" s="43">
        <v>0.72847222222222241</v>
      </c>
      <c r="M43" s="54">
        <v>0.73263888888888906</v>
      </c>
      <c r="N43" s="278">
        <v>0.74097222222222237</v>
      </c>
      <c r="O43" s="41">
        <v>0.74166666666666681</v>
      </c>
      <c r="P43" s="313" t="e">
        <f t="shared" si="0"/>
        <v>#REF!</v>
      </c>
      <c r="Q43" s="314">
        <f t="shared" si="1"/>
        <v>9.097222222222201E-2</v>
      </c>
      <c r="R43" s="317" t="e">
        <f t="shared" si="2"/>
        <v>#REF!</v>
      </c>
      <c r="S43" s="314">
        <f t="shared" si="3"/>
        <v>1.8055555555555602E-2</v>
      </c>
    </row>
    <row r="44" spans="2:19" ht="15" customHeight="1" x14ac:dyDescent="0.25">
      <c r="B44" s="40">
        <v>26</v>
      </c>
      <c r="C44" s="41">
        <v>0.6687500000000004</v>
      </c>
      <c r="D44" s="275">
        <v>0.67152777777777817</v>
      </c>
      <c r="E44" s="50">
        <v>0.67847222222222259</v>
      </c>
      <c r="F44" s="43">
        <v>0.68819444444444478</v>
      </c>
      <c r="G44" s="43">
        <v>0.69652777777777808</v>
      </c>
      <c r="H44" s="43">
        <v>0.70208333333333361</v>
      </c>
      <c r="I44" s="43">
        <v>0.71319444444444469</v>
      </c>
      <c r="J44" s="43">
        <v>0.7298611111111114</v>
      </c>
      <c r="K44" s="43">
        <v>0.73819444444444471</v>
      </c>
      <c r="L44" s="43">
        <v>0.74652777777777801</v>
      </c>
      <c r="M44" s="54">
        <v>0.75069444444444466</v>
      </c>
      <c r="N44" s="278">
        <v>0.75902777777777797</v>
      </c>
      <c r="O44" s="41">
        <v>0.75972222222222241</v>
      </c>
      <c r="P44" s="313" t="e">
        <f t="shared" si="0"/>
        <v>#REF!</v>
      </c>
      <c r="Q44" s="314">
        <f t="shared" si="1"/>
        <v>9.097222222222201E-2</v>
      </c>
      <c r="R44" s="317" t="e">
        <f t="shared" si="2"/>
        <v>#REF!</v>
      </c>
      <c r="S44" s="314">
        <f t="shared" si="3"/>
        <v>1.8055555555555602E-2</v>
      </c>
    </row>
    <row r="45" spans="2:19" ht="15" customHeight="1" x14ac:dyDescent="0.25">
      <c r="B45" s="40">
        <v>27</v>
      </c>
      <c r="C45" s="41">
        <v>0.686805555555556</v>
      </c>
      <c r="D45" s="275">
        <v>0.68958333333333377</v>
      </c>
      <c r="E45" s="50">
        <v>0.69652777777777819</v>
      </c>
      <c r="F45" s="43">
        <v>0.70625000000000038</v>
      </c>
      <c r="G45" s="43">
        <v>0.71458333333333368</v>
      </c>
      <c r="H45" s="43">
        <v>0.72013888888888922</v>
      </c>
      <c r="I45" s="43">
        <v>0.73125000000000029</v>
      </c>
      <c r="J45" s="43">
        <v>0.74791666666666701</v>
      </c>
      <c r="K45" s="43">
        <v>0.75625000000000031</v>
      </c>
      <c r="L45" s="43">
        <v>0.76458333333333361</v>
      </c>
      <c r="M45" s="54">
        <v>0.76875000000000027</v>
      </c>
      <c r="N45" s="278">
        <v>0.77708333333333357</v>
      </c>
      <c r="O45" s="41">
        <v>0.77777777777777801</v>
      </c>
      <c r="P45" s="313" t="e">
        <f t="shared" si="0"/>
        <v>#REF!</v>
      </c>
      <c r="Q45" s="314">
        <f t="shared" si="1"/>
        <v>9.097222222222201E-2</v>
      </c>
      <c r="R45" s="317" t="e">
        <f t="shared" si="2"/>
        <v>#REF!</v>
      </c>
      <c r="S45" s="314">
        <f t="shared" si="3"/>
        <v>1.8055555555555602E-2</v>
      </c>
    </row>
    <row r="46" spans="2:19" ht="15" customHeight="1" x14ac:dyDescent="0.25">
      <c r="B46" s="40">
        <v>28</v>
      </c>
      <c r="C46" s="41">
        <v>0.7048611111111116</v>
      </c>
      <c r="D46" s="275">
        <v>0.70763888888888937</v>
      </c>
      <c r="E46" s="50">
        <v>0.71458333333333379</v>
      </c>
      <c r="F46" s="43">
        <v>0.72430555555555598</v>
      </c>
      <c r="G46" s="43">
        <v>0.73263888888888928</v>
      </c>
      <c r="H46" s="43">
        <v>0.73819444444444482</v>
      </c>
      <c r="I46" s="43">
        <v>0.74930555555555589</v>
      </c>
      <c r="J46" s="43">
        <v>0.76597222222222261</v>
      </c>
      <c r="K46" s="43">
        <v>0.77430555555555591</v>
      </c>
      <c r="L46" s="43">
        <v>0.78263888888888922</v>
      </c>
      <c r="M46" s="54">
        <v>0.78680555555555587</v>
      </c>
      <c r="N46" s="278">
        <v>0.79513888888888917</v>
      </c>
      <c r="O46" s="41">
        <v>0.79583333333333361</v>
      </c>
      <c r="P46" s="313" t="e">
        <f t="shared" si="0"/>
        <v>#REF!</v>
      </c>
      <c r="Q46" s="314">
        <f t="shared" si="1"/>
        <v>9.097222222222201E-2</v>
      </c>
      <c r="R46" s="317" t="e">
        <f t="shared" si="2"/>
        <v>#REF!</v>
      </c>
      <c r="S46" s="314">
        <f t="shared" si="3"/>
        <v>1.8055555555555602E-2</v>
      </c>
    </row>
    <row r="47" spans="2:19" ht="15" customHeight="1" x14ac:dyDescent="0.25">
      <c r="B47" s="40">
        <v>29</v>
      </c>
      <c r="C47" s="41">
        <v>0.72291666666666721</v>
      </c>
      <c r="D47" s="275">
        <v>0.72569444444444497</v>
      </c>
      <c r="E47" s="50">
        <v>0.73263888888888939</v>
      </c>
      <c r="F47" s="43">
        <v>0.74236111111111158</v>
      </c>
      <c r="G47" s="43">
        <v>0.75069444444444489</v>
      </c>
      <c r="H47" s="43">
        <v>0.75625000000000042</v>
      </c>
      <c r="I47" s="43">
        <v>0.76736111111111149</v>
      </c>
      <c r="J47" s="43">
        <v>0.78402777777777821</v>
      </c>
      <c r="K47" s="43">
        <v>0.79236111111111152</v>
      </c>
      <c r="L47" s="43">
        <v>0.80069444444444482</v>
      </c>
      <c r="M47" s="54">
        <v>0.80486111111111147</v>
      </c>
      <c r="N47" s="278">
        <v>0.81319444444444478</v>
      </c>
      <c r="O47" s="41">
        <v>0.81388888888888922</v>
      </c>
      <c r="P47" s="313" t="e">
        <f t="shared" si="0"/>
        <v>#REF!</v>
      </c>
      <c r="Q47" s="314">
        <f t="shared" si="1"/>
        <v>9.097222222222201E-2</v>
      </c>
      <c r="R47" s="317" t="e">
        <f t="shared" si="2"/>
        <v>#REF!</v>
      </c>
      <c r="S47" s="314">
        <f t="shared" si="3"/>
        <v>1.8055555555555602E-2</v>
      </c>
    </row>
    <row r="48" spans="2:19" ht="15" customHeight="1" x14ac:dyDescent="0.25">
      <c r="B48" s="40">
        <v>30</v>
      </c>
      <c r="C48" s="41">
        <v>0.74097222222222281</v>
      </c>
      <c r="D48" s="275">
        <v>0.74375000000000058</v>
      </c>
      <c r="E48" s="50">
        <v>0.750694444444445</v>
      </c>
      <c r="F48" s="43">
        <v>0.76041666666666718</v>
      </c>
      <c r="G48" s="43">
        <v>0.76875000000000049</v>
      </c>
      <c r="H48" s="43">
        <v>0.77430555555555602</v>
      </c>
      <c r="I48" s="43">
        <v>0.7854166666666671</v>
      </c>
      <c r="J48" s="43">
        <v>0.80208333333333381</v>
      </c>
      <c r="K48" s="43">
        <v>0.81041666666666712</v>
      </c>
      <c r="L48" s="43">
        <v>0.81875000000000042</v>
      </c>
      <c r="M48" s="54">
        <v>0.82291666666666707</v>
      </c>
      <c r="N48" s="278">
        <v>0.83125000000000038</v>
      </c>
      <c r="O48" s="41">
        <v>0.83194444444444482</v>
      </c>
      <c r="P48" s="313" t="e">
        <f t="shared" si="0"/>
        <v>#REF!</v>
      </c>
      <c r="Q48" s="314">
        <f t="shared" si="1"/>
        <v>9.097222222222201E-2</v>
      </c>
      <c r="R48" s="317" t="e">
        <f t="shared" si="2"/>
        <v>#REF!</v>
      </c>
      <c r="S48" s="314">
        <f t="shared" si="3"/>
        <v>1.8055555555555602E-2</v>
      </c>
    </row>
    <row r="49" spans="2:19" ht="15" customHeight="1" x14ac:dyDescent="0.25">
      <c r="B49" s="40">
        <v>31</v>
      </c>
      <c r="C49" s="41">
        <v>0.75902777777777841</v>
      </c>
      <c r="D49" s="275">
        <v>0.76180555555555618</v>
      </c>
      <c r="E49" s="50">
        <v>0.7687500000000006</v>
      </c>
      <c r="F49" s="43">
        <v>0.77847222222222279</v>
      </c>
      <c r="G49" s="43">
        <v>0.78680555555555609</v>
      </c>
      <c r="H49" s="43">
        <v>0.79236111111111163</v>
      </c>
      <c r="I49" s="43">
        <v>0.8034722222222227</v>
      </c>
      <c r="J49" s="43">
        <v>0.82013888888888942</v>
      </c>
      <c r="K49" s="43">
        <v>0.82847222222222272</v>
      </c>
      <c r="L49" s="43">
        <v>0.83680555555555602</v>
      </c>
      <c r="M49" s="54">
        <v>0.84097222222222268</v>
      </c>
      <c r="N49" s="278">
        <v>0.84930555555555598</v>
      </c>
      <c r="O49" s="41">
        <v>0.85000000000000042</v>
      </c>
      <c r="P49" s="313" t="e">
        <f t="shared" si="0"/>
        <v>#REF!</v>
      </c>
      <c r="Q49" s="314">
        <f t="shared" si="1"/>
        <v>9.097222222222201E-2</v>
      </c>
      <c r="R49" s="317" t="e">
        <f t="shared" si="2"/>
        <v>#REF!</v>
      </c>
      <c r="S49" s="314">
        <f t="shared" si="3"/>
        <v>1.8055555555555602E-2</v>
      </c>
    </row>
    <row r="50" spans="2:19" ht="15" customHeight="1" x14ac:dyDescent="0.25">
      <c r="B50" s="40">
        <v>32</v>
      </c>
      <c r="C50" s="41">
        <v>0.77708333333333401</v>
      </c>
      <c r="D50" s="275">
        <v>0.77986111111111178</v>
      </c>
      <c r="E50" s="50">
        <v>0.7868055555555562</v>
      </c>
      <c r="F50" s="43">
        <v>0.79652777777777839</v>
      </c>
      <c r="G50" s="43">
        <v>0.80486111111111169</v>
      </c>
      <c r="H50" s="43">
        <v>0.81041666666666723</v>
      </c>
      <c r="I50" s="43">
        <v>0.8215277777777783</v>
      </c>
      <c r="J50" s="43">
        <v>0.83819444444444502</v>
      </c>
      <c r="K50" s="43">
        <v>0.84652777777777832</v>
      </c>
      <c r="L50" s="43">
        <v>0.85486111111111163</v>
      </c>
      <c r="M50" s="54">
        <v>0.85902777777777828</v>
      </c>
      <c r="N50" s="278">
        <v>0.86666666666666714</v>
      </c>
      <c r="O50" s="41">
        <v>0.86736111111111158</v>
      </c>
      <c r="P50" s="313" t="e">
        <f t="shared" si="0"/>
        <v>#REF!</v>
      </c>
      <c r="Q50" s="314">
        <f t="shared" si="1"/>
        <v>9.0277777777777568E-2</v>
      </c>
      <c r="R50" s="317" t="e">
        <f t="shared" si="2"/>
        <v>#REF!</v>
      </c>
      <c r="S50" s="314">
        <f t="shared" si="3"/>
        <v>1.8055555555555602E-2</v>
      </c>
    </row>
    <row r="51" spans="2:19" ht="15" customHeight="1" x14ac:dyDescent="0.25">
      <c r="B51" s="40">
        <v>33</v>
      </c>
      <c r="C51" s="41">
        <v>0.79513888888888962</v>
      </c>
      <c r="D51" s="275">
        <v>0.79791666666666738</v>
      </c>
      <c r="E51" s="50">
        <v>0.8048611111111118</v>
      </c>
      <c r="F51" s="43">
        <v>0.81458333333333399</v>
      </c>
      <c r="G51" s="43">
        <v>0.8229166666666673</v>
      </c>
      <c r="H51" s="43">
        <v>0.82847222222222283</v>
      </c>
      <c r="I51" s="43">
        <v>0.8395833333333339</v>
      </c>
      <c r="J51" s="43">
        <v>0.85625000000000062</v>
      </c>
      <c r="K51" s="43">
        <v>0.86458333333333393</v>
      </c>
      <c r="L51" s="43">
        <v>0.87291666666666723</v>
      </c>
      <c r="M51" s="54">
        <v>0.87708333333333388</v>
      </c>
      <c r="N51" s="278">
        <v>0.88472222222222274</v>
      </c>
      <c r="O51" s="41">
        <v>0.88541666666666718</v>
      </c>
      <c r="P51" s="313" t="e">
        <f t="shared" si="0"/>
        <v>#REF!</v>
      </c>
      <c r="Q51" s="314">
        <f t="shared" si="1"/>
        <v>9.0277777777777568E-2</v>
      </c>
      <c r="R51" s="317" t="e">
        <f t="shared" si="2"/>
        <v>#REF!</v>
      </c>
      <c r="S51" s="314">
        <f t="shared" si="3"/>
        <v>1.8055555555555602E-2</v>
      </c>
    </row>
    <row r="52" spans="2:19" ht="15" customHeight="1" x14ac:dyDescent="0.25">
      <c r="B52" s="40">
        <v>34</v>
      </c>
      <c r="C52" s="41">
        <v>0.81319444444444522</v>
      </c>
      <c r="D52" s="275">
        <v>0.81597222222222299</v>
      </c>
      <c r="E52" s="50">
        <v>0.82291666666666741</v>
      </c>
      <c r="F52" s="43">
        <v>0.83263888888888959</v>
      </c>
      <c r="G52" s="43">
        <v>0.8409722222222229</v>
      </c>
      <c r="H52" s="43">
        <v>0.84652777777777843</v>
      </c>
      <c r="I52" s="43">
        <v>0.85763888888888951</v>
      </c>
      <c r="J52" s="43">
        <v>0.87430555555555622</v>
      </c>
      <c r="K52" s="43">
        <v>0.88263888888888953</v>
      </c>
      <c r="L52" s="43">
        <v>0.89097222222222283</v>
      </c>
      <c r="M52" s="54">
        <v>0.89513888888888948</v>
      </c>
      <c r="N52" s="278">
        <v>0.90277777777777835</v>
      </c>
      <c r="O52" s="41">
        <v>0.90347222222222279</v>
      </c>
      <c r="P52" s="313" t="e">
        <f t="shared" si="0"/>
        <v>#REF!</v>
      </c>
      <c r="Q52" s="314">
        <f t="shared" si="1"/>
        <v>9.0277777777777568E-2</v>
      </c>
      <c r="R52" s="317" t="e">
        <f t="shared" si="2"/>
        <v>#REF!</v>
      </c>
      <c r="S52" s="314">
        <f t="shared" si="3"/>
        <v>1.8055555555555602E-2</v>
      </c>
    </row>
    <row r="53" spans="2:19" ht="15" customHeight="1" x14ac:dyDescent="0.25">
      <c r="B53" s="40">
        <v>35</v>
      </c>
      <c r="C53" s="256">
        <v>0.83125000000000082</v>
      </c>
      <c r="D53" s="276">
        <v>0.83402777777777859</v>
      </c>
      <c r="E53" s="257">
        <v>0.84097222222222301</v>
      </c>
      <c r="F53" s="258">
        <v>0.8506944444444452</v>
      </c>
      <c r="G53" s="258">
        <v>0.8590277777777785</v>
      </c>
      <c r="H53" s="258">
        <v>0.86458333333333404</v>
      </c>
      <c r="I53" s="258">
        <v>0.87569444444444511</v>
      </c>
      <c r="J53" s="258">
        <v>0.89236111111111183</v>
      </c>
      <c r="K53" s="258">
        <v>0.90069444444444513</v>
      </c>
      <c r="L53" s="258">
        <v>0.90902777777777843</v>
      </c>
      <c r="M53" s="259">
        <v>0.91319444444444509</v>
      </c>
      <c r="N53" s="280">
        <v>0.92083333333333395</v>
      </c>
      <c r="O53" s="256">
        <v>0.92152777777777839</v>
      </c>
      <c r="P53" s="313" t="e">
        <f t="shared" si="0"/>
        <v>#REF!</v>
      </c>
      <c r="Q53" s="314">
        <f t="shared" si="1"/>
        <v>9.0277777777777568E-2</v>
      </c>
      <c r="R53" s="317" t="e">
        <f t="shared" si="2"/>
        <v>#REF!</v>
      </c>
      <c r="S53" s="314">
        <f t="shared" si="3"/>
        <v>1.8055555555555602E-2</v>
      </c>
    </row>
    <row r="54" spans="2:19" ht="15" customHeight="1" x14ac:dyDescent="0.25">
      <c r="B54" s="40">
        <v>36</v>
      </c>
      <c r="C54" s="250">
        <v>0.84930555555555642</v>
      </c>
      <c r="D54" s="277">
        <v>0.85069444444444531</v>
      </c>
      <c r="E54" s="254">
        <v>0.85625000000000084</v>
      </c>
      <c r="F54" s="251">
        <v>0.86527777777777859</v>
      </c>
      <c r="G54" s="251">
        <v>0.87430555555555634</v>
      </c>
      <c r="H54" s="251">
        <v>0.87986111111111187</v>
      </c>
      <c r="I54" s="251">
        <v>0.89097222222222294</v>
      </c>
      <c r="J54" s="251">
        <v>0.90763888888888966</v>
      </c>
      <c r="K54" s="251">
        <v>0.91597222222222296</v>
      </c>
      <c r="L54" s="251">
        <v>0.92430555555555627</v>
      </c>
      <c r="M54" s="253">
        <v>0.92847222222222292</v>
      </c>
      <c r="N54" s="281">
        <v>0.93680555555555622</v>
      </c>
      <c r="O54" s="250">
        <v>0.93750000000000067</v>
      </c>
      <c r="P54" s="313" t="e">
        <f t="shared" si="0"/>
        <v>#REF!</v>
      </c>
      <c r="Q54" s="314">
        <f t="shared" si="1"/>
        <v>8.8194444444444242E-2</v>
      </c>
      <c r="R54" s="317" t="e">
        <f t="shared" si="2"/>
        <v>#REF!</v>
      </c>
      <c r="S54" s="314">
        <f t="shared" si="3"/>
        <v>1.6666666666666718E-2</v>
      </c>
    </row>
    <row r="55" spans="2:19" ht="15" customHeight="1" x14ac:dyDescent="0.25">
      <c r="B55" s="40">
        <v>37</v>
      </c>
      <c r="C55" s="250">
        <v>0.86736111111111203</v>
      </c>
      <c r="D55" s="277">
        <v>0.87013888888888979</v>
      </c>
      <c r="E55" s="254">
        <v>0.87708333333333421</v>
      </c>
      <c r="F55" s="251">
        <v>0.88611111111111196</v>
      </c>
      <c r="G55" s="251">
        <v>0.89444444444444526</v>
      </c>
      <c r="H55" s="251">
        <v>0.9000000000000008</v>
      </c>
      <c r="I55" s="251">
        <v>0.90972222222222299</v>
      </c>
      <c r="J55" s="251">
        <v>0.92430555555555627</v>
      </c>
      <c r="K55" s="251">
        <v>0.93194444444444513</v>
      </c>
      <c r="L55" s="251">
        <v>0.93958333333333399</v>
      </c>
      <c r="M55" s="253">
        <v>0.9430555555555562</v>
      </c>
      <c r="N55" s="281">
        <v>0.95000000000000062</v>
      </c>
      <c r="O55" s="250">
        <v>0.95069444444444506</v>
      </c>
      <c r="P55" s="313" t="e">
        <f t="shared" si="0"/>
        <v>#REF!</v>
      </c>
      <c r="Q55" s="314">
        <f t="shared" si="1"/>
        <v>8.3333333333333037E-2</v>
      </c>
      <c r="R55" s="317" t="e">
        <f t="shared" si="2"/>
        <v>#REF!</v>
      </c>
      <c r="S55" s="314">
        <f t="shared" si="3"/>
        <v>1.9444444444444486E-2</v>
      </c>
    </row>
    <row r="56" spans="2:19" ht="15" customHeight="1" thickBot="1" x14ac:dyDescent="0.3">
      <c r="B56" s="44">
        <v>38</v>
      </c>
      <c r="C56" s="333">
        <v>0.88541666666666763</v>
      </c>
      <c r="D56" s="340">
        <v>0.8881944444444454</v>
      </c>
      <c r="E56" s="341">
        <v>0.89444444444444537</v>
      </c>
      <c r="F56" s="335">
        <v>0.90347222222222312</v>
      </c>
      <c r="G56" s="335">
        <v>0.91180555555555642</v>
      </c>
      <c r="H56" s="335">
        <v>0.91736111111111196</v>
      </c>
      <c r="I56" s="335">
        <v>0.92708333333333415</v>
      </c>
      <c r="J56" s="335">
        <v>0.94097222222222299</v>
      </c>
      <c r="K56" s="335">
        <v>0.94861111111111185</v>
      </c>
      <c r="L56" s="335">
        <v>0.95555555555555627</v>
      </c>
      <c r="M56" s="337">
        <v>0.95833333333333404</v>
      </c>
      <c r="N56" s="342">
        <v>0.96527777777777846</v>
      </c>
      <c r="O56" s="333">
        <v>0.9659722222222229</v>
      </c>
      <c r="P56" s="319" t="e">
        <f t="shared" si="0"/>
        <v>#REF!</v>
      </c>
      <c r="Q56" s="320">
        <f t="shared" si="1"/>
        <v>8.0555555555555269E-2</v>
      </c>
      <c r="R56" s="321" t="e">
        <f t="shared" si="2"/>
        <v>#REF!</v>
      </c>
      <c r="S56" s="320">
        <f t="shared" si="3"/>
        <v>1.8055555555555602E-2</v>
      </c>
    </row>
    <row r="57" spans="2:19" ht="15" customHeight="1" x14ac:dyDescent="0.25">
      <c r="B57" s="127">
        <v>39</v>
      </c>
      <c r="C57" s="400">
        <v>0.90347222222222323</v>
      </c>
      <c r="D57" s="401">
        <v>0.906250000000001</v>
      </c>
      <c r="E57" s="402">
        <v>0.91250000000000098</v>
      </c>
      <c r="F57" s="403">
        <v>0.92152777777777872</v>
      </c>
      <c r="G57" s="403">
        <v>0.92986111111111203</v>
      </c>
      <c r="H57" s="403">
        <v>0.93541666666666756</v>
      </c>
      <c r="I57" s="403">
        <v>0.94513888888888975</v>
      </c>
      <c r="J57" s="403">
        <v>0.95902777777777859</v>
      </c>
      <c r="K57" s="403">
        <v>0.96666666666666745</v>
      </c>
      <c r="L57" s="403">
        <v>0.97361111111111187</v>
      </c>
      <c r="M57" s="404">
        <v>0.97638888888888964</v>
      </c>
      <c r="N57" s="405">
        <v>0.98333333333333406</v>
      </c>
      <c r="O57" s="400">
        <v>0.9840277777777785</v>
      </c>
      <c r="P57" s="406" t="e">
        <f t="shared" si="0"/>
        <v>#REF!</v>
      </c>
      <c r="Q57" s="407">
        <f t="shared" si="1"/>
        <v>8.0555555555555269E-2</v>
      </c>
      <c r="R57" s="408" t="e">
        <f t="shared" si="2"/>
        <v>#REF!</v>
      </c>
      <c r="S57" s="407">
        <f t="shared" si="3"/>
        <v>1.8055555555555602E-2</v>
      </c>
    </row>
    <row r="58" spans="2:19" ht="15" customHeight="1" x14ac:dyDescent="0.25">
      <c r="B58" s="33">
        <v>40</v>
      </c>
      <c r="C58" s="256">
        <v>0.92152777777777883</v>
      </c>
      <c r="D58" s="276">
        <v>0.9243055555555566</v>
      </c>
      <c r="E58" s="257">
        <v>0.93055555555555658</v>
      </c>
      <c r="F58" s="258">
        <v>0.93958333333333433</v>
      </c>
      <c r="G58" s="258">
        <v>0.94791666666666763</v>
      </c>
      <c r="H58" s="258">
        <v>0.95347222222222316</v>
      </c>
      <c r="I58" s="258">
        <v>0.96319444444444535</v>
      </c>
      <c r="J58" s="258">
        <v>0.97708333333333419</v>
      </c>
      <c r="K58" s="258">
        <v>0.98472222222222305</v>
      </c>
      <c r="L58" s="258">
        <v>0.99166666666666747</v>
      </c>
      <c r="M58" s="259">
        <v>0.99444444444444524</v>
      </c>
      <c r="N58" s="280">
        <v>1.0013888888888898</v>
      </c>
      <c r="O58" s="256">
        <v>1.0020833333333343</v>
      </c>
      <c r="P58" s="315" t="e">
        <f t="shared" si="0"/>
        <v>#REF!</v>
      </c>
      <c r="Q58" s="316">
        <f t="shared" si="1"/>
        <v>8.0555555555555491E-2</v>
      </c>
      <c r="R58" s="317" t="e">
        <f t="shared" si="2"/>
        <v>#REF!</v>
      </c>
      <c r="S58" s="316">
        <f t="shared" si="3"/>
        <v>1.8055555555555602E-2</v>
      </c>
    </row>
    <row r="59" spans="2:19" ht="15" customHeight="1" x14ac:dyDescent="0.25">
      <c r="B59" s="40">
        <v>41</v>
      </c>
      <c r="C59" s="250">
        <v>0.94236111111111109</v>
      </c>
      <c r="D59" s="277">
        <v>0.94374999999999998</v>
      </c>
      <c r="E59" s="254">
        <v>0.95</v>
      </c>
      <c r="F59" s="251">
        <v>0.95833333333333326</v>
      </c>
      <c r="G59" s="251">
        <v>0.96527777777777768</v>
      </c>
      <c r="H59" s="251">
        <v>0.97083333333333321</v>
      </c>
      <c r="I59" s="251">
        <v>0.97986111111111096</v>
      </c>
      <c r="J59" s="251">
        <v>0.99305555555555536</v>
      </c>
      <c r="K59" s="251">
        <v>0.99999999999999978</v>
      </c>
      <c r="L59" s="251">
        <v>1.0062499999999999</v>
      </c>
      <c r="M59" s="253">
        <v>1.0090277777777776</v>
      </c>
      <c r="N59" s="281">
        <v>1.0145833333333332</v>
      </c>
      <c r="O59" s="250">
        <v>1.0152777777777777</v>
      </c>
      <c r="P59" s="313" t="e">
        <f t="shared" si="0"/>
        <v>#REF!</v>
      </c>
      <c r="Q59" s="314">
        <f t="shared" si="1"/>
        <v>7.291666666666663E-2</v>
      </c>
      <c r="R59" s="317" t="e">
        <f t="shared" si="2"/>
        <v>#REF!</v>
      </c>
      <c r="S59" s="314">
        <f t="shared" si="3"/>
        <v>1.9444444444443376E-2</v>
      </c>
    </row>
    <row r="60" spans="2:19" ht="15" customHeight="1" x14ac:dyDescent="0.25">
      <c r="B60" s="40">
        <v>42</v>
      </c>
      <c r="C60" s="250">
        <v>0.96944444444444444</v>
      </c>
      <c r="D60" s="277">
        <v>0.97083333333333333</v>
      </c>
      <c r="E60" s="254">
        <v>0.9770833333333333</v>
      </c>
      <c r="F60" s="251">
        <v>0.98541666666666661</v>
      </c>
      <c r="G60" s="251">
        <v>0.99236111111111103</v>
      </c>
      <c r="H60" s="251">
        <v>0.99791666666666656</v>
      </c>
      <c r="I60" s="251">
        <v>1.0069444444444444</v>
      </c>
      <c r="J60" s="251">
        <v>1.0201388888888889</v>
      </c>
      <c r="K60" s="251">
        <v>1.0270833333333333</v>
      </c>
      <c r="L60" s="251">
        <v>1.0333333333333334</v>
      </c>
      <c r="M60" s="253">
        <v>1.0361111111111112</v>
      </c>
      <c r="N60" s="281">
        <v>1.0416666666666667</v>
      </c>
      <c r="O60" s="250">
        <v>1.0423611111111113</v>
      </c>
      <c r="P60" s="313" t="e">
        <f t="shared" si="0"/>
        <v>#REF!</v>
      </c>
      <c r="Q60" s="314">
        <f t="shared" si="1"/>
        <v>7.2916666666666852E-2</v>
      </c>
      <c r="R60" s="317" t="e">
        <f t="shared" si="2"/>
        <v>#REF!</v>
      </c>
      <c r="S60" s="314">
        <f t="shared" si="3"/>
        <v>2.7083333333333348E-2</v>
      </c>
    </row>
    <row r="62" spans="2:19" x14ac:dyDescent="0.25">
      <c r="C62" s="299" t="s">
        <v>170</v>
      </c>
      <c r="D62" s="300"/>
      <c r="E62" s="300"/>
      <c r="F62" s="301"/>
      <c r="G62" s="301"/>
      <c r="H62" s="308">
        <v>38</v>
      </c>
      <c r="I62" s="300"/>
    </row>
    <row r="63" spans="2:19" x14ac:dyDescent="0.25">
      <c r="C63" s="299" t="s">
        <v>171</v>
      </c>
      <c r="D63" s="300"/>
      <c r="E63" s="300"/>
      <c r="F63" s="301"/>
      <c r="G63" s="301"/>
      <c r="H63" s="308">
        <v>4</v>
      </c>
      <c r="I63" s="300"/>
    </row>
    <row r="64" spans="2:19" x14ac:dyDescent="0.25">
      <c r="C64" s="299" t="s">
        <v>172</v>
      </c>
      <c r="D64" s="300"/>
      <c r="E64" s="300"/>
      <c r="F64" s="301"/>
      <c r="G64" s="301"/>
      <c r="H64" s="308">
        <f>+H62+H63</f>
        <v>42</v>
      </c>
      <c r="I64" s="300"/>
    </row>
    <row r="65" spans="3:9" x14ac:dyDescent="0.25">
      <c r="C65" s="299" t="s">
        <v>173</v>
      </c>
      <c r="D65" s="300"/>
      <c r="E65" s="300"/>
      <c r="F65" s="301"/>
      <c r="G65" s="301"/>
      <c r="H65" s="306" t="e">
        <f>+VLOOKUP($E$7,#REF!,3,FALSE)</f>
        <v>#REF!</v>
      </c>
      <c r="I65" s="302" t="s">
        <v>174</v>
      </c>
    </row>
    <row r="66" spans="3:9" x14ac:dyDescent="0.25">
      <c r="C66" s="303" t="s">
        <v>175</v>
      </c>
      <c r="D66" s="304"/>
      <c r="E66" s="18"/>
      <c r="F66" s="18"/>
      <c r="G66" s="18"/>
      <c r="H66" s="307">
        <v>0</v>
      </c>
      <c r="I66" s="302" t="s">
        <v>174</v>
      </c>
    </row>
    <row r="67" spans="3:9" x14ac:dyDescent="0.25">
      <c r="C67" s="2" t="s">
        <v>176</v>
      </c>
      <c r="D67" s="18"/>
      <c r="E67" s="18"/>
      <c r="F67" s="18"/>
      <c r="G67" s="18"/>
      <c r="H67" s="309" t="s">
        <v>177</v>
      </c>
      <c r="I67" s="18"/>
    </row>
  </sheetData>
  <printOptions horizontalCentered="1"/>
  <pageMargins left="0.19685039370078741" right="0" top="0.39370078740157483" bottom="0.59055118110236227" header="0" footer="0"/>
  <pageSetup paperSize="9" scale="65" orientation="portrait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0"/>
  <dimension ref="B1:T56"/>
  <sheetViews>
    <sheetView showGridLines="0" view="pageBreakPreview" topLeftCell="A3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42578125" customWidth="1"/>
    <col min="2" max="14" width="8.28515625" customWidth="1"/>
    <col min="15" max="15" width="5.42578125" bestFit="1" customWidth="1"/>
    <col min="16" max="16" width="6.42578125" bestFit="1" customWidth="1"/>
    <col min="17" max="17" width="10.42578125" bestFit="1" customWidth="1"/>
    <col min="18" max="18" width="14.42578125" bestFit="1" customWidth="1"/>
    <col min="19" max="26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E6" s="1" t="s">
        <v>26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E7" s="1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E8" s="1" t="s">
        <v>96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E9" s="1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s="200" customFormat="1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103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2.2999999999999998</v>
      </c>
      <c r="H17" s="204">
        <v>3.51</v>
      </c>
      <c r="I17" s="204">
        <v>9.43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11.64</v>
      </c>
      <c r="H18" s="210">
        <v>15.15</v>
      </c>
      <c r="I18" s="210">
        <v>24.58</v>
      </c>
      <c r="J18" s="210">
        <v>32.86</v>
      </c>
      <c r="K18" s="210">
        <v>38.14</v>
      </c>
      <c r="L18" s="210">
        <v>43</v>
      </c>
      <c r="M18" s="210">
        <v>45.6</v>
      </c>
      <c r="N18" s="210"/>
      <c r="O18" s="210">
        <v>48.6</v>
      </c>
      <c r="P18" s="313"/>
      <c r="Q18" s="314"/>
      <c r="R18" s="310"/>
      <c r="S18" s="314"/>
    </row>
    <row r="19" spans="2:20" x14ac:dyDescent="0.25">
      <c r="B19" s="33">
        <v>1</v>
      </c>
      <c r="C19" s="34">
        <v>0.21249999999999999</v>
      </c>
      <c r="D19" s="286">
        <v>0.21388888888888888</v>
      </c>
      <c r="E19" s="51">
        <v>0.21944444444444444</v>
      </c>
      <c r="F19" s="52">
        <v>0.22847222222222222</v>
      </c>
      <c r="G19" s="52">
        <v>0.2361111111111111</v>
      </c>
      <c r="H19" s="52">
        <v>0.24097222222222223</v>
      </c>
      <c r="I19" s="52">
        <v>0.25069444444444444</v>
      </c>
      <c r="J19" s="52">
        <v>0.2673611111111111</v>
      </c>
      <c r="K19" s="52">
        <v>0.27569444444444446</v>
      </c>
      <c r="L19" s="52">
        <v>0.28402777777777782</v>
      </c>
      <c r="M19" s="53">
        <v>0.28819444444444448</v>
      </c>
      <c r="N19" s="284">
        <v>0.29652777777777783</v>
      </c>
      <c r="O19" s="39">
        <v>0.29722222222222228</v>
      </c>
      <c r="P19" s="313" t="e">
        <f>+$H$53</f>
        <v>#REF!</v>
      </c>
      <c r="Q19" s="314">
        <f>+O19-C19</f>
        <v>8.4722222222222282E-2</v>
      </c>
      <c r="R19" s="317" t="e">
        <f>60*$H$53/(Q19*60*24)</f>
        <v>#REF!</v>
      </c>
      <c r="S19" s="322"/>
    </row>
    <row r="20" spans="2:20" x14ac:dyDescent="0.25">
      <c r="B20" s="40">
        <v>2</v>
      </c>
      <c r="C20" s="41">
        <v>0.25277777777777677</v>
      </c>
      <c r="D20" s="287">
        <v>0.25416666666666565</v>
      </c>
      <c r="E20" s="50">
        <v>0.25972222222222119</v>
      </c>
      <c r="F20" s="43">
        <v>0.26874999999999899</v>
      </c>
      <c r="G20" s="43">
        <v>0.27777777777777679</v>
      </c>
      <c r="H20" s="43">
        <v>0.28333333333333233</v>
      </c>
      <c r="I20" s="43">
        <v>0.29444444444444345</v>
      </c>
      <c r="J20" s="43">
        <v>0.31111111111111012</v>
      </c>
      <c r="K20" s="43">
        <v>0.31944444444444348</v>
      </c>
      <c r="L20" s="43">
        <v>0.32777777777777684</v>
      </c>
      <c r="M20" s="54">
        <v>0.33194444444444349</v>
      </c>
      <c r="N20" s="278">
        <v>0.34027777777777685</v>
      </c>
      <c r="O20" s="41">
        <v>0.34097222222222129</v>
      </c>
      <c r="P20" s="313" t="e">
        <f>+$H$53</f>
        <v>#REF!</v>
      </c>
      <c r="Q20" s="314">
        <f t="shared" ref="Q20:Q48" si="0">+O20-C20</f>
        <v>8.819444444444452E-2</v>
      </c>
      <c r="R20" s="317" t="e">
        <f>60*$H$53/(Q20*60*24)</f>
        <v>#REF!</v>
      </c>
      <c r="S20" s="314">
        <f>+D20-D19</f>
        <v>4.0277777777776774E-2</v>
      </c>
    </row>
    <row r="21" spans="2:20" x14ac:dyDescent="0.25">
      <c r="B21" s="40">
        <v>3</v>
      </c>
      <c r="C21" s="41">
        <v>0.27361111111110892</v>
      </c>
      <c r="D21" s="287">
        <v>0.2749999999999978</v>
      </c>
      <c r="E21" s="50">
        <v>0.28124999999999778</v>
      </c>
      <c r="F21" s="43">
        <v>0.29097222222222002</v>
      </c>
      <c r="G21" s="43">
        <v>0.29930555555555338</v>
      </c>
      <c r="H21" s="43">
        <v>0.30486111111110892</v>
      </c>
      <c r="I21" s="43">
        <v>0.31597222222222004</v>
      </c>
      <c r="J21" s="43">
        <v>0.33263888888888671</v>
      </c>
      <c r="K21" s="43">
        <v>0.34097222222222007</v>
      </c>
      <c r="L21" s="43">
        <v>0.34930555555555343</v>
      </c>
      <c r="M21" s="54">
        <v>0.35347222222222008</v>
      </c>
      <c r="N21" s="278">
        <v>0.36180555555555344</v>
      </c>
      <c r="O21" s="41">
        <v>0.36249999999999788</v>
      </c>
      <c r="P21" s="313" t="e">
        <f t="shared" ref="P21:P48" si="1">+$H$53</f>
        <v>#REF!</v>
      </c>
      <c r="Q21" s="314">
        <f t="shared" si="0"/>
        <v>8.8888888888888962E-2</v>
      </c>
      <c r="R21" s="317" t="e">
        <f t="shared" ref="R21:R48" si="2">60*$H$53/(Q21*60*24)</f>
        <v>#REF!</v>
      </c>
      <c r="S21" s="314">
        <f t="shared" ref="S21:S48" si="3">+D21-D20</f>
        <v>2.0833333333332149E-2</v>
      </c>
    </row>
    <row r="22" spans="2:20" x14ac:dyDescent="0.25">
      <c r="B22" s="40">
        <v>4</v>
      </c>
      <c r="C22" s="41">
        <v>0.29444444444444201</v>
      </c>
      <c r="D22" s="287">
        <v>0.29652777777777534</v>
      </c>
      <c r="E22" s="50">
        <v>0.30347222222221976</v>
      </c>
      <c r="F22" s="43">
        <v>0.313194444444442</v>
      </c>
      <c r="G22" s="43">
        <v>0.32152777777777536</v>
      </c>
      <c r="H22" s="43">
        <v>0.32708333333333089</v>
      </c>
      <c r="I22" s="43">
        <v>0.33819444444444202</v>
      </c>
      <c r="J22" s="43">
        <v>0.35486111111110868</v>
      </c>
      <c r="K22" s="43">
        <v>0.36319444444444204</v>
      </c>
      <c r="L22" s="43">
        <v>0.3715277777777754</v>
      </c>
      <c r="M22" s="54">
        <v>0.37569444444444205</v>
      </c>
      <c r="N22" s="278">
        <v>0.38402777777777541</v>
      </c>
      <c r="O22" s="41">
        <v>0.38472222222221986</v>
      </c>
      <c r="P22" s="313" t="e">
        <f t="shared" si="1"/>
        <v>#REF!</v>
      </c>
      <c r="Q22" s="314">
        <f t="shared" si="0"/>
        <v>9.0277777777777846E-2</v>
      </c>
      <c r="R22" s="317" t="e">
        <f t="shared" si="2"/>
        <v>#REF!</v>
      </c>
      <c r="S22" s="314">
        <f t="shared" si="3"/>
        <v>2.1527777777777535E-2</v>
      </c>
    </row>
    <row r="23" spans="2:20" x14ac:dyDescent="0.25">
      <c r="B23" s="40">
        <v>5</v>
      </c>
      <c r="C23" s="41">
        <v>0.31597222222221955</v>
      </c>
      <c r="D23" s="287">
        <v>0.31874999999999731</v>
      </c>
      <c r="E23" s="50">
        <v>0.32569444444444173</v>
      </c>
      <c r="F23" s="43">
        <v>0.33541666666666398</v>
      </c>
      <c r="G23" s="43">
        <v>0.34374999999999734</v>
      </c>
      <c r="H23" s="43">
        <v>0.34930555555555287</v>
      </c>
      <c r="I23" s="43">
        <v>0.360416666666664</v>
      </c>
      <c r="J23" s="43">
        <v>0.37708333333333066</v>
      </c>
      <c r="K23" s="43">
        <v>0.38541666666666402</v>
      </c>
      <c r="L23" s="43">
        <v>0.39374999999999738</v>
      </c>
      <c r="M23" s="54">
        <v>0.39791666666666403</v>
      </c>
      <c r="N23" s="278">
        <v>0.40624999999999739</v>
      </c>
      <c r="O23" s="41">
        <v>0.40694444444444183</v>
      </c>
      <c r="P23" s="313" t="e">
        <f t="shared" si="1"/>
        <v>#REF!</v>
      </c>
      <c r="Q23" s="314">
        <f t="shared" si="0"/>
        <v>9.0972222222222288E-2</v>
      </c>
      <c r="R23" s="317" t="e">
        <f t="shared" si="2"/>
        <v>#REF!</v>
      </c>
      <c r="S23" s="314">
        <f t="shared" si="3"/>
        <v>2.2222222222221977E-2</v>
      </c>
    </row>
    <row r="24" spans="2:20" x14ac:dyDescent="0.25">
      <c r="B24" s="40">
        <v>6</v>
      </c>
      <c r="C24" s="41">
        <v>0.33819444444444058</v>
      </c>
      <c r="D24" s="287">
        <v>0.34097222222221835</v>
      </c>
      <c r="E24" s="50">
        <v>0.34791666666666277</v>
      </c>
      <c r="F24" s="43">
        <v>0.35763888888888501</v>
      </c>
      <c r="G24" s="43">
        <v>0.36597222222221837</v>
      </c>
      <c r="H24" s="43">
        <v>0.3715277777777739</v>
      </c>
      <c r="I24" s="43">
        <v>0.38263888888888503</v>
      </c>
      <c r="J24" s="43">
        <v>0.39930555555555169</v>
      </c>
      <c r="K24" s="43">
        <v>0.40763888888888505</v>
      </c>
      <c r="L24" s="43">
        <v>0.41597222222221841</v>
      </c>
      <c r="M24" s="54">
        <v>0.42013888888888506</v>
      </c>
      <c r="N24" s="278">
        <v>0.42847222222221842</v>
      </c>
      <c r="O24" s="41">
        <v>0.42916666666666287</v>
      </c>
      <c r="P24" s="313" t="e">
        <f t="shared" si="1"/>
        <v>#REF!</v>
      </c>
      <c r="Q24" s="314">
        <f t="shared" si="0"/>
        <v>9.0972222222222288E-2</v>
      </c>
      <c r="R24" s="317" t="e">
        <f t="shared" si="2"/>
        <v>#REF!</v>
      </c>
      <c r="S24" s="314">
        <f t="shared" si="3"/>
        <v>2.2222222222221033E-2</v>
      </c>
      <c r="T24" s="14"/>
    </row>
    <row r="25" spans="2:20" x14ac:dyDescent="0.25">
      <c r="B25" s="40">
        <v>7</v>
      </c>
      <c r="C25" s="41">
        <v>0.36041666666666256</v>
      </c>
      <c r="D25" s="287">
        <v>0.36319444444444032</v>
      </c>
      <c r="E25" s="50">
        <v>0.37013888888888474</v>
      </c>
      <c r="F25" s="43">
        <v>0.37986111111110699</v>
      </c>
      <c r="G25" s="43">
        <v>0.38819444444444035</v>
      </c>
      <c r="H25" s="43">
        <v>0.39374999999999588</v>
      </c>
      <c r="I25" s="43">
        <v>0.40486111111110701</v>
      </c>
      <c r="J25" s="43">
        <v>0.42152777777777367</v>
      </c>
      <c r="K25" s="43">
        <v>0.42986111111110703</v>
      </c>
      <c r="L25" s="43">
        <v>0.43819444444444039</v>
      </c>
      <c r="M25" s="54">
        <v>0.44236111111110704</v>
      </c>
      <c r="N25" s="278">
        <v>0.4506944444444404</v>
      </c>
      <c r="O25" s="41">
        <v>0.45138888888888484</v>
      </c>
      <c r="P25" s="313" t="e">
        <f t="shared" si="1"/>
        <v>#REF!</v>
      </c>
      <c r="Q25" s="314">
        <f t="shared" si="0"/>
        <v>9.0972222222222288E-2</v>
      </c>
      <c r="R25" s="317" t="e">
        <f t="shared" si="2"/>
        <v>#REF!</v>
      </c>
      <c r="S25" s="314">
        <f t="shared" si="3"/>
        <v>2.2222222222221977E-2</v>
      </c>
    </row>
    <row r="26" spans="2:20" x14ac:dyDescent="0.25">
      <c r="B26" s="40">
        <v>8</v>
      </c>
      <c r="C26" s="41">
        <v>0.38263888888888459</v>
      </c>
      <c r="D26" s="287">
        <v>0.38541666666666236</v>
      </c>
      <c r="E26" s="50">
        <v>0.39236111111110678</v>
      </c>
      <c r="F26" s="43">
        <v>0.40208333333332902</v>
      </c>
      <c r="G26" s="43">
        <v>0.41041666666666238</v>
      </c>
      <c r="H26" s="43">
        <v>0.41597222222221791</v>
      </c>
      <c r="I26" s="43">
        <v>0.42708333333332904</v>
      </c>
      <c r="J26" s="43">
        <v>0.4437499999999957</v>
      </c>
      <c r="K26" s="43">
        <v>0.45208333333332906</v>
      </c>
      <c r="L26" s="43">
        <v>0.46041666666666242</v>
      </c>
      <c r="M26" s="54">
        <v>0.46458333333332907</v>
      </c>
      <c r="N26" s="278">
        <v>0.47291666666666243</v>
      </c>
      <c r="O26" s="41">
        <v>0.47361111111110687</v>
      </c>
      <c r="P26" s="313" t="e">
        <f t="shared" si="1"/>
        <v>#REF!</v>
      </c>
      <c r="Q26" s="314">
        <f t="shared" si="0"/>
        <v>9.0972222222222288E-2</v>
      </c>
      <c r="R26" s="317" t="e">
        <f t="shared" si="2"/>
        <v>#REF!</v>
      </c>
      <c r="S26" s="314">
        <f t="shared" si="3"/>
        <v>2.2222222222222032E-2</v>
      </c>
    </row>
    <row r="27" spans="2:20" x14ac:dyDescent="0.25">
      <c r="B27" s="40">
        <v>9</v>
      </c>
      <c r="C27" s="41">
        <v>0.40486111111110656</v>
      </c>
      <c r="D27" s="287">
        <v>0.40763888888888433</v>
      </c>
      <c r="E27" s="50">
        <v>0.41458333333332875</v>
      </c>
      <c r="F27" s="43">
        <v>0.424305555555551</v>
      </c>
      <c r="G27" s="43">
        <v>0.43263888888888435</v>
      </c>
      <c r="H27" s="43">
        <v>0.43819444444443989</v>
      </c>
      <c r="I27" s="43">
        <v>0.44930555555555102</v>
      </c>
      <c r="J27" s="43">
        <v>0.46597222222221768</v>
      </c>
      <c r="K27" s="43">
        <v>0.47430555555555104</v>
      </c>
      <c r="L27" s="43">
        <v>0.4826388888888844</v>
      </c>
      <c r="M27" s="54">
        <v>0.48680555555555105</v>
      </c>
      <c r="N27" s="278">
        <v>0.49513888888888441</v>
      </c>
      <c r="O27" s="41">
        <v>0.49583333333332885</v>
      </c>
      <c r="P27" s="313" t="e">
        <f t="shared" si="1"/>
        <v>#REF!</v>
      </c>
      <c r="Q27" s="314">
        <f t="shared" si="0"/>
        <v>9.0972222222222288E-2</v>
      </c>
      <c r="R27" s="317" t="e">
        <f t="shared" si="2"/>
        <v>#REF!</v>
      </c>
      <c r="S27" s="314">
        <f t="shared" si="3"/>
        <v>2.2222222222221977E-2</v>
      </c>
    </row>
    <row r="28" spans="2:20" x14ac:dyDescent="0.25">
      <c r="B28" s="40">
        <v>10</v>
      </c>
      <c r="C28" s="41">
        <v>0.42708333333332754</v>
      </c>
      <c r="D28" s="287">
        <v>0.42986111111110531</v>
      </c>
      <c r="E28" s="50">
        <v>0.43680555555554973</v>
      </c>
      <c r="F28" s="43">
        <v>0.44652777777777197</v>
      </c>
      <c r="G28" s="43">
        <v>0.45486111111110533</v>
      </c>
      <c r="H28" s="43">
        <v>0.46041666666666087</v>
      </c>
      <c r="I28" s="43">
        <v>0.47152777777777199</v>
      </c>
      <c r="J28" s="43">
        <v>0.48819444444443866</v>
      </c>
      <c r="K28" s="43">
        <v>0.49652777777777202</v>
      </c>
      <c r="L28" s="43">
        <v>0.50486111111110532</v>
      </c>
      <c r="M28" s="54">
        <v>0.50902777777777197</v>
      </c>
      <c r="N28" s="278">
        <v>0.51736111111110528</v>
      </c>
      <c r="O28" s="41">
        <v>0.51805555555554972</v>
      </c>
      <c r="P28" s="313" t="e">
        <f t="shared" si="1"/>
        <v>#REF!</v>
      </c>
      <c r="Q28" s="314">
        <f t="shared" si="0"/>
        <v>9.0972222222222177E-2</v>
      </c>
      <c r="R28" s="317" t="e">
        <f t="shared" si="2"/>
        <v>#REF!</v>
      </c>
      <c r="S28" s="314">
        <f t="shared" si="3"/>
        <v>2.2222222222220978E-2</v>
      </c>
    </row>
    <row r="29" spans="2:20" x14ac:dyDescent="0.25">
      <c r="B29" s="40">
        <v>11</v>
      </c>
      <c r="C29" s="41">
        <v>0.44930555555554957</v>
      </c>
      <c r="D29" s="287">
        <v>0.45208333333332734</v>
      </c>
      <c r="E29" s="50">
        <v>0.45902777777777176</v>
      </c>
      <c r="F29" s="43">
        <v>0.468749999999994</v>
      </c>
      <c r="G29" s="43">
        <v>0.47708333333332736</v>
      </c>
      <c r="H29" s="43">
        <v>0.4826388888888829</v>
      </c>
      <c r="I29" s="43">
        <v>0.49374999999999403</v>
      </c>
      <c r="J29" s="43">
        <v>0.51041666666666075</v>
      </c>
      <c r="K29" s="43">
        <v>0.51874999999999405</v>
      </c>
      <c r="L29" s="43">
        <v>0.52708333333332735</v>
      </c>
      <c r="M29" s="54">
        <v>0.531249999999994</v>
      </c>
      <c r="N29" s="278">
        <v>0.53958333333332731</v>
      </c>
      <c r="O29" s="41">
        <v>0.54027777777777175</v>
      </c>
      <c r="P29" s="313" t="e">
        <f t="shared" si="1"/>
        <v>#REF!</v>
      </c>
      <c r="Q29" s="314">
        <f t="shared" si="0"/>
        <v>9.0972222222222177E-2</v>
      </c>
      <c r="R29" s="317" t="e">
        <f t="shared" si="2"/>
        <v>#REF!</v>
      </c>
      <c r="S29" s="314">
        <f t="shared" si="3"/>
        <v>2.2222222222222032E-2</v>
      </c>
    </row>
    <row r="30" spans="2:20" x14ac:dyDescent="0.25">
      <c r="B30" s="40">
        <v>12</v>
      </c>
      <c r="C30" s="41">
        <v>0.47152777777777155</v>
      </c>
      <c r="D30" s="287">
        <v>0.47430555555554932</v>
      </c>
      <c r="E30" s="50">
        <v>0.48124999999999374</v>
      </c>
      <c r="F30" s="43">
        <v>0.49097222222221598</v>
      </c>
      <c r="G30" s="43">
        <v>0.49930555555554934</v>
      </c>
      <c r="H30" s="43">
        <v>0.50486111111110488</v>
      </c>
      <c r="I30" s="43">
        <v>0.51597222222221595</v>
      </c>
      <c r="J30" s="43">
        <v>0.53263888888888267</v>
      </c>
      <c r="K30" s="43">
        <v>0.54097222222221597</v>
      </c>
      <c r="L30" s="43">
        <v>0.54930555555554927</v>
      </c>
      <c r="M30" s="54">
        <v>0.55347222222221593</v>
      </c>
      <c r="N30" s="278">
        <v>0.56180555555554923</v>
      </c>
      <c r="O30" s="41">
        <v>0.56249999999999367</v>
      </c>
      <c r="P30" s="313" t="e">
        <f t="shared" si="1"/>
        <v>#REF!</v>
      </c>
      <c r="Q30" s="314">
        <f t="shared" si="0"/>
        <v>9.0972222222222121E-2</v>
      </c>
      <c r="R30" s="317" t="e">
        <f t="shared" si="2"/>
        <v>#REF!</v>
      </c>
      <c r="S30" s="314">
        <f t="shared" si="3"/>
        <v>2.2222222222221977E-2</v>
      </c>
    </row>
    <row r="31" spans="2:20" ht="15" customHeight="1" x14ac:dyDescent="0.25">
      <c r="B31" s="40">
        <v>13</v>
      </c>
      <c r="C31" s="41">
        <v>0.49374999999999253</v>
      </c>
      <c r="D31" s="287">
        <v>0.4965277777777703</v>
      </c>
      <c r="E31" s="50">
        <v>0.50347222222221477</v>
      </c>
      <c r="F31" s="43">
        <v>0.51319444444443696</v>
      </c>
      <c r="G31" s="43">
        <v>0.52152777777777026</v>
      </c>
      <c r="H31" s="43">
        <v>0.5270833333333258</v>
      </c>
      <c r="I31" s="43">
        <v>0.53819444444443687</v>
      </c>
      <c r="J31" s="43">
        <v>0.55486111111110359</v>
      </c>
      <c r="K31" s="43">
        <v>0.56319444444443689</v>
      </c>
      <c r="L31" s="43">
        <v>0.5715277777777702</v>
      </c>
      <c r="M31" s="54">
        <v>0.57569444444443685</v>
      </c>
      <c r="N31" s="278">
        <v>0.58402777777777015</v>
      </c>
      <c r="O31" s="41">
        <v>0.58472222222221459</v>
      </c>
      <c r="P31" s="313" t="e">
        <f t="shared" si="1"/>
        <v>#REF!</v>
      </c>
      <c r="Q31" s="314">
        <f t="shared" si="0"/>
        <v>9.0972222222222066E-2</v>
      </c>
      <c r="R31" s="317" t="e">
        <f t="shared" si="2"/>
        <v>#REF!</v>
      </c>
      <c r="S31" s="314">
        <f t="shared" si="3"/>
        <v>2.2222222222220978E-2</v>
      </c>
    </row>
    <row r="32" spans="2:20" ht="15" customHeight="1" x14ac:dyDescent="0.25">
      <c r="B32" s="40">
        <v>14</v>
      </c>
      <c r="C32" s="41">
        <v>0.51597222222221462</v>
      </c>
      <c r="D32" s="287">
        <v>0.51874999999999238</v>
      </c>
      <c r="E32" s="50">
        <v>0.5256944444444368</v>
      </c>
      <c r="F32" s="43">
        <v>0.53541666666665899</v>
      </c>
      <c r="G32" s="43">
        <v>0.5437499999999923</v>
      </c>
      <c r="H32" s="43">
        <v>0.54930555555554783</v>
      </c>
      <c r="I32" s="43">
        <v>0.5604166666666589</v>
      </c>
      <c r="J32" s="43">
        <v>0.57708333333332562</v>
      </c>
      <c r="K32" s="43">
        <v>0.58541666666665892</v>
      </c>
      <c r="L32" s="43">
        <v>0.59374999999999223</v>
      </c>
      <c r="M32" s="54">
        <v>0.59791666666665888</v>
      </c>
      <c r="N32" s="278">
        <v>0.60624999999999218</v>
      </c>
      <c r="O32" s="41">
        <v>0.60694444444443663</v>
      </c>
      <c r="P32" s="313" t="e">
        <f t="shared" si="1"/>
        <v>#REF!</v>
      </c>
      <c r="Q32" s="314">
        <f t="shared" si="0"/>
        <v>9.097222222222201E-2</v>
      </c>
      <c r="R32" s="317" t="e">
        <f t="shared" si="2"/>
        <v>#REF!</v>
      </c>
      <c r="S32" s="314">
        <f t="shared" si="3"/>
        <v>2.2222222222222088E-2</v>
      </c>
    </row>
    <row r="33" spans="2:19" ht="15" customHeight="1" x14ac:dyDescent="0.25">
      <c r="B33" s="40">
        <v>15</v>
      </c>
      <c r="C33" s="41">
        <v>0.53819444444443665</v>
      </c>
      <c r="D33" s="287">
        <v>0.54097222222221442</v>
      </c>
      <c r="E33" s="50">
        <v>0.54791666666665884</v>
      </c>
      <c r="F33" s="43">
        <v>0.55763888888888102</v>
      </c>
      <c r="G33" s="43">
        <v>0.56597222222221433</v>
      </c>
      <c r="H33" s="43">
        <v>0.57152777777776986</v>
      </c>
      <c r="I33" s="43">
        <v>0.58263888888888093</v>
      </c>
      <c r="J33" s="43">
        <v>0.59930555555554765</v>
      </c>
      <c r="K33" s="43">
        <v>0.60763888888888096</v>
      </c>
      <c r="L33" s="43">
        <v>0.61597222222221426</v>
      </c>
      <c r="M33" s="54">
        <v>0.62013888888888091</v>
      </c>
      <c r="N33" s="278">
        <v>0.62847222222221422</v>
      </c>
      <c r="O33" s="41">
        <v>0.62916666666665866</v>
      </c>
      <c r="P33" s="313" t="e">
        <f t="shared" si="1"/>
        <v>#REF!</v>
      </c>
      <c r="Q33" s="314">
        <f t="shared" si="0"/>
        <v>9.097222222222201E-2</v>
      </c>
      <c r="R33" s="317" t="e">
        <f t="shared" si="2"/>
        <v>#REF!</v>
      </c>
      <c r="S33" s="314">
        <f t="shared" si="3"/>
        <v>2.2222222222222032E-2</v>
      </c>
    </row>
    <row r="34" spans="2:19" ht="15" customHeight="1" x14ac:dyDescent="0.25">
      <c r="B34" s="40">
        <v>16</v>
      </c>
      <c r="C34" s="41">
        <v>0.56041666666665757</v>
      </c>
      <c r="D34" s="287">
        <v>0.56319444444443534</v>
      </c>
      <c r="E34" s="50">
        <v>0.57013888888887976</v>
      </c>
      <c r="F34" s="43">
        <v>0.57986111111110195</v>
      </c>
      <c r="G34" s="43">
        <v>0.58819444444443525</v>
      </c>
      <c r="H34" s="43">
        <v>0.59374999999999079</v>
      </c>
      <c r="I34" s="43">
        <v>0.60486111111110186</v>
      </c>
      <c r="J34" s="43">
        <v>0.62152777777776858</v>
      </c>
      <c r="K34" s="43">
        <v>0.62986111111110188</v>
      </c>
      <c r="L34" s="43">
        <v>0.63819444444443518</v>
      </c>
      <c r="M34" s="54">
        <v>0.64236111111110183</v>
      </c>
      <c r="N34" s="278">
        <v>0.65069444444443514</v>
      </c>
      <c r="O34" s="41">
        <v>0.65138888888887958</v>
      </c>
      <c r="P34" s="313" t="e">
        <f t="shared" si="1"/>
        <v>#REF!</v>
      </c>
      <c r="Q34" s="314">
        <f t="shared" si="0"/>
        <v>9.097222222222201E-2</v>
      </c>
      <c r="R34" s="317" t="e">
        <f t="shared" si="2"/>
        <v>#REF!</v>
      </c>
      <c r="S34" s="314">
        <f t="shared" si="3"/>
        <v>2.2222222222220922E-2</v>
      </c>
    </row>
    <row r="35" spans="2:19" ht="15" customHeight="1" x14ac:dyDescent="0.25">
      <c r="B35" s="40">
        <v>17</v>
      </c>
      <c r="C35" s="41">
        <v>0.58402777777777781</v>
      </c>
      <c r="D35" s="287">
        <v>0.58680555555555558</v>
      </c>
      <c r="E35" s="50">
        <v>0.59375</v>
      </c>
      <c r="F35" s="43">
        <v>0.60347222222222219</v>
      </c>
      <c r="G35" s="43">
        <v>0.61180555555555549</v>
      </c>
      <c r="H35" s="43">
        <v>0.61736111111111103</v>
      </c>
      <c r="I35" s="43">
        <v>0.6284722222222221</v>
      </c>
      <c r="J35" s="43">
        <v>0.64513888888888882</v>
      </c>
      <c r="K35" s="43">
        <v>0.65347222222222212</v>
      </c>
      <c r="L35" s="43">
        <v>0.66180555555555542</v>
      </c>
      <c r="M35" s="54">
        <v>0.66597222222222208</v>
      </c>
      <c r="N35" s="278">
        <v>0.67430555555555538</v>
      </c>
      <c r="O35" s="41">
        <v>0.67499999999999982</v>
      </c>
      <c r="P35" s="313" t="e">
        <f t="shared" si="1"/>
        <v>#REF!</v>
      </c>
      <c r="Q35" s="314">
        <f t="shared" si="0"/>
        <v>9.097222222222201E-2</v>
      </c>
      <c r="R35" s="317" t="e">
        <f t="shared" si="2"/>
        <v>#REF!</v>
      </c>
      <c r="S35" s="314">
        <f t="shared" si="3"/>
        <v>2.3611111111120242E-2</v>
      </c>
    </row>
    <row r="36" spans="2:19" ht="15" customHeight="1" x14ac:dyDescent="0.25">
      <c r="B36" s="40">
        <v>18</v>
      </c>
      <c r="C36" s="41">
        <v>0.61180555555559057</v>
      </c>
      <c r="D36" s="287">
        <v>0.61458333333336834</v>
      </c>
      <c r="E36" s="50">
        <v>0.62152777777781276</v>
      </c>
      <c r="F36" s="43">
        <v>0.63125000000003495</v>
      </c>
      <c r="G36" s="43">
        <v>0.63958333333336825</v>
      </c>
      <c r="H36" s="43">
        <v>0.64513888888892379</v>
      </c>
      <c r="I36" s="43">
        <v>0.65625000000003486</v>
      </c>
      <c r="J36" s="43">
        <v>0.67291666666670158</v>
      </c>
      <c r="K36" s="43">
        <v>0.68125000000003488</v>
      </c>
      <c r="L36" s="43">
        <v>0.68958333333336819</v>
      </c>
      <c r="M36" s="54">
        <v>0.69375000000003484</v>
      </c>
      <c r="N36" s="278">
        <v>0.70208333333336814</v>
      </c>
      <c r="O36" s="41">
        <v>0.70277777777781258</v>
      </c>
      <c r="P36" s="313" t="e">
        <f t="shared" si="1"/>
        <v>#REF!</v>
      </c>
      <c r="Q36" s="314">
        <f t="shared" si="0"/>
        <v>9.097222222222201E-2</v>
      </c>
      <c r="R36" s="317" t="e">
        <f t="shared" si="2"/>
        <v>#REF!</v>
      </c>
      <c r="S36" s="314">
        <f t="shared" si="3"/>
        <v>2.7777777777812762E-2</v>
      </c>
    </row>
    <row r="37" spans="2:19" ht="15" customHeight="1" x14ac:dyDescent="0.25">
      <c r="B37" s="40">
        <v>19</v>
      </c>
      <c r="C37" s="41">
        <v>0.63958333333340367</v>
      </c>
      <c r="D37" s="287">
        <v>0.64236111111118144</v>
      </c>
      <c r="E37" s="50">
        <v>0.64930555555562586</v>
      </c>
      <c r="F37" s="43">
        <v>0.65902777777784805</v>
      </c>
      <c r="G37" s="43">
        <v>0.66736111111118135</v>
      </c>
      <c r="H37" s="43">
        <v>0.67291666666673688</v>
      </c>
      <c r="I37" s="43">
        <v>0.68402777777784796</v>
      </c>
      <c r="J37" s="43">
        <v>0.70069444444451467</v>
      </c>
      <c r="K37" s="43">
        <v>0.70902777777784798</v>
      </c>
      <c r="L37" s="43">
        <v>0.71736111111118128</v>
      </c>
      <c r="M37" s="54">
        <v>0.72152777777784793</v>
      </c>
      <c r="N37" s="278">
        <v>0.72986111111118124</v>
      </c>
      <c r="O37" s="41">
        <v>0.73055555555562568</v>
      </c>
      <c r="P37" s="313" t="e">
        <f t="shared" si="1"/>
        <v>#REF!</v>
      </c>
      <c r="Q37" s="314">
        <f t="shared" si="0"/>
        <v>9.097222222222201E-2</v>
      </c>
      <c r="R37" s="317" t="e">
        <f t="shared" si="2"/>
        <v>#REF!</v>
      </c>
      <c r="S37" s="314">
        <f t="shared" si="3"/>
        <v>2.7777777777813095E-2</v>
      </c>
    </row>
    <row r="38" spans="2:19" ht="15" customHeight="1" x14ac:dyDescent="0.25">
      <c r="B38" s="40">
        <v>20</v>
      </c>
      <c r="C38" s="41">
        <v>0.66736111111121565</v>
      </c>
      <c r="D38" s="287">
        <v>0.67013888888899342</v>
      </c>
      <c r="E38" s="50">
        <v>0.67708333333343784</v>
      </c>
      <c r="F38" s="43">
        <v>0.68680555555566003</v>
      </c>
      <c r="G38" s="43">
        <v>0.69513888888899333</v>
      </c>
      <c r="H38" s="43">
        <v>0.70069444444454887</v>
      </c>
      <c r="I38" s="43">
        <v>0.71180555555565994</v>
      </c>
      <c r="J38" s="43">
        <v>0.72847222222232666</v>
      </c>
      <c r="K38" s="43">
        <v>0.73680555555565996</v>
      </c>
      <c r="L38" s="43">
        <v>0.74513888888899327</v>
      </c>
      <c r="M38" s="54">
        <v>0.74930555555565992</v>
      </c>
      <c r="N38" s="278">
        <v>0.75763888888899322</v>
      </c>
      <c r="O38" s="41">
        <v>0.75833333333343766</v>
      </c>
      <c r="P38" s="313" t="e">
        <f t="shared" si="1"/>
        <v>#REF!</v>
      </c>
      <c r="Q38" s="314">
        <f t="shared" si="0"/>
        <v>9.097222222222201E-2</v>
      </c>
      <c r="R38" s="317" t="e">
        <f t="shared" si="2"/>
        <v>#REF!</v>
      </c>
      <c r="S38" s="314">
        <f t="shared" si="3"/>
        <v>2.7777777777811985E-2</v>
      </c>
    </row>
    <row r="39" spans="2:19" ht="15" customHeight="1" x14ac:dyDescent="0.25">
      <c r="B39" s="40">
        <v>21</v>
      </c>
      <c r="C39" s="41">
        <v>0.69513888888902864</v>
      </c>
      <c r="D39" s="287">
        <v>0.69791666666680641</v>
      </c>
      <c r="E39" s="50">
        <v>0.70486111111125083</v>
      </c>
      <c r="F39" s="43">
        <v>0.71458333333347301</v>
      </c>
      <c r="G39" s="43">
        <v>0.72291666666680632</v>
      </c>
      <c r="H39" s="43">
        <v>0.72847222222236185</v>
      </c>
      <c r="I39" s="43">
        <v>0.73958333333347293</v>
      </c>
      <c r="J39" s="43">
        <v>0.75625000000013964</v>
      </c>
      <c r="K39" s="43">
        <v>0.76458333333347295</v>
      </c>
      <c r="L39" s="43">
        <v>0.77291666666680625</v>
      </c>
      <c r="M39" s="54">
        <v>0.7770833333334729</v>
      </c>
      <c r="N39" s="278">
        <v>0.78541666666680621</v>
      </c>
      <c r="O39" s="41">
        <v>0.78611111111125065</v>
      </c>
      <c r="P39" s="313" t="e">
        <f t="shared" si="1"/>
        <v>#REF!</v>
      </c>
      <c r="Q39" s="314">
        <f t="shared" si="0"/>
        <v>9.097222222222201E-2</v>
      </c>
      <c r="R39" s="317" t="e">
        <f t="shared" si="2"/>
        <v>#REF!</v>
      </c>
      <c r="S39" s="314">
        <f t="shared" si="3"/>
        <v>2.7777777777812984E-2</v>
      </c>
    </row>
    <row r="40" spans="2:19" ht="15" customHeight="1" x14ac:dyDescent="0.25">
      <c r="B40" s="40">
        <v>22</v>
      </c>
      <c r="C40" s="41">
        <v>0.72291666666684162</v>
      </c>
      <c r="D40" s="287">
        <v>0.72569444444461939</v>
      </c>
      <c r="E40" s="50">
        <v>0.73263888888906381</v>
      </c>
      <c r="F40" s="43">
        <v>0.742361111111286</v>
      </c>
      <c r="G40" s="43">
        <v>0.7506944444446193</v>
      </c>
      <c r="H40" s="43">
        <v>0.75625000000017484</v>
      </c>
      <c r="I40" s="43">
        <v>0.76736111111128591</v>
      </c>
      <c r="J40" s="43">
        <v>0.78402777777795263</v>
      </c>
      <c r="K40" s="43">
        <v>0.79236111111128593</v>
      </c>
      <c r="L40" s="43">
        <v>0.80069444444461924</v>
      </c>
      <c r="M40" s="54">
        <v>0.80486111111128589</v>
      </c>
      <c r="N40" s="278">
        <v>0.81319444444461919</v>
      </c>
      <c r="O40" s="41">
        <v>0.81388888888906363</v>
      </c>
      <c r="P40" s="313" t="e">
        <f t="shared" si="1"/>
        <v>#REF!</v>
      </c>
      <c r="Q40" s="314">
        <f t="shared" si="0"/>
        <v>9.097222222222201E-2</v>
      </c>
      <c r="R40" s="317" t="e">
        <f t="shared" si="2"/>
        <v>#REF!</v>
      </c>
      <c r="S40" s="314">
        <f t="shared" si="3"/>
        <v>2.7777777777812984E-2</v>
      </c>
    </row>
    <row r="41" spans="2:19" ht="15" customHeight="1" x14ac:dyDescent="0.25">
      <c r="B41" s="40">
        <v>23</v>
      </c>
      <c r="C41" s="41">
        <v>0.75069444444465461</v>
      </c>
      <c r="D41" s="287">
        <v>0.75347222222243238</v>
      </c>
      <c r="E41" s="50">
        <v>0.76041666666687679</v>
      </c>
      <c r="F41" s="43">
        <v>0.77013888888909898</v>
      </c>
      <c r="G41" s="43">
        <v>0.77847222222243229</v>
      </c>
      <c r="H41" s="43">
        <v>0.78402777777798782</v>
      </c>
      <c r="I41" s="43">
        <v>0.79513888888909889</v>
      </c>
      <c r="J41" s="43">
        <v>0.81180555555576561</v>
      </c>
      <c r="K41" s="43">
        <v>0.82013888888909892</v>
      </c>
      <c r="L41" s="43">
        <v>0.82847222222243222</v>
      </c>
      <c r="M41" s="54">
        <v>0.83263888888909887</v>
      </c>
      <c r="N41" s="278">
        <v>0.84097222222243218</v>
      </c>
      <c r="O41" s="41">
        <v>0.84166666666687662</v>
      </c>
      <c r="P41" s="313" t="e">
        <f t="shared" si="1"/>
        <v>#REF!</v>
      </c>
      <c r="Q41" s="314">
        <f t="shared" si="0"/>
        <v>9.097222222222201E-2</v>
      </c>
      <c r="R41" s="317" t="e">
        <f t="shared" si="2"/>
        <v>#REF!</v>
      </c>
      <c r="S41" s="314">
        <f t="shared" si="3"/>
        <v>2.7777777777812984E-2</v>
      </c>
    </row>
    <row r="42" spans="2:19" ht="15" customHeight="1" x14ac:dyDescent="0.25">
      <c r="B42" s="40">
        <v>24</v>
      </c>
      <c r="C42" s="41">
        <v>0.77847222222246759</v>
      </c>
      <c r="D42" s="287">
        <v>0.78125000000024536</v>
      </c>
      <c r="E42" s="50">
        <v>0.78819444444468978</v>
      </c>
      <c r="F42" s="43">
        <v>0.79791666666691197</v>
      </c>
      <c r="G42" s="43">
        <v>0.80625000000024527</v>
      </c>
      <c r="H42" s="43">
        <v>0.81180555555580081</v>
      </c>
      <c r="I42" s="43">
        <v>0.82291666666691188</v>
      </c>
      <c r="J42" s="43">
        <v>0.8395833333335786</v>
      </c>
      <c r="K42" s="43">
        <v>0.8479166666669119</v>
      </c>
      <c r="L42" s="43">
        <v>0.8562500000002452</v>
      </c>
      <c r="M42" s="54">
        <v>0.86041666666691186</v>
      </c>
      <c r="N42" s="278">
        <v>0.86875000000024516</v>
      </c>
      <c r="O42" s="41">
        <v>0.8694444444446896</v>
      </c>
      <c r="P42" s="313" t="e">
        <f t="shared" si="1"/>
        <v>#REF!</v>
      </c>
      <c r="Q42" s="314">
        <f t="shared" si="0"/>
        <v>9.097222222222201E-2</v>
      </c>
      <c r="R42" s="317" t="e">
        <f t="shared" si="2"/>
        <v>#REF!</v>
      </c>
      <c r="S42" s="314">
        <f t="shared" si="3"/>
        <v>2.7777777777812984E-2</v>
      </c>
    </row>
    <row r="43" spans="2:19" ht="15" customHeight="1" x14ac:dyDescent="0.25">
      <c r="B43" s="40">
        <v>25</v>
      </c>
      <c r="C43" s="41">
        <v>0.80625000000000002</v>
      </c>
      <c r="D43" s="287">
        <v>0.80902777777777779</v>
      </c>
      <c r="E43" s="50">
        <v>0.81597222222222221</v>
      </c>
      <c r="F43" s="43">
        <v>0.8256944444444444</v>
      </c>
      <c r="G43" s="43">
        <v>0.8340277777777777</v>
      </c>
      <c r="H43" s="43">
        <v>0.83958333333333324</v>
      </c>
      <c r="I43" s="43">
        <v>0.84999999999999987</v>
      </c>
      <c r="J43" s="43">
        <v>0.86597222222222214</v>
      </c>
      <c r="K43" s="43">
        <v>0.87430555555555545</v>
      </c>
      <c r="L43" s="43">
        <v>0.88263888888888875</v>
      </c>
      <c r="M43" s="54">
        <v>0.8868055555555554</v>
      </c>
      <c r="N43" s="278">
        <v>0.89444444444444426</v>
      </c>
      <c r="O43" s="41">
        <v>0.89513888888888871</v>
      </c>
      <c r="P43" s="313" t="e">
        <f t="shared" si="1"/>
        <v>#REF!</v>
      </c>
      <c r="Q43" s="314">
        <f t="shared" si="0"/>
        <v>8.8888888888888684E-2</v>
      </c>
      <c r="R43" s="317" t="e">
        <f t="shared" si="2"/>
        <v>#REF!</v>
      </c>
      <c r="S43" s="314">
        <f t="shared" si="3"/>
        <v>2.7777777777532431E-2</v>
      </c>
    </row>
    <row r="44" spans="2:19" ht="15" customHeight="1" x14ac:dyDescent="0.25">
      <c r="B44" s="40">
        <v>26</v>
      </c>
      <c r="C44" s="41">
        <v>0.8340277777777777</v>
      </c>
      <c r="D44" s="287">
        <v>0.83680555555555547</v>
      </c>
      <c r="E44" s="50">
        <v>0.84374999999999989</v>
      </c>
      <c r="F44" s="43">
        <v>0.85347222222222208</v>
      </c>
      <c r="G44" s="43">
        <v>0.86180555555555538</v>
      </c>
      <c r="H44" s="43">
        <v>0.86736111111111092</v>
      </c>
      <c r="I44" s="43">
        <v>0.87777777777777755</v>
      </c>
      <c r="J44" s="43">
        <v>0.89305555555555527</v>
      </c>
      <c r="K44" s="43">
        <v>0.90138888888888857</v>
      </c>
      <c r="L44" s="43">
        <v>0.90902777777777743</v>
      </c>
      <c r="M44" s="54">
        <v>0.91249999999999964</v>
      </c>
      <c r="N44" s="278">
        <v>0.92013888888888851</v>
      </c>
      <c r="O44" s="41">
        <v>0.92083333333333295</v>
      </c>
      <c r="P44" s="313" t="e">
        <f t="shared" si="1"/>
        <v>#REF!</v>
      </c>
      <c r="Q44" s="314">
        <f t="shared" si="0"/>
        <v>8.6805555555555247E-2</v>
      </c>
      <c r="R44" s="317" t="e">
        <f t="shared" si="2"/>
        <v>#REF!</v>
      </c>
      <c r="S44" s="314">
        <f t="shared" si="3"/>
        <v>2.7777777777777679E-2</v>
      </c>
    </row>
    <row r="45" spans="2:19" ht="15" customHeight="1" thickBot="1" x14ac:dyDescent="0.3">
      <c r="B45" s="44">
        <v>27</v>
      </c>
      <c r="C45" s="45">
        <v>0.86249999999999993</v>
      </c>
      <c r="D45" s="293">
        <v>0.8652777777777777</v>
      </c>
      <c r="E45" s="56">
        <v>0.87222222222222212</v>
      </c>
      <c r="F45" s="47">
        <v>0.88124999999999987</v>
      </c>
      <c r="G45" s="47">
        <v>0.88958333333333317</v>
      </c>
      <c r="H45" s="47">
        <v>0.89513888888888871</v>
      </c>
      <c r="I45" s="47">
        <v>0.90486111111111089</v>
      </c>
      <c r="J45" s="47">
        <v>0.91944444444444418</v>
      </c>
      <c r="K45" s="47">
        <v>0.92708333333333304</v>
      </c>
      <c r="L45" s="47">
        <v>0.9347222222222219</v>
      </c>
      <c r="M45" s="57">
        <v>0.93819444444444411</v>
      </c>
      <c r="N45" s="279">
        <v>0.94513888888888853</v>
      </c>
      <c r="O45" s="45">
        <v>0.94583333333333297</v>
      </c>
      <c r="P45" s="339" t="e">
        <f t="shared" si="1"/>
        <v>#REF!</v>
      </c>
      <c r="Q45" s="320">
        <f t="shared" si="0"/>
        <v>8.3333333333333037E-2</v>
      </c>
      <c r="R45" s="321" t="e">
        <f t="shared" si="2"/>
        <v>#REF!</v>
      </c>
      <c r="S45" s="320">
        <f t="shared" si="3"/>
        <v>2.8472222222222232E-2</v>
      </c>
    </row>
    <row r="46" spans="2:19" ht="15" customHeight="1" x14ac:dyDescent="0.25">
      <c r="B46" s="33">
        <v>28</v>
      </c>
      <c r="C46" s="48">
        <v>0.89791666666629955</v>
      </c>
      <c r="D46" s="288">
        <v>0.90069444444407731</v>
      </c>
      <c r="E46" s="49">
        <v>0.90694444444407729</v>
      </c>
      <c r="F46" s="36">
        <v>0.91597222222185504</v>
      </c>
      <c r="G46" s="36">
        <v>0.92430555555518834</v>
      </c>
      <c r="H46" s="36">
        <v>0.92986111111074388</v>
      </c>
      <c r="I46" s="36">
        <v>0.93958333333296606</v>
      </c>
      <c r="J46" s="36">
        <v>0.9534722222218549</v>
      </c>
      <c r="K46" s="36">
        <v>0.96111111111074377</v>
      </c>
      <c r="L46" s="36">
        <v>0.96805555555518819</v>
      </c>
      <c r="M46" s="55">
        <v>0.97083333333296595</v>
      </c>
      <c r="N46" s="285">
        <v>0.97777777777741037</v>
      </c>
      <c r="O46" s="48">
        <v>0.97847222222185481</v>
      </c>
      <c r="P46" s="315" t="e">
        <f t="shared" si="1"/>
        <v>#REF!</v>
      </c>
      <c r="Q46" s="316">
        <f t="shared" si="0"/>
        <v>8.0555555555555269E-2</v>
      </c>
      <c r="R46" s="317" t="e">
        <f t="shared" si="2"/>
        <v>#REF!</v>
      </c>
      <c r="S46" s="316">
        <f t="shared" si="3"/>
        <v>3.5416666666299612E-2</v>
      </c>
    </row>
    <row r="47" spans="2:19" ht="15" customHeight="1" x14ac:dyDescent="0.25">
      <c r="B47" s="249">
        <v>29</v>
      </c>
      <c r="C47" s="250">
        <v>0.93958333333149846</v>
      </c>
      <c r="D47" s="295">
        <v>0.94236111110927623</v>
      </c>
      <c r="E47" s="254">
        <v>0.94861111110927621</v>
      </c>
      <c r="F47" s="251">
        <v>0.95763888888705395</v>
      </c>
      <c r="G47" s="251">
        <v>0.96527777777594281</v>
      </c>
      <c r="H47" s="251">
        <v>0.97083333333149835</v>
      </c>
      <c r="I47" s="251">
        <v>0.9798611111092761</v>
      </c>
      <c r="J47" s="251">
        <v>0.99305555555372049</v>
      </c>
      <c r="K47" s="251">
        <v>0.99999999999816491</v>
      </c>
      <c r="L47" s="251">
        <v>1.0062499999981649</v>
      </c>
      <c r="M47" s="253">
        <v>1.0090277777759427</v>
      </c>
      <c r="N47" s="281">
        <v>1.0145833333314982</v>
      </c>
      <c r="O47" s="250">
        <v>1.0152777777759427</v>
      </c>
      <c r="P47" s="313" t="e">
        <f t="shared" si="1"/>
        <v>#REF!</v>
      </c>
      <c r="Q47" s="314">
        <f t="shared" si="0"/>
        <v>7.5694444444444287E-2</v>
      </c>
      <c r="R47" s="317" t="e">
        <f t="shared" si="2"/>
        <v>#REF!</v>
      </c>
      <c r="S47" s="314">
        <f t="shared" si="3"/>
        <v>4.1666666665198915E-2</v>
      </c>
    </row>
    <row r="48" spans="2:19" ht="15" customHeight="1" x14ac:dyDescent="0.25">
      <c r="B48" s="255">
        <v>30</v>
      </c>
      <c r="C48" s="256">
        <v>0.98611111111111116</v>
      </c>
      <c r="D48" s="296">
        <v>0.98750000000000004</v>
      </c>
      <c r="E48" s="257">
        <v>0.99375000000000002</v>
      </c>
      <c r="F48" s="258">
        <v>1.0020833333333334</v>
      </c>
      <c r="G48" s="258">
        <v>1.0090277777777779</v>
      </c>
      <c r="H48" s="258">
        <v>1.0145833333333334</v>
      </c>
      <c r="I48" s="258">
        <v>1.0236111111111112</v>
      </c>
      <c r="J48" s="258">
        <v>1.0368055555555558</v>
      </c>
      <c r="K48" s="258">
        <v>1.0437500000000002</v>
      </c>
      <c r="L48" s="258">
        <v>1.0500000000000003</v>
      </c>
      <c r="M48" s="259">
        <v>1.052777777777778</v>
      </c>
      <c r="N48" s="280">
        <v>1.0583333333333336</v>
      </c>
      <c r="O48" s="256">
        <v>1.0590277777777781</v>
      </c>
      <c r="P48" s="313" t="e">
        <f t="shared" si="1"/>
        <v>#REF!</v>
      </c>
      <c r="Q48" s="314">
        <f t="shared" si="0"/>
        <v>7.2916666666666963E-2</v>
      </c>
      <c r="R48" s="317" t="e">
        <f t="shared" si="2"/>
        <v>#REF!</v>
      </c>
      <c r="S48" s="314">
        <f t="shared" si="3"/>
        <v>4.5138888890723816E-2</v>
      </c>
    </row>
    <row r="49" spans="2:13" ht="15" customHeight="1" x14ac:dyDescent="0.25">
      <c r="B49" s="2"/>
      <c r="C49" s="2"/>
      <c r="D49" s="17"/>
      <c r="E49" s="17"/>
      <c r="F49" s="17"/>
      <c r="G49" s="17"/>
      <c r="H49" s="17"/>
      <c r="I49" s="17"/>
      <c r="J49" s="17"/>
      <c r="K49" s="17"/>
      <c r="L49" s="17"/>
      <c r="M49" s="17"/>
    </row>
    <row r="50" spans="2:13" ht="18" customHeight="1" x14ac:dyDescent="0.25">
      <c r="B50" s="2"/>
      <c r="C50" s="299" t="s">
        <v>170</v>
      </c>
      <c r="D50" s="300"/>
      <c r="E50" s="300"/>
      <c r="F50" s="301"/>
      <c r="G50" s="301"/>
      <c r="H50" s="308">
        <v>27</v>
      </c>
      <c r="I50" s="300"/>
      <c r="J50" s="18"/>
      <c r="K50" s="2"/>
      <c r="L50" s="20"/>
      <c r="M50" s="2"/>
    </row>
    <row r="51" spans="2:13" ht="18" customHeight="1" x14ac:dyDescent="0.25">
      <c r="B51" s="2"/>
      <c r="C51" s="299" t="s">
        <v>171</v>
      </c>
      <c r="D51" s="300"/>
      <c r="E51" s="300"/>
      <c r="F51" s="301"/>
      <c r="G51" s="301"/>
      <c r="H51" s="308">
        <v>3</v>
      </c>
      <c r="I51" s="300"/>
      <c r="J51" s="18"/>
      <c r="K51" s="2"/>
      <c r="L51" s="2"/>
      <c r="M51" s="2"/>
    </row>
    <row r="52" spans="2:13" ht="18" customHeight="1" x14ac:dyDescent="0.25">
      <c r="B52" s="2"/>
      <c r="C52" s="299" t="s">
        <v>172</v>
      </c>
      <c r="D52" s="300"/>
      <c r="E52" s="300"/>
      <c r="F52" s="301"/>
      <c r="G52" s="301"/>
      <c r="H52" s="308">
        <f>+H50+H51</f>
        <v>30</v>
      </c>
      <c r="I52" s="300"/>
      <c r="J52" s="18"/>
      <c r="K52" s="2"/>
      <c r="L52" s="2"/>
      <c r="M52" s="2"/>
    </row>
    <row r="53" spans="2:13" ht="18" customHeight="1" x14ac:dyDescent="0.25">
      <c r="B53" s="2"/>
      <c r="C53" s="299" t="s">
        <v>173</v>
      </c>
      <c r="D53" s="300"/>
      <c r="E53" s="300"/>
      <c r="F53" s="301"/>
      <c r="G53" s="301"/>
      <c r="H53" s="306" t="e">
        <f>+VLOOKUP($E$7,#REF!,3,FALSE)</f>
        <v>#REF!</v>
      </c>
      <c r="I53" s="302" t="s">
        <v>174</v>
      </c>
      <c r="J53" s="21"/>
      <c r="L53" s="2"/>
      <c r="M53" s="2"/>
    </row>
    <row r="54" spans="2:13" x14ac:dyDescent="0.25">
      <c r="C54" s="303" t="s">
        <v>175</v>
      </c>
      <c r="D54" s="304"/>
      <c r="E54" s="18"/>
      <c r="F54" s="18"/>
      <c r="G54" s="18"/>
      <c r="H54" s="307">
        <v>0</v>
      </c>
      <c r="I54" s="302" t="s">
        <v>174</v>
      </c>
    </row>
    <row r="55" spans="2:13" x14ac:dyDescent="0.25">
      <c r="C55" s="2" t="s">
        <v>176</v>
      </c>
      <c r="D55" s="18"/>
      <c r="E55" s="18"/>
      <c r="F55" s="18"/>
      <c r="G55" s="18"/>
      <c r="H55" s="309" t="s">
        <v>177</v>
      </c>
      <c r="I55" s="18"/>
    </row>
    <row r="56" spans="2:13" x14ac:dyDescent="0.25">
      <c r="C56" s="2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B1:T49"/>
  <sheetViews>
    <sheetView showGridLines="0" view="pageBreakPreview" topLeftCell="A16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" customWidth="1"/>
    <col min="2" max="14" width="8.28515625" customWidth="1"/>
    <col min="15" max="15" width="6.28515625" bestFit="1" customWidth="1"/>
    <col min="16" max="16" width="6.28515625" customWidth="1"/>
    <col min="17" max="17" width="10.42578125" bestFit="1" customWidth="1"/>
    <col min="18" max="18" width="14.42578125" bestFit="1" customWidth="1"/>
    <col min="19" max="32" width="6.28515625" customWidth="1"/>
  </cols>
  <sheetData>
    <row r="1" spans="2:19" ht="20.100000000000001" customHeight="1" x14ac:dyDescent="0.25">
      <c r="B1" s="1" t="s">
        <v>0</v>
      </c>
      <c r="C1" s="2"/>
      <c r="D1" s="2"/>
      <c r="E1" s="171" t="s">
        <v>1</v>
      </c>
      <c r="G1" s="2"/>
      <c r="H1" s="2"/>
      <c r="I1" s="2"/>
      <c r="J1" s="2"/>
      <c r="K1" s="2"/>
      <c r="L1" s="2"/>
      <c r="M1" s="2"/>
    </row>
    <row r="2" spans="2:19" ht="6" customHeight="1" x14ac:dyDescent="0.25">
      <c r="B2" s="3"/>
      <c r="C2" s="2"/>
      <c r="D2" s="2"/>
      <c r="E2" s="171"/>
      <c r="G2" s="2"/>
      <c r="H2" s="2"/>
      <c r="I2" s="2"/>
      <c r="J2" s="2"/>
      <c r="K2" s="2"/>
      <c r="L2" s="2"/>
      <c r="M2" s="2"/>
    </row>
    <row r="3" spans="2:19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K3" s="2"/>
      <c r="L3" s="2"/>
      <c r="M3" s="2"/>
    </row>
    <row r="4" spans="2:19" ht="6" customHeight="1" x14ac:dyDescent="0.25">
      <c r="B4" s="5"/>
      <c r="C4" s="2"/>
      <c r="D4" s="2"/>
      <c r="E4" s="8"/>
      <c r="G4" s="2"/>
      <c r="H4" s="2"/>
      <c r="I4" s="2"/>
      <c r="J4" s="2"/>
      <c r="K4" s="2"/>
      <c r="L4" s="2"/>
      <c r="M4" s="6"/>
    </row>
    <row r="5" spans="2:19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K5" s="2"/>
      <c r="L5" s="2"/>
      <c r="M5" s="6"/>
    </row>
    <row r="6" spans="2:19" ht="20.100000000000001" customHeight="1" x14ac:dyDescent="0.25">
      <c r="B6" s="2" t="s">
        <v>4</v>
      </c>
      <c r="C6" s="2"/>
      <c r="D6" s="2"/>
      <c r="E6" s="1" t="s">
        <v>27</v>
      </c>
      <c r="G6" s="2"/>
      <c r="H6" s="2"/>
      <c r="I6" s="2"/>
      <c r="J6" s="2"/>
      <c r="K6" s="2"/>
      <c r="L6" s="2"/>
      <c r="M6" s="6"/>
    </row>
    <row r="7" spans="2:19" ht="20.100000000000001" customHeight="1" x14ac:dyDescent="0.25">
      <c r="B7" s="2" t="s">
        <v>5</v>
      </c>
      <c r="C7" s="7"/>
      <c r="D7" s="2"/>
      <c r="E7" s="1">
        <v>813</v>
      </c>
      <c r="G7" s="2"/>
      <c r="H7" s="2"/>
      <c r="I7" s="2"/>
      <c r="J7" s="2"/>
      <c r="K7" s="2"/>
      <c r="L7" s="2"/>
      <c r="M7" s="2"/>
    </row>
    <row r="8" spans="2:19" ht="20.100000000000001" customHeight="1" x14ac:dyDescent="0.25">
      <c r="B8" s="2" t="s">
        <v>6</v>
      </c>
      <c r="C8" s="2"/>
      <c r="D8" s="2"/>
      <c r="E8" s="1" t="s">
        <v>96</v>
      </c>
      <c r="G8" s="2"/>
      <c r="H8" s="2"/>
      <c r="I8" s="2"/>
      <c r="J8" s="2"/>
      <c r="K8" s="2"/>
      <c r="L8" s="8"/>
      <c r="M8" s="2"/>
    </row>
    <row r="9" spans="2:19" ht="20.100000000000001" customHeight="1" x14ac:dyDescent="0.25">
      <c r="B9" s="2" t="s">
        <v>7</v>
      </c>
      <c r="C9" s="2"/>
      <c r="D9" s="2"/>
      <c r="E9" s="1">
        <v>813</v>
      </c>
      <c r="G9" s="2"/>
      <c r="H9" s="2"/>
      <c r="I9" s="2"/>
      <c r="J9" s="2"/>
      <c r="K9" s="2"/>
      <c r="L9" s="2"/>
      <c r="M9" s="2"/>
    </row>
    <row r="10" spans="2:19" ht="20.100000000000001" customHeight="1" x14ac:dyDescent="0.25">
      <c r="B10" s="2" t="s">
        <v>12</v>
      </c>
      <c r="C10" s="7"/>
      <c r="D10" s="7"/>
      <c r="E10" s="2"/>
      <c r="F10" s="2"/>
      <c r="G10" s="2"/>
      <c r="H10" s="2"/>
      <c r="I10" s="2"/>
      <c r="J10" s="2"/>
      <c r="K10" s="2"/>
      <c r="L10" s="2"/>
      <c r="M10" s="2"/>
    </row>
    <row r="11" spans="2:19" ht="21" customHeight="1" x14ac:dyDescent="0.25">
      <c r="B11" s="2"/>
      <c r="C11" s="7"/>
      <c r="D11" s="7"/>
      <c r="E11" s="2"/>
      <c r="F11" s="2"/>
      <c r="G11" s="2"/>
      <c r="H11" s="2"/>
      <c r="I11" s="2"/>
      <c r="J11" s="2"/>
      <c r="K11" s="2"/>
      <c r="L11" s="2"/>
      <c r="M11" s="2"/>
    </row>
    <row r="12" spans="2:19" ht="21" customHeight="1" x14ac:dyDescent="0.25">
      <c r="B12" s="2"/>
      <c r="C12" s="7"/>
      <c r="D12" s="7"/>
      <c r="E12" s="2"/>
      <c r="F12" s="2"/>
      <c r="G12" s="2"/>
      <c r="H12" s="2"/>
      <c r="I12" s="2"/>
      <c r="J12" s="2"/>
      <c r="K12" s="2"/>
      <c r="L12" s="2"/>
      <c r="M12" s="2"/>
    </row>
    <row r="13" spans="2:19" ht="21" customHeight="1" x14ac:dyDescent="0.25">
      <c r="B13" s="2"/>
      <c r="C13" s="7"/>
      <c r="D13" s="7"/>
      <c r="E13" s="2"/>
      <c r="F13" s="2"/>
      <c r="G13" s="2"/>
      <c r="H13" s="2"/>
      <c r="I13" s="2"/>
      <c r="J13" s="2"/>
      <c r="K13" s="2"/>
      <c r="L13" s="2"/>
      <c r="M13" s="2"/>
    </row>
    <row r="14" spans="2:19" ht="21" customHeight="1" x14ac:dyDescent="0.25">
      <c r="B14" s="2"/>
      <c r="C14" s="7"/>
      <c r="D14" s="7"/>
      <c r="E14" s="2"/>
      <c r="F14" s="2"/>
      <c r="G14" s="2"/>
      <c r="H14" s="2"/>
      <c r="I14" s="2"/>
      <c r="J14" s="2"/>
      <c r="K14" s="2"/>
      <c r="L14" s="2"/>
      <c r="M14" s="2"/>
    </row>
    <row r="15" spans="2:19" ht="21" customHeight="1" thickBot="1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9" ht="39.950000000000003" customHeight="1" thickBot="1" x14ac:dyDescent="0.3">
      <c r="B16" s="189" t="s">
        <v>18</v>
      </c>
      <c r="C16" s="192" t="s">
        <v>165</v>
      </c>
      <c r="D16" s="192" t="s">
        <v>107</v>
      </c>
      <c r="E16" s="192" t="s">
        <v>103</v>
      </c>
      <c r="F16" s="192" t="s">
        <v>14</v>
      </c>
      <c r="G16" s="192" t="s">
        <v>23</v>
      </c>
      <c r="H16" s="192" t="s">
        <v>22</v>
      </c>
      <c r="I16" s="192" t="s">
        <v>9</v>
      </c>
      <c r="J16" s="192" t="s">
        <v>115</v>
      </c>
      <c r="K16" s="192" t="s">
        <v>146</v>
      </c>
      <c r="L16" s="192" t="s">
        <v>30</v>
      </c>
      <c r="M16" s="192" t="s">
        <v>103</v>
      </c>
      <c r="N16" s="192" t="s">
        <v>166</v>
      </c>
      <c r="O16" s="192" t="s">
        <v>165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20" s="200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4.8099999999999996</v>
      </c>
      <c r="G17" s="204">
        <v>2.2999999999999998</v>
      </c>
      <c r="H17" s="204">
        <v>3.51</v>
      </c>
      <c r="I17" s="204">
        <v>9.43</v>
      </c>
      <c r="J17" s="204">
        <v>8.2799999999999994</v>
      </c>
      <c r="K17" s="204">
        <v>5.28</v>
      </c>
      <c r="L17" s="204">
        <v>4.8600000000000003</v>
      </c>
      <c r="M17" s="204">
        <v>2.6</v>
      </c>
      <c r="N17" s="204"/>
      <c r="O17" s="204">
        <v>3</v>
      </c>
      <c r="P17" s="315"/>
      <c r="Q17" s="316"/>
      <c r="R17" s="317"/>
      <c r="S17" s="318"/>
    </row>
    <row r="18" spans="2:20" s="200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9.34</v>
      </c>
      <c r="G18" s="210">
        <v>11.64</v>
      </c>
      <c r="H18" s="210">
        <v>15.15</v>
      </c>
      <c r="I18" s="210">
        <v>24.58</v>
      </c>
      <c r="J18" s="210">
        <v>32.86</v>
      </c>
      <c r="K18" s="210">
        <v>38.14</v>
      </c>
      <c r="L18" s="210">
        <v>43</v>
      </c>
      <c r="M18" s="210">
        <v>45.6</v>
      </c>
      <c r="N18" s="210"/>
      <c r="O18" s="210">
        <v>48.6</v>
      </c>
      <c r="P18" s="313"/>
      <c r="Q18" s="314"/>
      <c r="R18" s="310"/>
      <c r="S18" s="314"/>
    </row>
    <row r="19" spans="2:20" ht="15" customHeight="1" x14ac:dyDescent="0.25">
      <c r="B19" s="33">
        <v>1</v>
      </c>
      <c r="C19" s="34">
        <v>0.21180555555555555</v>
      </c>
      <c r="D19" s="286">
        <v>0.21249999999999999</v>
      </c>
      <c r="E19" s="51">
        <v>0.21736111111111112</v>
      </c>
      <c r="F19" s="52">
        <v>0.22500000000000001</v>
      </c>
      <c r="G19" s="52">
        <v>0.2326388888888889</v>
      </c>
      <c r="H19" s="52">
        <v>0.23750000000000002</v>
      </c>
      <c r="I19" s="52">
        <v>0.24722222222222223</v>
      </c>
      <c r="J19" s="52">
        <v>0.26041666666666669</v>
      </c>
      <c r="K19" s="52">
        <v>0.2673611111111111</v>
      </c>
      <c r="L19" s="52">
        <v>0.27430555555555552</v>
      </c>
      <c r="M19" s="53">
        <v>0.27777777777777773</v>
      </c>
      <c r="N19" s="284">
        <v>0.28402777777777771</v>
      </c>
      <c r="O19" s="39">
        <v>0.28472222222222215</v>
      </c>
      <c r="P19" s="313" t="e">
        <f>+$H$46</f>
        <v>#REF!</v>
      </c>
      <c r="Q19" s="314">
        <f>+O19-C19</f>
        <v>7.2916666666666602E-2</v>
      </c>
      <c r="R19" s="317" t="e">
        <f>60*$H$46/(Q19*60*24)</f>
        <v>#REF!</v>
      </c>
      <c r="S19" s="322"/>
    </row>
    <row r="20" spans="2:20" ht="15" customHeight="1" x14ac:dyDescent="0.25">
      <c r="B20" s="40">
        <v>2</v>
      </c>
      <c r="C20" s="41">
        <v>0.25208333333333366</v>
      </c>
      <c r="D20" s="287">
        <v>0.2527777777777781</v>
      </c>
      <c r="E20" s="50">
        <v>0.25902777777777808</v>
      </c>
      <c r="F20" s="43">
        <v>0.26666666666666694</v>
      </c>
      <c r="G20" s="43">
        <v>0.2743055555555558</v>
      </c>
      <c r="H20" s="43">
        <v>0.2791666666666669</v>
      </c>
      <c r="I20" s="43">
        <v>0.28888888888888914</v>
      </c>
      <c r="J20" s="43">
        <v>0.30277777777777803</v>
      </c>
      <c r="K20" s="43">
        <v>0.30972222222222245</v>
      </c>
      <c r="L20" s="43">
        <v>0.31736111111111132</v>
      </c>
      <c r="M20" s="54">
        <v>0.32083333333333353</v>
      </c>
      <c r="N20" s="278">
        <v>0.32847222222222239</v>
      </c>
      <c r="O20" s="41">
        <v>0.32916666666666683</v>
      </c>
      <c r="P20" s="313" t="e">
        <f t="shared" ref="P20:P41" si="0">+$H$46</f>
        <v>#REF!</v>
      </c>
      <c r="Q20" s="314">
        <f t="shared" ref="Q20:Q41" si="1">+O20-C20</f>
        <v>7.7083333333333171E-2</v>
      </c>
      <c r="R20" s="317" t="e">
        <f t="shared" ref="R20:R41" si="2">60*$H$46/(Q20*60*24)</f>
        <v>#REF!</v>
      </c>
      <c r="S20" s="314">
        <f>+D20-D19</f>
        <v>4.0277777777778107E-2</v>
      </c>
    </row>
    <row r="21" spans="2:20" ht="15" customHeight="1" x14ac:dyDescent="0.25">
      <c r="B21" s="40">
        <v>3</v>
      </c>
      <c r="C21" s="41">
        <v>0.2861111111111112</v>
      </c>
      <c r="D21" s="287">
        <v>0.28680555555555565</v>
      </c>
      <c r="E21" s="50">
        <v>0.29305555555555562</v>
      </c>
      <c r="F21" s="43">
        <v>0.30138888888888898</v>
      </c>
      <c r="G21" s="43">
        <v>0.30902777777777785</v>
      </c>
      <c r="H21" s="43">
        <v>0.31458333333333338</v>
      </c>
      <c r="I21" s="43">
        <v>0.32500000000000007</v>
      </c>
      <c r="J21" s="43">
        <v>0.34027777777777785</v>
      </c>
      <c r="K21" s="43">
        <v>0.34791666666666671</v>
      </c>
      <c r="L21" s="43">
        <v>0.35555555555555557</v>
      </c>
      <c r="M21" s="54">
        <v>0.35972222222222222</v>
      </c>
      <c r="N21" s="278">
        <v>0.36736111111111108</v>
      </c>
      <c r="O21" s="41">
        <v>0.36805555555555552</v>
      </c>
      <c r="P21" s="313" t="e">
        <f t="shared" si="0"/>
        <v>#REF!</v>
      </c>
      <c r="Q21" s="314">
        <f t="shared" si="1"/>
        <v>8.194444444444432E-2</v>
      </c>
      <c r="R21" s="317" t="e">
        <f t="shared" si="2"/>
        <v>#REF!</v>
      </c>
      <c r="S21" s="314">
        <f t="shared" ref="S21:S41" si="3">+D21-D20</f>
        <v>3.4027777777777546E-2</v>
      </c>
    </row>
    <row r="22" spans="2:20" ht="15" customHeight="1" x14ac:dyDescent="0.25">
      <c r="B22" s="40">
        <v>4</v>
      </c>
      <c r="C22" s="41">
        <v>0.31597222222222177</v>
      </c>
      <c r="D22" s="287">
        <v>0.31666666666666621</v>
      </c>
      <c r="E22" s="50">
        <v>0.32361111111111063</v>
      </c>
      <c r="F22" s="43">
        <v>0.33194444444444399</v>
      </c>
      <c r="G22" s="43">
        <v>0.33958333333333285</v>
      </c>
      <c r="H22" s="43">
        <v>0.34513888888888838</v>
      </c>
      <c r="I22" s="43">
        <v>0.35555555555555507</v>
      </c>
      <c r="J22" s="43">
        <v>0.37083333333333285</v>
      </c>
      <c r="K22" s="43">
        <v>0.37847222222222171</v>
      </c>
      <c r="L22" s="43">
        <v>0.38611111111111057</v>
      </c>
      <c r="M22" s="54">
        <v>0.39027777777777722</v>
      </c>
      <c r="N22" s="278">
        <v>0.39791666666666609</v>
      </c>
      <c r="O22" s="41">
        <v>0.39861111111111053</v>
      </c>
      <c r="P22" s="313" t="e">
        <f t="shared" si="0"/>
        <v>#REF!</v>
      </c>
      <c r="Q22" s="314">
        <f t="shared" si="1"/>
        <v>8.2638888888888762E-2</v>
      </c>
      <c r="R22" s="317" t="e">
        <f t="shared" si="2"/>
        <v>#REF!</v>
      </c>
      <c r="S22" s="314">
        <f t="shared" si="3"/>
        <v>2.9861111111110561E-2</v>
      </c>
    </row>
    <row r="23" spans="2:20" ht="15" customHeight="1" x14ac:dyDescent="0.25">
      <c r="B23" s="40">
        <v>5</v>
      </c>
      <c r="C23" s="41">
        <v>0.34583333333333333</v>
      </c>
      <c r="D23" s="287">
        <v>0.34722222222222221</v>
      </c>
      <c r="E23" s="50">
        <v>0.35416666666666663</v>
      </c>
      <c r="F23" s="43">
        <v>0.36249999999999999</v>
      </c>
      <c r="G23" s="43">
        <v>0.37013888888888885</v>
      </c>
      <c r="H23" s="43">
        <v>0.37569444444444439</v>
      </c>
      <c r="I23" s="43">
        <v>0.38611111111111107</v>
      </c>
      <c r="J23" s="43">
        <v>0.40138888888888885</v>
      </c>
      <c r="K23" s="43">
        <v>0.40902777777777771</v>
      </c>
      <c r="L23" s="43">
        <v>0.41666666666666657</v>
      </c>
      <c r="M23" s="54">
        <v>0.42083333333333323</v>
      </c>
      <c r="N23" s="278">
        <v>0.42847222222222209</v>
      </c>
      <c r="O23" s="41">
        <v>0.42916666666666653</v>
      </c>
      <c r="P23" s="313" t="e">
        <f t="shared" si="0"/>
        <v>#REF!</v>
      </c>
      <c r="Q23" s="314">
        <f t="shared" si="1"/>
        <v>8.3333333333333204E-2</v>
      </c>
      <c r="R23" s="317" t="e">
        <f t="shared" si="2"/>
        <v>#REF!</v>
      </c>
      <c r="S23" s="314">
        <f t="shared" si="3"/>
        <v>3.0555555555556002E-2</v>
      </c>
    </row>
    <row r="24" spans="2:20" ht="15" customHeight="1" x14ac:dyDescent="0.25">
      <c r="B24" s="40">
        <v>6</v>
      </c>
      <c r="C24" s="41">
        <v>0.37638888888888833</v>
      </c>
      <c r="D24" s="287">
        <v>0.37777777777777721</v>
      </c>
      <c r="E24" s="50">
        <v>0.38472222222222163</v>
      </c>
      <c r="F24" s="43">
        <v>0.39305555555555499</v>
      </c>
      <c r="G24" s="43">
        <v>0.40069444444444385</v>
      </c>
      <c r="H24" s="43">
        <v>0.40624999999999939</v>
      </c>
      <c r="I24" s="43">
        <v>0.41666666666666607</v>
      </c>
      <c r="J24" s="43">
        <v>0.43194444444444385</v>
      </c>
      <c r="K24" s="43">
        <v>0.43958333333333272</v>
      </c>
      <c r="L24" s="43">
        <v>0.44722222222222158</v>
      </c>
      <c r="M24" s="54">
        <v>0.45138888888888823</v>
      </c>
      <c r="N24" s="278">
        <v>0.45902777777777709</v>
      </c>
      <c r="O24" s="41">
        <v>0.45972222222222153</v>
      </c>
      <c r="P24" s="313" t="e">
        <f t="shared" si="0"/>
        <v>#REF!</v>
      </c>
      <c r="Q24" s="314">
        <f t="shared" si="1"/>
        <v>8.3333333333333204E-2</v>
      </c>
      <c r="R24" s="317" t="e">
        <f t="shared" si="2"/>
        <v>#REF!</v>
      </c>
      <c r="S24" s="314">
        <f t="shared" si="3"/>
        <v>3.0555555555555003E-2</v>
      </c>
    </row>
    <row r="25" spans="2:20" ht="15" customHeight="1" x14ac:dyDescent="0.25">
      <c r="B25" s="40">
        <v>7</v>
      </c>
      <c r="C25" s="41">
        <v>0.40694444444444433</v>
      </c>
      <c r="D25" s="287">
        <v>0.40833333333333321</v>
      </c>
      <c r="E25" s="50">
        <v>0.41527777777777763</v>
      </c>
      <c r="F25" s="43">
        <v>0.42361111111111099</v>
      </c>
      <c r="G25" s="43">
        <v>0.43124999999999986</v>
      </c>
      <c r="H25" s="43">
        <v>0.43680555555555539</v>
      </c>
      <c r="I25" s="43">
        <v>0.44722222222222208</v>
      </c>
      <c r="J25" s="43">
        <v>0.46249999999999986</v>
      </c>
      <c r="K25" s="43">
        <v>0.47013888888888872</v>
      </c>
      <c r="L25" s="43">
        <v>0.47777777777777758</v>
      </c>
      <c r="M25" s="54">
        <v>0.48194444444444423</v>
      </c>
      <c r="N25" s="278">
        <v>0.48958333333333309</v>
      </c>
      <c r="O25" s="41">
        <v>0.49027777777777753</v>
      </c>
      <c r="P25" s="313" t="e">
        <f t="shared" si="0"/>
        <v>#REF!</v>
      </c>
      <c r="Q25" s="314">
        <f t="shared" si="1"/>
        <v>8.3333333333333204E-2</v>
      </c>
      <c r="R25" s="317" t="e">
        <f t="shared" si="2"/>
        <v>#REF!</v>
      </c>
      <c r="S25" s="314">
        <f t="shared" si="3"/>
        <v>3.0555555555556002E-2</v>
      </c>
    </row>
    <row r="26" spans="2:20" ht="15" customHeight="1" x14ac:dyDescent="0.25">
      <c r="B26" s="40">
        <v>8</v>
      </c>
      <c r="C26" s="41">
        <v>0.43749999999999933</v>
      </c>
      <c r="D26" s="287">
        <v>0.43888888888888822</v>
      </c>
      <c r="E26" s="50">
        <v>0.44583333333333264</v>
      </c>
      <c r="F26" s="43">
        <v>0.454166666666666</v>
      </c>
      <c r="G26" s="43">
        <v>0.46180555555555486</v>
      </c>
      <c r="H26" s="43">
        <v>0.46736111111111039</v>
      </c>
      <c r="I26" s="43">
        <v>0.47777777777777708</v>
      </c>
      <c r="J26" s="43">
        <v>0.49305555555555486</v>
      </c>
      <c r="K26" s="43">
        <v>0.50069444444444378</v>
      </c>
      <c r="L26" s="43">
        <v>0.50833333333333264</v>
      </c>
      <c r="M26" s="54">
        <v>0.51249999999999929</v>
      </c>
      <c r="N26" s="278">
        <v>0.52013888888888815</v>
      </c>
      <c r="O26" s="41">
        <v>0.52083333333333259</v>
      </c>
      <c r="P26" s="313" t="e">
        <f t="shared" si="0"/>
        <v>#REF!</v>
      </c>
      <c r="Q26" s="314">
        <f t="shared" si="1"/>
        <v>8.3333333333333259E-2</v>
      </c>
      <c r="R26" s="317" t="e">
        <f t="shared" si="2"/>
        <v>#REF!</v>
      </c>
      <c r="S26" s="314">
        <f t="shared" si="3"/>
        <v>3.0555555555555003E-2</v>
      </c>
    </row>
    <row r="27" spans="2:20" ht="15" customHeight="1" x14ac:dyDescent="0.25">
      <c r="B27" s="40">
        <v>9</v>
      </c>
      <c r="C27" s="41">
        <v>0.46805555555555434</v>
      </c>
      <c r="D27" s="287">
        <v>0.46944444444444322</v>
      </c>
      <c r="E27" s="50">
        <v>0.47638888888888764</v>
      </c>
      <c r="F27" s="43">
        <v>0.484722222222221</v>
      </c>
      <c r="G27" s="43">
        <v>0.49236111111110986</v>
      </c>
      <c r="H27" s="43">
        <v>0.4979166666666654</v>
      </c>
      <c r="I27" s="43">
        <v>0.50833333333333208</v>
      </c>
      <c r="J27" s="43">
        <v>0.52361111111110981</v>
      </c>
      <c r="K27" s="43">
        <v>0.53124999999999867</v>
      </c>
      <c r="L27" s="43">
        <v>0.53888888888888753</v>
      </c>
      <c r="M27" s="54">
        <v>0.54305555555555418</v>
      </c>
      <c r="N27" s="278">
        <v>0.55069444444444304</v>
      </c>
      <c r="O27" s="41">
        <v>0.55138888888888749</v>
      </c>
      <c r="P27" s="313" t="e">
        <f t="shared" si="0"/>
        <v>#REF!</v>
      </c>
      <c r="Q27" s="314">
        <f t="shared" si="1"/>
        <v>8.3333333333333148E-2</v>
      </c>
      <c r="R27" s="317" t="e">
        <f t="shared" si="2"/>
        <v>#REF!</v>
      </c>
      <c r="S27" s="314">
        <f t="shared" si="3"/>
        <v>3.0555555555555003E-2</v>
      </c>
    </row>
    <row r="28" spans="2:20" ht="15" customHeight="1" x14ac:dyDescent="0.25">
      <c r="B28" s="40">
        <v>10</v>
      </c>
      <c r="C28" s="41">
        <v>0.49861111111111028</v>
      </c>
      <c r="D28" s="287">
        <v>0.49999999999999917</v>
      </c>
      <c r="E28" s="50">
        <v>0.50694444444444364</v>
      </c>
      <c r="F28" s="43">
        <v>0.51527777777777695</v>
      </c>
      <c r="G28" s="43">
        <v>0.52291666666666581</v>
      </c>
      <c r="H28" s="43">
        <v>0.52847222222222134</v>
      </c>
      <c r="I28" s="43">
        <v>0.53888888888888797</v>
      </c>
      <c r="J28" s="43">
        <v>0.5541666666666657</v>
      </c>
      <c r="K28" s="43">
        <v>0.56180555555555456</v>
      </c>
      <c r="L28" s="43">
        <v>0.56944444444444342</v>
      </c>
      <c r="M28" s="54">
        <v>0.57361111111111007</v>
      </c>
      <c r="N28" s="278">
        <v>0.58124999999999893</v>
      </c>
      <c r="O28" s="41">
        <v>0.58194444444444338</v>
      </c>
      <c r="P28" s="313" t="e">
        <f t="shared" si="0"/>
        <v>#REF!</v>
      </c>
      <c r="Q28" s="314">
        <f t="shared" si="1"/>
        <v>8.3333333333333093E-2</v>
      </c>
      <c r="R28" s="317" t="e">
        <f t="shared" si="2"/>
        <v>#REF!</v>
      </c>
      <c r="S28" s="314">
        <f t="shared" si="3"/>
        <v>3.0555555555555947E-2</v>
      </c>
    </row>
    <row r="29" spans="2:20" ht="15" customHeight="1" x14ac:dyDescent="0.25">
      <c r="B29" s="40">
        <v>11</v>
      </c>
      <c r="C29" s="41">
        <v>0.52916666666666534</v>
      </c>
      <c r="D29" s="287">
        <v>0.53055555555555423</v>
      </c>
      <c r="E29" s="50">
        <v>0.53749999999999865</v>
      </c>
      <c r="F29" s="43">
        <v>0.54583333333333195</v>
      </c>
      <c r="G29" s="43">
        <v>0.55347222222222081</v>
      </c>
      <c r="H29" s="43">
        <v>0.55902777777777635</v>
      </c>
      <c r="I29" s="43">
        <v>0.56944444444444298</v>
      </c>
      <c r="J29" s="43">
        <v>0.5847222222222207</v>
      </c>
      <c r="K29" s="43">
        <v>0.59236111111110956</v>
      </c>
      <c r="L29" s="43">
        <v>0.59999999999999842</v>
      </c>
      <c r="M29" s="54">
        <v>0.60416666666666508</v>
      </c>
      <c r="N29" s="278">
        <v>0.61180555555555394</v>
      </c>
      <c r="O29" s="41">
        <v>0.61249999999999838</v>
      </c>
      <c r="P29" s="313" t="e">
        <f t="shared" si="0"/>
        <v>#REF!</v>
      </c>
      <c r="Q29" s="314">
        <f t="shared" si="1"/>
        <v>8.3333333333333037E-2</v>
      </c>
      <c r="R29" s="317" t="e">
        <f t="shared" si="2"/>
        <v>#REF!</v>
      </c>
      <c r="S29" s="314">
        <f t="shared" si="3"/>
        <v>3.0555555555555058E-2</v>
      </c>
    </row>
    <row r="30" spans="2:20" ht="15" customHeight="1" x14ac:dyDescent="0.25">
      <c r="B30" s="40">
        <v>12</v>
      </c>
      <c r="C30" s="41">
        <v>0.55972222222222134</v>
      </c>
      <c r="D30" s="287">
        <v>0.56111111111111023</v>
      </c>
      <c r="E30" s="50">
        <v>0.56805555555555465</v>
      </c>
      <c r="F30" s="43">
        <v>0.57638888888888795</v>
      </c>
      <c r="G30" s="43">
        <v>0.58402777777777681</v>
      </c>
      <c r="H30" s="43">
        <v>0.58958333333333235</v>
      </c>
      <c r="I30" s="43">
        <v>0.59999999999999898</v>
      </c>
      <c r="J30" s="43">
        <v>0.6152777777777767</v>
      </c>
      <c r="K30" s="43">
        <v>0.62291666666666556</v>
      </c>
      <c r="L30" s="43">
        <v>0.63055555555555443</v>
      </c>
      <c r="M30" s="54">
        <v>0.63472222222222108</v>
      </c>
      <c r="N30" s="278">
        <v>0.64236111111110994</v>
      </c>
      <c r="O30" s="41">
        <v>0.64305555555555438</v>
      </c>
      <c r="P30" s="313" t="e">
        <f t="shared" si="0"/>
        <v>#REF!</v>
      </c>
      <c r="Q30" s="314">
        <f t="shared" si="1"/>
        <v>8.3333333333333037E-2</v>
      </c>
      <c r="R30" s="317" t="e">
        <f t="shared" si="2"/>
        <v>#REF!</v>
      </c>
      <c r="S30" s="314">
        <f t="shared" si="3"/>
        <v>3.0555555555556002E-2</v>
      </c>
      <c r="T30" s="14"/>
    </row>
    <row r="31" spans="2:20" ht="15" customHeight="1" x14ac:dyDescent="0.25">
      <c r="B31" s="40">
        <v>13</v>
      </c>
      <c r="C31" s="41">
        <v>0.59027777777777635</v>
      </c>
      <c r="D31" s="287">
        <v>0.59166666666666523</v>
      </c>
      <c r="E31" s="50">
        <v>0.59861111111110965</v>
      </c>
      <c r="F31" s="43">
        <v>0.60694444444444295</v>
      </c>
      <c r="G31" s="43">
        <v>0.61458333333333182</v>
      </c>
      <c r="H31" s="43">
        <v>0.62013888888888735</v>
      </c>
      <c r="I31" s="43">
        <v>0.63055555555555398</v>
      </c>
      <c r="J31" s="43">
        <v>0.64583333333333171</v>
      </c>
      <c r="K31" s="43">
        <v>0.65347222222222057</v>
      </c>
      <c r="L31" s="43">
        <v>0.66111111111110943</v>
      </c>
      <c r="M31" s="54">
        <v>0.66527777777777608</v>
      </c>
      <c r="N31" s="278">
        <v>0.67291666666666494</v>
      </c>
      <c r="O31" s="41">
        <v>0.67361111111110938</v>
      </c>
      <c r="P31" s="313" t="e">
        <f t="shared" si="0"/>
        <v>#REF!</v>
      </c>
      <c r="Q31" s="314">
        <f t="shared" si="1"/>
        <v>8.3333333333333037E-2</v>
      </c>
      <c r="R31" s="317" t="e">
        <f t="shared" si="2"/>
        <v>#REF!</v>
      </c>
      <c r="S31" s="314">
        <f t="shared" si="3"/>
        <v>3.0555555555555003E-2</v>
      </c>
    </row>
    <row r="32" spans="2:20" ht="15" customHeight="1" x14ac:dyDescent="0.25">
      <c r="B32" s="40">
        <v>14</v>
      </c>
      <c r="C32" s="41">
        <v>0.62083333333333235</v>
      </c>
      <c r="D32" s="287">
        <v>0.62222222222222123</v>
      </c>
      <c r="E32" s="50">
        <v>0.62916666666666565</v>
      </c>
      <c r="F32" s="43">
        <v>0.63749999999999896</v>
      </c>
      <c r="G32" s="43">
        <v>0.64513888888888782</v>
      </c>
      <c r="H32" s="43">
        <v>0.65069444444444335</v>
      </c>
      <c r="I32" s="43">
        <v>0.66111111111110998</v>
      </c>
      <c r="J32" s="43">
        <v>0.67638888888888771</v>
      </c>
      <c r="K32" s="43">
        <v>0.68402777777777657</v>
      </c>
      <c r="L32" s="43">
        <v>0.69166666666666543</v>
      </c>
      <c r="M32" s="54">
        <v>0.69583333333333208</v>
      </c>
      <c r="N32" s="278">
        <v>0.70347222222222094</v>
      </c>
      <c r="O32" s="41">
        <v>0.70416666666666539</v>
      </c>
      <c r="P32" s="313" t="e">
        <f t="shared" si="0"/>
        <v>#REF!</v>
      </c>
      <c r="Q32" s="314">
        <f t="shared" si="1"/>
        <v>8.3333333333333037E-2</v>
      </c>
      <c r="R32" s="317" t="e">
        <f t="shared" si="2"/>
        <v>#REF!</v>
      </c>
      <c r="S32" s="314">
        <f t="shared" si="3"/>
        <v>3.0555555555556002E-2</v>
      </c>
    </row>
    <row r="33" spans="2:19" ht="15" customHeight="1" x14ac:dyDescent="0.25">
      <c r="B33" s="40">
        <v>15</v>
      </c>
      <c r="C33" s="41">
        <v>0.65138888888888735</v>
      </c>
      <c r="D33" s="287">
        <v>0.65277777777777624</v>
      </c>
      <c r="E33" s="50">
        <v>0.65972222222222066</v>
      </c>
      <c r="F33" s="43">
        <v>0.66805555555555396</v>
      </c>
      <c r="G33" s="43">
        <v>0.67569444444444282</v>
      </c>
      <c r="H33" s="43">
        <v>0.68124999999999836</v>
      </c>
      <c r="I33" s="43">
        <v>0.69166666666666499</v>
      </c>
      <c r="J33" s="43">
        <v>0.70694444444444271</v>
      </c>
      <c r="K33" s="43">
        <v>0.71458333333333157</v>
      </c>
      <c r="L33" s="43">
        <v>0.72222222222222043</v>
      </c>
      <c r="M33" s="54">
        <v>0.72638888888888709</v>
      </c>
      <c r="N33" s="278">
        <v>0.73402777777777595</v>
      </c>
      <c r="O33" s="41">
        <v>0.73472222222222039</v>
      </c>
      <c r="P33" s="313" t="e">
        <f t="shared" si="0"/>
        <v>#REF!</v>
      </c>
      <c r="Q33" s="314">
        <f t="shared" si="1"/>
        <v>8.3333333333333037E-2</v>
      </c>
      <c r="R33" s="317" t="e">
        <f t="shared" si="2"/>
        <v>#REF!</v>
      </c>
      <c r="S33" s="314">
        <f t="shared" si="3"/>
        <v>3.0555555555555003E-2</v>
      </c>
    </row>
    <row r="34" spans="2:19" ht="15" customHeight="1" x14ac:dyDescent="0.25">
      <c r="B34" s="40">
        <v>16</v>
      </c>
      <c r="C34" s="41">
        <v>0.68194444444444335</v>
      </c>
      <c r="D34" s="287">
        <v>0.68333333333333224</v>
      </c>
      <c r="E34" s="50">
        <v>0.69027777777777666</v>
      </c>
      <c r="F34" s="43">
        <v>0.69861111111110996</v>
      </c>
      <c r="G34" s="43">
        <v>0.70624999999999882</v>
      </c>
      <c r="H34" s="43">
        <v>0.71180555555555436</v>
      </c>
      <c r="I34" s="43">
        <v>0.72222222222222099</v>
      </c>
      <c r="J34" s="43">
        <v>0.73749999999999871</v>
      </c>
      <c r="K34" s="43">
        <v>0.74513888888888757</v>
      </c>
      <c r="L34" s="43">
        <v>0.75277777777777644</v>
      </c>
      <c r="M34" s="54">
        <v>0.75694444444444309</v>
      </c>
      <c r="N34" s="278">
        <v>0.76458333333333195</v>
      </c>
      <c r="O34" s="41">
        <v>0.76527777777777639</v>
      </c>
      <c r="P34" s="313" t="e">
        <f t="shared" si="0"/>
        <v>#REF!</v>
      </c>
      <c r="Q34" s="314">
        <f t="shared" si="1"/>
        <v>8.3333333333333037E-2</v>
      </c>
      <c r="R34" s="317" t="e">
        <f t="shared" si="2"/>
        <v>#REF!</v>
      </c>
      <c r="S34" s="314">
        <f t="shared" si="3"/>
        <v>3.0555555555556002E-2</v>
      </c>
    </row>
    <row r="35" spans="2:19" ht="15" customHeight="1" x14ac:dyDescent="0.25">
      <c r="B35" s="40">
        <v>17</v>
      </c>
      <c r="C35" s="41">
        <v>0.71249999999999836</v>
      </c>
      <c r="D35" s="287">
        <v>0.71388888888888724</v>
      </c>
      <c r="E35" s="50">
        <v>0.72083333333333166</v>
      </c>
      <c r="F35" s="43">
        <v>0.72916666666666496</v>
      </c>
      <c r="G35" s="43">
        <v>0.73680555555555383</v>
      </c>
      <c r="H35" s="43">
        <v>0.74236111111110936</v>
      </c>
      <c r="I35" s="43">
        <v>0.75277777777777599</v>
      </c>
      <c r="J35" s="43">
        <v>0.76805555555555372</v>
      </c>
      <c r="K35" s="43">
        <v>0.77569444444444258</v>
      </c>
      <c r="L35" s="43">
        <v>0.78333333333333144</v>
      </c>
      <c r="M35" s="54">
        <v>0.78749999999999809</v>
      </c>
      <c r="N35" s="278">
        <v>0.79513888888888695</v>
      </c>
      <c r="O35" s="41">
        <v>0.79583333333333139</v>
      </c>
      <c r="P35" s="313" t="e">
        <f t="shared" si="0"/>
        <v>#REF!</v>
      </c>
      <c r="Q35" s="314">
        <f t="shared" si="1"/>
        <v>8.3333333333333037E-2</v>
      </c>
      <c r="R35" s="317" t="e">
        <f t="shared" si="2"/>
        <v>#REF!</v>
      </c>
      <c r="S35" s="314">
        <f t="shared" si="3"/>
        <v>3.0555555555555003E-2</v>
      </c>
    </row>
    <row r="36" spans="2:19" ht="15" customHeight="1" x14ac:dyDescent="0.25">
      <c r="B36" s="40">
        <v>18</v>
      </c>
      <c r="C36" s="41">
        <v>0.74305555555555336</v>
      </c>
      <c r="D36" s="287">
        <v>0.74444444444444224</v>
      </c>
      <c r="E36" s="50">
        <v>0.75138888888888666</v>
      </c>
      <c r="F36" s="43">
        <v>0.75972222222221997</v>
      </c>
      <c r="G36" s="43">
        <v>0.76736111111110883</v>
      </c>
      <c r="H36" s="43">
        <v>0.77291666666666436</v>
      </c>
      <c r="I36" s="43">
        <v>0.78333333333333099</v>
      </c>
      <c r="J36" s="43">
        <v>0.79861111111110872</v>
      </c>
      <c r="K36" s="43">
        <v>0.80624999999999758</v>
      </c>
      <c r="L36" s="43">
        <v>0.81388888888888644</v>
      </c>
      <c r="M36" s="54">
        <v>0.81805555555555309</v>
      </c>
      <c r="N36" s="278">
        <v>0.82569444444444196</v>
      </c>
      <c r="O36" s="41">
        <v>0.8263888888888864</v>
      </c>
      <c r="P36" s="313" t="e">
        <f t="shared" si="0"/>
        <v>#REF!</v>
      </c>
      <c r="Q36" s="314">
        <f t="shared" si="1"/>
        <v>8.3333333333333037E-2</v>
      </c>
      <c r="R36" s="317" t="e">
        <f t="shared" si="2"/>
        <v>#REF!</v>
      </c>
      <c r="S36" s="314">
        <f t="shared" si="3"/>
        <v>3.0555555555555003E-2</v>
      </c>
    </row>
    <row r="37" spans="2:19" ht="15" customHeight="1" x14ac:dyDescent="0.25">
      <c r="B37" s="40">
        <v>19</v>
      </c>
      <c r="C37" s="41">
        <v>0.78194444444444444</v>
      </c>
      <c r="D37" s="287">
        <v>0.78333333333333333</v>
      </c>
      <c r="E37" s="50">
        <v>0.79027777777777775</v>
      </c>
      <c r="F37" s="43">
        <v>0.79861111111111105</v>
      </c>
      <c r="G37" s="43">
        <v>0.80624999999999991</v>
      </c>
      <c r="H37" s="43">
        <v>0.81180555555555545</v>
      </c>
      <c r="I37" s="43">
        <v>0.82222222222222208</v>
      </c>
      <c r="J37" s="43">
        <v>0.8374999999999998</v>
      </c>
      <c r="K37" s="43">
        <v>0.84513888888888866</v>
      </c>
      <c r="L37" s="43">
        <v>0.85277777777777752</v>
      </c>
      <c r="M37" s="54">
        <v>0.85694444444444418</v>
      </c>
      <c r="N37" s="278">
        <v>0.86458333333333304</v>
      </c>
      <c r="O37" s="41">
        <v>0.86527777777777748</v>
      </c>
      <c r="P37" s="313" t="e">
        <f t="shared" si="0"/>
        <v>#REF!</v>
      </c>
      <c r="Q37" s="314">
        <f t="shared" si="1"/>
        <v>8.3333333333333037E-2</v>
      </c>
      <c r="R37" s="317" t="e">
        <f t="shared" si="2"/>
        <v>#REF!</v>
      </c>
      <c r="S37" s="314">
        <f t="shared" si="3"/>
        <v>3.8888888888891082E-2</v>
      </c>
    </row>
    <row r="38" spans="2:19" ht="15" customHeight="1" x14ac:dyDescent="0.25">
      <c r="B38" s="40">
        <v>20</v>
      </c>
      <c r="C38" s="41">
        <v>0.82777777777777839</v>
      </c>
      <c r="D38" s="287">
        <v>0.82916666666666727</v>
      </c>
      <c r="E38" s="50">
        <v>0.83611111111111169</v>
      </c>
      <c r="F38" s="43">
        <v>0.844444444444445</v>
      </c>
      <c r="G38" s="43">
        <v>0.85208333333333386</v>
      </c>
      <c r="H38" s="43">
        <v>0.85763888888888939</v>
      </c>
      <c r="I38" s="43">
        <v>0.86805555555555602</v>
      </c>
      <c r="J38" s="43">
        <v>0.88333333333333375</v>
      </c>
      <c r="K38" s="43">
        <v>0.89097222222222261</v>
      </c>
      <c r="L38" s="43">
        <v>0.89861111111111147</v>
      </c>
      <c r="M38" s="54">
        <v>0.90277777777777812</v>
      </c>
      <c r="N38" s="278">
        <v>0.91041666666666698</v>
      </c>
      <c r="O38" s="41">
        <v>0.91111111111111143</v>
      </c>
      <c r="P38" s="313" t="e">
        <f t="shared" si="0"/>
        <v>#REF!</v>
      </c>
      <c r="Q38" s="314">
        <f t="shared" si="1"/>
        <v>8.3333333333333037E-2</v>
      </c>
      <c r="R38" s="317" t="e">
        <f t="shared" si="2"/>
        <v>#REF!</v>
      </c>
      <c r="S38" s="314">
        <f t="shared" si="3"/>
        <v>4.5833333333333948E-2</v>
      </c>
    </row>
    <row r="39" spans="2:19" ht="15" customHeight="1" thickBot="1" x14ac:dyDescent="0.3">
      <c r="B39" s="248">
        <v>21</v>
      </c>
      <c r="C39" s="169">
        <v>0.87777777777777777</v>
      </c>
      <c r="D39" s="343">
        <v>0.87916666666666665</v>
      </c>
      <c r="E39" s="135">
        <v>0.88611111111111107</v>
      </c>
      <c r="F39" s="170">
        <v>0.89444444444444438</v>
      </c>
      <c r="G39" s="170">
        <v>0.90208333333333324</v>
      </c>
      <c r="H39" s="170">
        <v>0.90763888888888877</v>
      </c>
      <c r="I39" s="170">
        <v>0.9180555555555554</v>
      </c>
      <c r="J39" s="170">
        <v>0.93333333333333313</v>
      </c>
      <c r="K39" s="170">
        <v>0.94097222222222199</v>
      </c>
      <c r="L39" s="170">
        <v>0.94861111111111085</v>
      </c>
      <c r="M39" s="344">
        <v>0.95208333333333306</v>
      </c>
      <c r="N39" s="345">
        <v>0.95902777777777748</v>
      </c>
      <c r="O39" s="169">
        <v>0.95972222222222192</v>
      </c>
      <c r="P39" s="339" t="e">
        <f t="shared" si="0"/>
        <v>#REF!</v>
      </c>
      <c r="Q39" s="320">
        <f t="shared" si="1"/>
        <v>8.1944444444444153E-2</v>
      </c>
      <c r="R39" s="321" t="e">
        <f t="shared" si="2"/>
        <v>#REF!</v>
      </c>
      <c r="S39" s="320">
        <f t="shared" si="3"/>
        <v>4.9999999999999378E-2</v>
      </c>
    </row>
    <row r="40" spans="2:19" ht="15" customHeight="1" x14ac:dyDescent="0.25">
      <c r="B40" s="33">
        <v>22</v>
      </c>
      <c r="C40" s="48">
        <v>0.92847222222222225</v>
      </c>
      <c r="D40" s="288">
        <v>0.92986111111111114</v>
      </c>
      <c r="E40" s="49">
        <v>0.93611111111111112</v>
      </c>
      <c r="F40" s="36">
        <v>0.94444444444444442</v>
      </c>
      <c r="G40" s="36">
        <v>0.95208333333333328</v>
      </c>
      <c r="H40" s="36">
        <v>0.95763888888888882</v>
      </c>
      <c r="I40" s="36">
        <v>0.96666666666666656</v>
      </c>
      <c r="J40" s="36">
        <v>0.97986111111111096</v>
      </c>
      <c r="K40" s="36">
        <v>0.98680555555555538</v>
      </c>
      <c r="L40" s="36">
        <v>0.99305555555555536</v>
      </c>
      <c r="M40" s="55">
        <v>0.99583333333333313</v>
      </c>
      <c r="N40" s="285">
        <v>1.0013888888888887</v>
      </c>
      <c r="O40" s="48">
        <v>1.0020833333333332</v>
      </c>
      <c r="P40" s="315" t="e">
        <f t="shared" si="0"/>
        <v>#REF!</v>
      </c>
      <c r="Q40" s="316">
        <f t="shared" si="1"/>
        <v>7.3611111111110961E-2</v>
      </c>
      <c r="R40" s="317" t="e">
        <f t="shared" si="2"/>
        <v>#REF!</v>
      </c>
      <c r="S40" s="316">
        <f t="shared" si="3"/>
        <v>5.0694444444444486E-2</v>
      </c>
    </row>
    <row r="41" spans="2:19" ht="15" customHeight="1" x14ac:dyDescent="0.25">
      <c r="B41" s="255">
        <v>23</v>
      </c>
      <c r="C41" s="256">
        <v>0.98749999999999993</v>
      </c>
      <c r="D41" s="296">
        <v>0.98819444444444438</v>
      </c>
      <c r="E41" s="257">
        <v>0.99444444444444435</v>
      </c>
      <c r="F41" s="258">
        <v>1.0027777777777778</v>
      </c>
      <c r="G41" s="258">
        <v>1.0097222222222222</v>
      </c>
      <c r="H41" s="258">
        <v>1.0152777777777777</v>
      </c>
      <c r="I41" s="258">
        <v>1.0243055555555556</v>
      </c>
      <c r="J41" s="258">
        <v>1.0375000000000001</v>
      </c>
      <c r="K41" s="258">
        <v>1.0444444444444445</v>
      </c>
      <c r="L41" s="258">
        <v>1.0506944444444446</v>
      </c>
      <c r="M41" s="259">
        <v>1.0534722222222224</v>
      </c>
      <c r="N41" s="280">
        <v>1.0590277777777779</v>
      </c>
      <c r="O41" s="256">
        <v>1.0597222222222225</v>
      </c>
      <c r="P41" s="313" t="e">
        <f t="shared" si="0"/>
        <v>#REF!</v>
      </c>
      <c r="Q41" s="314">
        <f t="shared" si="1"/>
        <v>7.2222222222222521E-2</v>
      </c>
      <c r="R41" s="317" t="e">
        <f t="shared" si="2"/>
        <v>#REF!</v>
      </c>
      <c r="S41" s="314">
        <f t="shared" si="3"/>
        <v>5.8333333333333237E-2</v>
      </c>
    </row>
    <row r="42" spans="2:19" ht="15" customHeight="1" x14ac:dyDescent="0.25">
      <c r="B42" s="2"/>
      <c r="C42" s="2"/>
      <c r="D42" s="17"/>
      <c r="E42" s="17"/>
      <c r="F42" s="17"/>
      <c r="G42" s="17"/>
      <c r="H42" s="17"/>
      <c r="I42" s="17"/>
      <c r="J42" s="17"/>
      <c r="K42" s="17"/>
      <c r="L42" s="17"/>
      <c r="M42" s="17"/>
    </row>
    <row r="43" spans="2:19" ht="18" customHeight="1" x14ac:dyDescent="0.25">
      <c r="B43" s="2"/>
      <c r="C43" s="299" t="s">
        <v>170</v>
      </c>
      <c r="D43" s="300"/>
      <c r="E43" s="300"/>
      <c r="F43" s="301"/>
      <c r="G43" s="301"/>
      <c r="H43" s="308">
        <v>21</v>
      </c>
      <c r="I43" s="300"/>
      <c r="J43" s="18"/>
      <c r="K43" s="2"/>
      <c r="L43" s="20"/>
      <c r="M43" s="2"/>
    </row>
    <row r="44" spans="2:19" ht="18" customHeight="1" x14ac:dyDescent="0.25">
      <c r="B44" s="2"/>
      <c r="C44" s="299" t="s">
        <v>171</v>
      </c>
      <c r="D44" s="300"/>
      <c r="E44" s="300"/>
      <c r="F44" s="301"/>
      <c r="G44" s="301"/>
      <c r="H44" s="308">
        <v>2</v>
      </c>
      <c r="I44" s="300"/>
      <c r="J44" s="18"/>
      <c r="K44" s="2"/>
      <c r="L44" s="2"/>
      <c r="M44" s="2"/>
    </row>
    <row r="45" spans="2:19" ht="18" customHeight="1" x14ac:dyDescent="0.25">
      <c r="B45" s="2"/>
      <c r="C45" s="299" t="s">
        <v>172</v>
      </c>
      <c r="D45" s="300"/>
      <c r="E45" s="300"/>
      <c r="F45" s="301"/>
      <c r="G45" s="301"/>
      <c r="H45" s="308">
        <f>+H43+H44</f>
        <v>23</v>
      </c>
      <c r="I45" s="300"/>
      <c r="J45" s="18"/>
      <c r="K45" s="2"/>
      <c r="L45" s="2"/>
      <c r="M45" s="2"/>
    </row>
    <row r="46" spans="2:19" ht="18" customHeight="1" x14ac:dyDescent="0.25">
      <c r="B46" s="2"/>
      <c r="C46" s="299" t="s">
        <v>173</v>
      </c>
      <c r="D46" s="300"/>
      <c r="E46" s="300"/>
      <c r="F46" s="301"/>
      <c r="G46" s="301"/>
      <c r="H46" s="306" t="e">
        <f>+VLOOKUP($E$7,#REF!,3,FALSE)</f>
        <v>#REF!</v>
      </c>
      <c r="I46" s="302" t="s">
        <v>174</v>
      </c>
      <c r="J46" s="21"/>
      <c r="L46" s="2"/>
      <c r="M46" s="2"/>
    </row>
    <row r="47" spans="2:19" x14ac:dyDescent="0.25">
      <c r="C47" s="303" t="s">
        <v>175</v>
      </c>
      <c r="D47" s="304"/>
      <c r="E47" s="18"/>
      <c r="F47" s="18"/>
      <c r="G47" s="18"/>
      <c r="H47" s="307">
        <v>0</v>
      </c>
      <c r="I47" s="302" t="s">
        <v>174</v>
      </c>
    </row>
    <row r="48" spans="2:19" x14ac:dyDescent="0.25">
      <c r="C48" s="2" t="s">
        <v>176</v>
      </c>
      <c r="D48" s="18"/>
      <c r="E48" s="18"/>
      <c r="F48" s="18"/>
      <c r="G48" s="18"/>
      <c r="H48" s="309" t="s">
        <v>177</v>
      </c>
      <c r="I48" s="18"/>
    </row>
    <row r="49" spans="3:3" x14ac:dyDescent="0.25">
      <c r="C49" s="2"/>
    </row>
  </sheetData>
  <printOptions horizontalCentered="1"/>
  <pageMargins left="0.19685039370078741" right="0" top="0.39370078740157483" bottom="0.39370078740157483" header="0" footer="0"/>
  <pageSetup paperSize="9" scale="65" orientation="portrait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21F29-D6AA-4BA7-B559-5E59712A31BA}">
  <dimension ref="A1:W31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28515625" customWidth="1"/>
    <col min="2" max="13" width="8.7109375" customWidth="1"/>
    <col min="14" max="14" width="12.5703125" bestFit="1" customWidth="1"/>
    <col min="15" max="25" width="6.7109375" customWidth="1"/>
    <col min="26" max="36" width="5.7109375" customWidth="1"/>
  </cols>
  <sheetData>
    <row r="1" spans="1:23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23" ht="20.100000000000001" customHeight="1" x14ac:dyDescent="0.25">
      <c r="B2" s="1" t="s">
        <v>0</v>
      </c>
      <c r="C2" s="2"/>
      <c r="D2" s="2"/>
      <c r="E2" s="171" t="s">
        <v>1</v>
      </c>
      <c r="G2" s="2"/>
      <c r="H2" s="2"/>
      <c r="I2" s="2"/>
      <c r="J2" s="2"/>
      <c r="M2" s="2"/>
      <c r="N2" s="2"/>
      <c r="O2" s="2"/>
    </row>
    <row r="3" spans="1:23" ht="20.100000000000001" customHeight="1" x14ac:dyDescent="0.25">
      <c r="B3" s="4" t="s">
        <v>2</v>
      </c>
      <c r="C3" s="2"/>
      <c r="D3" s="2"/>
      <c r="E3" s="171">
        <v>8</v>
      </c>
      <c r="G3" s="2"/>
      <c r="H3" s="2"/>
      <c r="I3" s="2"/>
      <c r="J3" s="2"/>
      <c r="M3" s="2"/>
      <c r="N3" s="2"/>
      <c r="O3" s="2"/>
    </row>
    <row r="4" spans="1:23" ht="6" customHeight="1" x14ac:dyDescent="0.25">
      <c r="B4" s="5"/>
      <c r="C4" s="2"/>
      <c r="D4" s="2"/>
      <c r="E4" s="8"/>
      <c r="G4" s="2"/>
      <c r="H4" s="2"/>
      <c r="I4" s="2"/>
      <c r="J4" s="2"/>
      <c r="M4" s="2"/>
      <c r="N4" s="2"/>
      <c r="O4" s="2"/>
    </row>
    <row r="5" spans="1:23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G5" s="2"/>
      <c r="H5" s="2"/>
      <c r="I5" s="2"/>
      <c r="J5" s="2"/>
      <c r="M5" s="2"/>
      <c r="N5" s="2"/>
      <c r="O5" s="2"/>
    </row>
    <row r="6" spans="1:23" ht="20.100000000000001" customHeight="1" x14ac:dyDescent="0.25">
      <c r="B6" s="2" t="s">
        <v>4</v>
      </c>
      <c r="C6" s="2"/>
      <c r="D6" s="2"/>
      <c r="E6" s="1" t="s">
        <v>61</v>
      </c>
      <c r="G6" s="2"/>
      <c r="H6" s="2"/>
      <c r="I6" s="2"/>
      <c r="J6" s="2"/>
      <c r="M6" s="2"/>
      <c r="N6" s="2"/>
      <c r="O6" s="2"/>
    </row>
    <row r="7" spans="1:23" ht="20.100000000000001" customHeight="1" x14ac:dyDescent="0.25">
      <c r="B7" s="2" t="s">
        <v>5</v>
      </c>
      <c r="C7" s="7"/>
      <c r="D7" s="7"/>
      <c r="E7" s="1">
        <v>814</v>
      </c>
      <c r="G7" s="7"/>
      <c r="H7" s="7"/>
      <c r="I7" s="7"/>
      <c r="J7" s="7"/>
      <c r="M7" s="2"/>
      <c r="N7" s="2"/>
      <c r="O7" s="2"/>
    </row>
    <row r="8" spans="1:23" ht="20.100000000000001" customHeight="1" x14ac:dyDescent="0.25">
      <c r="B8" s="2" t="s">
        <v>6</v>
      </c>
      <c r="C8" s="2"/>
      <c r="D8" s="2"/>
      <c r="E8" s="1" t="s">
        <v>194</v>
      </c>
      <c r="G8" s="2"/>
      <c r="H8" s="2"/>
      <c r="I8" s="2"/>
      <c r="J8" s="2"/>
      <c r="M8" s="2"/>
      <c r="N8" s="2"/>
      <c r="O8" s="2"/>
    </row>
    <row r="9" spans="1:23" ht="20.100000000000001" customHeight="1" x14ac:dyDescent="0.25">
      <c r="B9" s="2" t="s">
        <v>7</v>
      </c>
      <c r="C9" s="2"/>
      <c r="D9" s="2"/>
      <c r="E9" s="1">
        <v>814</v>
      </c>
      <c r="G9" s="2"/>
      <c r="H9" s="2"/>
      <c r="I9" s="2"/>
      <c r="J9" s="2"/>
      <c r="M9" s="2"/>
      <c r="N9" s="2"/>
      <c r="O9" s="2"/>
    </row>
    <row r="10" spans="1:23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2"/>
      <c r="N10" s="2"/>
      <c r="O10" s="2"/>
    </row>
    <row r="11" spans="1:23" ht="21.95" customHeight="1" x14ac:dyDescent="0.25">
      <c r="A11" s="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2"/>
      <c r="N11" s="2"/>
      <c r="O11" s="2"/>
      <c r="P11" s="2"/>
      <c r="Q11" s="2"/>
      <c r="R11" s="2"/>
    </row>
    <row r="12" spans="1:23" ht="21.95" customHeight="1" x14ac:dyDescent="0.25">
      <c r="A12" s="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2"/>
      <c r="N12" s="2"/>
      <c r="O12" s="2"/>
      <c r="P12" s="2"/>
      <c r="Q12" s="2"/>
      <c r="R12" s="2"/>
    </row>
    <row r="13" spans="1:23" ht="21.95" customHeight="1" x14ac:dyDescent="0.25">
      <c r="A13" s="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2"/>
      <c r="N13" s="2"/>
      <c r="O13" s="2"/>
      <c r="P13" s="2"/>
      <c r="Q13" s="2"/>
      <c r="R13" s="2"/>
    </row>
    <row r="14" spans="1:23" ht="21.95" customHeight="1" x14ac:dyDescent="0.25">
      <c r="A14" s="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2"/>
      <c r="N14" s="2"/>
      <c r="O14" s="2"/>
      <c r="P14" s="2"/>
      <c r="Q14" s="2"/>
      <c r="R14" s="2"/>
    </row>
    <row r="15" spans="1:23" ht="21.95" customHeight="1" x14ac:dyDescent="0.25">
      <c r="A15" s="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2"/>
      <c r="N15" s="2"/>
      <c r="O15" s="2"/>
      <c r="P15" s="2"/>
      <c r="Q15" s="2"/>
      <c r="R15" s="2"/>
    </row>
    <row r="16" spans="1:23" ht="21.95" customHeight="1" thickBot="1" x14ac:dyDescent="0.3">
      <c r="L16" s="23"/>
      <c r="M16" s="2"/>
      <c r="N16" s="2"/>
      <c r="O16" s="2"/>
      <c r="P16" s="2"/>
      <c r="Q16" s="2"/>
      <c r="R16" s="2"/>
      <c r="S16" s="2"/>
      <c r="T16" s="2"/>
      <c r="U16" s="2"/>
      <c r="V16" s="2"/>
      <c r="W16" s="22"/>
    </row>
    <row r="17" spans="2:16" s="238" customFormat="1" ht="39.950000000000003" customHeight="1" thickBot="1" x14ac:dyDescent="0.25">
      <c r="B17" s="189" t="s">
        <v>8</v>
      </c>
      <c r="C17" s="189" t="s">
        <v>100</v>
      </c>
      <c r="D17" s="189" t="s">
        <v>107</v>
      </c>
      <c r="E17" s="189" t="s">
        <v>195</v>
      </c>
      <c r="F17" s="189" t="s">
        <v>20</v>
      </c>
      <c r="G17" s="189" t="s">
        <v>196</v>
      </c>
      <c r="H17" s="189" t="s">
        <v>196</v>
      </c>
      <c r="I17" s="189" t="s">
        <v>20</v>
      </c>
      <c r="J17" s="189" t="s">
        <v>195</v>
      </c>
      <c r="K17" s="189" t="s">
        <v>108</v>
      </c>
      <c r="L17" s="189" t="s">
        <v>100</v>
      </c>
      <c r="M17" s="189" t="s">
        <v>161</v>
      </c>
      <c r="N17" s="189" t="s">
        <v>167</v>
      </c>
      <c r="O17" s="189" t="s">
        <v>168</v>
      </c>
      <c r="P17" s="189" t="s">
        <v>169</v>
      </c>
    </row>
    <row r="18" spans="2:16" ht="39.950000000000003" hidden="1" customHeight="1" x14ac:dyDescent="0.25">
      <c r="B18" s="212" t="s">
        <v>159</v>
      </c>
      <c r="C18" s="204">
        <v>0</v>
      </c>
      <c r="D18" s="204">
        <v>0.63</v>
      </c>
      <c r="E18" s="204">
        <v>7.37</v>
      </c>
      <c r="F18" s="204">
        <v>4.6500000000000004</v>
      </c>
      <c r="G18" s="204">
        <v>4.5</v>
      </c>
      <c r="H18" s="204">
        <v>0</v>
      </c>
      <c r="I18" s="204">
        <v>4.5999999999999996</v>
      </c>
      <c r="J18" s="204">
        <v>4.6500000000000004</v>
      </c>
      <c r="K18" s="204">
        <v>7.4</v>
      </c>
      <c r="L18" s="204">
        <v>0.4</v>
      </c>
      <c r="M18" s="315"/>
      <c r="N18" s="316"/>
      <c r="O18" s="317"/>
      <c r="P18" s="318"/>
    </row>
    <row r="19" spans="2:16" ht="39.950000000000003" hidden="1" customHeight="1" thickBot="1" x14ac:dyDescent="0.3">
      <c r="B19" s="213" t="s">
        <v>160</v>
      </c>
      <c r="C19" s="243">
        <v>0</v>
      </c>
      <c r="D19" s="210">
        <v>0.63</v>
      </c>
      <c r="E19" s="210">
        <v>8</v>
      </c>
      <c r="F19" s="210">
        <v>12.65</v>
      </c>
      <c r="G19" s="210">
        <v>17.2</v>
      </c>
      <c r="H19" s="210">
        <v>17.2</v>
      </c>
      <c r="I19" s="210">
        <v>21.86</v>
      </c>
      <c r="J19" s="210">
        <v>26.509999999999998</v>
      </c>
      <c r="K19" s="210">
        <v>33.909999999999997</v>
      </c>
      <c r="L19" s="210">
        <v>34.309999999999995</v>
      </c>
      <c r="M19" s="313"/>
      <c r="N19" s="314"/>
      <c r="O19" s="310"/>
      <c r="P19" s="314"/>
    </row>
    <row r="20" spans="2:16" x14ac:dyDescent="0.25">
      <c r="B20" s="9">
        <v>1</v>
      </c>
      <c r="C20" s="15">
        <v>0.2986111111111111</v>
      </c>
      <c r="D20" s="29">
        <v>0.30208333333333331</v>
      </c>
      <c r="E20" s="29">
        <v>0.3125</v>
      </c>
      <c r="F20" s="29">
        <v>0.32291666666666669</v>
      </c>
      <c r="G20" s="29">
        <v>0.3298611111111111</v>
      </c>
      <c r="H20" s="29">
        <v>0.33055555555555555</v>
      </c>
      <c r="I20" s="29">
        <v>0.33680555555555552</v>
      </c>
      <c r="J20" s="29">
        <v>0.34236111111111106</v>
      </c>
      <c r="K20" s="32">
        <v>0.35277777777777775</v>
      </c>
      <c r="L20" s="15">
        <v>0.35416666666666663</v>
      </c>
      <c r="M20" s="313" t="e">
        <f>+$H$27</f>
        <v>#REF!</v>
      </c>
      <c r="N20" s="314">
        <f>+L20-C20</f>
        <v>5.5555555555555525E-2</v>
      </c>
      <c r="O20" s="317" t="e">
        <f>60*$H$27/(N20*60*24)</f>
        <v>#REF!</v>
      </c>
      <c r="P20" s="322"/>
    </row>
    <row r="21" spans="2:16" x14ac:dyDescent="0.25">
      <c r="B21" s="9">
        <v>2</v>
      </c>
      <c r="C21" s="27">
        <v>0.5180555555555556</v>
      </c>
      <c r="D21" s="26">
        <v>0.52152777777777781</v>
      </c>
      <c r="E21" s="26">
        <v>0.53194444444444444</v>
      </c>
      <c r="F21" s="26">
        <v>0.54236111111111118</v>
      </c>
      <c r="G21" s="26">
        <v>0.5493055555555556</v>
      </c>
      <c r="H21" s="26">
        <v>0.55625000000000002</v>
      </c>
      <c r="I21" s="26">
        <v>0.56319444444444444</v>
      </c>
      <c r="J21" s="26">
        <v>0.56874999999999998</v>
      </c>
      <c r="K21" s="31">
        <v>0.57916666666666661</v>
      </c>
      <c r="L21" s="12">
        <v>0.58055555555555549</v>
      </c>
      <c r="M21" s="313" t="e">
        <f t="shared" ref="M21:M22" si="0">+$H$27</f>
        <v>#REF!</v>
      </c>
      <c r="N21" s="314">
        <f t="shared" ref="N21:N22" si="1">+L21-C21</f>
        <v>6.2499999999999889E-2</v>
      </c>
      <c r="O21" s="317" t="e">
        <f t="shared" ref="O21:O22" si="2">60*$H$27/(N21*60*24)</f>
        <v>#REF!</v>
      </c>
      <c r="P21" s="314">
        <f>+C21-C20</f>
        <v>0.2194444444444445</v>
      </c>
    </row>
    <row r="22" spans="2:16" ht="15.75" thickBot="1" x14ac:dyDescent="0.3">
      <c r="B22" s="9">
        <v>3</v>
      </c>
      <c r="C22" s="305">
        <v>0.71527777777777779</v>
      </c>
      <c r="D22" s="26">
        <v>0.71875</v>
      </c>
      <c r="E22" s="26">
        <v>0.72916666666666663</v>
      </c>
      <c r="F22" s="26">
        <v>0.73958333333333326</v>
      </c>
      <c r="G22" s="26">
        <v>0.74652777777777768</v>
      </c>
      <c r="H22" s="26">
        <v>0.74791666666666667</v>
      </c>
      <c r="I22" s="26">
        <v>0.75486111111111109</v>
      </c>
      <c r="J22" s="26">
        <v>0.76041666666666663</v>
      </c>
      <c r="K22" s="31">
        <v>0.77083333333333326</v>
      </c>
      <c r="L22" s="305">
        <v>0.77222222222222214</v>
      </c>
      <c r="M22" s="313" t="e">
        <f t="shared" si="0"/>
        <v>#REF!</v>
      </c>
      <c r="N22" s="314">
        <f t="shared" si="1"/>
        <v>5.6944444444444353E-2</v>
      </c>
      <c r="O22" s="317" t="e">
        <f t="shared" si="2"/>
        <v>#REF!</v>
      </c>
      <c r="P22" s="314">
        <f>+C22-C21</f>
        <v>0.19722222222222219</v>
      </c>
    </row>
    <row r="23" spans="2:16" x14ac:dyDescent="0.25">
      <c r="C23" s="382"/>
      <c r="D23" s="382"/>
      <c r="E23" s="382"/>
      <c r="F23" s="382"/>
      <c r="G23" s="382"/>
      <c r="H23" s="382"/>
      <c r="I23" s="382"/>
      <c r="J23" s="382"/>
      <c r="K23" s="383"/>
      <c r="L23" s="30"/>
      <c r="M23" s="384"/>
      <c r="N23" s="385"/>
      <c r="O23" s="304"/>
      <c r="P23" s="10"/>
    </row>
    <row r="24" spans="2:16" x14ac:dyDescent="0.25">
      <c r="C24" s="299" t="s">
        <v>170</v>
      </c>
      <c r="D24" s="300"/>
      <c r="E24" s="300"/>
      <c r="F24" s="301"/>
      <c r="G24" s="301"/>
      <c r="H24" s="308">
        <v>3</v>
      </c>
      <c r="I24" s="386"/>
      <c r="J24" s="386"/>
      <c r="K24" s="386"/>
    </row>
    <row r="25" spans="2:16" x14ac:dyDescent="0.25">
      <c r="B25" s="2"/>
      <c r="C25" s="299" t="s">
        <v>171</v>
      </c>
      <c r="D25" s="300"/>
      <c r="E25" s="300"/>
      <c r="F25" s="301"/>
      <c r="G25" s="301"/>
      <c r="H25" s="308">
        <v>0</v>
      </c>
      <c r="I25" s="387"/>
      <c r="J25" s="386"/>
      <c r="K25" s="386"/>
    </row>
    <row r="26" spans="2:16" x14ac:dyDescent="0.25">
      <c r="B26" s="2"/>
      <c r="C26" s="299" t="s">
        <v>172</v>
      </c>
      <c r="D26" s="300"/>
      <c r="E26" s="300"/>
      <c r="F26" s="301"/>
      <c r="G26" s="301"/>
      <c r="H26" s="308">
        <f>+H24+H25</f>
        <v>3</v>
      </c>
      <c r="I26" s="2"/>
    </row>
    <row r="27" spans="2:16" x14ac:dyDescent="0.25">
      <c r="B27" s="2"/>
      <c r="C27" s="299" t="s">
        <v>173</v>
      </c>
      <c r="D27" s="300"/>
      <c r="E27" s="300"/>
      <c r="F27" s="301"/>
      <c r="G27" s="301"/>
      <c r="H27" s="306" t="e">
        <f>+VLOOKUP($E$7,#REF!,3,FALSE)</f>
        <v>#REF!</v>
      </c>
      <c r="I27" s="2"/>
    </row>
    <row r="28" spans="2:16" x14ac:dyDescent="0.25">
      <c r="B28" s="2"/>
      <c r="C28" s="303" t="s">
        <v>175</v>
      </c>
      <c r="D28" s="304"/>
      <c r="E28" s="18"/>
      <c r="F28" s="18"/>
      <c r="G28" s="18"/>
      <c r="H28" s="307">
        <v>0</v>
      </c>
      <c r="I28" s="2"/>
    </row>
    <row r="29" spans="2:16" x14ac:dyDescent="0.25">
      <c r="B29" s="2"/>
      <c r="C29" s="2" t="s">
        <v>176</v>
      </c>
      <c r="D29" s="18"/>
      <c r="E29" s="18"/>
      <c r="F29" s="18"/>
      <c r="G29" s="18"/>
      <c r="H29" s="309" t="s">
        <v>185</v>
      </c>
    </row>
    <row r="30" spans="2:16" x14ac:dyDescent="0.25">
      <c r="B30" s="2"/>
    </row>
    <row r="31" spans="2:16" x14ac:dyDescent="0.25">
      <c r="B31" s="2"/>
    </row>
  </sheetData>
  <printOptions horizontalCentered="1"/>
  <pageMargins left="0.39370078740157483" right="0" top="0.59055118110236227" bottom="1.1811023622047245" header="0" footer="0"/>
  <pageSetup paperSize="9" scale="73" orientation="portrait" r:id="rId1"/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4"/>
  <dimension ref="B1:P45"/>
  <sheetViews>
    <sheetView showGridLines="0" view="pageBreakPreview" topLeftCell="A12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5703125" customWidth="1"/>
    <col min="2" max="12" width="8.7109375" customWidth="1"/>
    <col min="13" max="13" width="6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" customWidth="1"/>
    <col min="18" max="34" width="6.7109375" customWidth="1"/>
  </cols>
  <sheetData>
    <row r="1" spans="2:16" ht="20.100000000000001" customHeight="1" x14ac:dyDescent="0.25">
      <c r="B1" s="1" t="s">
        <v>0</v>
      </c>
      <c r="C1" s="2"/>
      <c r="E1" s="171" t="s">
        <v>1</v>
      </c>
      <c r="G1" s="2"/>
      <c r="H1" s="2"/>
      <c r="I1" s="2"/>
      <c r="J1" s="2"/>
      <c r="K1" s="2"/>
    </row>
    <row r="2" spans="2:16" ht="6" customHeight="1" x14ac:dyDescent="0.25">
      <c r="B2" s="3"/>
      <c r="C2" s="2"/>
      <c r="D2" s="2"/>
      <c r="E2" s="8"/>
      <c r="G2" s="2"/>
      <c r="H2" s="2"/>
      <c r="I2" s="2"/>
      <c r="J2" s="2"/>
      <c r="K2" s="2"/>
    </row>
    <row r="3" spans="2:16" ht="20.100000000000001" customHeight="1" x14ac:dyDescent="0.25">
      <c r="B3" s="4" t="s">
        <v>2</v>
      </c>
      <c r="C3" s="2"/>
      <c r="E3" s="171">
        <v>8</v>
      </c>
      <c r="G3" s="2"/>
      <c r="H3" s="2"/>
      <c r="I3" s="2"/>
      <c r="J3" s="2"/>
      <c r="K3" s="2"/>
    </row>
    <row r="4" spans="2:16" ht="6" customHeight="1" x14ac:dyDescent="0.25">
      <c r="B4" s="5"/>
      <c r="C4" s="2"/>
      <c r="D4" s="2"/>
      <c r="E4" s="8"/>
      <c r="G4" s="2"/>
      <c r="H4" s="2"/>
      <c r="I4" s="2"/>
      <c r="J4" s="2"/>
      <c r="K4" s="6"/>
    </row>
    <row r="5" spans="2:16" ht="20.100000000000001" customHeight="1" x14ac:dyDescent="0.25">
      <c r="B5" s="2" t="s">
        <v>3</v>
      </c>
      <c r="C5" s="2"/>
      <c r="E5" s="173" t="str">
        <f>+'801 MPU.CAN.25MAY.BOEDO.MPU HAB'!F6</f>
        <v>INVIERNO 2023</v>
      </c>
      <c r="G5" s="2"/>
      <c r="H5" s="2"/>
      <c r="I5" s="2"/>
      <c r="J5" s="2"/>
      <c r="K5" s="6"/>
    </row>
    <row r="6" spans="2:16" ht="20.100000000000001" customHeight="1" x14ac:dyDescent="0.25">
      <c r="B6" s="2" t="s">
        <v>4</v>
      </c>
      <c r="C6" s="2"/>
      <c r="E6" s="173" t="str">
        <f>+'801 MPU.CAN.25MAY.BOEDO.MPU HAB'!F7</f>
        <v>HÁBILES</v>
      </c>
      <c r="G6" s="2"/>
      <c r="H6" s="2"/>
      <c r="I6" s="2"/>
      <c r="J6" s="2"/>
      <c r="K6" s="6"/>
    </row>
    <row r="7" spans="2:16" ht="20.100000000000001" customHeight="1" x14ac:dyDescent="0.25">
      <c r="B7" s="2" t="s">
        <v>5</v>
      </c>
      <c r="C7" s="7"/>
      <c r="E7" s="1">
        <v>815</v>
      </c>
      <c r="G7" s="2"/>
      <c r="H7" s="2"/>
      <c r="I7" s="2"/>
      <c r="J7" s="2"/>
      <c r="K7" s="2"/>
    </row>
    <row r="8" spans="2:16" ht="20.100000000000001" customHeight="1" x14ac:dyDescent="0.25">
      <c r="B8" s="2" t="s">
        <v>6</v>
      </c>
      <c r="C8" s="2"/>
      <c r="E8" s="1" t="s">
        <v>28</v>
      </c>
      <c r="G8" s="2"/>
      <c r="H8" s="2"/>
      <c r="I8" s="2"/>
      <c r="J8" s="8"/>
      <c r="K8" s="2"/>
    </row>
    <row r="9" spans="2:16" ht="20.100000000000001" customHeight="1" x14ac:dyDescent="0.25">
      <c r="B9" s="2" t="s">
        <v>7</v>
      </c>
      <c r="C9" s="2"/>
      <c r="F9" s="1">
        <v>815</v>
      </c>
      <c r="G9" s="2"/>
      <c r="H9" s="2"/>
      <c r="I9" s="2"/>
      <c r="J9" s="2"/>
      <c r="K9" s="2"/>
    </row>
    <row r="10" spans="2:16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  <c r="J10" s="2"/>
      <c r="K10" s="2"/>
    </row>
    <row r="11" spans="2:16" ht="21.95" customHeight="1" x14ac:dyDescent="0.25">
      <c r="B11" s="2"/>
      <c r="C11" s="7"/>
      <c r="D11" s="2"/>
      <c r="E11" s="2"/>
      <c r="F11" s="2"/>
      <c r="G11" s="2"/>
      <c r="H11" s="2"/>
      <c r="I11" s="2"/>
      <c r="J11" s="2"/>
      <c r="K11" s="2"/>
    </row>
    <row r="12" spans="2:16" ht="21.95" customHeight="1" x14ac:dyDescent="0.25">
      <c r="B12" s="2"/>
      <c r="C12" s="7"/>
      <c r="D12" s="2"/>
      <c r="E12" s="2"/>
      <c r="F12" s="2"/>
      <c r="G12" s="2"/>
      <c r="H12" s="2"/>
      <c r="I12" s="2"/>
      <c r="J12" s="2"/>
      <c r="K12" s="2"/>
    </row>
    <row r="13" spans="2:16" ht="21.95" customHeight="1" x14ac:dyDescent="0.25">
      <c r="B13" s="2"/>
      <c r="C13" s="7"/>
      <c r="D13" s="2"/>
      <c r="E13" s="2"/>
      <c r="F13" s="2"/>
      <c r="G13" s="2"/>
      <c r="H13" s="2"/>
      <c r="I13" s="2"/>
      <c r="J13" s="2"/>
      <c r="K13" s="2"/>
    </row>
    <row r="14" spans="2:16" ht="21.95" customHeight="1" thickBot="1" x14ac:dyDescent="0.3">
      <c r="B14" s="2"/>
      <c r="C14" s="7"/>
      <c r="D14" s="2"/>
      <c r="E14" s="2"/>
      <c r="F14" s="2"/>
      <c r="G14" s="2"/>
      <c r="H14" s="2"/>
      <c r="I14" s="2"/>
      <c r="J14" s="2"/>
      <c r="K14" s="2"/>
    </row>
    <row r="15" spans="2:16" s="193" customFormat="1" ht="39.950000000000003" customHeight="1" thickBot="1" x14ac:dyDescent="0.3">
      <c r="B15" s="189" t="s">
        <v>8</v>
      </c>
      <c r="C15" s="192" t="s">
        <v>165</v>
      </c>
      <c r="D15" s="192" t="s">
        <v>107</v>
      </c>
      <c r="E15" s="192" t="s">
        <v>103</v>
      </c>
      <c r="F15" s="192" t="s">
        <v>30</v>
      </c>
      <c r="G15" s="192" t="s">
        <v>146</v>
      </c>
      <c r="H15" s="192" t="s">
        <v>9</v>
      </c>
      <c r="I15" s="192" t="s">
        <v>146</v>
      </c>
      <c r="J15" s="192" t="s">
        <v>30</v>
      </c>
      <c r="K15" s="192" t="s">
        <v>103</v>
      </c>
      <c r="L15" s="192" t="s">
        <v>100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s="193" customFormat="1" ht="39.950000000000003" hidden="1" customHeight="1" x14ac:dyDescent="0.25">
      <c r="B16" s="202" t="s">
        <v>159</v>
      </c>
      <c r="C16" s="204">
        <v>0</v>
      </c>
      <c r="D16" s="204"/>
      <c r="E16" s="204">
        <v>4.53</v>
      </c>
      <c r="F16" s="204">
        <v>2.6</v>
      </c>
      <c r="G16" s="204">
        <v>7.48</v>
      </c>
      <c r="H16" s="204">
        <v>9.01</v>
      </c>
      <c r="I16" s="204">
        <v>8.94</v>
      </c>
      <c r="J16" s="204">
        <v>7.48</v>
      </c>
      <c r="K16" s="204">
        <v>2.6</v>
      </c>
      <c r="L16" s="206">
        <v>3</v>
      </c>
      <c r="M16" s="315"/>
      <c r="N16" s="316"/>
      <c r="O16" s="317"/>
      <c r="P16" s="318"/>
    </row>
    <row r="17" spans="2:16" s="193" customFormat="1" ht="39.950000000000003" hidden="1" customHeight="1" thickBot="1" x14ac:dyDescent="0.3">
      <c r="B17" s="208" t="s">
        <v>160</v>
      </c>
      <c r="C17" s="243">
        <v>0</v>
      </c>
      <c r="D17" s="243"/>
      <c r="E17" s="210">
        <v>4.53</v>
      </c>
      <c r="F17" s="210">
        <v>7.1300000000000008</v>
      </c>
      <c r="G17" s="210">
        <v>14.610000000000001</v>
      </c>
      <c r="H17" s="210">
        <v>23.62</v>
      </c>
      <c r="I17" s="210">
        <v>32.56</v>
      </c>
      <c r="J17" s="210">
        <v>40.040000000000006</v>
      </c>
      <c r="K17" s="210">
        <v>42.640000000000008</v>
      </c>
      <c r="L17" s="211">
        <v>45.640000000000008</v>
      </c>
      <c r="M17" s="313"/>
      <c r="N17" s="314"/>
      <c r="O17" s="310"/>
      <c r="P17" s="314"/>
    </row>
    <row r="18" spans="2:16" ht="15" customHeight="1" x14ac:dyDescent="0.25">
      <c r="B18" s="33">
        <v>1</v>
      </c>
      <c r="C18" s="34">
        <v>0.2986111111111111</v>
      </c>
      <c r="D18" s="297">
        <v>0.30069444444444443</v>
      </c>
      <c r="E18" s="52">
        <v>0.30763888888888885</v>
      </c>
      <c r="F18" s="52">
        <v>0.3118055555555555</v>
      </c>
      <c r="G18" s="52">
        <v>0.32222222222222219</v>
      </c>
      <c r="H18" s="52">
        <v>0.3347222222222222</v>
      </c>
      <c r="I18" s="52">
        <v>0.34583333333333333</v>
      </c>
      <c r="J18" s="94">
        <v>0.35555555555555557</v>
      </c>
      <c r="K18" s="53">
        <v>0.35902777777777778</v>
      </c>
      <c r="L18" s="39">
        <v>0.36666666666666664</v>
      </c>
      <c r="M18" s="313" t="e">
        <f>+$H$42</f>
        <v>#REF!</v>
      </c>
      <c r="N18" s="314">
        <f>+L18-C18</f>
        <v>6.8055555555555536E-2</v>
      </c>
      <c r="O18" s="317" t="e">
        <f>60*$H$42/(N18*60*24)</f>
        <v>#REF!</v>
      </c>
      <c r="P18" s="322"/>
    </row>
    <row r="19" spans="2:16" ht="15" customHeight="1" x14ac:dyDescent="0.25">
      <c r="B19" s="40">
        <v>2</v>
      </c>
      <c r="C19" s="41">
        <v>0.3263888888888889</v>
      </c>
      <c r="D19" s="91">
        <v>0.32847222222222222</v>
      </c>
      <c r="E19" s="43">
        <v>0.33541666666666664</v>
      </c>
      <c r="F19" s="43">
        <v>0.33958333333333329</v>
      </c>
      <c r="G19" s="43">
        <v>0.35</v>
      </c>
      <c r="H19" s="43">
        <v>0.36249999999999999</v>
      </c>
      <c r="I19" s="43">
        <v>0.37361111111111112</v>
      </c>
      <c r="J19" s="62">
        <v>0.38333333333333336</v>
      </c>
      <c r="K19" s="54">
        <v>0.38680555555555557</v>
      </c>
      <c r="L19" s="41">
        <v>0.39444444444444443</v>
      </c>
      <c r="M19" s="313" t="e">
        <f t="shared" ref="M19:M37" si="0">+$H$42</f>
        <v>#REF!</v>
      </c>
      <c r="N19" s="314">
        <f t="shared" ref="N19:N37" si="1">+L19-C19</f>
        <v>6.8055555555555536E-2</v>
      </c>
      <c r="O19" s="317" t="e">
        <f t="shared" ref="O19:O37" si="2">60*$H$42/(N19*60*24)</f>
        <v>#REF!</v>
      </c>
      <c r="P19" s="314">
        <f>+C19-C18</f>
        <v>2.777777777777779E-2</v>
      </c>
    </row>
    <row r="20" spans="2:16" ht="15" customHeight="1" x14ac:dyDescent="0.25">
      <c r="B20" s="33">
        <v>3</v>
      </c>
      <c r="C20" s="41">
        <v>0.35416666666666702</v>
      </c>
      <c r="D20" s="91">
        <v>0.35625000000000034</v>
      </c>
      <c r="E20" s="43">
        <v>0.36319444444444476</v>
      </c>
      <c r="F20" s="43">
        <v>0.36736111111111142</v>
      </c>
      <c r="G20" s="43">
        <v>0.3777777777777781</v>
      </c>
      <c r="H20" s="43">
        <v>0.39027777777777811</v>
      </c>
      <c r="I20" s="43">
        <v>0.40138888888888924</v>
      </c>
      <c r="J20" s="62">
        <v>0.41111111111111148</v>
      </c>
      <c r="K20" s="54">
        <v>0.41458333333333369</v>
      </c>
      <c r="L20" s="41">
        <v>0.42222222222222255</v>
      </c>
      <c r="M20" s="313" t="e">
        <f t="shared" si="0"/>
        <v>#REF!</v>
      </c>
      <c r="N20" s="314">
        <f t="shared" si="1"/>
        <v>6.8055555555555536E-2</v>
      </c>
      <c r="O20" s="317" t="e">
        <f t="shared" si="2"/>
        <v>#REF!</v>
      </c>
      <c r="P20" s="314">
        <f t="shared" ref="P20:P37" si="3">+C20-C19</f>
        <v>2.7777777777778123E-2</v>
      </c>
    </row>
    <row r="21" spans="2:16" ht="15" customHeight="1" x14ac:dyDescent="0.25">
      <c r="B21" s="40">
        <v>4</v>
      </c>
      <c r="C21" s="41">
        <v>0.38194444444444497</v>
      </c>
      <c r="D21" s="91">
        <v>0.3840277777777783</v>
      </c>
      <c r="E21" s="43">
        <v>0.39097222222222272</v>
      </c>
      <c r="F21" s="43">
        <v>0.39513888888888937</v>
      </c>
      <c r="G21" s="43">
        <v>0.40555555555555606</v>
      </c>
      <c r="H21" s="43">
        <v>0.41805555555555607</v>
      </c>
      <c r="I21" s="43">
        <v>0.4291666666666672</v>
      </c>
      <c r="J21" s="62">
        <v>0.43888888888888944</v>
      </c>
      <c r="K21" s="54">
        <v>0.44236111111111165</v>
      </c>
      <c r="L21" s="41">
        <v>0.45000000000000051</v>
      </c>
      <c r="M21" s="313" t="e">
        <f t="shared" si="0"/>
        <v>#REF!</v>
      </c>
      <c r="N21" s="314">
        <f t="shared" si="1"/>
        <v>6.8055555555555536E-2</v>
      </c>
      <c r="O21" s="317" t="e">
        <f t="shared" si="2"/>
        <v>#REF!</v>
      </c>
      <c r="P21" s="314">
        <f t="shared" si="3"/>
        <v>2.7777777777777957E-2</v>
      </c>
    </row>
    <row r="22" spans="2:16" ht="15" customHeight="1" x14ac:dyDescent="0.25">
      <c r="B22" s="33">
        <v>5</v>
      </c>
      <c r="C22" s="41">
        <v>0.40972222222222199</v>
      </c>
      <c r="D22" s="91">
        <v>0.41180555555555531</v>
      </c>
      <c r="E22" s="43">
        <v>0.41874999999999973</v>
      </c>
      <c r="F22" s="43">
        <v>0.42291666666666639</v>
      </c>
      <c r="G22" s="43">
        <v>0.43333333333333307</v>
      </c>
      <c r="H22" s="43">
        <v>0.44583333333333308</v>
      </c>
      <c r="I22" s="43">
        <v>0.45694444444444421</v>
      </c>
      <c r="J22" s="62">
        <v>0.46597222222222201</v>
      </c>
      <c r="K22" s="54">
        <v>0.46944444444444422</v>
      </c>
      <c r="L22" s="41">
        <v>0.47708333333333308</v>
      </c>
      <c r="M22" s="313" t="e">
        <f t="shared" si="0"/>
        <v>#REF!</v>
      </c>
      <c r="N22" s="314">
        <f t="shared" si="1"/>
        <v>6.7361111111111094E-2</v>
      </c>
      <c r="O22" s="317" t="e">
        <f t="shared" si="2"/>
        <v>#REF!</v>
      </c>
      <c r="P22" s="314">
        <f t="shared" si="3"/>
        <v>2.7777777777777013E-2</v>
      </c>
    </row>
    <row r="23" spans="2:16" ht="15" customHeight="1" x14ac:dyDescent="0.25">
      <c r="B23" s="40">
        <v>6</v>
      </c>
      <c r="C23" s="41">
        <v>0.4375</v>
      </c>
      <c r="D23" s="91">
        <v>0.43958333333333333</v>
      </c>
      <c r="E23" s="43">
        <v>0.44652777777777775</v>
      </c>
      <c r="F23" s="43">
        <v>0.4506944444444444</v>
      </c>
      <c r="G23" s="43">
        <v>0.46111111111111108</v>
      </c>
      <c r="H23" s="43">
        <v>0.47361111111111109</v>
      </c>
      <c r="I23" s="43">
        <v>0.48472222222222222</v>
      </c>
      <c r="J23" s="62">
        <v>0.49375000000000002</v>
      </c>
      <c r="K23" s="54">
        <v>0.49722222222222223</v>
      </c>
      <c r="L23" s="41">
        <v>0.50486111111111109</v>
      </c>
      <c r="M23" s="313" t="e">
        <f t="shared" si="0"/>
        <v>#REF!</v>
      </c>
      <c r="N23" s="314">
        <f t="shared" si="1"/>
        <v>6.7361111111111094E-2</v>
      </c>
      <c r="O23" s="317" t="e">
        <f t="shared" si="2"/>
        <v>#REF!</v>
      </c>
      <c r="P23" s="314">
        <f t="shared" si="3"/>
        <v>2.7777777777778012E-2</v>
      </c>
    </row>
    <row r="24" spans="2:16" ht="15" customHeight="1" x14ac:dyDescent="0.25">
      <c r="B24" s="40">
        <v>7</v>
      </c>
      <c r="C24" s="41">
        <v>0.46527777777777801</v>
      </c>
      <c r="D24" s="91">
        <v>0.46736111111111134</v>
      </c>
      <c r="E24" s="43">
        <v>0.47430555555555576</v>
      </c>
      <c r="F24" s="43">
        <v>0.47847222222222241</v>
      </c>
      <c r="G24" s="43">
        <v>0.48888888888888909</v>
      </c>
      <c r="H24" s="43">
        <v>0.50138888888888911</v>
      </c>
      <c r="I24" s="43">
        <v>0.51250000000000018</v>
      </c>
      <c r="J24" s="62">
        <v>0.52222222222222237</v>
      </c>
      <c r="K24" s="54">
        <v>0.52569444444444458</v>
      </c>
      <c r="L24" s="41">
        <v>0.53333333333333344</v>
      </c>
      <c r="M24" s="313" t="e">
        <f t="shared" si="0"/>
        <v>#REF!</v>
      </c>
      <c r="N24" s="314">
        <f t="shared" si="1"/>
        <v>6.8055555555555425E-2</v>
      </c>
      <c r="O24" s="317" t="e">
        <f t="shared" si="2"/>
        <v>#REF!</v>
      </c>
      <c r="P24" s="314">
        <f t="shared" si="3"/>
        <v>2.7777777777778012E-2</v>
      </c>
    </row>
    <row r="25" spans="2:16" ht="15" customHeight="1" x14ac:dyDescent="0.25">
      <c r="B25" s="33">
        <v>8</v>
      </c>
      <c r="C25" s="41">
        <v>0.49306712962962962</v>
      </c>
      <c r="D25" s="91">
        <v>0.49515046296296295</v>
      </c>
      <c r="E25" s="43">
        <v>0.50209490740740736</v>
      </c>
      <c r="F25" s="43">
        <v>0.50626157407407402</v>
      </c>
      <c r="G25" s="43">
        <v>0.51667824074074065</v>
      </c>
      <c r="H25" s="43">
        <v>0.5291782407407406</v>
      </c>
      <c r="I25" s="43">
        <v>0.54028935185185167</v>
      </c>
      <c r="J25" s="62">
        <v>0.55001157407407386</v>
      </c>
      <c r="K25" s="54">
        <v>0.55348379629629607</v>
      </c>
      <c r="L25" s="41">
        <v>0.56112268518518493</v>
      </c>
      <c r="M25" s="313" t="e">
        <f t="shared" si="0"/>
        <v>#REF!</v>
      </c>
      <c r="N25" s="314">
        <f t="shared" si="1"/>
        <v>6.8055555555555314E-2</v>
      </c>
      <c r="O25" s="317" t="e">
        <f t="shared" si="2"/>
        <v>#REF!</v>
      </c>
      <c r="P25" s="314">
        <f t="shared" si="3"/>
        <v>2.7789351851851607E-2</v>
      </c>
    </row>
    <row r="26" spans="2:16" ht="15" customHeight="1" x14ac:dyDescent="0.25">
      <c r="B26" s="40">
        <v>9</v>
      </c>
      <c r="C26" s="41">
        <v>0.52083333333333304</v>
      </c>
      <c r="D26" s="91">
        <v>0.52291666666666636</v>
      </c>
      <c r="E26" s="43">
        <v>0.52986111111111078</v>
      </c>
      <c r="F26" s="43">
        <v>0.53402777777777743</v>
      </c>
      <c r="G26" s="43">
        <v>0.54444444444444406</v>
      </c>
      <c r="H26" s="43">
        <v>0.55694444444444402</v>
      </c>
      <c r="I26" s="43">
        <v>0.56805555555555509</v>
      </c>
      <c r="J26" s="62">
        <v>0.57777777777777728</v>
      </c>
      <c r="K26" s="54">
        <v>0.58124999999999949</v>
      </c>
      <c r="L26" s="41">
        <v>0.58888888888888835</v>
      </c>
      <c r="M26" s="313" t="e">
        <f t="shared" si="0"/>
        <v>#REF!</v>
      </c>
      <c r="N26" s="314">
        <f t="shared" si="1"/>
        <v>6.8055555555555314E-2</v>
      </c>
      <c r="O26" s="317" t="e">
        <f t="shared" si="2"/>
        <v>#REF!</v>
      </c>
      <c r="P26" s="314">
        <f t="shared" si="3"/>
        <v>2.7766203703703418E-2</v>
      </c>
    </row>
    <row r="27" spans="2:16" ht="15" customHeight="1" x14ac:dyDescent="0.25">
      <c r="B27" s="40">
        <v>10</v>
      </c>
      <c r="C27" s="41">
        <v>0.54861111111111105</v>
      </c>
      <c r="D27" s="91">
        <v>0.55069444444444438</v>
      </c>
      <c r="E27" s="43">
        <v>0.5576388888888888</v>
      </c>
      <c r="F27" s="43">
        <v>0.56180555555555545</v>
      </c>
      <c r="G27" s="43">
        <v>0.57222222222222208</v>
      </c>
      <c r="H27" s="43">
        <v>0.58472222222222203</v>
      </c>
      <c r="I27" s="43">
        <v>0.5958333333333331</v>
      </c>
      <c r="J27" s="62">
        <v>0.60555555555555529</v>
      </c>
      <c r="K27" s="54">
        <v>0.6090277777777775</v>
      </c>
      <c r="L27" s="41">
        <v>0.61666666666666636</v>
      </c>
      <c r="M27" s="313" t="e">
        <f t="shared" si="0"/>
        <v>#REF!</v>
      </c>
      <c r="N27" s="314">
        <f t="shared" si="1"/>
        <v>6.8055555555555314E-2</v>
      </c>
      <c r="O27" s="317" t="e">
        <f t="shared" si="2"/>
        <v>#REF!</v>
      </c>
      <c r="P27" s="314">
        <f t="shared" si="3"/>
        <v>2.7777777777778012E-2</v>
      </c>
    </row>
    <row r="28" spans="2:16" ht="15" customHeight="1" x14ac:dyDescent="0.25">
      <c r="B28" s="33">
        <v>11</v>
      </c>
      <c r="C28" s="41">
        <v>0.57638888888888895</v>
      </c>
      <c r="D28" s="91">
        <v>0.57847222222222228</v>
      </c>
      <c r="E28" s="43">
        <v>0.5854166666666667</v>
      </c>
      <c r="F28" s="43">
        <v>0.58958333333333335</v>
      </c>
      <c r="G28" s="43">
        <v>0.6</v>
      </c>
      <c r="H28" s="43">
        <v>0.61249999999999993</v>
      </c>
      <c r="I28" s="43">
        <v>0.62361111111111101</v>
      </c>
      <c r="J28" s="62">
        <v>0.63333333333333319</v>
      </c>
      <c r="K28" s="54">
        <v>0.6368055555555554</v>
      </c>
      <c r="L28" s="41">
        <v>0.64444444444444426</v>
      </c>
      <c r="M28" s="313" t="e">
        <f t="shared" si="0"/>
        <v>#REF!</v>
      </c>
      <c r="N28" s="314">
        <f t="shared" si="1"/>
        <v>6.8055555555555314E-2</v>
      </c>
      <c r="O28" s="317" t="e">
        <f t="shared" si="2"/>
        <v>#REF!</v>
      </c>
      <c r="P28" s="314">
        <f t="shared" si="3"/>
        <v>2.7777777777777901E-2</v>
      </c>
    </row>
    <row r="29" spans="2:16" ht="15" customHeight="1" x14ac:dyDescent="0.25">
      <c r="B29" s="40">
        <v>12</v>
      </c>
      <c r="C29" s="41">
        <v>0.60416666666666696</v>
      </c>
      <c r="D29" s="91">
        <v>0.60625000000000029</v>
      </c>
      <c r="E29" s="43">
        <v>0.61319444444444471</v>
      </c>
      <c r="F29" s="43">
        <v>0.61736111111111136</v>
      </c>
      <c r="G29" s="43">
        <v>0.62777777777777799</v>
      </c>
      <c r="H29" s="43">
        <v>0.64027777777777795</v>
      </c>
      <c r="I29" s="43">
        <v>0.65138888888888902</v>
      </c>
      <c r="J29" s="62">
        <v>0.66041666666666676</v>
      </c>
      <c r="K29" s="54">
        <v>0.66388888888888897</v>
      </c>
      <c r="L29" s="41">
        <v>0.67152777777777783</v>
      </c>
      <c r="M29" s="313" t="e">
        <f t="shared" si="0"/>
        <v>#REF!</v>
      </c>
      <c r="N29" s="314">
        <f t="shared" si="1"/>
        <v>6.7361111111110872E-2</v>
      </c>
      <c r="O29" s="317" t="e">
        <f t="shared" si="2"/>
        <v>#REF!</v>
      </c>
      <c r="P29" s="314">
        <f t="shared" si="3"/>
        <v>2.7777777777778012E-2</v>
      </c>
    </row>
    <row r="30" spans="2:16" ht="15" customHeight="1" x14ac:dyDescent="0.25">
      <c r="B30" s="40">
        <v>13</v>
      </c>
      <c r="C30" s="41">
        <v>0.63194444444444398</v>
      </c>
      <c r="D30" s="91">
        <v>0.6340277777777773</v>
      </c>
      <c r="E30" s="43">
        <v>0.64097222222222172</v>
      </c>
      <c r="F30" s="43">
        <v>0.64513888888888837</v>
      </c>
      <c r="G30" s="43">
        <v>0.655555555555555</v>
      </c>
      <c r="H30" s="43">
        <v>0.66805555555555496</v>
      </c>
      <c r="I30" s="43">
        <v>0.67916666666666603</v>
      </c>
      <c r="J30" s="62">
        <v>0.68819444444444378</v>
      </c>
      <c r="K30" s="54">
        <v>0.69166666666666599</v>
      </c>
      <c r="L30" s="41">
        <v>0.69930555555555485</v>
      </c>
      <c r="M30" s="313" t="e">
        <f t="shared" si="0"/>
        <v>#REF!</v>
      </c>
      <c r="N30" s="314">
        <f t="shared" si="1"/>
        <v>6.7361111111110872E-2</v>
      </c>
      <c r="O30" s="317" t="e">
        <f t="shared" si="2"/>
        <v>#REF!</v>
      </c>
      <c r="P30" s="314">
        <f t="shared" si="3"/>
        <v>2.7777777777777013E-2</v>
      </c>
    </row>
    <row r="31" spans="2:16" ht="15" customHeight="1" x14ac:dyDescent="0.25">
      <c r="B31" s="33">
        <v>14</v>
      </c>
      <c r="C31" s="41">
        <v>0.65972222222222199</v>
      </c>
      <c r="D31" s="91">
        <v>0.66180555555555531</v>
      </c>
      <c r="E31" s="43">
        <v>0.66874999999999973</v>
      </c>
      <c r="F31" s="43">
        <v>0.67291666666666639</v>
      </c>
      <c r="G31" s="43">
        <v>0.68333333333333302</v>
      </c>
      <c r="H31" s="43">
        <v>0.69583333333333297</v>
      </c>
      <c r="I31" s="43">
        <v>0.70694444444444404</v>
      </c>
      <c r="J31" s="62">
        <v>0.71597222222222179</v>
      </c>
      <c r="K31" s="54">
        <v>0.719444444444444</v>
      </c>
      <c r="L31" s="41">
        <v>0.72708333333333286</v>
      </c>
      <c r="M31" s="313" t="e">
        <f t="shared" si="0"/>
        <v>#REF!</v>
      </c>
      <c r="N31" s="314">
        <f t="shared" si="1"/>
        <v>6.7361111111110872E-2</v>
      </c>
      <c r="O31" s="317" t="e">
        <f t="shared" si="2"/>
        <v>#REF!</v>
      </c>
      <c r="P31" s="314">
        <f t="shared" si="3"/>
        <v>2.7777777777778012E-2</v>
      </c>
    </row>
    <row r="32" spans="2:16" ht="15" customHeight="1" x14ac:dyDescent="0.25">
      <c r="B32" s="40">
        <v>15</v>
      </c>
      <c r="C32" s="41">
        <v>0.6875</v>
      </c>
      <c r="D32" s="91">
        <v>0.68958333333333333</v>
      </c>
      <c r="E32" s="43">
        <v>0.69652777777777775</v>
      </c>
      <c r="F32" s="43">
        <v>0.7006944444444444</v>
      </c>
      <c r="G32" s="43">
        <v>0.71111111111111103</v>
      </c>
      <c r="H32" s="43">
        <v>0.72361111111111098</v>
      </c>
      <c r="I32" s="43">
        <v>0.73472222222222205</v>
      </c>
      <c r="J32" s="62">
        <v>0.74444444444444424</v>
      </c>
      <c r="K32" s="54">
        <v>0.74791666666666645</v>
      </c>
      <c r="L32" s="41">
        <v>0.75555555555555531</v>
      </c>
      <c r="M32" s="313" t="e">
        <f t="shared" si="0"/>
        <v>#REF!</v>
      </c>
      <c r="N32" s="314">
        <f t="shared" si="1"/>
        <v>6.8055555555555314E-2</v>
      </c>
      <c r="O32" s="317" t="e">
        <f t="shared" si="2"/>
        <v>#REF!</v>
      </c>
      <c r="P32" s="314">
        <f t="shared" si="3"/>
        <v>2.7777777777778012E-2</v>
      </c>
    </row>
    <row r="33" spans="2:16" ht="15" customHeight="1" x14ac:dyDescent="0.25">
      <c r="B33" s="40">
        <v>16</v>
      </c>
      <c r="C33" s="41">
        <v>0.71527777777777801</v>
      </c>
      <c r="D33" s="91">
        <v>0.71736111111111134</v>
      </c>
      <c r="E33" s="43">
        <v>0.72430555555555576</v>
      </c>
      <c r="F33" s="43">
        <v>0.72847222222222241</v>
      </c>
      <c r="G33" s="43">
        <v>0.73888888888888904</v>
      </c>
      <c r="H33" s="43">
        <v>0.75138888888888899</v>
      </c>
      <c r="I33" s="43">
        <v>0.76250000000000007</v>
      </c>
      <c r="J33" s="62">
        <v>0.77222222222222225</v>
      </c>
      <c r="K33" s="54">
        <v>0.77569444444444446</v>
      </c>
      <c r="L33" s="41">
        <v>0.78333333333333333</v>
      </c>
      <c r="M33" s="313" t="e">
        <f t="shared" si="0"/>
        <v>#REF!</v>
      </c>
      <c r="N33" s="314">
        <f t="shared" si="1"/>
        <v>6.8055555555555314E-2</v>
      </c>
      <c r="O33" s="317" t="e">
        <f t="shared" si="2"/>
        <v>#REF!</v>
      </c>
      <c r="P33" s="314">
        <f t="shared" si="3"/>
        <v>2.7777777777778012E-2</v>
      </c>
    </row>
    <row r="34" spans="2:16" ht="15" customHeight="1" x14ac:dyDescent="0.25">
      <c r="B34" s="33">
        <v>17</v>
      </c>
      <c r="C34" s="41">
        <v>0.74305555555555602</v>
      </c>
      <c r="D34" s="91">
        <v>0.74513888888888935</v>
      </c>
      <c r="E34" s="43">
        <v>0.75208333333333377</v>
      </c>
      <c r="F34" s="43">
        <v>0.75625000000000042</v>
      </c>
      <c r="G34" s="43">
        <v>0.76666666666666705</v>
      </c>
      <c r="H34" s="43">
        <v>0.77916666666666701</v>
      </c>
      <c r="I34" s="43">
        <v>0.79027777777777808</v>
      </c>
      <c r="J34" s="62">
        <v>0.80000000000000027</v>
      </c>
      <c r="K34" s="54">
        <v>0.80347222222222248</v>
      </c>
      <c r="L34" s="41">
        <v>0.81111111111111134</v>
      </c>
      <c r="M34" s="313" t="e">
        <f t="shared" si="0"/>
        <v>#REF!</v>
      </c>
      <c r="N34" s="314">
        <f t="shared" si="1"/>
        <v>6.8055555555555314E-2</v>
      </c>
      <c r="O34" s="317" t="e">
        <f t="shared" si="2"/>
        <v>#REF!</v>
      </c>
      <c r="P34" s="314">
        <f t="shared" si="3"/>
        <v>2.7777777777778012E-2</v>
      </c>
    </row>
    <row r="35" spans="2:16" ht="15" customHeight="1" x14ac:dyDescent="0.25">
      <c r="B35" s="40">
        <v>18</v>
      </c>
      <c r="C35" s="41">
        <v>0.77083333333333304</v>
      </c>
      <c r="D35" s="91">
        <v>0.77291666666666636</v>
      </c>
      <c r="E35" s="43">
        <v>0.77986111111111078</v>
      </c>
      <c r="F35" s="43">
        <v>0.78402777777777743</v>
      </c>
      <c r="G35" s="43">
        <v>0.79444444444444406</v>
      </c>
      <c r="H35" s="43">
        <v>0.80694444444444402</v>
      </c>
      <c r="I35" s="43">
        <v>0.81805555555555509</v>
      </c>
      <c r="J35" s="62">
        <v>0.82777777777777728</v>
      </c>
      <c r="K35" s="54">
        <v>0.83124999999999949</v>
      </c>
      <c r="L35" s="41">
        <v>0.83888888888888835</v>
      </c>
      <c r="M35" s="313" t="e">
        <f t="shared" si="0"/>
        <v>#REF!</v>
      </c>
      <c r="N35" s="314">
        <f t="shared" si="1"/>
        <v>6.8055555555555314E-2</v>
      </c>
      <c r="O35" s="317" t="e">
        <f t="shared" si="2"/>
        <v>#REF!</v>
      </c>
      <c r="P35" s="314">
        <f t="shared" si="3"/>
        <v>2.7777777777777013E-2</v>
      </c>
    </row>
    <row r="36" spans="2:16" ht="15" customHeight="1" x14ac:dyDescent="0.25">
      <c r="B36" s="40">
        <v>19</v>
      </c>
      <c r="C36" s="41">
        <v>0.80208333333333337</v>
      </c>
      <c r="D36" s="91">
        <v>0.8041666666666667</v>
      </c>
      <c r="E36" s="43">
        <v>0.81111111111111112</v>
      </c>
      <c r="F36" s="43">
        <v>0.81527777777777777</v>
      </c>
      <c r="G36" s="43">
        <v>0.8256944444444444</v>
      </c>
      <c r="H36" s="43">
        <v>0.83819444444444435</v>
      </c>
      <c r="I36" s="43">
        <v>0.84930555555555542</v>
      </c>
      <c r="J36" s="62">
        <v>0.85833333333333317</v>
      </c>
      <c r="K36" s="54">
        <v>0.86180555555555538</v>
      </c>
      <c r="L36" s="41">
        <v>0.86944444444444424</v>
      </c>
      <c r="M36" s="313" t="e">
        <f t="shared" si="0"/>
        <v>#REF!</v>
      </c>
      <c r="N36" s="314">
        <f t="shared" si="1"/>
        <v>6.7361111111110872E-2</v>
      </c>
      <c r="O36" s="317" t="e">
        <f t="shared" si="2"/>
        <v>#REF!</v>
      </c>
      <c r="P36" s="314">
        <f t="shared" si="3"/>
        <v>3.1250000000000333E-2</v>
      </c>
    </row>
    <row r="37" spans="2:16" ht="15" customHeight="1" x14ac:dyDescent="0.25">
      <c r="B37" s="33">
        <v>20</v>
      </c>
      <c r="C37" s="41">
        <v>0.83333333333333404</v>
      </c>
      <c r="D37" s="91">
        <v>0.83541666666666736</v>
      </c>
      <c r="E37" s="43">
        <v>0.84236111111111178</v>
      </c>
      <c r="F37" s="43">
        <v>0.84652777777777843</v>
      </c>
      <c r="G37" s="43">
        <v>0.85694444444444506</v>
      </c>
      <c r="H37" s="43">
        <v>0.86944444444444502</v>
      </c>
      <c r="I37" s="43">
        <v>0.88055555555555609</v>
      </c>
      <c r="J37" s="62">
        <v>0.88958333333333384</v>
      </c>
      <c r="K37" s="54">
        <v>0.89305555555555605</v>
      </c>
      <c r="L37" s="41">
        <v>0.90069444444444491</v>
      </c>
      <c r="M37" s="313" t="e">
        <f t="shared" si="0"/>
        <v>#REF!</v>
      </c>
      <c r="N37" s="314">
        <f t="shared" si="1"/>
        <v>6.7361111111110872E-2</v>
      </c>
      <c r="O37" s="317" t="e">
        <f t="shared" si="2"/>
        <v>#REF!</v>
      </c>
      <c r="P37" s="314">
        <f t="shared" si="3"/>
        <v>3.1250000000000666E-2</v>
      </c>
    </row>
    <row r="38" spans="2:16" ht="9" customHeight="1" x14ac:dyDescent="0.25">
      <c r="B38" s="2"/>
      <c r="C38" s="2"/>
      <c r="D38" s="17"/>
      <c r="E38" s="17"/>
      <c r="F38" s="17"/>
      <c r="G38" s="17"/>
      <c r="H38" s="17"/>
      <c r="I38" s="17"/>
      <c r="J38" s="17"/>
      <c r="K38" s="17"/>
    </row>
    <row r="39" spans="2:16" ht="18" customHeight="1" x14ac:dyDescent="0.25">
      <c r="B39" s="2"/>
      <c r="C39" s="299" t="s">
        <v>170</v>
      </c>
      <c r="D39" s="300"/>
      <c r="E39" s="300"/>
      <c r="F39" s="301"/>
      <c r="G39" s="301"/>
      <c r="H39" s="308">
        <v>20</v>
      </c>
      <c r="I39" s="300"/>
      <c r="J39" s="18"/>
      <c r="K39" s="2"/>
    </row>
    <row r="40" spans="2:16" ht="18" customHeight="1" x14ac:dyDescent="0.25">
      <c r="B40" s="2"/>
      <c r="C40" s="299" t="s">
        <v>171</v>
      </c>
      <c r="D40" s="300"/>
      <c r="E40" s="300"/>
      <c r="F40" s="301"/>
      <c r="G40" s="301"/>
      <c r="H40" s="308">
        <v>0</v>
      </c>
      <c r="I40" s="300"/>
      <c r="J40" s="18"/>
      <c r="K40" s="2"/>
    </row>
    <row r="41" spans="2:16" ht="18" customHeight="1" x14ac:dyDescent="0.25">
      <c r="B41" s="2"/>
      <c r="C41" s="299" t="s">
        <v>172</v>
      </c>
      <c r="D41" s="300"/>
      <c r="E41" s="300"/>
      <c r="F41" s="301"/>
      <c r="G41" s="301"/>
      <c r="H41" s="308">
        <f>+H39+H40</f>
        <v>20</v>
      </c>
      <c r="I41" s="300"/>
      <c r="J41" s="18"/>
      <c r="K41" s="2"/>
    </row>
    <row r="42" spans="2:16" ht="18" customHeight="1" x14ac:dyDescent="0.25">
      <c r="B42" s="2"/>
      <c r="C42" s="299" t="s">
        <v>173</v>
      </c>
      <c r="D42" s="300"/>
      <c r="E42" s="300"/>
      <c r="F42" s="301"/>
      <c r="G42" s="301"/>
      <c r="H42" s="306" t="e">
        <f>+VLOOKUP($E$7,#REF!,3,FALSE)</f>
        <v>#REF!</v>
      </c>
      <c r="I42" s="302" t="s">
        <v>174</v>
      </c>
      <c r="J42" s="21"/>
      <c r="K42" s="2"/>
    </row>
    <row r="43" spans="2:16" x14ac:dyDescent="0.25">
      <c r="C43" s="303" t="s">
        <v>175</v>
      </c>
      <c r="D43" s="304"/>
      <c r="E43" s="18"/>
      <c r="F43" s="18"/>
      <c r="G43" s="18"/>
      <c r="H43" s="307">
        <v>0</v>
      </c>
      <c r="I43" s="302" t="s">
        <v>174</v>
      </c>
      <c r="J43" s="18"/>
    </row>
    <row r="44" spans="2:16" x14ac:dyDescent="0.25">
      <c r="C44" s="2" t="s">
        <v>176</v>
      </c>
      <c r="D44" s="18"/>
      <c r="E44" s="18"/>
      <c r="F44" s="18"/>
      <c r="G44" s="18"/>
      <c r="H44" s="309" t="s">
        <v>180</v>
      </c>
      <c r="I44" s="18"/>
      <c r="J44" s="18"/>
    </row>
    <row r="45" spans="2:16" x14ac:dyDescent="0.25">
      <c r="C45" s="2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3"/>
  <dimension ref="B1:P35"/>
  <sheetViews>
    <sheetView showGridLines="0" view="pageBreakPreview" topLeftCell="A1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7109375" customWidth="1"/>
    <col min="13" max="13" width="6.7109375" customWidth="1"/>
    <col min="14" max="14" width="10.42578125" bestFit="1" customWidth="1"/>
    <col min="15" max="15" width="14.42578125" bestFit="1" customWidth="1"/>
    <col min="16" max="36" width="6.7109375" customWidth="1"/>
  </cols>
  <sheetData>
    <row r="1" spans="2:16" ht="20.100000000000001" customHeight="1" x14ac:dyDescent="0.25">
      <c r="B1" s="1" t="s">
        <v>0</v>
      </c>
      <c r="C1" s="2"/>
      <c r="E1" s="171" t="s">
        <v>1</v>
      </c>
      <c r="G1" s="2"/>
      <c r="H1" s="2"/>
      <c r="I1" s="2"/>
      <c r="J1" s="2"/>
      <c r="K1" s="2"/>
    </row>
    <row r="2" spans="2:16" ht="6" customHeight="1" x14ac:dyDescent="0.25">
      <c r="B2" s="3"/>
      <c r="C2" s="2"/>
      <c r="D2" s="2"/>
      <c r="E2" s="8"/>
      <c r="G2" s="2"/>
      <c r="H2" s="2"/>
      <c r="I2" s="2"/>
      <c r="J2" s="2"/>
      <c r="K2" s="2"/>
    </row>
    <row r="3" spans="2:16" ht="20.100000000000001" customHeight="1" x14ac:dyDescent="0.25">
      <c r="B3" s="4" t="s">
        <v>2</v>
      </c>
      <c r="C3" s="2"/>
      <c r="E3" s="171">
        <v>8</v>
      </c>
      <c r="G3" s="2"/>
      <c r="H3" s="2"/>
      <c r="I3" s="2"/>
      <c r="J3" s="2"/>
      <c r="K3" s="2"/>
    </row>
    <row r="4" spans="2:16" ht="6" customHeight="1" x14ac:dyDescent="0.25">
      <c r="B4" s="5"/>
      <c r="C4" s="2"/>
      <c r="D4" s="2"/>
      <c r="E4" s="8"/>
      <c r="G4" s="2"/>
      <c r="H4" s="2"/>
      <c r="I4" s="2"/>
      <c r="J4" s="2"/>
      <c r="K4" s="6"/>
    </row>
    <row r="5" spans="2:16" ht="20.100000000000001" customHeight="1" x14ac:dyDescent="0.25">
      <c r="B5" s="2" t="s">
        <v>3</v>
      </c>
      <c r="C5" s="2"/>
      <c r="E5" s="173" t="str">
        <f>+'801 MPU.CAN.25MAY.BOEDO.MPU HAB'!F6</f>
        <v>INVIERNO 2023</v>
      </c>
      <c r="G5" s="2"/>
      <c r="H5" s="2"/>
      <c r="I5" s="2"/>
      <c r="J5" s="2"/>
      <c r="K5" s="6"/>
    </row>
    <row r="6" spans="2:16" ht="20.100000000000001" customHeight="1" x14ac:dyDescent="0.25">
      <c r="B6" s="2" t="s">
        <v>4</v>
      </c>
      <c r="C6" s="2"/>
      <c r="E6" s="173" t="str">
        <f>+'801 MPU.CAN.25MAY.BOEDO.MPU SAB'!F7</f>
        <v>SABADO</v>
      </c>
      <c r="G6" s="2"/>
      <c r="H6" s="2"/>
      <c r="I6" s="2"/>
      <c r="J6" s="2"/>
      <c r="K6" s="6"/>
    </row>
    <row r="7" spans="2:16" ht="20.100000000000001" customHeight="1" x14ac:dyDescent="0.25">
      <c r="B7" s="2" t="s">
        <v>5</v>
      </c>
      <c r="C7" s="7"/>
      <c r="E7" s="1">
        <v>815</v>
      </c>
      <c r="G7" s="2"/>
      <c r="H7" s="2"/>
      <c r="I7" s="2"/>
      <c r="J7" s="2"/>
      <c r="K7" s="2"/>
    </row>
    <row r="8" spans="2:16" ht="20.100000000000001" customHeight="1" x14ac:dyDescent="0.25">
      <c r="B8" s="2" t="s">
        <v>6</v>
      </c>
      <c r="C8" s="2"/>
      <c r="E8" s="1" t="s">
        <v>28</v>
      </c>
      <c r="G8" s="2"/>
      <c r="H8" s="2"/>
      <c r="I8" s="2"/>
      <c r="J8" s="8"/>
      <c r="K8" s="2"/>
    </row>
    <row r="9" spans="2:16" ht="20.100000000000001" customHeight="1" x14ac:dyDescent="0.25">
      <c r="B9" s="2" t="s">
        <v>7</v>
      </c>
      <c r="C9" s="2"/>
      <c r="E9" s="1">
        <v>815</v>
      </c>
      <c r="G9" s="2"/>
      <c r="H9" s="2"/>
      <c r="I9" s="2"/>
      <c r="J9" s="2"/>
      <c r="K9" s="2"/>
    </row>
    <row r="10" spans="2:16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  <c r="J10" s="2"/>
      <c r="K10" s="2"/>
    </row>
    <row r="11" spans="2:16" ht="20.100000000000001" customHeight="1" x14ac:dyDescent="0.25">
      <c r="B11" s="2"/>
      <c r="C11" s="7"/>
      <c r="D11" s="2"/>
      <c r="E11" s="2"/>
      <c r="F11" s="2"/>
      <c r="G11" s="2"/>
      <c r="H11" s="2"/>
      <c r="I11" s="2"/>
      <c r="J11" s="2"/>
      <c r="K11" s="2"/>
    </row>
    <row r="12" spans="2:16" ht="20.100000000000001" customHeight="1" x14ac:dyDescent="0.25">
      <c r="B12" s="2"/>
      <c r="C12" s="7"/>
      <c r="D12" s="2"/>
      <c r="E12" s="2"/>
      <c r="F12" s="2"/>
      <c r="G12" s="2"/>
      <c r="H12" s="2"/>
      <c r="I12" s="2"/>
      <c r="J12" s="2"/>
      <c r="K12" s="2"/>
    </row>
    <row r="13" spans="2:16" ht="20.100000000000001" customHeight="1" x14ac:dyDescent="0.25">
      <c r="B13" s="2"/>
      <c r="C13" s="7"/>
      <c r="D13" s="2"/>
      <c r="E13" s="2"/>
      <c r="F13" s="2"/>
      <c r="G13" s="2"/>
      <c r="H13" s="2"/>
      <c r="I13" s="2"/>
      <c r="J13" s="2"/>
      <c r="K13" s="2"/>
    </row>
    <row r="14" spans="2:16" ht="20.100000000000001" customHeight="1" x14ac:dyDescent="0.25">
      <c r="B14" s="2"/>
      <c r="C14" s="7"/>
      <c r="D14" s="2"/>
      <c r="E14" s="2"/>
      <c r="F14" s="2"/>
      <c r="G14" s="2"/>
      <c r="H14" s="2"/>
      <c r="I14" s="2"/>
      <c r="J14" s="2"/>
      <c r="K14" s="2"/>
    </row>
    <row r="15" spans="2:16" ht="20.100000000000001" customHeight="1" thickBot="1" x14ac:dyDescent="0.3">
      <c r="B15" s="2"/>
      <c r="C15" s="7"/>
      <c r="D15" s="2"/>
      <c r="E15" s="2"/>
      <c r="F15" s="2"/>
      <c r="G15" s="2"/>
      <c r="H15" s="2"/>
      <c r="I15" s="2"/>
      <c r="J15" s="2"/>
      <c r="K15" s="2"/>
    </row>
    <row r="16" spans="2:16" s="193" customFormat="1" ht="39.950000000000003" customHeight="1" thickBot="1" x14ac:dyDescent="0.3">
      <c r="B16" s="189" t="s">
        <v>8</v>
      </c>
      <c r="C16" s="192" t="s">
        <v>165</v>
      </c>
      <c r="D16" s="192" t="s">
        <v>107</v>
      </c>
      <c r="E16" s="192" t="s">
        <v>103</v>
      </c>
      <c r="F16" s="192" t="s">
        <v>30</v>
      </c>
      <c r="G16" s="192" t="s">
        <v>146</v>
      </c>
      <c r="H16" s="192" t="s">
        <v>9</v>
      </c>
      <c r="I16" s="192" t="s">
        <v>146</v>
      </c>
      <c r="J16" s="192" t="s">
        <v>30</v>
      </c>
      <c r="K16" s="192" t="s">
        <v>103</v>
      </c>
      <c r="L16" s="192" t="s">
        <v>100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s="193" customFormat="1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>
        <v>2.6</v>
      </c>
      <c r="G17" s="204">
        <v>7.48</v>
      </c>
      <c r="H17" s="204">
        <v>9.01</v>
      </c>
      <c r="I17" s="204">
        <v>8.94</v>
      </c>
      <c r="J17" s="204">
        <v>7.48</v>
      </c>
      <c r="K17" s="204">
        <v>2.6</v>
      </c>
      <c r="L17" s="206">
        <v>3</v>
      </c>
      <c r="M17" s="315"/>
      <c r="N17" s="316"/>
      <c r="O17" s="317"/>
      <c r="P17" s="318"/>
    </row>
    <row r="18" spans="2:16" s="193" customFormat="1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>
        <v>7.1300000000000008</v>
      </c>
      <c r="G18" s="210">
        <v>14.610000000000001</v>
      </c>
      <c r="H18" s="210">
        <v>23.62</v>
      </c>
      <c r="I18" s="210">
        <v>32.56</v>
      </c>
      <c r="J18" s="210">
        <v>40.040000000000006</v>
      </c>
      <c r="K18" s="210">
        <v>42.640000000000008</v>
      </c>
      <c r="L18" s="211">
        <v>45.640000000000008</v>
      </c>
      <c r="M18" s="313"/>
      <c r="N18" s="314"/>
      <c r="O18" s="310"/>
      <c r="P18" s="314"/>
    </row>
    <row r="19" spans="2:16" x14ac:dyDescent="0.25">
      <c r="B19" s="33">
        <v>1</v>
      </c>
      <c r="C19" s="34">
        <v>0.2986111111111111</v>
      </c>
      <c r="D19" s="68">
        <v>0.3</v>
      </c>
      <c r="E19" s="52">
        <v>0.30694444444444441</v>
      </c>
      <c r="F19" s="52">
        <v>0.31111111111111106</v>
      </c>
      <c r="G19" s="52">
        <v>0.32152777777777775</v>
      </c>
      <c r="H19" s="52">
        <v>0.33402777777777776</v>
      </c>
      <c r="I19" s="52">
        <v>0.34513888888888888</v>
      </c>
      <c r="J19" s="94">
        <v>0.35486111111111113</v>
      </c>
      <c r="K19" s="53">
        <v>0.35833333333333334</v>
      </c>
      <c r="L19" s="39">
        <v>0.3659722222222222</v>
      </c>
      <c r="M19" s="313" t="e">
        <f>+$H$32</f>
        <v>#REF!</v>
      </c>
      <c r="N19" s="314">
        <f>+L19-C19</f>
        <v>6.7361111111111094E-2</v>
      </c>
      <c r="O19" s="317" t="e">
        <f>60*$H$32/(N19*60*24)</f>
        <v>#REF!</v>
      </c>
      <c r="P19" s="322"/>
    </row>
    <row r="20" spans="2:16" x14ac:dyDescent="0.25">
      <c r="B20" s="40">
        <v>2</v>
      </c>
      <c r="C20" s="41">
        <v>0.33333333333333331</v>
      </c>
      <c r="D20" s="99">
        <v>0.3347222222222222</v>
      </c>
      <c r="E20" s="43">
        <v>0.34166666666666662</v>
      </c>
      <c r="F20" s="43">
        <v>0.34583333333333327</v>
      </c>
      <c r="G20" s="43">
        <v>0.35624999999999996</v>
      </c>
      <c r="H20" s="43">
        <v>0.36874999999999997</v>
      </c>
      <c r="I20" s="43">
        <v>0.37986111111111109</v>
      </c>
      <c r="J20" s="62">
        <v>0.38958333333333334</v>
      </c>
      <c r="K20" s="54">
        <v>0.39305555555555555</v>
      </c>
      <c r="L20" s="41">
        <v>0.40069444444444441</v>
      </c>
      <c r="M20" s="313" t="e">
        <f>+$H$32</f>
        <v>#REF!</v>
      </c>
      <c r="N20" s="314">
        <f>+L20-C20</f>
        <v>6.7361111111111094E-2</v>
      </c>
      <c r="O20" s="317" t="e">
        <f>60*$H$32/(N20*60*24)</f>
        <v>#REF!</v>
      </c>
      <c r="P20" s="314">
        <f>+C20-C19</f>
        <v>3.472222222222221E-2</v>
      </c>
    </row>
    <row r="21" spans="2:16" x14ac:dyDescent="0.25">
      <c r="B21" s="40">
        <v>3</v>
      </c>
      <c r="C21" s="41">
        <v>0.35416666666666702</v>
      </c>
      <c r="D21" s="99">
        <v>0.3555555555555559</v>
      </c>
      <c r="E21" s="43">
        <v>0.36250000000000032</v>
      </c>
      <c r="F21" s="43">
        <v>0.36666666666666697</v>
      </c>
      <c r="G21" s="43">
        <v>0.37708333333333366</v>
      </c>
      <c r="H21" s="43">
        <v>0.38958333333333367</v>
      </c>
      <c r="I21" s="43">
        <v>0.4006944444444448</v>
      </c>
      <c r="J21" s="62">
        <v>0.41041666666666704</v>
      </c>
      <c r="K21" s="54">
        <v>0.41388888888888925</v>
      </c>
      <c r="L21" s="41">
        <v>0.42152777777777811</v>
      </c>
      <c r="M21" s="313" t="e">
        <f t="shared" ref="M21:M27" si="0">+$H$32</f>
        <v>#REF!</v>
      </c>
      <c r="N21" s="314">
        <f t="shared" ref="N21:N27" si="1">+L21-C21</f>
        <v>6.7361111111111094E-2</v>
      </c>
      <c r="O21" s="317" t="e">
        <f t="shared" ref="O21:O27" si="2">60*$H$32/(N21*60*24)</f>
        <v>#REF!</v>
      </c>
      <c r="P21" s="314">
        <f t="shared" ref="P21:P27" si="3">+C21-C20</f>
        <v>2.0833333333333703E-2</v>
      </c>
    </row>
    <row r="22" spans="2:16" x14ac:dyDescent="0.25">
      <c r="B22" s="40">
        <v>4</v>
      </c>
      <c r="C22" s="41">
        <v>0.38194444444444497</v>
      </c>
      <c r="D22" s="99">
        <v>0.38333333333333386</v>
      </c>
      <c r="E22" s="43">
        <v>0.39027777777777828</v>
      </c>
      <c r="F22" s="43">
        <v>0.39444444444444493</v>
      </c>
      <c r="G22" s="43">
        <v>0.40486111111111162</v>
      </c>
      <c r="H22" s="43">
        <v>0.41736111111111163</v>
      </c>
      <c r="I22" s="43">
        <v>0.42847222222222275</v>
      </c>
      <c r="J22" s="62">
        <v>0.438194444444445</v>
      </c>
      <c r="K22" s="54">
        <v>0.44166666666666721</v>
      </c>
      <c r="L22" s="41">
        <v>0.44930555555555607</v>
      </c>
      <c r="M22" s="313" t="e">
        <f t="shared" si="0"/>
        <v>#REF!</v>
      </c>
      <c r="N22" s="314">
        <f t="shared" si="1"/>
        <v>6.7361111111111094E-2</v>
      </c>
      <c r="O22" s="317" t="e">
        <f t="shared" si="2"/>
        <v>#REF!</v>
      </c>
      <c r="P22" s="314">
        <f t="shared" si="3"/>
        <v>2.7777777777777957E-2</v>
      </c>
    </row>
    <row r="23" spans="2:16" x14ac:dyDescent="0.25">
      <c r="B23" s="33">
        <v>5</v>
      </c>
      <c r="C23" s="41">
        <v>0.40972222222222199</v>
      </c>
      <c r="D23" s="99">
        <v>0.41111111111111087</v>
      </c>
      <c r="E23" s="43">
        <v>0.41805555555555529</v>
      </c>
      <c r="F23" s="43">
        <v>0.42222222222222194</v>
      </c>
      <c r="G23" s="43">
        <v>0.43263888888888863</v>
      </c>
      <c r="H23" s="43">
        <v>0.44513888888888864</v>
      </c>
      <c r="I23" s="43">
        <v>0.45624999999999977</v>
      </c>
      <c r="J23" s="62">
        <v>0.46597222222222201</v>
      </c>
      <c r="K23" s="54">
        <v>0.46944444444444422</v>
      </c>
      <c r="L23" s="41">
        <v>0.47708333333333308</v>
      </c>
      <c r="M23" s="313" t="e">
        <f t="shared" si="0"/>
        <v>#REF!</v>
      </c>
      <c r="N23" s="314">
        <f t="shared" si="1"/>
        <v>6.7361111111111094E-2</v>
      </c>
      <c r="O23" s="317" t="e">
        <f t="shared" si="2"/>
        <v>#REF!</v>
      </c>
      <c r="P23" s="314">
        <f t="shared" si="3"/>
        <v>2.7777777777777013E-2</v>
      </c>
    </row>
    <row r="24" spans="2:16" x14ac:dyDescent="0.25">
      <c r="B24" s="40">
        <v>6</v>
      </c>
      <c r="C24" s="41">
        <v>0.4375</v>
      </c>
      <c r="D24" s="99">
        <v>0.43888888888888888</v>
      </c>
      <c r="E24" s="43">
        <v>0.4458333333333333</v>
      </c>
      <c r="F24" s="43">
        <v>0.44999999999999996</v>
      </c>
      <c r="G24" s="43">
        <v>0.46041666666666664</v>
      </c>
      <c r="H24" s="43">
        <v>0.47291666666666665</v>
      </c>
      <c r="I24" s="43">
        <v>0.48402777777777778</v>
      </c>
      <c r="J24" s="62">
        <v>0.49375000000000002</v>
      </c>
      <c r="K24" s="54">
        <v>0.49722222222222223</v>
      </c>
      <c r="L24" s="41">
        <v>0.50486111111111109</v>
      </c>
      <c r="M24" s="313" t="e">
        <f t="shared" si="0"/>
        <v>#REF!</v>
      </c>
      <c r="N24" s="314">
        <f t="shared" si="1"/>
        <v>6.7361111111111094E-2</v>
      </c>
      <c r="O24" s="317" t="e">
        <f t="shared" si="2"/>
        <v>#REF!</v>
      </c>
      <c r="P24" s="314">
        <f t="shared" si="3"/>
        <v>2.7777777777778012E-2</v>
      </c>
    </row>
    <row r="25" spans="2:16" x14ac:dyDescent="0.25">
      <c r="B25" s="40">
        <v>7</v>
      </c>
      <c r="C25" s="41">
        <v>0.46527777777777801</v>
      </c>
      <c r="D25" s="99">
        <v>0.4666666666666669</v>
      </c>
      <c r="E25" s="43">
        <v>0.47361111111111132</v>
      </c>
      <c r="F25" s="43">
        <v>0.47777777777777797</v>
      </c>
      <c r="G25" s="43">
        <v>0.48819444444444465</v>
      </c>
      <c r="H25" s="43">
        <v>0.50069444444444466</v>
      </c>
      <c r="I25" s="43">
        <v>0.51180555555555574</v>
      </c>
      <c r="J25" s="62">
        <v>0.52152777777777792</v>
      </c>
      <c r="K25" s="54">
        <v>0.52500000000000013</v>
      </c>
      <c r="L25" s="41">
        <v>0.53263888888888899</v>
      </c>
      <c r="M25" s="313" t="e">
        <f t="shared" si="0"/>
        <v>#REF!</v>
      </c>
      <c r="N25" s="314">
        <f t="shared" si="1"/>
        <v>6.7361111111110983E-2</v>
      </c>
      <c r="O25" s="317" t="e">
        <f t="shared" si="2"/>
        <v>#REF!</v>
      </c>
      <c r="P25" s="314">
        <f t="shared" si="3"/>
        <v>2.7777777777778012E-2</v>
      </c>
    </row>
    <row r="26" spans="2:16" x14ac:dyDescent="0.25">
      <c r="B26" s="40">
        <v>8</v>
      </c>
      <c r="C26" s="41">
        <v>0.49305555555555602</v>
      </c>
      <c r="D26" s="99">
        <v>0.49444444444444491</v>
      </c>
      <c r="E26" s="43">
        <v>0.50138888888888933</v>
      </c>
      <c r="F26" s="43">
        <v>0.50555555555555598</v>
      </c>
      <c r="G26" s="43">
        <v>0.51597222222222261</v>
      </c>
      <c r="H26" s="43">
        <v>0.52847222222222257</v>
      </c>
      <c r="I26" s="43">
        <v>0.53958333333333364</v>
      </c>
      <c r="J26" s="62">
        <v>0.54930555555555582</v>
      </c>
      <c r="K26" s="54">
        <v>0.55277777777777803</v>
      </c>
      <c r="L26" s="41">
        <v>0.5604166666666669</v>
      </c>
      <c r="M26" s="313" t="e">
        <f t="shared" si="0"/>
        <v>#REF!</v>
      </c>
      <c r="N26" s="314">
        <f t="shared" si="1"/>
        <v>6.7361111111110872E-2</v>
      </c>
      <c r="O26" s="317" t="e">
        <f t="shared" si="2"/>
        <v>#REF!</v>
      </c>
      <c r="P26" s="314">
        <f t="shared" si="3"/>
        <v>2.7777777777778012E-2</v>
      </c>
    </row>
    <row r="27" spans="2:16" x14ac:dyDescent="0.25">
      <c r="B27" s="33">
        <v>9</v>
      </c>
      <c r="C27" s="41">
        <v>0.52083333333333304</v>
      </c>
      <c r="D27" s="99">
        <v>0.52222222222222192</v>
      </c>
      <c r="E27" s="43">
        <v>0.52916666666666634</v>
      </c>
      <c r="F27" s="43">
        <v>0.53333333333333299</v>
      </c>
      <c r="G27" s="43">
        <v>0.54374999999999962</v>
      </c>
      <c r="H27" s="43">
        <v>0.55624999999999958</v>
      </c>
      <c r="I27" s="43">
        <v>0.56736111111111065</v>
      </c>
      <c r="J27" s="62">
        <v>0.57708333333333284</v>
      </c>
      <c r="K27" s="54">
        <v>0.58055555555555505</v>
      </c>
      <c r="L27" s="41">
        <v>0.58819444444444391</v>
      </c>
      <c r="M27" s="313" t="e">
        <f t="shared" si="0"/>
        <v>#REF!</v>
      </c>
      <c r="N27" s="314">
        <f t="shared" si="1"/>
        <v>6.7361111111110872E-2</v>
      </c>
      <c r="O27" s="317" t="e">
        <f t="shared" si="2"/>
        <v>#REF!</v>
      </c>
      <c r="P27" s="314">
        <f t="shared" si="3"/>
        <v>2.7777777777777013E-2</v>
      </c>
    </row>
    <row r="28" spans="2:16" ht="9" customHeight="1" x14ac:dyDescent="0.25">
      <c r="B28" s="2"/>
      <c r="C28" s="2"/>
      <c r="D28" s="17"/>
      <c r="E28" s="17"/>
      <c r="F28" s="17"/>
      <c r="G28" s="17"/>
      <c r="H28" s="17"/>
      <c r="I28" s="17"/>
      <c r="J28" s="17"/>
      <c r="K28" s="17"/>
    </row>
    <row r="29" spans="2:16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9</v>
      </c>
      <c r="I29" s="300"/>
      <c r="J29" s="18"/>
      <c r="K29" s="2"/>
    </row>
    <row r="30" spans="2:16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  <c r="J30" s="18"/>
      <c r="K30" s="2"/>
    </row>
    <row r="31" spans="2:16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9</v>
      </c>
      <c r="I31" s="300"/>
      <c r="J31" s="18"/>
      <c r="K31" s="2"/>
    </row>
    <row r="32" spans="2:16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+VLOOKUP($E$7,#REF!,3,FALSE)</f>
        <v>#REF!</v>
      </c>
      <c r="I32" s="302" t="s">
        <v>174</v>
      </c>
      <c r="J32" s="21"/>
      <c r="K32" s="2"/>
    </row>
    <row r="33" spans="3:10" x14ac:dyDescent="0.25">
      <c r="C33" s="303" t="s">
        <v>175</v>
      </c>
      <c r="D33" s="304"/>
      <c r="E33" s="18"/>
      <c r="F33" s="18"/>
      <c r="G33" s="18"/>
      <c r="H33" s="307">
        <v>0</v>
      </c>
      <c r="I33" s="302" t="s">
        <v>174</v>
      </c>
      <c r="J33" s="18"/>
    </row>
    <row r="34" spans="3:10" x14ac:dyDescent="0.25">
      <c r="C34" s="2" t="s">
        <v>176</v>
      </c>
      <c r="D34" s="18"/>
      <c r="E34" s="18"/>
      <c r="F34" s="18"/>
      <c r="G34" s="18"/>
      <c r="H34" s="309" t="s">
        <v>180</v>
      </c>
      <c r="I34" s="18"/>
      <c r="J34" s="18"/>
    </row>
    <row r="35" spans="3:10" x14ac:dyDescent="0.25">
      <c r="C35" s="2"/>
    </row>
  </sheetData>
  <printOptions horizontalCentered="1"/>
  <pageMargins left="0.39370078740157483" right="0" top="0.55118110236220474" bottom="1.1811023622047245" header="0" footer="0"/>
  <pageSetup paperSize="9" scale="69" orientation="portrait" r:id="rId1"/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/>
  <dimension ref="B1:P45"/>
  <sheetViews>
    <sheetView showGridLines="0" view="pageBreakPreview" topLeftCell="A24" zoomScaleNormal="100" zoomScaleSheetLayoutView="100" workbookViewId="0">
      <selection activeCell="Q12" sqref="Q12"/>
    </sheetView>
  </sheetViews>
  <sheetFormatPr baseColWidth="10" defaultRowHeight="15" x14ac:dyDescent="0.25"/>
  <cols>
    <col min="1" max="1" width="4" customWidth="1"/>
    <col min="2" max="10" width="8.7109375" customWidth="1"/>
    <col min="11" max="33" width="6.7109375" customWidth="1"/>
  </cols>
  <sheetData>
    <row r="1" spans="2:16" ht="20.100000000000001" customHeight="1" x14ac:dyDescent="0.25">
      <c r="B1" s="1" t="s">
        <v>0</v>
      </c>
      <c r="C1" s="2"/>
      <c r="E1" s="171" t="s">
        <v>1</v>
      </c>
      <c r="G1" s="2"/>
      <c r="H1" s="2"/>
      <c r="I1" s="2"/>
    </row>
    <row r="2" spans="2:16" ht="6" customHeight="1" x14ac:dyDescent="0.25">
      <c r="B2" s="3"/>
      <c r="C2" s="2"/>
      <c r="D2" s="2"/>
      <c r="E2" s="8"/>
      <c r="G2" s="2"/>
      <c r="H2" s="2"/>
      <c r="I2" s="2"/>
    </row>
    <row r="3" spans="2:16" ht="20.100000000000001" customHeight="1" x14ac:dyDescent="0.25">
      <c r="B3" s="4" t="s">
        <v>2</v>
      </c>
      <c r="C3" s="2"/>
      <c r="E3" s="171">
        <v>8</v>
      </c>
      <c r="G3" s="2"/>
      <c r="H3" s="2"/>
      <c r="I3" s="2"/>
    </row>
    <row r="4" spans="2:16" ht="6" customHeight="1" x14ac:dyDescent="0.25">
      <c r="B4" s="5"/>
      <c r="C4" s="2"/>
      <c r="D4" s="2"/>
      <c r="E4" s="8"/>
      <c r="G4" s="2"/>
      <c r="H4" s="2"/>
      <c r="I4" s="6"/>
    </row>
    <row r="5" spans="2:16" ht="20.100000000000001" customHeight="1" x14ac:dyDescent="0.25">
      <c r="B5" s="2" t="s">
        <v>3</v>
      </c>
      <c r="C5" s="2"/>
      <c r="E5" s="173" t="str">
        <f>+'801 MPU.CAN.25MAY.BOEDO.MPU HAB'!F6</f>
        <v>INVIERNO 2023</v>
      </c>
      <c r="G5" s="2"/>
      <c r="H5" s="2"/>
      <c r="I5" s="6"/>
    </row>
    <row r="6" spans="2:16" ht="20.100000000000001" customHeight="1" x14ac:dyDescent="0.25">
      <c r="B6" s="2" t="s">
        <v>4</v>
      </c>
      <c r="C6" s="2"/>
      <c r="E6" s="173" t="str">
        <f>+'801 MPU.CAN.25MAY.BOEDO.MPU HAB'!F7</f>
        <v>HÁBILES</v>
      </c>
      <c r="G6" s="2"/>
      <c r="H6" s="2"/>
      <c r="I6" s="6"/>
    </row>
    <row r="7" spans="2:16" ht="20.100000000000001" customHeight="1" x14ac:dyDescent="0.25">
      <c r="B7" s="2" t="s">
        <v>5</v>
      </c>
      <c r="C7" s="7"/>
      <c r="E7" s="1">
        <v>816</v>
      </c>
      <c r="G7" s="2"/>
      <c r="H7" s="2"/>
      <c r="I7" s="2"/>
    </row>
    <row r="8" spans="2:16" ht="20.100000000000001" customHeight="1" x14ac:dyDescent="0.25">
      <c r="B8" s="2" t="s">
        <v>6</v>
      </c>
      <c r="C8" s="2"/>
      <c r="E8" s="1" t="s">
        <v>97</v>
      </c>
      <c r="G8" s="2"/>
      <c r="H8" s="8"/>
      <c r="I8" s="2"/>
    </row>
    <row r="9" spans="2:16" ht="20.100000000000001" customHeight="1" x14ac:dyDescent="0.25">
      <c r="B9" s="2" t="s">
        <v>7</v>
      </c>
      <c r="C9" s="2"/>
      <c r="E9" s="1">
        <v>816</v>
      </c>
      <c r="G9" s="2"/>
      <c r="H9" s="2"/>
      <c r="I9" s="2"/>
    </row>
    <row r="10" spans="2:16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</row>
    <row r="11" spans="2:16" ht="21" customHeight="1" x14ac:dyDescent="0.25">
      <c r="B11" s="2"/>
      <c r="C11" s="7"/>
      <c r="D11" s="2"/>
      <c r="E11" s="2"/>
      <c r="F11" s="2"/>
      <c r="G11" s="2"/>
      <c r="H11" s="2"/>
      <c r="I11" s="2"/>
    </row>
    <row r="12" spans="2:16" ht="21" customHeight="1" x14ac:dyDescent="0.25">
      <c r="B12" s="2"/>
      <c r="C12" s="7"/>
      <c r="D12" s="2"/>
      <c r="E12" s="2"/>
      <c r="F12" s="2"/>
      <c r="G12" s="2"/>
      <c r="H12" s="2"/>
      <c r="I12" s="2"/>
    </row>
    <row r="13" spans="2:16" ht="21" customHeight="1" x14ac:dyDescent="0.25">
      <c r="B13" s="2"/>
      <c r="C13" s="7"/>
      <c r="D13" s="2"/>
      <c r="E13" s="2"/>
      <c r="F13" s="2"/>
      <c r="G13" s="2"/>
      <c r="H13" s="2"/>
      <c r="I13" s="2"/>
    </row>
    <row r="14" spans="2:16" ht="21" customHeight="1" thickBot="1" x14ac:dyDescent="0.3">
      <c r="B14" s="2"/>
      <c r="C14" s="7"/>
      <c r="D14" s="2"/>
      <c r="E14" s="2"/>
      <c r="F14" s="2"/>
      <c r="G14" s="2"/>
      <c r="H14" s="2"/>
      <c r="I14" s="2"/>
    </row>
    <row r="15" spans="2:16" ht="39.950000000000003" customHeight="1" thickBot="1" x14ac:dyDescent="0.3">
      <c r="B15" s="189" t="s">
        <v>8</v>
      </c>
      <c r="C15" s="192" t="s">
        <v>165</v>
      </c>
      <c r="D15" s="192" t="s">
        <v>107</v>
      </c>
      <c r="E15" s="372" t="s">
        <v>103</v>
      </c>
      <c r="F15" s="192" t="s">
        <v>30</v>
      </c>
      <c r="G15" s="192" t="s">
        <v>14</v>
      </c>
      <c r="H15" s="192" t="s">
        <v>9</v>
      </c>
      <c r="I15" s="192" t="s">
        <v>14</v>
      </c>
      <c r="J15" s="192" t="s">
        <v>30</v>
      </c>
      <c r="K15" s="192" t="s">
        <v>103</v>
      </c>
      <c r="L15" s="192" t="s">
        <v>165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/>
      <c r="E16" s="204">
        <v>4.53</v>
      </c>
      <c r="F16" s="204"/>
      <c r="G16" s="204">
        <v>4.8099999999999996</v>
      </c>
      <c r="H16" s="204">
        <v>12.36</v>
      </c>
      <c r="I16" s="204">
        <v>13.3</v>
      </c>
      <c r="J16" s="204"/>
      <c r="K16" s="204">
        <v>4.8099999999999996</v>
      </c>
      <c r="L16" s="206">
        <v>3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43"/>
      <c r="E17" s="210">
        <v>4.53</v>
      </c>
      <c r="F17" s="210"/>
      <c r="G17" s="210">
        <v>9.34</v>
      </c>
      <c r="H17" s="210">
        <v>21.7</v>
      </c>
      <c r="I17" s="210">
        <v>35</v>
      </c>
      <c r="J17" s="210"/>
      <c r="K17" s="210">
        <v>39.81</v>
      </c>
      <c r="L17" s="211">
        <v>42.81</v>
      </c>
      <c r="M17" s="313"/>
      <c r="N17" s="314"/>
      <c r="O17" s="310"/>
      <c r="P17" s="314"/>
    </row>
    <row r="18" spans="2:16" x14ac:dyDescent="0.25">
      <c r="B18" s="33">
        <v>1</v>
      </c>
      <c r="C18" s="34">
        <v>0.28888888888888892</v>
      </c>
      <c r="D18" s="68">
        <v>0.29097222222222224</v>
      </c>
      <c r="E18" s="52">
        <v>0.29583333333333334</v>
      </c>
      <c r="F18" s="52">
        <v>0.3</v>
      </c>
      <c r="G18" s="52">
        <v>0.3034722222222222</v>
      </c>
      <c r="H18" s="52">
        <v>0.31597222222222221</v>
      </c>
      <c r="I18" s="52">
        <v>0.32777777777777778</v>
      </c>
      <c r="J18" s="94">
        <v>0.33194444444444443</v>
      </c>
      <c r="K18" s="53">
        <v>0.33541666666666664</v>
      </c>
      <c r="L18" s="39">
        <v>0.34236111111111106</v>
      </c>
      <c r="M18" s="313" t="e">
        <f>+$H$42</f>
        <v>#REF!</v>
      </c>
      <c r="N18" s="314">
        <f>+L18-C18</f>
        <v>5.3472222222222143E-2</v>
      </c>
      <c r="O18" s="317" t="e">
        <f>60*$H$42/(N18*60*24)</f>
        <v>#REF!</v>
      </c>
      <c r="P18" s="322"/>
    </row>
    <row r="19" spans="2:16" x14ac:dyDescent="0.25">
      <c r="B19" s="40">
        <v>2</v>
      </c>
      <c r="C19" s="41">
        <v>0.31666666666666665</v>
      </c>
      <c r="D19" s="99">
        <v>0.31874999999999998</v>
      </c>
      <c r="E19" s="43">
        <v>0.3256944444444444</v>
      </c>
      <c r="F19" s="43">
        <v>0.32986111111111105</v>
      </c>
      <c r="G19" s="43">
        <v>0.3340277777777777</v>
      </c>
      <c r="H19" s="43">
        <v>0.3479166666666666</v>
      </c>
      <c r="I19" s="43">
        <v>0.36041666666666661</v>
      </c>
      <c r="J19" s="62">
        <v>0.36458333333333326</v>
      </c>
      <c r="K19" s="54">
        <v>0.36874999999999991</v>
      </c>
      <c r="L19" s="41">
        <v>0.37638888888888877</v>
      </c>
      <c r="M19" s="313" t="e">
        <f t="shared" ref="M19:M37" si="0">+$H$42</f>
        <v>#REF!</v>
      </c>
      <c r="N19" s="314">
        <f t="shared" ref="N19:N37" si="1">+L19-C19</f>
        <v>5.9722222222222121E-2</v>
      </c>
      <c r="O19" s="317" t="e">
        <f t="shared" ref="O19:O37" si="2">60*$H$42/(N19*60*24)</f>
        <v>#REF!</v>
      </c>
      <c r="P19" s="314">
        <f>+D19-D18</f>
        <v>2.7777777777777735E-2</v>
      </c>
    </row>
    <row r="20" spans="2:16" x14ac:dyDescent="0.25">
      <c r="B20" s="40">
        <v>3</v>
      </c>
      <c r="C20" s="41">
        <v>0.344444444444444</v>
      </c>
      <c r="D20" s="99">
        <v>0.34652777777777732</v>
      </c>
      <c r="E20" s="43">
        <v>0.35347222222222174</v>
      </c>
      <c r="F20" s="43">
        <v>0.3576388888888884</v>
      </c>
      <c r="G20" s="43">
        <v>0.36180555555555505</v>
      </c>
      <c r="H20" s="43">
        <v>0.37569444444444394</v>
      </c>
      <c r="I20" s="43">
        <v>0.38819444444444395</v>
      </c>
      <c r="J20" s="62">
        <v>0.39236111111111061</v>
      </c>
      <c r="K20" s="54">
        <v>0.39652777777777726</v>
      </c>
      <c r="L20" s="41">
        <v>0.40416666666666612</v>
      </c>
      <c r="M20" s="313" t="e">
        <f t="shared" si="0"/>
        <v>#REF!</v>
      </c>
      <c r="N20" s="314">
        <f t="shared" si="1"/>
        <v>5.9722222222222121E-2</v>
      </c>
      <c r="O20" s="317" t="e">
        <f t="shared" si="2"/>
        <v>#REF!</v>
      </c>
      <c r="P20" s="314">
        <f t="shared" ref="P20:P37" si="3">+D20-D19</f>
        <v>2.7777777777777346E-2</v>
      </c>
    </row>
    <row r="21" spans="2:16" x14ac:dyDescent="0.25">
      <c r="B21" s="40">
        <v>4</v>
      </c>
      <c r="C21" s="41">
        <v>0.37222222222222201</v>
      </c>
      <c r="D21" s="99">
        <v>0.37430555555555534</v>
      </c>
      <c r="E21" s="43">
        <v>0.38124999999999976</v>
      </c>
      <c r="F21" s="43">
        <v>0.38541666666666641</v>
      </c>
      <c r="G21" s="43">
        <v>0.38958333333333306</v>
      </c>
      <c r="H21" s="43">
        <v>0.40347222222222195</v>
      </c>
      <c r="I21" s="43">
        <v>0.41597222222222197</v>
      </c>
      <c r="J21" s="62">
        <v>0.42013888888888862</v>
      </c>
      <c r="K21" s="54">
        <v>0.42430555555555527</v>
      </c>
      <c r="L21" s="41">
        <v>0.43194444444444413</v>
      </c>
      <c r="M21" s="313" t="e">
        <f t="shared" si="0"/>
        <v>#REF!</v>
      </c>
      <c r="N21" s="314">
        <f t="shared" si="1"/>
        <v>5.9722222222222121E-2</v>
      </c>
      <c r="O21" s="317" t="e">
        <f t="shared" si="2"/>
        <v>#REF!</v>
      </c>
      <c r="P21" s="314">
        <f t="shared" si="3"/>
        <v>2.7777777777778012E-2</v>
      </c>
    </row>
    <row r="22" spans="2:16" x14ac:dyDescent="0.25">
      <c r="B22" s="40">
        <v>5</v>
      </c>
      <c r="C22" s="41">
        <v>0.4</v>
      </c>
      <c r="D22" s="99">
        <v>0.40208333333333335</v>
      </c>
      <c r="E22" s="43">
        <v>0.40902777777777777</v>
      </c>
      <c r="F22" s="43">
        <v>0.41319444444444442</v>
      </c>
      <c r="G22" s="43">
        <v>0.41736111111111107</v>
      </c>
      <c r="H22" s="43">
        <v>0.43124999999999997</v>
      </c>
      <c r="I22" s="43">
        <v>0.44374999999999998</v>
      </c>
      <c r="J22" s="62">
        <v>0.44791666666666663</v>
      </c>
      <c r="K22" s="54">
        <v>0.45208333333333328</v>
      </c>
      <c r="L22" s="41">
        <v>0.45972222222222214</v>
      </c>
      <c r="M22" s="313" t="e">
        <f t="shared" si="0"/>
        <v>#REF!</v>
      </c>
      <c r="N22" s="314">
        <f t="shared" si="1"/>
        <v>5.9722222222222121E-2</v>
      </c>
      <c r="O22" s="317" t="e">
        <f t="shared" si="2"/>
        <v>#REF!</v>
      </c>
      <c r="P22" s="314">
        <f t="shared" si="3"/>
        <v>2.7777777777778012E-2</v>
      </c>
    </row>
    <row r="23" spans="2:16" x14ac:dyDescent="0.25">
      <c r="B23" s="33">
        <v>6</v>
      </c>
      <c r="C23" s="41">
        <v>0.42777777777777798</v>
      </c>
      <c r="D23" s="99">
        <v>0.4298611111111113</v>
      </c>
      <c r="E23" s="43">
        <v>0.43680555555555572</v>
      </c>
      <c r="F23" s="43">
        <v>0.44097222222222238</v>
      </c>
      <c r="G23" s="43">
        <v>0.44513888888888903</v>
      </c>
      <c r="H23" s="43">
        <v>0.45902777777777792</v>
      </c>
      <c r="I23" s="43">
        <v>0.47152777777777793</v>
      </c>
      <c r="J23" s="62">
        <v>0.47569444444444459</v>
      </c>
      <c r="K23" s="54">
        <v>0.47986111111111124</v>
      </c>
      <c r="L23" s="41">
        <v>0.4875000000000001</v>
      </c>
      <c r="M23" s="313" t="e">
        <f t="shared" si="0"/>
        <v>#REF!</v>
      </c>
      <c r="N23" s="314">
        <f t="shared" si="1"/>
        <v>5.9722222222222121E-2</v>
      </c>
      <c r="O23" s="317" t="e">
        <f t="shared" si="2"/>
        <v>#REF!</v>
      </c>
      <c r="P23" s="314">
        <f t="shared" si="3"/>
        <v>2.7777777777777957E-2</v>
      </c>
    </row>
    <row r="24" spans="2:16" x14ac:dyDescent="0.25">
      <c r="B24" s="40">
        <v>7</v>
      </c>
      <c r="C24" s="41">
        <v>0.45555555555555499</v>
      </c>
      <c r="D24" s="99">
        <v>0.45763888888888832</v>
      </c>
      <c r="E24" s="43">
        <v>0.46458333333333274</v>
      </c>
      <c r="F24" s="43">
        <v>0.46874999999999939</v>
      </c>
      <c r="G24" s="43">
        <v>0.47291666666666604</v>
      </c>
      <c r="H24" s="43">
        <v>0.48680555555555494</v>
      </c>
      <c r="I24" s="43">
        <v>0.49930555555555495</v>
      </c>
      <c r="J24" s="62">
        <v>0.50347222222222165</v>
      </c>
      <c r="K24" s="54">
        <v>0.50763888888888831</v>
      </c>
      <c r="L24" s="41">
        <v>0.51527777777777717</v>
      </c>
      <c r="M24" s="313" t="e">
        <f t="shared" si="0"/>
        <v>#REF!</v>
      </c>
      <c r="N24" s="314">
        <f t="shared" si="1"/>
        <v>5.9722222222222177E-2</v>
      </c>
      <c r="O24" s="317" t="e">
        <f t="shared" si="2"/>
        <v>#REF!</v>
      </c>
      <c r="P24" s="314">
        <f t="shared" si="3"/>
        <v>2.7777777777777013E-2</v>
      </c>
    </row>
    <row r="25" spans="2:16" x14ac:dyDescent="0.25">
      <c r="B25" s="33">
        <v>8</v>
      </c>
      <c r="C25" s="41">
        <v>0.483333333333333</v>
      </c>
      <c r="D25" s="99">
        <v>0.48541666666666633</v>
      </c>
      <c r="E25" s="43">
        <v>0.49236111111111075</v>
      </c>
      <c r="F25" s="43">
        <v>0.4965277777777774</v>
      </c>
      <c r="G25" s="43">
        <v>0.50069444444444411</v>
      </c>
      <c r="H25" s="43">
        <v>0.51458333333333295</v>
      </c>
      <c r="I25" s="43">
        <v>0.5270833333333329</v>
      </c>
      <c r="J25" s="62">
        <v>0.53124999999999956</v>
      </c>
      <c r="K25" s="54">
        <v>0.53541666666666621</v>
      </c>
      <c r="L25" s="41">
        <v>0.54305555555555507</v>
      </c>
      <c r="M25" s="313" t="e">
        <f t="shared" si="0"/>
        <v>#REF!</v>
      </c>
      <c r="N25" s="314">
        <f t="shared" si="1"/>
        <v>5.9722222222222066E-2</v>
      </c>
      <c r="O25" s="317" t="e">
        <f t="shared" si="2"/>
        <v>#REF!</v>
      </c>
      <c r="P25" s="314">
        <f t="shared" si="3"/>
        <v>2.7777777777778012E-2</v>
      </c>
    </row>
    <row r="26" spans="2:16" x14ac:dyDescent="0.25">
      <c r="B26" s="40">
        <v>9</v>
      </c>
      <c r="C26" s="41">
        <v>0.51111111111111096</v>
      </c>
      <c r="D26" s="99">
        <v>0.51319444444444429</v>
      </c>
      <c r="E26" s="43">
        <v>0.52013888888888871</v>
      </c>
      <c r="F26" s="43">
        <v>0.52430555555555536</v>
      </c>
      <c r="G26" s="43">
        <v>0.52847222222222201</v>
      </c>
      <c r="H26" s="43">
        <v>0.54236111111111085</v>
      </c>
      <c r="I26" s="43">
        <v>0.55486111111111081</v>
      </c>
      <c r="J26" s="62">
        <v>0.55902777777777746</v>
      </c>
      <c r="K26" s="54">
        <v>0.56319444444444411</v>
      </c>
      <c r="L26" s="41">
        <v>0.57083333333333297</v>
      </c>
      <c r="M26" s="313" t="e">
        <f t="shared" si="0"/>
        <v>#REF!</v>
      </c>
      <c r="N26" s="314">
        <f t="shared" si="1"/>
        <v>5.972222222222201E-2</v>
      </c>
      <c r="O26" s="317" t="e">
        <f t="shared" si="2"/>
        <v>#REF!</v>
      </c>
      <c r="P26" s="314">
        <f t="shared" si="3"/>
        <v>2.7777777777777957E-2</v>
      </c>
    </row>
    <row r="27" spans="2:16" x14ac:dyDescent="0.25">
      <c r="B27" s="33">
        <v>10</v>
      </c>
      <c r="C27" s="41">
        <v>0.53888888888888897</v>
      </c>
      <c r="D27" s="99">
        <v>0.5409722222222223</v>
      </c>
      <c r="E27" s="43">
        <v>0.54791666666666672</v>
      </c>
      <c r="F27" s="43">
        <v>0.55208333333333337</v>
      </c>
      <c r="G27" s="43">
        <v>0.55625000000000002</v>
      </c>
      <c r="H27" s="43">
        <v>0.57013888888888886</v>
      </c>
      <c r="I27" s="43">
        <v>0.58263888888888882</v>
      </c>
      <c r="J27" s="62">
        <v>0.58680555555555547</v>
      </c>
      <c r="K27" s="54">
        <v>0.59097222222222212</v>
      </c>
      <c r="L27" s="41">
        <v>0.59861111111111098</v>
      </c>
      <c r="M27" s="313" t="e">
        <f t="shared" si="0"/>
        <v>#REF!</v>
      </c>
      <c r="N27" s="314">
        <f t="shared" si="1"/>
        <v>5.972222222222201E-2</v>
      </c>
      <c r="O27" s="317" t="e">
        <f t="shared" si="2"/>
        <v>#REF!</v>
      </c>
      <c r="P27" s="314">
        <f t="shared" si="3"/>
        <v>2.7777777777778012E-2</v>
      </c>
    </row>
    <row r="28" spans="2:16" x14ac:dyDescent="0.25">
      <c r="B28" s="40">
        <v>11</v>
      </c>
      <c r="C28" s="41">
        <v>0.56666666666666599</v>
      </c>
      <c r="D28" s="99">
        <v>0.56874999999999931</v>
      </c>
      <c r="E28" s="43">
        <v>0.57569444444444373</v>
      </c>
      <c r="F28" s="43">
        <v>0.57986111111111038</v>
      </c>
      <c r="G28" s="43">
        <v>0.58402777777777704</v>
      </c>
      <c r="H28" s="43">
        <v>0.59791666666666587</v>
      </c>
      <c r="I28" s="43">
        <v>0.61041666666666583</v>
      </c>
      <c r="J28" s="62">
        <v>0.61458333333333248</v>
      </c>
      <c r="K28" s="54">
        <v>0.61874999999999913</v>
      </c>
      <c r="L28" s="41">
        <v>0.626388888888888</v>
      </c>
      <c r="M28" s="313" t="e">
        <f t="shared" si="0"/>
        <v>#REF!</v>
      </c>
      <c r="N28" s="314">
        <f t="shared" si="1"/>
        <v>5.972222222222201E-2</v>
      </c>
      <c r="O28" s="317" t="e">
        <f t="shared" si="2"/>
        <v>#REF!</v>
      </c>
      <c r="P28" s="314">
        <f t="shared" si="3"/>
        <v>2.7777777777777013E-2</v>
      </c>
    </row>
    <row r="29" spans="2:16" x14ac:dyDescent="0.25">
      <c r="B29" s="33">
        <v>12</v>
      </c>
      <c r="C29" s="41">
        <v>0.594444444444444</v>
      </c>
      <c r="D29" s="99">
        <v>0.59652777777777732</v>
      </c>
      <c r="E29" s="43">
        <v>0.60347222222222174</v>
      </c>
      <c r="F29" s="43">
        <v>0.6076388888888884</v>
      </c>
      <c r="G29" s="43">
        <v>0.61180555555555505</v>
      </c>
      <c r="H29" s="43">
        <v>0.62569444444444389</v>
      </c>
      <c r="I29" s="43">
        <v>0.63819444444444384</v>
      </c>
      <c r="J29" s="62">
        <v>0.64236111111111049</v>
      </c>
      <c r="K29" s="54">
        <v>0.64652777777777715</v>
      </c>
      <c r="L29" s="41">
        <v>0.65416666666666601</v>
      </c>
      <c r="M29" s="313" t="e">
        <f t="shared" si="0"/>
        <v>#REF!</v>
      </c>
      <c r="N29" s="314">
        <f t="shared" si="1"/>
        <v>5.972222222222201E-2</v>
      </c>
      <c r="O29" s="317" t="e">
        <f t="shared" si="2"/>
        <v>#REF!</v>
      </c>
      <c r="P29" s="314">
        <f t="shared" si="3"/>
        <v>2.7777777777778012E-2</v>
      </c>
    </row>
    <row r="30" spans="2:16" x14ac:dyDescent="0.25">
      <c r="B30" s="40">
        <v>13</v>
      </c>
      <c r="C30" s="41">
        <v>0.62222222222222201</v>
      </c>
      <c r="D30" s="99">
        <v>0.62430555555555534</v>
      </c>
      <c r="E30" s="43">
        <v>0.63124999999999976</v>
      </c>
      <c r="F30" s="43">
        <v>0.63541666666666641</v>
      </c>
      <c r="G30" s="43">
        <v>0.63958333333333306</v>
      </c>
      <c r="H30" s="43">
        <v>0.6534722222222219</v>
      </c>
      <c r="I30" s="43">
        <v>0.66597222222222185</v>
      </c>
      <c r="J30" s="62">
        <v>0.67013888888888851</v>
      </c>
      <c r="K30" s="54">
        <v>0.67430555555555516</v>
      </c>
      <c r="L30" s="41">
        <v>0.68194444444444402</v>
      </c>
      <c r="M30" s="313" t="e">
        <f t="shared" si="0"/>
        <v>#REF!</v>
      </c>
      <c r="N30" s="314">
        <f t="shared" si="1"/>
        <v>5.972222222222201E-2</v>
      </c>
      <c r="O30" s="317" t="e">
        <f t="shared" si="2"/>
        <v>#REF!</v>
      </c>
      <c r="P30" s="314">
        <f t="shared" si="3"/>
        <v>2.7777777777778012E-2</v>
      </c>
    </row>
    <row r="31" spans="2:16" x14ac:dyDescent="0.25">
      <c r="B31" s="33">
        <v>14</v>
      </c>
      <c r="C31" s="41">
        <v>0.65</v>
      </c>
      <c r="D31" s="99">
        <v>0.65208333333333335</v>
      </c>
      <c r="E31" s="43">
        <v>0.65902777777777777</v>
      </c>
      <c r="F31" s="43">
        <v>0.66319444444444442</v>
      </c>
      <c r="G31" s="43">
        <v>0.66736111111111107</v>
      </c>
      <c r="H31" s="43">
        <v>0.68124999999999991</v>
      </c>
      <c r="I31" s="43">
        <v>0.69374999999999987</v>
      </c>
      <c r="J31" s="62">
        <v>0.69791666666666652</v>
      </c>
      <c r="K31" s="54">
        <v>0.70208333333333317</v>
      </c>
      <c r="L31" s="41">
        <v>0.70972222222222203</v>
      </c>
      <c r="M31" s="313" t="e">
        <f t="shared" si="0"/>
        <v>#REF!</v>
      </c>
      <c r="N31" s="314">
        <f t="shared" si="1"/>
        <v>5.972222222222201E-2</v>
      </c>
      <c r="O31" s="317" t="e">
        <f t="shared" si="2"/>
        <v>#REF!</v>
      </c>
      <c r="P31" s="314">
        <f t="shared" si="3"/>
        <v>2.7777777777778012E-2</v>
      </c>
    </row>
    <row r="32" spans="2:16" x14ac:dyDescent="0.25">
      <c r="B32" s="40">
        <v>15</v>
      </c>
      <c r="C32" s="41">
        <v>0.67777777777777704</v>
      </c>
      <c r="D32" s="99">
        <v>0.67986111111111036</v>
      </c>
      <c r="E32" s="43">
        <v>0.68680555555555478</v>
      </c>
      <c r="F32" s="43">
        <v>0.69097222222222143</v>
      </c>
      <c r="G32" s="43">
        <v>0.69513888888888808</v>
      </c>
      <c r="H32" s="43">
        <v>0.70902777777777692</v>
      </c>
      <c r="I32" s="43">
        <v>0.72152777777777688</v>
      </c>
      <c r="J32" s="62">
        <v>0.72569444444444353</v>
      </c>
      <c r="K32" s="54">
        <v>0.72986111111111018</v>
      </c>
      <c r="L32" s="41">
        <v>0.73749999999999905</v>
      </c>
      <c r="M32" s="313" t="e">
        <f t="shared" si="0"/>
        <v>#REF!</v>
      </c>
      <c r="N32" s="314">
        <f t="shared" si="1"/>
        <v>5.972222222222201E-2</v>
      </c>
      <c r="O32" s="317" t="e">
        <f t="shared" si="2"/>
        <v>#REF!</v>
      </c>
      <c r="P32" s="314">
        <f t="shared" si="3"/>
        <v>2.7777777777777013E-2</v>
      </c>
    </row>
    <row r="33" spans="2:16" x14ac:dyDescent="0.25">
      <c r="B33" s="33">
        <v>16</v>
      </c>
      <c r="C33" s="41">
        <v>0.70555555555555505</v>
      </c>
      <c r="D33" s="99">
        <v>0.70763888888888837</v>
      </c>
      <c r="E33" s="43">
        <v>0.71458333333333279</v>
      </c>
      <c r="F33" s="43">
        <v>0.71874999999999944</v>
      </c>
      <c r="G33" s="43">
        <v>0.7229166666666661</v>
      </c>
      <c r="H33" s="43">
        <v>0.73680555555555494</v>
      </c>
      <c r="I33" s="43">
        <v>0.74930555555555489</v>
      </c>
      <c r="J33" s="62">
        <v>0.75347222222222154</v>
      </c>
      <c r="K33" s="54">
        <v>0.7576388888888882</v>
      </c>
      <c r="L33" s="41">
        <v>0.76527777777777706</v>
      </c>
      <c r="M33" s="313" t="e">
        <f t="shared" si="0"/>
        <v>#REF!</v>
      </c>
      <c r="N33" s="314">
        <f t="shared" si="1"/>
        <v>5.972222222222201E-2</v>
      </c>
      <c r="O33" s="317" t="e">
        <f t="shared" si="2"/>
        <v>#REF!</v>
      </c>
      <c r="P33" s="314">
        <f t="shared" si="3"/>
        <v>2.7777777777778012E-2</v>
      </c>
    </row>
    <row r="34" spans="2:16" x14ac:dyDescent="0.25">
      <c r="B34" s="40">
        <v>17</v>
      </c>
      <c r="C34" s="41">
        <v>0.73333333333333295</v>
      </c>
      <c r="D34" s="99">
        <v>0.73541666666666627</v>
      </c>
      <c r="E34" s="43">
        <v>0.74236111111111069</v>
      </c>
      <c r="F34" s="43">
        <v>0.74652777777777735</v>
      </c>
      <c r="G34" s="43">
        <v>0.750694444444444</v>
      </c>
      <c r="H34" s="43">
        <v>0.76458333333333284</v>
      </c>
      <c r="I34" s="43">
        <v>0.77708333333333279</v>
      </c>
      <c r="J34" s="62">
        <v>0.78124999999999944</v>
      </c>
      <c r="K34" s="54">
        <v>0.7854166666666661</v>
      </c>
      <c r="L34" s="41">
        <v>0.79305555555555496</v>
      </c>
      <c r="M34" s="313" t="e">
        <f t="shared" si="0"/>
        <v>#REF!</v>
      </c>
      <c r="N34" s="314">
        <f t="shared" si="1"/>
        <v>5.972222222222201E-2</v>
      </c>
      <c r="O34" s="317" t="e">
        <f t="shared" si="2"/>
        <v>#REF!</v>
      </c>
      <c r="P34" s="314">
        <f t="shared" si="3"/>
        <v>2.7777777777777901E-2</v>
      </c>
    </row>
    <row r="35" spans="2:16" x14ac:dyDescent="0.25">
      <c r="B35" s="33">
        <v>18</v>
      </c>
      <c r="C35" s="41">
        <v>0.76111111111110996</v>
      </c>
      <c r="D35" s="99">
        <v>0.76319444444444329</v>
      </c>
      <c r="E35" s="43">
        <v>0.77013888888888771</v>
      </c>
      <c r="F35" s="43">
        <v>0.77430555555555436</v>
      </c>
      <c r="G35" s="43">
        <v>0.77847222222222101</v>
      </c>
      <c r="H35" s="43">
        <v>0.79236111111110985</v>
      </c>
      <c r="I35" s="43">
        <v>0.80486111111110981</v>
      </c>
      <c r="J35" s="62">
        <v>0.80902777777777646</v>
      </c>
      <c r="K35" s="54">
        <v>0.81319444444444311</v>
      </c>
      <c r="L35" s="41">
        <v>0.82083333333333197</v>
      </c>
      <c r="M35" s="313" t="e">
        <f t="shared" si="0"/>
        <v>#REF!</v>
      </c>
      <c r="N35" s="314">
        <f t="shared" si="1"/>
        <v>5.972222222222201E-2</v>
      </c>
      <c r="O35" s="317" t="e">
        <f t="shared" si="2"/>
        <v>#REF!</v>
      </c>
      <c r="P35" s="314">
        <f t="shared" si="3"/>
        <v>2.7777777777777013E-2</v>
      </c>
    </row>
    <row r="36" spans="2:16" x14ac:dyDescent="0.25">
      <c r="B36" s="40">
        <v>19</v>
      </c>
      <c r="C36" s="41">
        <v>0.78888888888888797</v>
      </c>
      <c r="D36" s="99">
        <v>0.7909722222222213</v>
      </c>
      <c r="E36" s="43">
        <v>0.79791666666666572</v>
      </c>
      <c r="F36" s="43">
        <v>0.80208333333333237</v>
      </c>
      <c r="G36" s="43">
        <v>0.80624999999999902</v>
      </c>
      <c r="H36" s="43">
        <v>0.82013888888888786</v>
      </c>
      <c r="I36" s="43">
        <v>0.83194444444444338</v>
      </c>
      <c r="J36" s="62">
        <v>0.83611111111111003</v>
      </c>
      <c r="K36" s="54">
        <v>0.83958333333333224</v>
      </c>
      <c r="L36" s="41">
        <v>0.8472222222222211</v>
      </c>
      <c r="M36" s="313" t="e">
        <f t="shared" si="0"/>
        <v>#REF!</v>
      </c>
      <c r="N36" s="314">
        <f t="shared" si="1"/>
        <v>5.8333333333333126E-2</v>
      </c>
      <c r="O36" s="317" t="e">
        <f t="shared" si="2"/>
        <v>#REF!</v>
      </c>
      <c r="P36" s="314">
        <f t="shared" si="3"/>
        <v>2.7777777777778012E-2</v>
      </c>
    </row>
    <row r="37" spans="2:16" x14ac:dyDescent="0.25">
      <c r="B37" s="33">
        <v>20</v>
      </c>
      <c r="C37" s="41">
        <v>0.81666666666666599</v>
      </c>
      <c r="D37" s="99">
        <v>0.81874999999999931</v>
      </c>
      <c r="E37" s="43">
        <v>0.82569444444444373</v>
      </c>
      <c r="F37" s="43">
        <v>0.82986111111111038</v>
      </c>
      <c r="G37" s="43">
        <v>0.83402777777777704</v>
      </c>
      <c r="H37" s="43">
        <v>0.84791666666666587</v>
      </c>
      <c r="I37" s="43">
        <v>0.85972222222222139</v>
      </c>
      <c r="J37" s="62">
        <v>0.86388888888888804</v>
      </c>
      <c r="K37" s="54">
        <v>0.86736111111111025</v>
      </c>
      <c r="L37" s="41">
        <v>0.87499999999999911</v>
      </c>
      <c r="M37" s="313" t="e">
        <f t="shared" si="0"/>
        <v>#REF!</v>
      </c>
      <c r="N37" s="314">
        <f t="shared" si="1"/>
        <v>5.8333333333333126E-2</v>
      </c>
      <c r="O37" s="317" t="e">
        <f t="shared" si="2"/>
        <v>#REF!</v>
      </c>
      <c r="P37" s="314">
        <f t="shared" si="3"/>
        <v>2.7777777777778012E-2</v>
      </c>
    </row>
    <row r="38" spans="2:16" ht="11.25" customHeight="1" x14ac:dyDescent="0.25">
      <c r="B38" s="2"/>
      <c r="C38" s="2"/>
      <c r="D38" s="17"/>
      <c r="E38" s="17"/>
      <c r="F38" s="17"/>
      <c r="G38" s="17"/>
      <c r="H38" s="17"/>
      <c r="I38" s="17"/>
    </row>
    <row r="39" spans="2:16" ht="18" customHeight="1" x14ac:dyDescent="0.25">
      <c r="B39" s="2"/>
      <c r="C39" s="299" t="s">
        <v>170</v>
      </c>
      <c r="D39" s="300"/>
      <c r="E39" s="300"/>
      <c r="F39" s="301"/>
      <c r="G39" s="301"/>
      <c r="H39" s="308">
        <v>20</v>
      </c>
      <c r="I39" s="300"/>
    </row>
    <row r="40" spans="2:16" ht="18" customHeight="1" x14ac:dyDescent="0.25">
      <c r="B40" s="2"/>
      <c r="C40" s="299" t="s">
        <v>171</v>
      </c>
      <c r="D40" s="300"/>
      <c r="E40" s="300"/>
      <c r="F40" s="301"/>
      <c r="G40" s="301"/>
      <c r="H40" s="308">
        <v>0</v>
      </c>
      <c r="I40" s="300"/>
    </row>
    <row r="41" spans="2:16" ht="18" customHeight="1" x14ac:dyDescent="0.25">
      <c r="B41" s="2"/>
      <c r="C41" s="299" t="s">
        <v>172</v>
      </c>
      <c r="D41" s="300"/>
      <c r="E41" s="300"/>
      <c r="F41" s="301"/>
      <c r="G41" s="301"/>
      <c r="H41" s="308">
        <f>+H39+H40</f>
        <v>20</v>
      </c>
      <c r="I41" s="300"/>
    </row>
    <row r="42" spans="2:16" ht="18" customHeight="1" x14ac:dyDescent="0.25">
      <c r="B42" s="2"/>
      <c r="C42" s="299" t="s">
        <v>173</v>
      </c>
      <c r="D42" s="300"/>
      <c r="E42" s="300"/>
      <c r="F42" s="301"/>
      <c r="G42" s="301"/>
      <c r="H42" s="306" t="e">
        <f>+VLOOKUP($E$7,#REF!,3,FALSE)</f>
        <v>#REF!</v>
      </c>
      <c r="I42" s="302" t="s">
        <v>174</v>
      </c>
    </row>
    <row r="43" spans="2:16" x14ac:dyDescent="0.25">
      <c r="C43" s="303" t="s">
        <v>175</v>
      </c>
      <c r="D43" s="304"/>
      <c r="E43" s="18"/>
      <c r="F43" s="18"/>
      <c r="G43" s="18"/>
      <c r="H43" s="307">
        <v>0</v>
      </c>
      <c r="I43" s="302" t="s">
        <v>174</v>
      </c>
    </row>
    <row r="44" spans="2:16" x14ac:dyDescent="0.25">
      <c r="C44" s="2" t="s">
        <v>176</v>
      </c>
      <c r="D44" s="18"/>
      <c r="E44" s="18"/>
      <c r="F44" s="18"/>
      <c r="G44" s="18"/>
      <c r="H44" s="309" t="s">
        <v>179</v>
      </c>
      <c r="I44" s="18"/>
    </row>
    <row r="45" spans="2:16" x14ac:dyDescent="0.25">
      <c r="C45" s="2"/>
    </row>
  </sheetData>
  <printOptions horizontalCentered="1"/>
  <pageMargins left="0.39370078740157483" right="0" top="0.35433070866141736" bottom="0" header="0" footer="0"/>
  <pageSetup paperSize="9" scale="79" orientation="portrait" r:id="rId1"/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5"/>
  <dimension ref="B1:P36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5.28515625" customWidth="1"/>
    <col min="2" max="10" width="8.7109375" customWidth="1"/>
    <col min="11" max="30" width="6.7109375" customWidth="1"/>
  </cols>
  <sheetData>
    <row r="1" spans="2:16" ht="20.100000000000001" customHeight="1" x14ac:dyDescent="0.25">
      <c r="B1" s="1" t="s">
        <v>0</v>
      </c>
      <c r="C1" s="2"/>
      <c r="E1" s="171" t="s">
        <v>1</v>
      </c>
      <c r="G1" s="2"/>
      <c r="H1" s="2"/>
      <c r="I1" s="2"/>
    </row>
    <row r="2" spans="2:16" ht="6" customHeight="1" x14ac:dyDescent="0.25">
      <c r="B2" s="3"/>
      <c r="C2" s="2"/>
      <c r="D2" s="2"/>
      <c r="E2" s="8"/>
      <c r="G2" s="2"/>
      <c r="H2" s="2"/>
      <c r="I2" s="2"/>
    </row>
    <row r="3" spans="2:16" ht="20.100000000000001" customHeight="1" x14ac:dyDescent="0.25">
      <c r="B3" s="4" t="s">
        <v>2</v>
      </c>
      <c r="C3" s="2"/>
      <c r="E3" s="171">
        <v>8</v>
      </c>
      <c r="G3" s="2"/>
      <c r="H3" s="2"/>
      <c r="I3" s="2"/>
    </row>
    <row r="4" spans="2:16" ht="6" customHeight="1" x14ac:dyDescent="0.25">
      <c r="B4" s="5"/>
      <c r="C4" s="2"/>
      <c r="D4" s="2"/>
      <c r="E4" s="8"/>
      <c r="G4" s="2"/>
      <c r="H4" s="2"/>
      <c r="I4" s="6"/>
    </row>
    <row r="5" spans="2:16" ht="20.100000000000001" customHeight="1" x14ac:dyDescent="0.25">
      <c r="B5" s="2" t="s">
        <v>3</v>
      </c>
      <c r="C5" s="2"/>
      <c r="E5" s="173" t="str">
        <f>+'801 MPU.CAN.25MAY.BOEDO.MPU HAB'!F6</f>
        <v>INVIERNO 2023</v>
      </c>
      <c r="G5" s="2"/>
      <c r="H5" s="2"/>
      <c r="I5" s="6"/>
    </row>
    <row r="6" spans="2:16" ht="20.100000000000001" customHeight="1" x14ac:dyDescent="0.25">
      <c r="B6" s="2" t="s">
        <v>4</v>
      </c>
      <c r="C6" s="2"/>
      <c r="E6" s="173" t="str">
        <f>+'801 MPU.CAN.25MAY.BOEDO.MPU SAB'!F7</f>
        <v>SABADO</v>
      </c>
      <c r="G6" s="2"/>
      <c r="H6" s="2"/>
      <c r="I6" s="6"/>
    </row>
    <row r="7" spans="2:16" ht="20.100000000000001" customHeight="1" x14ac:dyDescent="0.25">
      <c r="B7" s="2" t="s">
        <v>5</v>
      </c>
      <c r="C7" s="7"/>
      <c r="E7" s="1">
        <v>816</v>
      </c>
      <c r="G7" s="2"/>
      <c r="H7" s="2"/>
      <c r="I7" s="2"/>
    </row>
    <row r="8" spans="2:16" ht="20.100000000000001" customHeight="1" x14ac:dyDescent="0.25">
      <c r="B8" s="2" t="s">
        <v>6</v>
      </c>
      <c r="C8" s="2"/>
      <c r="E8" s="1" t="s">
        <v>97</v>
      </c>
      <c r="G8" s="2"/>
      <c r="H8" s="8"/>
      <c r="I8" s="2"/>
    </row>
    <row r="9" spans="2:16" ht="20.100000000000001" customHeight="1" x14ac:dyDescent="0.25">
      <c r="B9" s="2" t="s">
        <v>7</v>
      </c>
      <c r="C9" s="2"/>
      <c r="E9" s="1">
        <v>816</v>
      </c>
      <c r="G9" s="2"/>
      <c r="H9" s="2"/>
      <c r="I9" s="2"/>
    </row>
    <row r="10" spans="2:16" ht="20.100000000000001" customHeight="1" x14ac:dyDescent="0.25">
      <c r="B10" s="2" t="s">
        <v>12</v>
      </c>
      <c r="C10" s="7"/>
      <c r="D10" s="2"/>
      <c r="E10" s="2"/>
      <c r="F10" s="2"/>
      <c r="G10" s="2"/>
      <c r="H10" s="2"/>
      <c r="I10" s="2"/>
    </row>
    <row r="11" spans="2:16" ht="20.100000000000001" customHeight="1" x14ac:dyDescent="0.25">
      <c r="B11" s="2"/>
      <c r="C11" s="7"/>
      <c r="D11" s="2"/>
      <c r="E11" s="2"/>
      <c r="F11" s="2"/>
      <c r="G11" s="2"/>
      <c r="H11" s="2"/>
      <c r="I11" s="2"/>
    </row>
    <row r="12" spans="2:16" ht="20.100000000000001" customHeight="1" x14ac:dyDescent="0.25">
      <c r="B12" s="2"/>
      <c r="C12" s="7"/>
      <c r="D12" s="2"/>
      <c r="E12" s="2"/>
      <c r="F12" s="2"/>
      <c r="G12" s="2"/>
      <c r="H12" s="2"/>
      <c r="I12" s="2"/>
    </row>
    <row r="13" spans="2:16" ht="20.100000000000001" customHeight="1" x14ac:dyDescent="0.25">
      <c r="B13" s="2"/>
      <c r="C13" s="7"/>
      <c r="D13" s="2"/>
      <c r="E13" s="2"/>
      <c r="F13" s="2"/>
      <c r="G13" s="2"/>
      <c r="H13" s="2"/>
      <c r="I13" s="2"/>
    </row>
    <row r="14" spans="2:16" ht="20.100000000000001" customHeight="1" x14ac:dyDescent="0.25">
      <c r="B14" s="2"/>
      <c r="C14" s="7"/>
      <c r="D14" s="2"/>
      <c r="E14" s="2"/>
      <c r="F14" s="2"/>
      <c r="G14" s="2"/>
      <c r="H14" s="2"/>
      <c r="I14" s="2"/>
    </row>
    <row r="15" spans="2:16" ht="20.100000000000001" customHeight="1" thickBot="1" x14ac:dyDescent="0.3">
      <c r="B15" s="2"/>
      <c r="C15" s="7"/>
      <c r="D15" s="2"/>
      <c r="E15" s="2"/>
      <c r="F15" s="2"/>
      <c r="G15" s="2"/>
      <c r="H15" s="2"/>
      <c r="I15" s="2"/>
    </row>
    <row r="16" spans="2:16" ht="39.950000000000003" customHeight="1" thickBot="1" x14ac:dyDescent="0.3">
      <c r="B16" s="189" t="s">
        <v>8</v>
      </c>
      <c r="C16" s="192" t="s">
        <v>165</v>
      </c>
      <c r="D16" s="192" t="s">
        <v>107</v>
      </c>
      <c r="E16" s="372" t="s">
        <v>103</v>
      </c>
      <c r="F16" s="192" t="s">
        <v>30</v>
      </c>
      <c r="G16" s="192" t="s">
        <v>14</v>
      </c>
      <c r="H16" s="192" t="s">
        <v>9</v>
      </c>
      <c r="I16" s="192" t="s">
        <v>14</v>
      </c>
      <c r="J16" s="192" t="s">
        <v>30</v>
      </c>
      <c r="K16" s="192" t="s">
        <v>103</v>
      </c>
      <c r="L16" s="192" t="s">
        <v>165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ht="39.950000000000003" hidden="1" customHeight="1" x14ac:dyDescent="0.25">
      <c r="B17" s="202" t="s">
        <v>159</v>
      </c>
      <c r="C17" s="204">
        <v>0</v>
      </c>
      <c r="D17" s="204"/>
      <c r="E17" s="204">
        <v>4.53</v>
      </c>
      <c r="F17" s="204"/>
      <c r="G17" s="204">
        <v>4.8099999999999996</v>
      </c>
      <c r="H17" s="204">
        <v>12.36</v>
      </c>
      <c r="I17" s="204">
        <v>13.3</v>
      </c>
      <c r="J17" s="204"/>
      <c r="K17" s="204">
        <v>4.8099999999999996</v>
      </c>
      <c r="L17" s="206">
        <v>3</v>
      </c>
      <c r="M17" s="315"/>
      <c r="N17" s="316"/>
      <c r="O17" s="317"/>
      <c r="P17" s="318"/>
    </row>
    <row r="18" spans="2:16" ht="39.950000000000003" hidden="1" customHeight="1" thickBot="1" x14ac:dyDescent="0.3">
      <c r="B18" s="208" t="s">
        <v>160</v>
      </c>
      <c r="C18" s="243">
        <v>0</v>
      </c>
      <c r="D18" s="243"/>
      <c r="E18" s="210">
        <v>4.53</v>
      </c>
      <c r="F18" s="210"/>
      <c r="G18" s="210">
        <v>9.34</v>
      </c>
      <c r="H18" s="210">
        <v>21.7</v>
      </c>
      <c r="I18" s="210">
        <v>35</v>
      </c>
      <c r="J18" s="210"/>
      <c r="K18" s="210">
        <v>39.81</v>
      </c>
      <c r="L18" s="211">
        <v>42.81</v>
      </c>
      <c r="M18" s="313"/>
      <c r="N18" s="314"/>
      <c r="O18" s="310"/>
      <c r="P18" s="314"/>
    </row>
    <row r="19" spans="2:16" x14ac:dyDescent="0.25">
      <c r="B19" s="33">
        <v>1</v>
      </c>
      <c r="C19" s="34">
        <v>0.28888888888888892</v>
      </c>
      <c r="D19" s="68">
        <v>0.29097222222222224</v>
      </c>
      <c r="E19" s="52">
        <v>0.29652777777777778</v>
      </c>
      <c r="F19" s="52">
        <v>0.30069444444444443</v>
      </c>
      <c r="G19" s="52">
        <v>0.30486111111111108</v>
      </c>
      <c r="H19" s="52">
        <v>0.31874999999999998</v>
      </c>
      <c r="I19" s="52">
        <v>0.33055555555555555</v>
      </c>
      <c r="J19" s="94">
        <v>0.3347222222222222</v>
      </c>
      <c r="K19" s="53">
        <v>0.33819444444444441</v>
      </c>
      <c r="L19" s="39">
        <v>0.34583333333333327</v>
      </c>
      <c r="M19" s="313" t="e">
        <f>+$H$33</f>
        <v>#REF!</v>
      </c>
      <c r="N19" s="314">
        <f>+L19-C19</f>
        <v>5.6944444444444353E-2</v>
      </c>
      <c r="O19" s="317" t="e">
        <f>60*$H$33/(N19*60*24)</f>
        <v>#REF!</v>
      </c>
      <c r="P19" s="322"/>
    </row>
    <row r="20" spans="2:16" x14ac:dyDescent="0.25">
      <c r="B20" s="40">
        <v>2</v>
      </c>
      <c r="C20" s="41">
        <v>0.31388888888888899</v>
      </c>
      <c r="D20" s="99">
        <v>0.31597222222222232</v>
      </c>
      <c r="E20" s="43">
        <v>0.32291666666666674</v>
      </c>
      <c r="F20" s="43">
        <v>0.32708333333333339</v>
      </c>
      <c r="G20" s="43">
        <v>0.33125000000000004</v>
      </c>
      <c r="H20" s="43">
        <v>0.34513888888888894</v>
      </c>
      <c r="I20" s="43">
        <v>0.35763888888888895</v>
      </c>
      <c r="J20" s="62">
        <v>0.3618055555555556</v>
      </c>
      <c r="K20" s="54">
        <v>0.36597222222222225</v>
      </c>
      <c r="L20" s="41">
        <v>0.37361111111111112</v>
      </c>
      <c r="M20" s="313" t="e">
        <f>+$H$33</f>
        <v>#REF!</v>
      </c>
      <c r="N20" s="314">
        <f>+L20-C20</f>
        <v>5.9722222222222121E-2</v>
      </c>
      <c r="O20" s="317" t="e">
        <f>60*$H$33/(N20*60*24)</f>
        <v>#REF!</v>
      </c>
      <c r="P20" s="314">
        <f>+D20-D19</f>
        <v>2.5000000000000078E-2</v>
      </c>
    </row>
    <row r="21" spans="2:16" x14ac:dyDescent="0.25">
      <c r="B21" s="40">
        <v>3</v>
      </c>
      <c r="C21" s="41">
        <v>0.33888888888888902</v>
      </c>
      <c r="D21" s="99">
        <v>0.34097222222222234</v>
      </c>
      <c r="E21" s="43">
        <v>0.34791666666666676</v>
      </c>
      <c r="F21" s="43">
        <v>0.35208333333333341</v>
      </c>
      <c r="G21" s="43">
        <v>0.35625000000000007</v>
      </c>
      <c r="H21" s="43">
        <v>0.37013888888888896</v>
      </c>
      <c r="I21" s="43">
        <v>0.38263888888888897</v>
      </c>
      <c r="J21" s="62">
        <v>0.38680555555555562</v>
      </c>
      <c r="K21" s="54">
        <v>0.39097222222222228</v>
      </c>
      <c r="L21" s="41">
        <v>0.39861111111111114</v>
      </c>
      <c r="M21" s="313" t="e">
        <f t="shared" ref="M21:M28" si="0">+$H$33</f>
        <v>#REF!</v>
      </c>
      <c r="N21" s="314">
        <f t="shared" ref="N21:N28" si="1">+L21-C21</f>
        <v>5.9722222222222121E-2</v>
      </c>
      <c r="O21" s="317" t="e">
        <f t="shared" ref="O21:O28" si="2">60*$H$33/(N21*60*24)</f>
        <v>#REF!</v>
      </c>
      <c r="P21" s="314">
        <f t="shared" ref="P21:P28" si="3">+D21-D20</f>
        <v>2.5000000000000022E-2</v>
      </c>
    </row>
    <row r="22" spans="2:16" x14ac:dyDescent="0.25">
      <c r="B22" s="33">
        <v>4</v>
      </c>
      <c r="C22" s="41">
        <v>0.36388888888888898</v>
      </c>
      <c r="D22" s="99">
        <v>0.36597222222222231</v>
      </c>
      <c r="E22" s="43">
        <v>0.37291666666666673</v>
      </c>
      <c r="F22" s="43">
        <v>0.37708333333333338</v>
      </c>
      <c r="G22" s="43">
        <v>0.38125000000000003</v>
      </c>
      <c r="H22" s="43">
        <v>0.39513888888888893</v>
      </c>
      <c r="I22" s="43">
        <v>0.40763888888888894</v>
      </c>
      <c r="J22" s="62">
        <v>0.41180555555555559</v>
      </c>
      <c r="K22" s="54">
        <v>0.41597222222222224</v>
      </c>
      <c r="L22" s="41">
        <v>0.4236111111111111</v>
      </c>
      <c r="M22" s="313" t="e">
        <f t="shared" si="0"/>
        <v>#REF!</v>
      </c>
      <c r="N22" s="314">
        <f t="shared" si="1"/>
        <v>5.9722222222222121E-2</v>
      </c>
      <c r="O22" s="317" t="e">
        <f t="shared" si="2"/>
        <v>#REF!</v>
      </c>
      <c r="P22" s="314">
        <f t="shared" si="3"/>
        <v>2.4999999999999967E-2</v>
      </c>
    </row>
    <row r="23" spans="2:16" x14ac:dyDescent="0.25">
      <c r="B23" s="40">
        <v>5</v>
      </c>
      <c r="C23" s="41">
        <v>0.38888888888888901</v>
      </c>
      <c r="D23" s="99">
        <v>0.39097222222222233</v>
      </c>
      <c r="E23" s="43">
        <v>0.39791666666666675</v>
      </c>
      <c r="F23" s="43">
        <v>0.4020833333333334</v>
      </c>
      <c r="G23" s="43">
        <v>0.40625000000000006</v>
      </c>
      <c r="H23" s="43">
        <v>0.42013888888888895</v>
      </c>
      <c r="I23" s="43">
        <v>0.43263888888888896</v>
      </c>
      <c r="J23" s="62">
        <v>0.43680555555555561</v>
      </c>
      <c r="K23" s="54">
        <v>0.44097222222222227</v>
      </c>
      <c r="L23" s="41">
        <v>0.44861111111111113</v>
      </c>
      <c r="M23" s="313" t="e">
        <f t="shared" si="0"/>
        <v>#REF!</v>
      </c>
      <c r="N23" s="314">
        <f t="shared" si="1"/>
        <v>5.9722222222222121E-2</v>
      </c>
      <c r="O23" s="317" t="e">
        <f t="shared" si="2"/>
        <v>#REF!</v>
      </c>
      <c r="P23" s="314">
        <f t="shared" si="3"/>
        <v>2.5000000000000022E-2</v>
      </c>
    </row>
    <row r="24" spans="2:16" x14ac:dyDescent="0.25">
      <c r="B24" s="40">
        <v>6</v>
      </c>
      <c r="C24" s="41">
        <v>0.41388888888888897</v>
      </c>
      <c r="D24" s="99">
        <v>0.4159722222222223</v>
      </c>
      <c r="E24" s="43">
        <v>0.42291666666666672</v>
      </c>
      <c r="F24" s="43">
        <v>0.42708333333333337</v>
      </c>
      <c r="G24" s="43">
        <v>0.43125000000000002</v>
      </c>
      <c r="H24" s="43">
        <v>0.44513888888888892</v>
      </c>
      <c r="I24" s="43">
        <v>0.45763888888888893</v>
      </c>
      <c r="J24" s="62">
        <v>0.46180555555555558</v>
      </c>
      <c r="K24" s="54">
        <v>0.46597222222222223</v>
      </c>
      <c r="L24" s="41">
        <v>0.47361111111111109</v>
      </c>
      <c r="M24" s="313" t="e">
        <f t="shared" si="0"/>
        <v>#REF!</v>
      </c>
      <c r="N24" s="314">
        <f t="shared" si="1"/>
        <v>5.9722222222222121E-2</v>
      </c>
      <c r="O24" s="317" t="e">
        <f t="shared" si="2"/>
        <v>#REF!</v>
      </c>
      <c r="P24" s="314">
        <f t="shared" si="3"/>
        <v>2.4999999999999967E-2</v>
      </c>
    </row>
    <row r="25" spans="2:16" x14ac:dyDescent="0.25">
      <c r="B25" s="33">
        <v>7</v>
      </c>
      <c r="C25" s="41">
        <v>0.43888888888888899</v>
      </c>
      <c r="D25" s="99">
        <v>0.44097222222222232</v>
      </c>
      <c r="E25" s="43">
        <v>0.44791666666666674</v>
      </c>
      <c r="F25" s="43">
        <v>0.45208333333333339</v>
      </c>
      <c r="G25" s="43">
        <v>0.45625000000000004</v>
      </c>
      <c r="H25" s="43">
        <v>0.47013888888888894</v>
      </c>
      <c r="I25" s="43">
        <v>0.48263888888888895</v>
      </c>
      <c r="J25" s="62">
        <v>0.4868055555555556</v>
      </c>
      <c r="K25" s="54">
        <v>0.49097222222222225</v>
      </c>
      <c r="L25" s="41">
        <v>0.49861111111111112</v>
      </c>
      <c r="M25" s="313" t="e">
        <f t="shared" si="0"/>
        <v>#REF!</v>
      </c>
      <c r="N25" s="314">
        <f t="shared" si="1"/>
        <v>5.9722222222222121E-2</v>
      </c>
      <c r="O25" s="317" t="e">
        <f t="shared" si="2"/>
        <v>#REF!</v>
      </c>
      <c r="P25" s="314">
        <f t="shared" si="3"/>
        <v>2.5000000000000022E-2</v>
      </c>
    </row>
    <row r="26" spans="2:16" x14ac:dyDescent="0.25">
      <c r="B26" s="40">
        <v>8</v>
      </c>
      <c r="C26" s="41">
        <v>0.463900462962963</v>
      </c>
      <c r="D26" s="99">
        <v>0.46598379629629633</v>
      </c>
      <c r="E26" s="43">
        <v>0.47292824074074075</v>
      </c>
      <c r="F26" s="43">
        <v>0.4770949074074074</v>
      </c>
      <c r="G26" s="43">
        <v>0.48126157407407405</v>
      </c>
      <c r="H26" s="43">
        <v>0.49515046296296295</v>
      </c>
      <c r="I26" s="43">
        <v>0.5076504629629629</v>
      </c>
      <c r="J26" s="62">
        <v>0.51181712962962955</v>
      </c>
      <c r="K26" s="54">
        <v>0.5159837962962962</v>
      </c>
      <c r="L26" s="41">
        <v>0.52362268518518507</v>
      </c>
      <c r="M26" s="313" t="e">
        <f t="shared" si="0"/>
        <v>#REF!</v>
      </c>
      <c r="N26" s="314">
        <f t="shared" si="1"/>
        <v>5.9722222222222066E-2</v>
      </c>
      <c r="O26" s="317" t="e">
        <f t="shared" si="2"/>
        <v>#REF!</v>
      </c>
      <c r="P26" s="314">
        <f t="shared" si="3"/>
        <v>2.5011574074074006E-2</v>
      </c>
    </row>
    <row r="27" spans="2:16" x14ac:dyDescent="0.25">
      <c r="B27" s="40">
        <v>9</v>
      </c>
      <c r="C27" s="41">
        <v>0.48888888888888898</v>
      </c>
      <c r="D27" s="99">
        <v>0.49097222222222231</v>
      </c>
      <c r="E27" s="43">
        <v>0.49791666666666673</v>
      </c>
      <c r="F27" s="43">
        <v>0.50208333333333344</v>
      </c>
      <c r="G27" s="43">
        <v>0.50625000000000009</v>
      </c>
      <c r="H27" s="43">
        <v>0.52013888888888893</v>
      </c>
      <c r="I27" s="43">
        <v>0.53263888888888888</v>
      </c>
      <c r="J27" s="62">
        <v>0.53680555555555554</v>
      </c>
      <c r="K27" s="54">
        <v>0.54097222222222219</v>
      </c>
      <c r="L27" s="41">
        <v>0.54861111111111105</v>
      </c>
      <c r="M27" s="313" t="e">
        <f t="shared" si="0"/>
        <v>#REF!</v>
      </c>
      <c r="N27" s="314">
        <f t="shared" si="1"/>
        <v>5.9722222222222066E-2</v>
      </c>
      <c r="O27" s="317" t="e">
        <f t="shared" si="2"/>
        <v>#REF!</v>
      </c>
      <c r="P27" s="314">
        <f t="shared" si="3"/>
        <v>2.4988425925925983E-2</v>
      </c>
    </row>
    <row r="28" spans="2:16" x14ac:dyDescent="0.25">
      <c r="B28" s="33">
        <v>10</v>
      </c>
      <c r="C28" s="41">
        <v>0.51388888888888895</v>
      </c>
      <c r="D28" s="99">
        <v>0.51597222222222228</v>
      </c>
      <c r="E28" s="43">
        <v>0.5229166666666667</v>
      </c>
      <c r="F28" s="43">
        <v>0.52708333333333335</v>
      </c>
      <c r="G28" s="43">
        <v>0.53125</v>
      </c>
      <c r="H28" s="43">
        <v>0.54513888888888884</v>
      </c>
      <c r="I28" s="43">
        <v>0.5576388888888888</v>
      </c>
      <c r="J28" s="62">
        <v>0.56180555555555545</v>
      </c>
      <c r="K28" s="54">
        <v>0.5659722222222221</v>
      </c>
      <c r="L28" s="41">
        <v>0.57361111111111096</v>
      </c>
      <c r="M28" s="313" t="e">
        <f t="shared" si="0"/>
        <v>#REF!</v>
      </c>
      <c r="N28" s="314">
        <f t="shared" si="1"/>
        <v>5.972222222222201E-2</v>
      </c>
      <c r="O28" s="317" t="e">
        <f t="shared" si="2"/>
        <v>#REF!</v>
      </c>
      <c r="P28" s="314">
        <f t="shared" si="3"/>
        <v>2.4999999999999967E-2</v>
      </c>
    </row>
    <row r="29" spans="2:16" ht="9" customHeight="1" x14ac:dyDescent="0.25">
      <c r="B29" s="2"/>
      <c r="C29" s="2"/>
      <c r="D29" s="17"/>
      <c r="E29" s="17"/>
      <c r="F29" s="17"/>
      <c r="G29" s="17"/>
      <c r="H29" s="17"/>
      <c r="I29" s="17"/>
    </row>
    <row r="30" spans="2:16" ht="18" customHeight="1" x14ac:dyDescent="0.25">
      <c r="B30" s="2"/>
      <c r="C30" s="299" t="s">
        <v>170</v>
      </c>
      <c r="D30" s="300"/>
      <c r="E30" s="300"/>
      <c r="F30" s="301"/>
      <c r="G30" s="301"/>
      <c r="H30" s="308">
        <v>10</v>
      </c>
      <c r="I30" s="300"/>
    </row>
    <row r="31" spans="2:16" ht="18" customHeight="1" x14ac:dyDescent="0.25">
      <c r="B31" s="2"/>
      <c r="C31" s="299" t="s">
        <v>171</v>
      </c>
      <c r="D31" s="300"/>
      <c r="E31" s="300"/>
      <c r="F31" s="301"/>
      <c r="G31" s="301"/>
      <c r="H31" s="308">
        <v>0</v>
      </c>
      <c r="I31" s="300"/>
    </row>
    <row r="32" spans="2:16" ht="18" customHeight="1" x14ac:dyDescent="0.25">
      <c r="B32" s="2"/>
      <c r="C32" s="299" t="s">
        <v>172</v>
      </c>
      <c r="D32" s="300"/>
      <c r="E32" s="300"/>
      <c r="F32" s="301"/>
      <c r="G32" s="301"/>
      <c r="H32" s="308">
        <f>+H30+H31</f>
        <v>10</v>
      </c>
      <c r="I32" s="300"/>
    </row>
    <row r="33" spans="2:9" ht="18" customHeight="1" x14ac:dyDescent="0.25">
      <c r="B33" s="2"/>
      <c r="C33" s="299" t="s">
        <v>173</v>
      </c>
      <c r="D33" s="300"/>
      <c r="E33" s="300"/>
      <c r="F33" s="301"/>
      <c r="G33" s="301"/>
      <c r="H33" s="306" t="e">
        <f>+VLOOKUP($E$7,#REF!,3,FALSE)</f>
        <v>#REF!</v>
      </c>
      <c r="I33" s="302" t="s">
        <v>174</v>
      </c>
    </row>
    <row r="34" spans="2:9" x14ac:dyDescent="0.25">
      <c r="C34" s="303" t="s">
        <v>175</v>
      </c>
      <c r="D34" s="304"/>
      <c r="E34" s="18"/>
      <c r="F34" s="18"/>
      <c r="G34" s="18"/>
      <c r="H34" s="307">
        <v>0</v>
      </c>
      <c r="I34" s="302" t="s">
        <v>174</v>
      </c>
    </row>
    <row r="35" spans="2:9" x14ac:dyDescent="0.25">
      <c r="C35" s="2" t="s">
        <v>176</v>
      </c>
      <c r="D35" s="18"/>
      <c r="E35" s="18"/>
      <c r="F35" s="18"/>
      <c r="G35" s="18"/>
      <c r="H35" s="309" t="s">
        <v>179</v>
      </c>
      <c r="I35" s="18"/>
    </row>
    <row r="36" spans="2:9" x14ac:dyDescent="0.25">
      <c r="C36" s="2"/>
    </row>
  </sheetData>
  <printOptions horizontalCentered="1"/>
  <pageMargins left="0.39370078740157483" right="0" top="0.55118110236220474" bottom="1.1811023622047245" header="0" footer="0"/>
  <pageSetup paperSize="9" scale="79" orientation="portrait" r:id="rId1"/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6"/>
  <dimension ref="B1:R38"/>
  <sheetViews>
    <sheetView showGridLines="0" view="pageBreakPreview" topLeftCell="A10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5703125" customWidth="1"/>
    <col min="2" max="14" width="8" customWidth="1"/>
    <col min="15" max="15" width="14.42578125" bestFit="1" customWidth="1"/>
    <col min="16" max="29" width="6.7109375" customWidth="1"/>
  </cols>
  <sheetData>
    <row r="1" spans="2:17" ht="20.100000000000001" customHeight="1" x14ac:dyDescent="0.25">
      <c r="B1" s="1" t="s">
        <v>0</v>
      </c>
      <c r="C1" s="2"/>
      <c r="D1" s="2"/>
      <c r="E1" s="2"/>
      <c r="F1" s="171" t="s">
        <v>1</v>
      </c>
      <c r="H1" s="2"/>
      <c r="I1" s="2"/>
      <c r="J1" s="2"/>
      <c r="K1" s="2"/>
      <c r="L1" s="2"/>
      <c r="M1" s="2"/>
    </row>
    <row r="2" spans="2:17" ht="6" customHeight="1" x14ac:dyDescent="0.25">
      <c r="B2" s="3"/>
      <c r="C2" s="2"/>
      <c r="D2" s="2"/>
      <c r="E2" s="2"/>
      <c r="F2" s="8"/>
      <c r="H2" s="2"/>
      <c r="I2" s="2"/>
      <c r="J2" s="2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2"/>
      <c r="F3" s="171">
        <v>8</v>
      </c>
      <c r="H3" s="2"/>
      <c r="I3" s="2"/>
      <c r="J3" s="2"/>
      <c r="K3" s="2"/>
      <c r="L3" s="2"/>
      <c r="M3" s="2"/>
    </row>
    <row r="4" spans="2:17" ht="6" customHeight="1" x14ac:dyDescent="0.25">
      <c r="B4" s="5"/>
      <c r="C4" s="2"/>
      <c r="D4" s="2"/>
      <c r="E4" s="2"/>
      <c r="F4" s="8"/>
      <c r="H4" s="2"/>
      <c r="I4" s="2"/>
      <c r="J4" s="2"/>
      <c r="K4" s="2"/>
      <c r="L4" s="2"/>
      <c r="M4" s="6"/>
    </row>
    <row r="5" spans="2:17" ht="20.100000000000001" customHeight="1" x14ac:dyDescent="0.25">
      <c r="B5" s="2" t="s">
        <v>3</v>
      </c>
      <c r="C5" s="2"/>
      <c r="D5" s="2"/>
      <c r="E5" s="2"/>
      <c r="F5" s="173" t="str">
        <f>+'801 MPU.CAN.25MAY.BOEDO.MPU HAB'!F6</f>
        <v>INVIERNO 2023</v>
      </c>
      <c r="H5" s="2"/>
      <c r="I5" s="2"/>
      <c r="J5" s="2"/>
      <c r="K5" s="2"/>
      <c r="L5" s="2"/>
      <c r="M5" s="6"/>
    </row>
    <row r="6" spans="2:17" ht="20.100000000000001" customHeight="1" x14ac:dyDescent="0.25">
      <c r="B6" s="2" t="s">
        <v>4</v>
      </c>
      <c r="C6" s="2"/>
      <c r="D6" s="2"/>
      <c r="E6" s="2"/>
      <c r="F6" s="173" t="str">
        <f>+'801 MPU.CAN.25MAY.BOEDO.MPU HAB'!F7</f>
        <v>HÁBILES</v>
      </c>
      <c r="H6" s="2"/>
      <c r="I6" s="2"/>
      <c r="J6" s="2"/>
      <c r="K6" s="2"/>
      <c r="L6" s="2"/>
      <c r="M6" s="6"/>
    </row>
    <row r="7" spans="2:17" ht="20.100000000000001" customHeight="1" x14ac:dyDescent="0.25">
      <c r="B7" s="2" t="s">
        <v>5</v>
      </c>
      <c r="C7" s="7"/>
      <c r="D7" s="7"/>
      <c r="E7" s="7"/>
      <c r="F7" s="1">
        <v>817</v>
      </c>
      <c r="H7" s="2"/>
      <c r="I7" s="2"/>
      <c r="J7" s="2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2"/>
      <c r="F8" s="1" t="s">
        <v>98</v>
      </c>
      <c r="H8" s="2"/>
      <c r="I8" s="2"/>
      <c r="J8" s="2"/>
      <c r="K8" s="2"/>
      <c r="L8" s="8"/>
      <c r="M8" s="2"/>
    </row>
    <row r="9" spans="2:17" ht="20.100000000000001" customHeight="1" x14ac:dyDescent="0.25">
      <c r="B9" s="2" t="s">
        <v>7</v>
      </c>
      <c r="C9" s="2"/>
      <c r="D9" s="2"/>
      <c r="E9" s="2"/>
      <c r="F9" s="1">
        <v>817</v>
      </c>
      <c r="H9" s="2"/>
      <c r="I9" s="2"/>
      <c r="J9" s="2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7"/>
      <c r="F10" s="2"/>
      <c r="G10" s="2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</row>
    <row r="12" spans="2:17" ht="20.100000000000001" customHeight="1" x14ac:dyDescent="0.25">
      <c r="B12" s="2"/>
      <c r="C12" s="7"/>
      <c r="D12" s="7"/>
      <c r="E12" s="7"/>
      <c r="F12" s="2"/>
      <c r="G12" s="2"/>
      <c r="H12" s="2"/>
      <c r="I12" s="2"/>
      <c r="J12" s="2"/>
      <c r="K12" s="2"/>
      <c r="L12" s="2"/>
      <c r="M12" s="2"/>
    </row>
    <row r="13" spans="2:17" ht="20.100000000000001" customHeight="1" x14ac:dyDescent="0.25">
      <c r="B13" s="2"/>
      <c r="C13" s="7"/>
      <c r="D13" s="7"/>
      <c r="E13" s="7"/>
      <c r="F13" s="2"/>
      <c r="G13" s="2"/>
      <c r="H13" s="2"/>
      <c r="I13" s="2"/>
      <c r="J13" s="2"/>
      <c r="K13" s="2"/>
      <c r="L13" s="2"/>
      <c r="M13" s="2"/>
    </row>
    <row r="14" spans="2:17" ht="20.100000000000001" customHeight="1" x14ac:dyDescent="0.25">
      <c r="B14" s="2"/>
      <c r="C14" s="7"/>
      <c r="D14" s="7"/>
      <c r="E14" s="7"/>
      <c r="F14" s="2"/>
      <c r="G14" s="2"/>
      <c r="H14" s="2"/>
      <c r="I14" s="2"/>
      <c r="J14" s="2"/>
      <c r="K14" s="2"/>
      <c r="L14" s="2"/>
      <c r="M14" s="2"/>
    </row>
    <row r="15" spans="2:17" ht="20.100000000000001" customHeight="1" thickBot="1" x14ac:dyDescent="0.3">
      <c r="B15" s="2"/>
      <c r="C15" s="7"/>
      <c r="D15" s="7"/>
      <c r="E15" s="7"/>
      <c r="F15" s="2"/>
      <c r="G15" s="2"/>
      <c r="H15" s="2"/>
      <c r="I15" s="2"/>
      <c r="J15" s="2"/>
      <c r="K15" s="2"/>
      <c r="L15" s="2"/>
      <c r="M15" s="2"/>
    </row>
    <row r="16" spans="2:17" s="194" customFormat="1" ht="39.950000000000003" customHeight="1" thickBot="1" x14ac:dyDescent="0.3">
      <c r="B16" s="189" t="s">
        <v>8</v>
      </c>
      <c r="C16" s="189" t="s">
        <v>100</v>
      </c>
      <c r="D16" s="189" t="s">
        <v>58</v>
      </c>
      <c r="E16" s="189" t="s">
        <v>29</v>
      </c>
      <c r="F16" s="189" t="s">
        <v>30</v>
      </c>
      <c r="G16" s="189" t="s">
        <v>14</v>
      </c>
      <c r="H16" s="189" t="s">
        <v>9</v>
      </c>
      <c r="I16" s="189" t="s">
        <v>14</v>
      </c>
      <c r="J16" s="189" t="s">
        <v>30</v>
      </c>
      <c r="K16" s="189" t="s">
        <v>29</v>
      </c>
      <c r="L16" s="189" t="s">
        <v>58</v>
      </c>
      <c r="M16" s="189" t="s">
        <v>100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8" s="194" customFormat="1" ht="39.950000000000003" hidden="1" customHeight="1" x14ac:dyDescent="0.25">
      <c r="B17" s="202" t="s">
        <v>159</v>
      </c>
      <c r="C17" s="204">
        <v>0</v>
      </c>
      <c r="D17" s="204">
        <v>1.76</v>
      </c>
      <c r="E17" s="204">
        <v>1.78</v>
      </c>
      <c r="F17" s="204">
        <v>2.54</v>
      </c>
      <c r="G17" s="204">
        <v>2.58</v>
      </c>
      <c r="H17" s="204">
        <v>12.36</v>
      </c>
      <c r="I17" s="204">
        <v>13.3</v>
      </c>
      <c r="J17" s="204">
        <v>2.58</v>
      </c>
      <c r="K17" s="204">
        <v>2.54</v>
      </c>
      <c r="L17" s="204">
        <v>1.78</v>
      </c>
      <c r="M17" s="206">
        <v>1.76</v>
      </c>
      <c r="N17" s="315"/>
      <c r="O17" s="316"/>
      <c r="P17" s="317"/>
      <c r="Q17" s="318"/>
    </row>
    <row r="18" spans="2:18" s="194" customFormat="1" ht="39.950000000000003" hidden="1" customHeight="1" thickBot="1" x14ac:dyDescent="0.3">
      <c r="B18" s="208" t="s">
        <v>160</v>
      </c>
      <c r="C18" s="243">
        <v>0</v>
      </c>
      <c r="D18" s="214">
        <v>1.76</v>
      </c>
      <c r="E18" s="214">
        <v>3.54</v>
      </c>
      <c r="F18" s="214">
        <v>6.08</v>
      </c>
      <c r="G18" s="214">
        <v>8.66</v>
      </c>
      <c r="H18" s="214">
        <v>21.02</v>
      </c>
      <c r="I18" s="214">
        <v>34.32</v>
      </c>
      <c r="J18" s="214">
        <v>36.9</v>
      </c>
      <c r="K18" s="214">
        <v>39.44</v>
      </c>
      <c r="L18" s="214">
        <v>41.22</v>
      </c>
      <c r="M18" s="215">
        <v>42.98</v>
      </c>
      <c r="N18" s="313"/>
      <c r="O18" s="314"/>
      <c r="P18" s="310"/>
      <c r="Q18" s="314"/>
    </row>
    <row r="19" spans="2:18" x14ac:dyDescent="0.25">
      <c r="B19" s="33">
        <v>1</v>
      </c>
      <c r="C19" s="67">
        <v>0.25694444444444448</v>
      </c>
      <c r="D19" s="90">
        <v>0.26180555555555557</v>
      </c>
      <c r="E19" s="38">
        <v>0.26597222222222222</v>
      </c>
      <c r="F19" s="38">
        <v>0.2722222222222222</v>
      </c>
      <c r="G19" s="38">
        <v>0.27638888888888885</v>
      </c>
      <c r="H19" s="38">
        <v>0.28819444444444442</v>
      </c>
      <c r="I19" s="38">
        <v>0.3</v>
      </c>
      <c r="J19" s="59">
        <v>0.30416666666666664</v>
      </c>
      <c r="K19" s="59">
        <v>0.31041666666666662</v>
      </c>
      <c r="L19" s="60">
        <v>0.31458333333333327</v>
      </c>
      <c r="M19" s="48">
        <v>0.31874999999999992</v>
      </c>
      <c r="N19" s="313" t="e">
        <f>+$H$35</f>
        <v>#REF!</v>
      </c>
      <c r="O19" s="314">
        <f>+M19-C19</f>
        <v>6.1805555555555447E-2</v>
      </c>
      <c r="P19" s="317" t="e">
        <f>60*$H$35/(O19*60*24)</f>
        <v>#REF!</v>
      </c>
      <c r="Q19" s="322"/>
    </row>
    <row r="20" spans="2:18" x14ac:dyDescent="0.25">
      <c r="B20" s="40">
        <v>2</v>
      </c>
      <c r="C20" s="41">
        <v>0.30902777777777779</v>
      </c>
      <c r="D20" s="91">
        <v>0.31388888888888888</v>
      </c>
      <c r="E20" s="43">
        <v>0.31805555555555554</v>
      </c>
      <c r="F20" s="43">
        <v>0.32430555555555551</v>
      </c>
      <c r="G20" s="43">
        <v>0.32916666666666661</v>
      </c>
      <c r="H20" s="43">
        <v>0.34097222222222218</v>
      </c>
      <c r="I20" s="43">
        <v>0.35277777777777775</v>
      </c>
      <c r="J20" s="62">
        <v>0.3569444444444444</v>
      </c>
      <c r="K20" s="62">
        <v>0.36319444444444438</v>
      </c>
      <c r="L20" s="54">
        <v>0.36736111111111103</v>
      </c>
      <c r="M20" s="41">
        <v>0.37152777777777768</v>
      </c>
      <c r="N20" s="313" t="e">
        <f t="shared" ref="N20:N30" si="0">+$H$35</f>
        <v>#REF!</v>
      </c>
      <c r="O20" s="314">
        <f t="shared" ref="O20:O30" si="1">+M20-C20</f>
        <v>6.2499999999999889E-2</v>
      </c>
      <c r="P20" s="317" t="e">
        <f t="shared" ref="P20:P30" si="2">60*$H$35/(O20*60*24)</f>
        <v>#REF!</v>
      </c>
      <c r="Q20" s="314">
        <f>+C20-C19</f>
        <v>5.2083333333333315E-2</v>
      </c>
    </row>
    <row r="21" spans="2:18" x14ac:dyDescent="0.25">
      <c r="B21" s="40">
        <v>3</v>
      </c>
      <c r="C21" s="41">
        <v>0.36111111111111099</v>
      </c>
      <c r="D21" s="91">
        <v>0.36597222222222209</v>
      </c>
      <c r="E21" s="43">
        <v>0.37013888888888874</v>
      </c>
      <c r="F21" s="43">
        <v>0.37638888888888872</v>
      </c>
      <c r="G21" s="43">
        <v>0.38124999999999981</v>
      </c>
      <c r="H21" s="43">
        <v>0.39305555555555538</v>
      </c>
      <c r="I21" s="43">
        <v>0.40486111111111095</v>
      </c>
      <c r="J21" s="62">
        <v>0.4090277777777776</v>
      </c>
      <c r="K21" s="62">
        <v>0.41527777777777758</v>
      </c>
      <c r="L21" s="54">
        <v>0.41944444444444423</v>
      </c>
      <c r="M21" s="41">
        <v>0.42361111111111088</v>
      </c>
      <c r="N21" s="313" t="e">
        <f t="shared" si="0"/>
        <v>#REF!</v>
      </c>
      <c r="O21" s="314">
        <f t="shared" si="1"/>
        <v>6.2499999999999889E-2</v>
      </c>
      <c r="P21" s="317" t="e">
        <f t="shared" si="2"/>
        <v>#REF!</v>
      </c>
      <c r="Q21" s="314">
        <f t="shared" ref="Q21:Q30" si="3">+C21-C20</f>
        <v>5.2083333333333204E-2</v>
      </c>
    </row>
    <row r="22" spans="2:18" x14ac:dyDescent="0.25">
      <c r="B22" s="40">
        <v>4</v>
      </c>
      <c r="C22" s="41">
        <v>0.41319444444444398</v>
      </c>
      <c r="D22" s="91">
        <v>0.41805555555555507</v>
      </c>
      <c r="E22" s="43">
        <v>0.42222222222222172</v>
      </c>
      <c r="F22" s="43">
        <v>0.4284722222222217</v>
      </c>
      <c r="G22" s="43">
        <v>0.43263888888888835</v>
      </c>
      <c r="H22" s="43">
        <v>0.44444444444444392</v>
      </c>
      <c r="I22" s="43">
        <v>0.45624999999999949</v>
      </c>
      <c r="J22" s="62">
        <v>0.46041666666666614</v>
      </c>
      <c r="K22" s="62">
        <v>0.46666666666666612</v>
      </c>
      <c r="L22" s="54">
        <v>0.47083333333333277</v>
      </c>
      <c r="M22" s="41">
        <v>0.47499999999999942</v>
      </c>
      <c r="N22" s="313" t="e">
        <f t="shared" si="0"/>
        <v>#REF!</v>
      </c>
      <c r="O22" s="314">
        <f t="shared" si="1"/>
        <v>6.1805555555555447E-2</v>
      </c>
      <c r="P22" s="317" t="e">
        <f t="shared" si="2"/>
        <v>#REF!</v>
      </c>
      <c r="Q22" s="314">
        <f t="shared" si="3"/>
        <v>5.2083333333332982E-2</v>
      </c>
    </row>
    <row r="23" spans="2:18" x14ac:dyDescent="0.25">
      <c r="B23" s="40">
        <v>5</v>
      </c>
      <c r="C23" s="41">
        <v>0.46527777777777701</v>
      </c>
      <c r="D23" s="91">
        <v>0.47013888888888811</v>
      </c>
      <c r="E23" s="43">
        <v>0.47430555555555476</v>
      </c>
      <c r="F23" s="43">
        <v>0.48055555555555474</v>
      </c>
      <c r="G23" s="43">
        <v>0.48472222222222139</v>
      </c>
      <c r="H23" s="43">
        <v>0.49652777777777696</v>
      </c>
      <c r="I23" s="43">
        <v>0.50833333333333253</v>
      </c>
      <c r="J23" s="62">
        <v>0.51249999999999918</v>
      </c>
      <c r="K23" s="62">
        <v>0.51874999999999916</v>
      </c>
      <c r="L23" s="54">
        <v>0.52291666666666581</v>
      </c>
      <c r="M23" s="41">
        <v>0.52708333333333246</v>
      </c>
      <c r="N23" s="313" t="e">
        <f t="shared" si="0"/>
        <v>#REF!</v>
      </c>
      <c r="O23" s="314">
        <f t="shared" si="1"/>
        <v>6.1805555555555447E-2</v>
      </c>
      <c r="P23" s="317" t="e">
        <f t="shared" si="2"/>
        <v>#REF!</v>
      </c>
      <c r="Q23" s="314">
        <f t="shared" si="3"/>
        <v>5.2083333333333037E-2</v>
      </c>
    </row>
    <row r="24" spans="2:18" x14ac:dyDescent="0.25">
      <c r="B24" s="40">
        <v>6</v>
      </c>
      <c r="C24" s="41">
        <v>0.51736111111111105</v>
      </c>
      <c r="D24" s="91">
        <v>0.52222222222222214</v>
      </c>
      <c r="E24" s="43">
        <v>0.5263888888888888</v>
      </c>
      <c r="F24" s="43">
        <v>0.53263888888888877</v>
      </c>
      <c r="G24" s="43">
        <v>0.53749999999999987</v>
      </c>
      <c r="H24" s="43">
        <v>0.54930555555555538</v>
      </c>
      <c r="I24" s="43">
        <v>0.56111111111111089</v>
      </c>
      <c r="J24" s="62">
        <v>0.56527777777777755</v>
      </c>
      <c r="K24" s="62">
        <v>0.57152777777777752</v>
      </c>
      <c r="L24" s="54">
        <v>0.57569444444444418</v>
      </c>
      <c r="M24" s="41">
        <v>0.57986111111111083</v>
      </c>
      <c r="N24" s="313" t="e">
        <f t="shared" si="0"/>
        <v>#REF!</v>
      </c>
      <c r="O24" s="314">
        <f t="shared" si="1"/>
        <v>6.2499999999999778E-2</v>
      </c>
      <c r="P24" s="317" t="e">
        <f t="shared" si="2"/>
        <v>#REF!</v>
      </c>
      <c r="Q24" s="314">
        <f t="shared" si="3"/>
        <v>5.2083333333334036E-2</v>
      </c>
      <c r="R24" s="14"/>
    </row>
    <row r="25" spans="2:18" x14ac:dyDescent="0.25">
      <c r="B25" s="40">
        <v>7</v>
      </c>
      <c r="C25" s="41">
        <v>0.56944444444444398</v>
      </c>
      <c r="D25" s="91">
        <v>0.57430555555555507</v>
      </c>
      <c r="E25" s="43">
        <v>0.57847222222222172</v>
      </c>
      <c r="F25" s="43">
        <v>0.5847222222222217</v>
      </c>
      <c r="G25" s="43">
        <v>0.58958333333333279</v>
      </c>
      <c r="H25" s="43">
        <v>0.60138888888888831</v>
      </c>
      <c r="I25" s="43">
        <v>0.61319444444444382</v>
      </c>
      <c r="J25" s="62">
        <v>0.61736111111111047</v>
      </c>
      <c r="K25" s="62">
        <v>0.62361111111111045</v>
      </c>
      <c r="L25" s="54">
        <v>0.6277777777777771</v>
      </c>
      <c r="M25" s="41">
        <v>0.63194444444444375</v>
      </c>
      <c r="N25" s="313" t="e">
        <f t="shared" si="0"/>
        <v>#REF!</v>
      </c>
      <c r="O25" s="314">
        <f t="shared" si="1"/>
        <v>6.2499999999999778E-2</v>
      </c>
      <c r="P25" s="317" t="e">
        <f t="shared" si="2"/>
        <v>#REF!</v>
      </c>
      <c r="Q25" s="314">
        <f t="shared" si="3"/>
        <v>5.2083333333332926E-2</v>
      </c>
    </row>
    <row r="26" spans="2:18" x14ac:dyDescent="0.25">
      <c r="B26" s="40">
        <v>8</v>
      </c>
      <c r="C26" s="41">
        <v>0.62501157407407404</v>
      </c>
      <c r="D26" s="91">
        <v>0.62987268518518513</v>
      </c>
      <c r="E26" s="43">
        <v>0.63403935185185178</v>
      </c>
      <c r="F26" s="43">
        <v>0.64028935185185176</v>
      </c>
      <c r="G26" s="43">
        <v>0.64515046296296286</v>
      </c>
      <c r="H26" s="43">
        <v>0.65695601851851837</v>
      </c>
      <c r="I26" s="43">
        <v>0.66876157407407388</v>
      </c>
      <c r="J26" s="62">
        <v>0.67292824074074054</v>
      </c>
      <c r="K26" s="62">
        <v>0.67917824074074051</v>
      </c>
      <c r="L26" s="54">
        <v>0.68334490740740716</v>
      </c>
      <c r="M26" s="41">
        <v>0.68751157407407382</v>
      </c>
      <c r="N26" s="313" t="e">
        <f t="shared" si="0"/>
        <v>#REF!</v>
      </c>
      <c r="O26" s="314">
        <f t="shared" si="1"/>
        <v>6.2499999999999778E-2</v>
      </c>
      <c r="P26" s="317" t="e">
        <f t="shared" si="2"/>
        <v>#REF!</v>
      </c>
      <c r="Q26" s="314">
        <f t="shared" si="3"/>
        <v>5.5567129629630063E-2</v>
      </c>
    </row>
    <row r="27" spans="2:18" x14ac:dyDescent="0.25">
      <c r="B27" s="40">
        <v>9</v>
      </c>
      <c r="C27" s="41">
        <v>0.68402777777777779</v>
      </c>
      <c r="D27" s="91">
        <v>0.68888888888888888</v>
      </c>
      <c r="E27" s="43">
        <v>0.69305555555555554</v>
      </c>
      <c r="F27" s="43">
        <v>0.69930555555555551</v>
      </c>
      <c r="G27" s="43">
        <v>0.70416666666666661</v>
      </c>
      <c r="H27" s="43">
        <v>0.71597222222222212</v>
      </c>
      <c r="I27" s="43">
        <v>0.72777777777777763</v>
      </c>
      <c r="J27" s="62">
        <v>0.73194444444444429</v>
      </c>
      <c r="K27" s="62">
        <v>0.73819444444444426</v>
      </c>
      <c r="L27" s="54">
        <v>0.74236111111111092</v>
      </c>
      <c r="M27" s="41">
        <v>0.74652777777777757</v>
      </c>
      <c r="N27" s="313" t="e">
        <f t="shared" si="0"/>
        <v>#REF!</v>
      </c>
      <c r="O27" s="314">
        <f t="shared" si="1"/>
        <v>6.2499999999999778E-2</v>
      </c>
      <c r="P27" s="317" t="e">
        <f t="shared" si="2"/>
        <v>#REF!</v>
      </c>
      <c r="Q27" s="314">
        <f t="shared" si="3"/>
        <v>5.9016203703703751E-2</v>
      </c>
    </row>
    <row r="28" spans="2:18" x14ac:dyDescent="0.25">
      <c r="B28" s="40">
        <v>10</v>
      </c>
      <c r="C28" s="41">
        <v>0.74306712962962962</v>
      </c>
      <c r="D28" s="91">
        <v>0.74792824074074071</v>
      </c>
      <c r="E28" s="43">
        <v>0.75209490740740736</v>
      </c>
      <c r="F28" s="43">
        <v>0.75834490740740734</v>
      </c>
      <c r="G28" s="43">
        <v>0.76320601851851844</v>
      </c>
      <c r="H28" s="43">
        <v>0.77501157407407395</v>
      </c>
      <c r="I28" s="43">
        <v>0.78681712962962946</v>
      </c>
      <c r="J28" s="62">
        <v>0.79098379629629612</v>
      </c>
      <c r="K28" s="62">
        <v>0.79723379629629609</v>
      </c>
      <c r="L28" s="54">
        <v>0.80140046296296275</v>
      </c>
      <c r="M28" s="41">
        <v>0.8055671296296294</v>
      </c>
      <c r="N28" s="313" t="e">
        <f t="shared" si="0"/>
        <v>#REF!</v>
      </c>
      <c r="O28" s="314">
        <f t="shared" si="1"/>
        <v>6.2499999999999778E-2</v>
      </c>
      <c r="P28" s="317" t="e">
        <f t="shared" si="2"/>
        <v>#REF!</v>
      </c>
      <c r="Q28" s="314">
        <f t="shared" si="3"/>
        <v>5.9039351851851829E-2</v>
      </c>
    </row>
    <row r="29" spans="2:18" x14ac:dyDescent="0.25">
      <c r="B29" s="40">
        <v>11</v>
      </c>
      <c r="C29" s="41">
        <v>0.80208333333333304</v>
      </c>
      <c r="D29" s="91">
        <v>0.80694444444444413</v>
      </c>
      <c r="E29" s="43">
        <v>0.81111111111111078</v>
      </c>
      <c r="F29" s="43">
        <v>0.81736111111111076</v>
      </c>
      <c r="G29" s="43">
        <v>0.82222222222222185</v>
      </c>
      <c r="H29" s="43">
        <v>0.83402777777777737</v>
      </c>
      <c r="I29" s="43">
        <v>0.84583333333333288</v>
      </c>
      <c r="J29" s="62">
        <v>0.84999999999999953</v>
      </c>
      <c r="K29" s="62">
        <v>0.85624999999999951</v>
      </c>
      <c r="L29" s="54">
        <v>0.86041666666666616</v>
      </c>
      <c r="M29" s="41">
        <v>0.86458333333333282</v>
      </c>
      <c r="N29" s="313" t="e">
        <f t="shared" si="0"/>
        <v>#REF!</v>
      </c>
      <c r="O29" s="314">
        <f t="shared" si="1"/>
        <v>6.2499999999999778E-2</v>
      </c>
      <c r="P29" s="317" t="e">
        <f t="shared" si="2"/>
        <v>#REF!</v>
      </c>
      <c r="Q29" s="314">
        <f t="shared" si="3"/>
        <v>5.9016203703703418E-2</v>
      </c>
    </row>
    <row r="30" spans="2:18" x14ac:dyDescent="0.25">
      <c r="B30" s="40">
        <v>12</v>
      </c>
      <c r="C30" s="41">
        <v>0.8618055555555556</v>
      </c>
      <c r="D30" s="91">
        <v>0.8666666666666667</v>
      </c>
      <c r="E30" s="43">
        <v>0.87083333333333335</v>
      </c>
      <c r="F30" s="43">
        <v>0.87708333333333333</v>
      </c>
      <c r="G30" s="43">
        <v>0.88124999999999998</v>
      </c>
      <c r="H30" s="43">
        <v>0.89305555555555549</v>
      </c>
      <c r="I30" s="43">
        <v>0.90486111111111101</v>
      </c>
      <c r="J30" s="62">
        <v>0.90902777777777766</v>
      </c>
      <c r="K30" s="62">
        <v>0.91527777777777763</v>
      </c>
      <c r="L30" s="54">
        <v>0.91944444444444429</v>
      </c>
      <c r="M30" s="41">
        <v>0.92361111111111094</v>
      </c>
      <c r="N30" s="313" t="e">
        <f t="shared" si="0"/>
        <v>#REF!</v>
      </c>
      <c r="O30" s="314">
        <f t="shared" si="1"/>
        <v>6.1805555555555336E-2</v>
      </c>
      <c r="P30" s="317" t="e">
        <f t="shared" si="2"/>
        <v>#REF!</v>
      </c>
      <c r="Q30" s="314">
        <f t="shared" si="3"/>
        <v>5.9722222222222565E-2</v>
      </c>
    </row>
    <row r="31" spans="2:18" ht="9" customHeight="1" x14ac:dyDescent="0.25">
      <c r="B31" s="2"/>
      <c r="C31" s="2"/>
      <c r="D31" s="2"/>
      <c r="E31" s="2"/>
      <c r="F31" s="17"/>
      <c r="G31" s="17"/>
      <c r="H31" s="17"/>
      <c r="I31" s="17"/>
      <c r="J31" s="17"/>
      <c r="K31" s="17"/>
      <c r="L31" s="17"/>
      <c r="M31" s="17"/>
    </row>
    <row r="32" spans="2:18" ht="18" customHeight="1" x14ac:dyDescent="0.25">
      <c r="B32" s="2"/>
      <c r="C32" s="299" t="s">
        <v>170</v>
      </c>
      <c r="D32" s="300"/>
      <c r="E32" s="300"/>
      <c r="F32" s="301"/>
      <c r="G32" s="301"/>
      <c r="H32" s="308">
        <v>12</v>
      </c>
      <c r="I32" s="300"/>
      <c r="J32" s="18"/>
      <c r="K32" s="2"/>
    </row>
    <row r="33" spans="2:11" ht="18" customHeight="1" x14ac:dyDescent="0.25">
      <c r="B33" s="2"/>
      <c r="C33" s="299" t="s">
        <v>171</v>
      </c>
      <c r="D33" s="300"/>
      <c r="E33" s="300"/>
      <c r="F33" s="301"/>
      <c r="G33" s="301"/>
      <c r="H33" s="308">
        <v>0</v>
      </c>
      <c r="I33" s="300"/>
      <c r="J33" s="18"/>
      <c r="K33" s="2"/>
    </row>
    <row r="34" spans="2:11" ht="18" customHeight="1" x14ac:dyDescent="0.25">
      <c r="B34" s="2"/>
      <c r="C34" s="299" t="s">
        <v>172</v>
      </c>
      <c r="D34" s="300"/>
      <c r="E34" s="300"/>
      <c r="F34" s="301"/>
      <c r="G34" s="301"/>
      <c r="H34" s="308">
        <f>+H32+H33</f>
        <v>12</v>
      </c>
      <c r="I34" s="300"/>
      <c r="J34" s="18"/>
      <c r="K34" s="2"/>
    </row>
    <row r="35" spans="2:11" ht="18" customHeight="1" x14ac:dyDescent="0.25">
      <c r="B35" s="2"/>
      <c r="C35" s="299" t="s">
        <v>173</v>
      </c>
      <c r="D35" s="300"/>
      <c r="E35" s="300"/>
      <c r="F35" s="301"/>
      <c r="G35" s="301"/>
      <c r="H35" s="306" t="e">
        <f>+VLOOKUP($F$7,#REF!,3,FALSE)</f>
        <v>#REF!</v>
      </c>
      <c r="I35" s="302" t="s">
        <v>174</v>
      </c>
      <c r="J35" s="21"/>
    </row>
    <row r="36" spans="2:11" x14ac:dyDescent="0.25">
      <c r="C36" s="303" t="s">
        <v>175</v>
      </c>
      <c r="D36" s="304"/>
      <c r="E36" s="18"/>
      <c r="F36" s="18"/>
      <c r="G36" s="18"/>
      <c r="H36" s="307">
        <v>0</v>
      </c>
      <c r="I36" s="302" t="s">
        <v>174</v>
      </c>
      <c r="J36" s="18"/>
    </row>
    <row r="37" spans="2:11" x14ac:dyDescent="0.25">
      <c r="C37" s="2" t="s">
        <v>176</v>
      </c>
      <c r="D37" s="18"/>
      <c r="E37" s="18"/>
      <c r="F37" s="18"/>
      <c r="G37" s="18"/>
      <c r="H37" s="309" t="s">
        <v>180</v>
      </c>
      <c r="I37" s="18"/>
      <c r="J37" s="18"/>
    </row>
    <row r="38" spans="2:11" x14ac:dyDescent="0.25">
      <c r="C38" s="2"/>
      <c r="D38" s="2"/>
      <c r="E38" s="2"/>
    </row>
  </sheetData>
  <printOptions horizontalCentered="1"/>
  <pageMargins left="0.19685039370078741" right="0" top="0.39370078740157483" bottom="1.1811023622047245" header="0" footer="0"/>
  <pageSetup paperSize="9" scale="74"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S32"/>
  <sheetViews>
    <sheetView showGridLines="0" view="pageBreakPreview" topLeftCell="A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" customWidth="1"/>
    <col min="13" max="13" width="8.5703125" bestFit="1" customWidth="1"/>
    <col min="14" max="14" width="6.7109375" customWidth="1"/>
    <col min="15" max="15" width="14.42578125" bestFit="1" customWidth="1"/>
    <col min="16" max="24" width="6.7109375" customWidth="1"/>
    <col min="25" max="26" width="5.7109375" customWidth="1"/>
  </cols>
  <sheetData>
    <row r="1" spans="2:19" ht="14.25" customHeight="1" x14ac:dyDescent="0.25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I2" s="24"/>
      <c r="J2" s="2"/>
      <c r="K2" s="2"/>
      <c r="L2" s="2"/>
      <c r="M2" s="2"/>
      <c r="N2" s="2"/>
      <c r="O2" s="2"/>
      <c r="P2" s="2"/>
    </row>
    <row r="3" spans="2:19" ht="6" customHeight="1" x14ac:dyDescent="0.25">
      <c r="B3" s="3"/>
      <c r="C3" s="2"/>
      <c r="D3" s="2"/>
      <c r="E3" s="2"/>
      <c r="F3" s="171"/>
      <c r="I3" s="24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I4" s="25"/>
      <c r="J4" s="2"/>
      <c r="K4" s="2"/>
      <c r="L4" s="2"/>
      <c r="M4" s="2"/>
      <c r="N4" s="2"/>
      <c r="O4" s="2"/>
      <c r="P4" s="2"/>
    </row>
    <row r="5" spans="2:19" ht="6" customHeight="1" x14ac:dyDescent="0.25">
      <c r="B5" s="5"/>
      <c r="C5" s="2"/>
      <c r="D5" s="2"/>
      <c r="E5" s="2"/>
      <c r="F5" s="8"/>
      <c r="I5" s="5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I6" s="4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27</v>
      </c>
      <c r="I7" s="4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2" t="s">
        <v>5</v>
      </c>
      <c r="C8" s="7"/>
      <c r="D8" s="7"/>
      <c r="E8" s="7"/>
      <c r="F8" s="1">
        <v>801</v>
      </c>
      <c r="I8" s="4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32</v>
      </c>
      <c r="I9" s="4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801</v>
      </c>
      <c r="I10" s="4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9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19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ht="20.100000000000001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ht="20.100000000000001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2"/>
    </row>
    <row r="17" spans="2:19" ht="20.100000000000001" customHeight="1" thickBot="1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2"/>
    </row>
    <row r="18" spans="2:19" ht="39.950000000000003" customHeight="1" thickBot="1" x14ac:dyDescent="0.3">
      <c r="B18" s="189" t="s">
        <v>18</v>
      </c>
      <c r="C18" s="189" t="s">
        <v>100</v>
      </c>
      <c r="D18" s="237" t="s">
        <v>102</v>
      </c>
      <c r="E18" s="189" t="s">
        <v>101</v>
      </c>
      <c r="F18" s="189" t="s">
        <v>142</v>
      </c>
      <c r="G18" s="189" t="s">
        <v>33</v>
      </c>
      <c r="H18" s="189" t="s">
        <v>143</v>
      </c>
      <c r="I18" s="189" t="s">
        <v>144</v>
      </c>
      <c r="J18" s="189" t="s">
        <v>143</v>
      </c>
      <c r="K18" s="189" t="s">
        <v>33</v>
      </c>
      <c r="L18" s="189" t="s">
        <v>100</v>
      </c>
      <c r="M18" s="189" t="s">
        <v>161</v>
      </c>
      <c r="N18" s="189" t="s">
        <v>167</v>
      </c>
      <c r="O18" s="189" t="s">
        <v>168</v>
      </c>
      <c r="P18" s="189" t="s">
        <v>169</v>
      </c>
    </row>
    <row r="19" spans="2:19" x14ac:dyDescent="0.25">
      <c r="B19" s="9">
        <v>1</v>
      </c>
      <c r="C19" s="27">
        <v>0.30208333333333331</v>
      </c>
      <c r="D19" s="30">
        <v>0.30694444444444441</v>
      </c>
      <c r="E19" s="16">
        <v>0.31249999999999994</v>
      </c>
      <c r="F19" s="29">
        <v>0.31527777777777771</v>
      </c>
      <c r="G19" s="16">
        <v>0.32361111111111107</v>
      </c>
      <c r="H19" s="16">
        <v>0.32847222222222217</v>
      </c>
      <c r="I19" s="28">
        <v>0.3340277777777777</v>
      </c>
      <c r="J19" s="28">
        <v>0.34097222222222212</v>
      </c>
      <c r="K19" s="28">
        <v>0.34791666666666654</v>
      </c>
      <c r="L19" s="311">
        <v>0.35138888888888875</v>
      </c>
      <c r="M19" s="315" t="e">
        <f>+$H$29</f>
        <v>#REF!</v>
      </c>
      <c r="N19" s="316">
        <f>+L19-C19</f>
        <v>4.9305555555555436E-2</v>
      </c>
      <c r="O19" s="317" t="e">
        <f>60*$H$29/(N19*60*24)</f>
        <v>#REF!</v>
      </c>
      <c r="P19" s="322"/>
    </row>
    <row r="20" spans="2:19" x14ac:dyDescent="0.25">
      <c r="B20" s="11">
        <v>2</v>
      </c>
      <c r="C20" s="12">
        <v>0.44166666666666665</v>
      </c>
      <c r="D20" s="31">
        <v>0.44722222222222219</v>
      </c>
      <c r="E20" s="13">
        <v>0.45277777777777772</v>
      </c>
      <c r="F20" s="26">
        <v>0.45555555555555549</v>
      </c>
      <c r="G20" s="13">
        <v>0.46458333333333329</v>
      </c>
      <c r="H20" s="13">
        <v>0.47083333333333327</v>
      </c>
      <c r="I20" s="13">
        <v>0.47638888888888881</v>
      </c>
      <c r="J20" s="13">
        <v>0.48333333333333323</v>
      </c>
      <c r="K20" s="13">
        <v>0.49027777777777765</v>
      </c>
      <c r="L20" s="312">
        <v>0.49374999999999986</v>
      </c>
      <c r="M20" s="313" t="e">
        <f t="shared" ref="M20:M23" si="0">+$H$29</f>
        <v>#REF!</v>
      </c>
      <c r="N20" s="314">
        <f t="shared" ref="N20:N23" si="1">+L20-C20</f>
        <v>5.2083333333333204E-2</v>
      </c>
      <c r="O20" s="310" t="e">
        <f t="shared" ref="O20:O23" si="2">60*$H$29/(N20*60*24)</f>
        <v>#REF!</v>
      </c>
      <c r="P20" s="314">
        <f>+C20-C19</f>
        <v>0.13958333333333334</v>
      </c>
    </row>
    <row r="21" spans="2:19" x14ac:dyDescent="0.25">
      <c r="B21" s="9">
        <v>3</v>
      </c>
      <c r="C21" s="12">
        <v>0.58680555555555558</v>
      </c>
      <c r="D21" s="31">
        <v>0.59236111111111112</v>
      </c>
      <c r="E21" s="13">
        <v>0.59791666666666665</v>
      </c>
      <c r="F21" s="26">
        <v>0.60069444444444442</v>
      </c>
      <c r="G21" s="13">
        <v>0.60972222222222217</v>
      </c>
      <c r="H21" s="13">
        <v>0.61597222222222214</v>
      </c>
      <c r="I21" s="13">
        <v>0.62152777777777768</v>
      </c>
      <c r="J21" s="13">
        <v>0.6284722222222221</v>
      </c>
      <c r="K21" s="13">
        <v>0.63541666666666652</v>
      </c>
      <c r="L21" s="312">
        <v>0.63888888888888873</v>
      </c>
      <c r="M21" s="313" t="e">
        <f t="shared" si="0"/>
        <v>#REF!</v>
      </c>
      <c r="N21" s="314">
        <f t="shared" si="1"/>
        <v>5.2083333333333148E-2</v>
      </c>
      <c r="O21" s="310" t="e">
        <f t="shared" si="2"/>
        <v>#REF!</v>
      </c>
      <c r="P21" s="314">
        <f t="shared" ref="P21:P23" si="3">+C21-C20</f>
        <v>0.14513888888888893</v>
      </c>
    </row>
    <row r="22" spans="2:19" x14ac:dyDescent="0.25">
      <c r="B22" s="11">
        <v>4</v>
      </c>
      <c r="C22" s="12">
        <v>0.72777777777777775</v>
      </c>
      <c r="D22" s="31">
        <v>0.73333333333333328</v>
      </c>
      <c r="E22" s="13">
        <v>0.73888888888888882</v>
      </c>
      <c r="F22" s="26">
        <v>0.74166666666666659</v>
      </c>
      <c r="G22" s="13">
        <v>0.75069444444444433</v>
      </c>
      <c r="H22" s="13">
        <v>0.75694444444444431</v>
      </c>
      <c r="I22" s="13">
        <v>0.76249999999999984</v>
      </c>
      <c r="J22" s="13">
        <v>0.76944444444444426</v>
      </c>
      <c r="K22" s="13">
        <v>0.77638888888888868</v>
      </c>
      <c r="L22" s="312">
        <v>0.77986111111111089</v>
      </c>
      <c r="M22" s="313" t="e">
        <f t="shared" si="0"/>
        <v>#REF!</v>
      </c>
      <c r="N22" s="314">
        <f t="shared" si="1"/>
        <v>5.2083333333333148E-2</v>
      </c>
      <c r="O22" s="310" t="e">
        <f t="shared" si="2"/>
        <v>#REF!</v>
      </c>
      <c r="P22" s="314">
        <f t="shared" si="3"/>
        <v>0.14097222222222217</v>
      </c>
    </row>
    <row r="23" spans="2:19" x14ac:dyDescent="0.25">
      <c r="B23" s="9">
        <v>5</v>
      </c>
      <c r="C23" s="15">
        <v>0.87291666666666667</v>
      </c>
      <c r="D23" s="32">
        <v>0.87847222222222221</v>
      </c>
      <c r="E23" s="16">
        <v>0.88402777777777775</v>
      </c>
      <c r="F23" s="29">
        <v>0.88680555555555551</v>
      </c>
      <c r="G23" s="16">
        <v>0.89583333333333326</v>
      </c>
      <c r="H23" s="16">
        <v>0.9013888888888888</v>
      </c>
      <c r="I23" s="16">
        <v>0.90694444444444433</v>
      </c>
      <c r="J23" s="16">
        <v>0.91319444444444431</v>
      </c>
      <c r="K23" s="16">
        <v>0.91874999999999984</v>
      </c>
      <c r="L23" s="311">
        <v>0.92222222222222205</v>
      </c>
      <c r="M23" s="315" t="e">
        <f t="shared" si="0"/>
        <v>#REF!</v>
      </c>
      <c r="N23" s="316">
        <f t="shared" si="1"/>
        <v>4.930555555555538E-2</v>
      </c>
      <c r="O23" s="317" t="e">
        <f t="shared" si="2"/>
        <v>#REF!</v>
      </c>
      <c r="P23" s="316">
        <f t="shared" si="3"/>
        <v>0.14513888888888893</v>
      </c>
    </row>
    <row r="24" spans="2:19" ht="9" customHeight="1" x14ac:dyDescent="0.25">
      <c r="B24" s="2"/>
      <c r="C24" s="2"/>
      <c r="D24" s="2"/>
      <c r="E24" s="2"/>
      <c r="F24" s="2"/>
      <c r="G24" s="2"/>
      <c r="H24" s="2"/>
      <c r="I24" s="2"/>
      <c r="J24" s="17"/>
      <c r="K24" s="17"/>
      <c r="L24" s="17"/>
      <c r="M24" s="17"/>
      <c r="N24" s="17"/>
      <c r="O24" s="17"/>
      <c r="P24" s="17"/>
      <c r="Q24" s="18"/>
      <c r="R24" s="18"/>
      <c r="S24" s="2"/>
    </row>
    <row r="25" spans="2:19" ht="9" customHeight="1" x14ac:dyDescent="0.25">
      <c r="B25" s="2"/>
      <c r="C25" s="2"/>
      <c r="D25" s="2"/>
      <c r="E25" s="2"/>
      <c r="F25" s="2"/>
      <c r="G25" s="2"/>
      <c r="H25" s="2"/>
      <c r="I25" s="2"/>
      <c r="J25" s="17"/>
      <c r="K25" s="17"/>
      <c r="L25" s="17"/>
      <c r="M25" s="17"/>
      <c r="N25" s="17"/>
      <c r="O25" s="17"/>
      <c r="P25" s="17"/>
      <c r="Q25" s="18"/>
      <c r="R25" s="18"/>
      <c r="S25" s="2"/>
    </row>
    <row r="26" spans="2:19" ht="18" customHeight="1" x14ac:dyDescent="0.25">
      <c r="B26" s="2"/>
      <c r="C26" s="299" t="s">
        <v>170</v>
      </c>
      <c r="D26" s="300"/>
      <c r="E26" s="300"/>
      <c r="F26" s="301"/>
      <c r="G26" s="301"/>
      <c r="H26" s="308">
        <v>5</v>
      </c>
      <c r="I26" s="300"/>
      <c r="K26" s="19"/>
      <c r="L26" s="19"/>
      <c r="M26" s="19"/>
      <c r="N26" s="19"/>
      <c r="O26" s="19"/>
      <c r="P26" s="2"/>
      <c r="Q26" s="2"/>
      <c r="R26" s="2"/>
      <c r="S26" s="2"/>
    </row>
    <row r="27" spans="2:19" ht="18" customHeight="1" x14ac:dyDescent="0.25">
      <c r="B27" s="2"/>
      <c r="C27" s="299" t="s">
        <v>171</v>
      </c>
      <c r="D27" s="300"/>
      <c r="E27" s="300"/>
      <c r="F27" s="301"/>
      <c r="G27" s="301"/>
      <c r="H27" s="308">
        <v>0</v>
      </c>
      <c r="I27" s="300"/>
      <c r="K27" s="19"/>
      <c r="L27" s="19"/>
      <c r="M27" s="19"/>
      <c r="N27" s="19"/>
      <c r="O27" s="19"/>
      <c r="P27" s="2"/>
      <c r="Q27" s="2"/>
      <c r="R27" s="2"/>
      <c r="S27" s="2"/>
    </row>
    <row r="28" spans="2:19" ht="18" customHeight="1" x14ac:dyDescent="0.25">
      <c r="B28" s="2"/>
      <c r="C28" s="299" t="s">
        <v>172</v>
      </c>
      <c r="D28" s="300"/>
      <c r="E28" s="300"/>
      <c r="F28" s="301"/>
      <c r="G28" s="301"/>
      <c r="H28" s="308">
        <f>+H26+H27</f>
        <v>5</v>
      </c>
      <c r="I28" s="300"/>
      <c r="K28" s="19"/>
      <c r="L28" s="19"/>
      <c r="M28" s="19"/>
      <c r="N28" s="19"/>
      <c r="O28" s="19"/>
      <c r="P28" s="2"/>
      <c r="Q28" s="2"/>
      <c r="R28" s="2"/>
      <c r="S28" s="2"/>
    </row>
    <row r="29" spans="2:19" ht="18" customHeight="1" x14ac:dyDescent="0.25">
      <c r="B29" s="2"/>
      <c r="C29" s="299" t="s">
        <v>173</v>
      </c>
      <c r="D29" s="300"/>
      <c r="E29" s="300"/>
      <c r="F29" s="301"/>
      <c r="G29" s="301"/>
      <c r="H29" s="306" t="e">
        <f>+VLOOKUP(F8,#REF!,3,FALSE)</f>
        <v>#REF!</v>
      </c>
      <c r="I29" s="302" t="s">
        <v>174</v>
      </c>
      <c r="J29" s="300"/>
      <c r="K29" s="19"/>
      <c r="L29" s="19"/>
      <c r="M29" s="19"/>
      <c r="N29" s="19"/>
      <c r="O29" s="19"/>
      <c r="P29" s="2"/>
      <c r="Q29" s="2"/>
      <c r="R29" s="2"/>
      <c r="S29" s="2"/>
    </row>
    <row r="30" spans="2:19" x14ac:dyDescent="0.25">
      <c r="C30" s="303" t="s">
        <v>175</v>
      </c>
      <c r="D30" s="304"/>
      <c r="E30" s="18"/>
      <c r="F30" s="18"/>
      <c r="G30" s="18"/>
      <c r="H30" s="307">
        <v>0</v>
      </c>
      <c r="I30" s="302" t="s">
        <v>174</v>
      </c>
      <c r="J30" s="300"/>
    </row>
    <row r="31" spans="2:19" x14ac:dyDescent="0.25">
      <c r="C31" s="2" t="s">
        <v>176</v>
      </c>
      <c r="D31" s="18"/>
      <c r="E31" s="18"/>
      <c r="F31" s="18"/>
      <c r="G31" s="18"/>
      <c r="H31" s="309" t="s">
        <v>178</v>
      </c>
      <c r="I31" s="18"/>
    </row>
    <row r="32" spans="2:19" x14ac:dyDescent="0.25">
      <c r="C32" s="2"/>
      <c r="D32" s="2"/>
    </row>
  </sheetData>
  <printOptions horizontalCentered="1"/>
  <pageMargins left="0.39370078740157483" right="0" top="0.39370078740157483" bottom="1.3779527559055118" header="0" footer="0"/>
  <pageSetup paperSize="9" scale="74" orientation="portrait" r:id="rId1"/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8"/>
  <dimension ref="B1:R37"/>
  <sheetViews>
    <sheetView showGridLines="0" view="pageBreakPreview" topLeftCell="A10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42578125" customWidth="1"/>
    <col min="2" max="14" width="8" customWidth="1"/>
    <col min="15" max="15" width="10.42578125" bestFit="1" customWidth="1"/>
    <col min="16" max="16" width="14.42578125" bestFit="1" customWidth="1"/>
    <col min="17" max="33" width="6.7109375" customWidth="1"/>
  </cols>
  <sheetData>
    <row r="1" spans="2:13" ht="20.100000000000001" customHeight="1" x14ac:dyDescent="0.25">
      <c r="B1" s="1" t="s">
        <v>0</v>
      </c>
      <c r="C1" s="2"/>
      <c r="D1" s="2"/>
      <c r="E1" s="2"/>
      <c r="F1" s="171" t="s">
        <v>1</v>
      </c>
      <c r="H1" s="2"/>
      <c r="I1" s="2"/>
      <c r="J1" s="2"/>
      <c r="K1" s="2"/>
      <c r="L1" s="2"/>
      <c r="M1" s="2"/>
    </row>
    <row r="2" spans="2:13" ht="6" customHeight="1" x14ac:dyDescent="0.25">
      <c r="B2" s="3"/>
      <c r="C2" s="2"/>
      <c r="D2" s="2"/>
      <c r="E2" s="2"/>
      <c r="F2" s="8"/>
      <c r="H2" s="2"/>
      <c r="I2" s="2"/>
      <c r="J2" s="2"/>
      <c r="K2" s="2"/>
      <c r="L2" s="2"/>
      <c r="M2" s="2"/>
    </row>
    <row r="3" spans="2:13" ht="20.100000000000001" customHeight="1" x14ac:dyDescent="0.25">
      <c r="B3" s="4" t="s">
        <v>2</v>
      </c>
      <c r="C3" s="2"/>
      <c r="D3" s="2"/>
      <c r="E3" s="2"/>
      <c r="F3" s="171">
        <v>8</v>
      </c>
      <c r="H3" s="2"/>
      <c r="I3" s="2"/>
      <c r="J3" s="2"/>
      <c r="K3" s="2"/>
      <c r="L3" s="2"/>
      <c r="M3" s="2"/>
    </row>
    <row r="4" spans="2:13" ht="6" customHeight="1" x14ac:dyDescent="0.25">
      <c r="B4" s="5"/>
      <c r="C4" s="2"/>
      <c r="D4" s="2"/>
      <c r="E4" s="2"/>
      <c r="F4" s="8"/>
      <c r="H4" s="2"/>
      <c r="I4" s="2"/>
      <c r="J4" s="2"/>
      <c r="K4" s="2"/>
      <c r="L4" s="2"/>
      <c r="M4" s="6"/>
    </row>
    <row r="5" spans="2:13" ht="20.100000000000001" customHeight="1" x14ac:dyDescent="0.25">
      <c r="B5" s="2" t="s">
        <v>3</v>
      </c>
      <c r="C5" s="2"/>
      <c r="D5" s="2"/>
      <c r="E5" s="2"/>
      <c r="F5" s="173" t="str">
        <f>+'801 MPU.CAN.25MAY.BOEDO.MPU HAB'!F6</f>
        <v>INVIERNO 2023</v>
      </c>
      <c r="H5" s="2"/>
      <c r="I5" s="2"/>
      <c r="J5" s="2"/>
      <c r="K5" s="2"/>
      <c r="L5" s="2"/>
      <c r="M5" s="6"/>
    </row>
    <row r="6" spans="2:13" ht="20.100000000000001" customHeight="1" x14ac:dyDescent="0.25">
      <c r="B6" s="2" t="s">
        <v>4</v>
      </c>
      <c r="C6" s="2"/>
      <c r="D6" s="2"/>
      <c r="E6" s="2"/>
      <c r="F6" s="173" t="str">
        <f>+'801 MPU.CAN.25MAY.BOEDO.MPU SAB'!F7</f>
        <v>SABADO</v>
      </c>
      <c r="H6" s="2"/>
      <c r="I6" s="2"/>
      <c r="J6" s="2"/>
      <c r="K6" s="2"/>
      <c r="L6" s="2"/>
      <c r="M6" s="6"/>
    </row>
    <row r="7" spans="2:13" ht="20.100000000000001" customHeight="1" x14ac:dyDescent="0.25">
      <c r="B7" s="2" t="s">
        <v>5</v>
      </c>
      <c r="C7" s="7"/>
      <c r="D7" s="7"/>
      <c r="E7" s="7"/>
      <c r="F7" s="1">
        <v>817</v>
      </c>
      <c r="H7" s="2"/>
      <c r="I7" s="2"/>
      <c r="J7" s="2"/>
      <c r="K7" s="2"/>
      <c r="L7" s="2"/>
      <c r="M7" s="2"/>
    </row>
    <row r="8" spans="2:13" ht="20.100000000000001" customHeight="1" x14ac:dyDescent="0.25">
      <c r="B8" s="2" t="s">
        <v>6</v>
      </c>
      <c r="C8" s="2"/>
      <c r="D8" s="2"/>
      <c r="E8" s="2"/>
      <c r="F8" s="1" t="s">
        <v>98</v>
      </c>
      <c r="H8" s="2"/>
      <c r="I8" s="2"/>
      <c r="J8" s="2"/>
      <c r="K8" s="2"/>
      <c r="L8" s="8"/>
      <c r="M8" s="2"/>
    </row>
    <row r="9" spans="2:13" ht="20.100000000000001" customHeight="1" x14ac:dyDescent="0.25">
      <c r="B9" s="2" t="s">
        <v>7</v>
      </c>
      <c r="C9" s="2"/>
      <c r="D9" s="2"/>
      <c r="E9" s="2"/>
      <c r="F9" s="1">
        <v>817</v>
      </c>
      <c r="H9" s="2"/>
      <c r="I9" s="2"/>
      <c r="J9" s="2"/>
      <c r="K9" s="2"/>
      <c r="L9" s="2"/>
      <c r="M9" s="2"/>
    </row>
    <row r="10" spans="2:13" ht="20.100000000000001" customHeight="1" x14ac:dyDescent="0.25">
      <c r="B10" s="2" t="s">
        <v>12</v>
      </c>
      <c r="C10" s="7"/>
      <c r="D10" s="7"/>
      <c r="E10" s="7"/>
      <c r="F10" s="2"/>
      <c r="G10" s="2"/>
      <c r="H10" s="2"/>
      <c r="I10" s="2"/>
      <c r="J10" s="2"/>
      <c r="K10" s="2"/>
      <c r="L10" s="2"/>
      <c r="M10" s="2"/>
    </row>
    <row r="11" spans="2:13" ht="20.100000000000001" customHeight="1" x14ac:dyDescent="0.25">
      <c r="B11" s="2"/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</row>
    <row r="12" spans="2:13" ht="20.100000000000001" customHeight="1" x14ac:dyDescent="0.25">
      <c r="B12" s="2"/>
      <c r="C12" s="7"/>
      <c r="D12" s="7"/>
      <c r="E12" s="7"/>
      <c r="F12" s="2"/>
      <c r="G12" s="2"/>
      <c r="H12" s="2"/>
      <c r="I12" s="2"/>
      <c r="J12" s="2"/>
      <c r="K12" s="2"/>
      <c r="L12" s="2"/>
      <c r="M12" s="2"/>
    </row>
    <row r="13" spans="2:13" ht="20.100000000000001" customHeight="1" x14ac:dyDescent="0.25">
      <c r="B13" s="2"/>
      <c r="C13" s="7"/>
      <c r="D13" s="7"/>
      <c r="E13" s="7"/>
      <c r="F13" s="2"/>
      <c r="G13" s="2"/>
      <c r="H13" s="2"/>
      <c r="I13" s="2"/>
      <c r="J13" s="2"/>
      <c r="K13" s="2"/>
      <c r="L13" s="2"/>
      <c r="M13" s="2"/>
    </row>
    <row r="14" spans="2:13" ht="20.100000000000001" customHeight="1" x14ac:dyDescent="0.25">
      <c r="B14" s="2"/>
      <c r="C14" s="7"/>
      <c r="D14" s="7"/>
      <c r="E14" s="7"/>
      <c r="F14" s="2"/>
      <c r="G14" s="2"/>
      <c r="H14" s="2"/>
      <c r="I14" s="2"/>
      <c r="J14" s="2"/>
      <c r="K14" s="2"/>
      <c r="L14" s="2"/>
      <c r="M14" s="2"/>
    </row>
    <row r="15" spans="2:13" ht="20.100000000000001" customHeight="1" x14ac:dyDescent="0.25">
      <c r="B15" s="2"/>
      <c r="C15" s="7"/>
      <c r="D15" s="7"/>
      <c r="E15" s="7"/>
      <c r="F15" s="2"/>
      <c r="G15" s="2"/>
      <c r="H15" s="2"/>
      <c r="I15" s="2"/>
      <c r="J15" s="2"/>
      <c r="K15" s="2"/>
      <c r="L15" s="2"/>
      <c r="M15" s="2"/>
    </row>
    <row r="16" spans="2:13" ht="20.100000000000001" customHeight="1" thickBot="1" x14ac:dyDescent="0.3">
      <c r="B16" s="2"/>
      <c r="C16" s="7"/>
      <c r="D16" s="7"/>
      <c r="E16" s="7"/>
      <c r="F16" s="2"/>
      <c r="G16" s="2"/>
      <c r="H16" s="2"/>
      <c r="I16" s="2"/>
      <c r="J16" s="2"/>
      <c r="K16" s="2"/>
      <c r="L16" s="2"/>
      <c r="M16" s="2"/>
    </row>
    <row r="17" spans="2:18" s="194" customFormat="1" ht="39.950000000000003" customHeight="1" thickBot="1" x14ac:dyDescent="0.3">
      <c r="B17" s="189" t="s">
        <v>8</v>
      </c>
      <c r="C17" s="189" t="s">
        <v>100</v>
      </c>
      <c r="D17" s="189" t="s">
        <v>58</v>
      </c>
      <c r="E17" s="189" t="s">
        <v>29</v>
      </c>
      <c r="F17" s="189" t="s">
        <v>30</v>
      </c>
      <c r="G17" s="189" t="s">
        <v>14</v>
      </c>
      <c r="H17" s="189" t="s">
        <v>9</v>
      </c>
      <c r="I17" s="189" t="s">
        <v>14</v>
      </c>
      <c r="J17" s="189" t="s">
        <v>30</v>
      </c>
      <c r="K17" s="189" t="s">
        <v>29</v>
      </c>
      <c r="L17" s="189" t="s">
        <v>58</v>
      </c>
      <c r="M17" s="189" t="s">
        <v>100</v>
      </c>
      <c r="N17" s="189" t="s">
        <v>161</v>
      </c>
      <c r="O17" s="189" t="s">
        <v>167</v>
      </c>
      <c r="P17" s="189" t="s">
        <v>168</v>
      </c>
      <c r="Q17" s="189" t="s">
        <v>169</v>
      </c>
    </row>
    <row r="18" spans="2:18" s="194" customFormat="1" ht="39.950000000000003" hidden="1" customHeight="1" x14ac:dyDescent="0.25">
      <c r="B18" s="202" t="s">
        <v>159</v>
      </c>
      <c r="C18" s="204">
        <v>0</v>
      </c>
      <c r="D18" s="204">
        <v>1.76</v>
      </c>
      <c r="E18" s="204">
        <v>1.78</v>
      </c>
      <c r="F18" s="204">
        <v>2.54</v>
      </c>
      <c r="G18" s="204">
        <v>2.58</v>
      </c>
      <c r="H18" s="204">
        <v>12.36</v>
      </c>
      <c r="I18" s="204">
        <v>13.3</v>
      </c>
      <c r="J18" s="204">
        <v>2.58</v>
      </c>
      <c r="K18" s="204">
        <v>2.54</v>
      </c>
      <c r="L18" s="204">
        <v>1.78</v>
      </c>
      <c r="M18" s="206">
        <v>1.76</v>
      </c>
      <c r="N18" s="315"/>
      <c r="O18" s="316"/>
      <c r="P18" s="317"/>
      <c r="Q18" s="318"/>
    </row>
    <row r="19" spans="2:18" s="194" customFormat="1" ht="39.950000000000003" hidden="1" customHeight="1" thickBot="1" x14ac:dyDescent="0.3">
      <c r="B19" s="208" t="s">
        <v>160</v>
      </c>
      <c r="C19" s="243">
        <v>0</v>
      </c>
      <c r="D19" s="214">
        <v>1.76</v>
      </c>
      <c r="E19" s="214">
        <v>3.54</v>
      </c>
      <c r="F19" s="214">
        <v>6.08</v>
      </c>
      <c r="G19" s="214">
        <v>8.66</v>
      </c>
      <c r="H19" s="214">
        <v>21.02</v>
      </c>
      <c r="I19" s="214">
        <v>34.32</v>
      </c>
      <c r="J19" s="214">
        <v>36.9</v>
      </c>
      <c r="K19" s="214">
        <v>39.44</v>
      </c>
      <c r="L19" s="214">
        <v>41.22</v>
      </c>
      <c r="M19" s="215">
        <v>42.98</v>
      </c>
      <c r="N19" s="313"/>
      <c r="O19" s="314"/>
      <c r="P19" s="310"/>
      <c r="Q19" s="314"/>
    </row>
    <row r="20" spans="2:18" x14ac:dyDescent="0.25">
      <c r="B20" s="33">
        <v>1</v>
      </c>
      <c r="C20" s="34">
        <v>0.25555555555555559</v>
      </c>
      <c r="D20" s="68">
        <v>0.25972222222222224</v>
      </c>
      <c r="E20" s="198">
        <v>0.2638888888888889</v>
      </c>
      <c r="F20" s="52">
        <v>0.26944444444444443</v>
      </c>
      <c r="G20" s="52">
        <v>0.27361111111111108</v>
      </c>
      <c r="H20" s="52">
        <v>0.28402777777777777</v>
      </c>
      <c r="I20" s="52">
        <v>0.29444444444444445</v>
      </c>
      <c r="J20" s="94">
        <v>0.2986111111111111</v>
      </c>
      <c r="K20" s="94">
        <v>0.30416666666666664</v>
      </c>
      <c r="L20" s="53">
        <v>0.30833333333333329</v>
      </c>
      <c r="M20" s="39">
        <v>0.31249999999999994</v>
      </c>
      <c r="N20" s="313" t="e">
        <f>+$H$34</f>
        <v>#REF!</v>
      </c>
      <c r="O20" s="314">
        <f>+M20-C20</f>
        <v>5.6944444444444353E-2</v>
      </c>
      <c r="P20" s="317" t="e">
        <f>60*$H$34/(O20*60*24)</f>
        <v>#REF!</v>
      </c>
      <c r="Q20" s="322"/>
    </row>
    <row r="21" spans="2:18" x14ac:dyDescent="0.25">
      <c r="B21" s="40">
        <v>2</v>
      </c>
      <c r="C21" s="41">
        <v>0.32291666666666669</v>
      </c>
      <c r="D21" s="99">
        <v>0.32708333333333334</v>
      </c>
      <c r="E21" s="199">
        <v>0.33124999999999999</v>
      </c>
      <c r="F21" s="43">
        <v>0.33680555555555552</v>
      </c>
      <c r="G21" s="43">
        <v>0.34097222222222218</v>
      </c>
      <c r="H21" s="43">
        <v>0.35138888888888886</v>
      </c>
      <c r="I21" s="43">
        <v>0.36180555555555555</v>
      </c>
      <c r="J21" s="62">
        <v>0.3659722222222222</v>
      </c>
      <c r="K21" s="62">
        <v>0.37152777777777773</v>
      </c>
      <c r="L21" s="54">
        <v>0.37569444444444439</v>
      </c>
      <c r="M21" s="41">
        <v>0.37986111111111104</v>
      </c>
      <c r="N21" s="313" t="e">
        <f>+$H$34</f>
        <v>#REF!</v>
      </c>
      <c r="O21" s="314">
        <f>+M21-C21</f>
        <v>5.6944444444444353E-2</v>
      </c>
      <c r="P21" s="317" t="e">
        <f>60*$H$34/(O21*60*24)</f>
        <v>#REF!</v>
      </c>
      <c r="Q21" s="314">
        <f>+C21-C20</f>
        <v>6.7361111111111094E-2</v>
      </c>
    </row>
    <row r="22" spans="2:18" x14ac:dyDescent="0.25">
      <c r="B22" s="40">
        <v>3</v>
      </c>
      <c r="C22" s="41">
        <v>0.390277777777778</v>
      </c>
      <c r="D22" s="99">
        <v>0.39444444444444465</v>
      </c>
      <c r="E22" s="199">
        <v>0.3986111111111113</v>
      </c>
      <c r="F22" s="43">
        <v>0.40416666666666684</v>
      </c>
      <c r="G22" s="43">
        <v>0.40833333333333349</v>
      </c>
      <c r="H22" s="43">
        <v>0.41875000000000018</v>
      </c>
      <c r="I22" s="43">
        <v>0.42916666666666686</v>
      </c>
      <c r="J22" s="62">
        <v>0.43333333333333351</v>
      </c>
      <c r="K22" s="62">
        <v>0.43888888888888905</v>
      </c>
      <c r="L22" s="54">
        <v>0.4430555555555557</v>
      </c>
      <c r="M22" s="41">
        <v>0.44722222222222235</v>
      </c>
      <c r="N22" s="313" t="e">
        <f t="shared" ref="N22:N29" si="0">+$H$34</f>
        <v>#REF!</v>
      </c>
      <c r="O22" s="314">
        <f t="shared" ref="O22:O29" si="1">+M22-C22</f>
        <v>5.6944444444444353E-2</v>
      </c>
      <c r="P22" s="317" t="e">
        <f t="shared" ref="P22:P29" si="2">60*$H$34/(O22*60*24)</f>
        <v>#REF!</v>
      </c>
      <c r="Q22" s="314">
        <f t="shared" ref="Q22:Q29" si="3">+C22-C21</f>
        <v>6.7361111111111316E-2</v>
      </c>
    </row>
    <row r="23" spans="2:18" x14ac:dyDescent="0.25">
      <c r="B23" s="40">
        <v>4</v>
      </c>
      <c r="C23" s="41">
        <v>0.45763888888888898</v>
      </c>
      <c r="D23" s="99">
        <v>0.46180555555555564</v>
      </c>
      <c r="E23" s="199">
        <v>0.46597222222222229</v>
      </c>
      <c r="F23" s="43">
        <v>0.47152777777777782</v>
      </c>
      <c r="G23" s="43">
        <v>0.47569444444444448</v>
      </c>
      <c r="H23" s="43">
        <v>0.48611111111111116</v>
      </c>
      <c r="I23" s="43">
        <v>0.49652777777777785</v>
      </c>
      <c r="J23" s="62">
        <v>0.50069444444444455</v>
      </c>
      <c r="K23" s="62">
        <v>0.50625000000000009</v>
      </c>
      <c r="L23" s="54">
        <v>0.51041666666666674</v>
      </c>
      <c r="M23" s="41">
        <v>0.51458333333333339</v>
      </c>
      <c r="N23" s="313" t="e">
        <f t="shared" si="0"/>
        <v>#REF!</v>
      </c>
      <c r="O23" s="314">
        <f t="shared" si="1"/>
        <v>5.6944444444444409E-2</v>
      </c>
      <c r="P23" s="317" t="e">
        <f t="shared" si="2"/>
        <v>#REF!</v>
      </c>
      <c r="Q23" s="314">
        <f t="shared" si="3"/>
        <v>6.7361111111110983E-2</v>
      </c>
    </row>
    <row r="24" spans="2:18" x14ac:dyDescent="0.25">
      <c r="B24" s="40">
        <v>5</v>
      </c>
      <c r="C24" s="41">
        <v>0.52500000000000002</v>
      </c>
      <c r="D24" s="99">
        <v>0.52916666666666667</v>
      </c>
      <c r="E24" s="199">
        <v>0.53333333333333333</v>
      </c>
      <c r="F24" s="43">
        <v>0.53888888888888886</v>
      </c>
      <c r="G24" s="43">
        <v>0.54305555555555551</v>
      </c>
      <c r="H24" s="43">
        <v>0.55347222222222214</v>
      </c>
      <c r="I24" s="43">
        <v>0.56388888888888877</v>
      </c>
      <c r="J24" s="62">
        <v>0.56805555555555542</v>
      </c>
      <c r="K24" s="62">
        <v>0.57361111111111096</v>
      </c>
      <c r="L24" s="54">
        <v>0.57777777777777761</v>
      </c>
      <c r="M24" s="41">
        <v>0.58194444444444426</v>
      </c>
      <c r="N24" s="313" t="e">
        <f t="shared" si="0"/>
        <v>#REF!</v>
      </c>
      <c r="O24" s="314">
        <f t="shared" si="1"/>
        <v>5.6944444444444242E-2</v>
      </c>
      <c r="P24" s="317" t="e">
        <f t="shared" si="2"/>
        <v>#REF!</v>
      </c>
      <c r="Q24" s="314">
        <f t="shared" si="3"/>
        <v>6.7361111111111038E-2</v>
      </c>
    </row>
    <row r="25" spans="2:18" x14ac:dyDescent="0.25">
      <c r="B25" s="40">
        <v>6</v>
      </c>
      <c r="C25" s="41">
        <v>0.59236111111111101</v>
      </c>
      <c r="D25" s="99">
        <v>0.59652777777777766</v>
      </c>
      <c r="E25" s="199">
        <v>0.60069444444444431</v>
      </c>
      <c r="F25" s="43">
        <v>0.60624999999999984</v>
      </c>
      <c r="G25" s="43">
        <v>0.6104166666666665</v>
      </c>
      <c r="H25" s="43">
        <v>0.62083333333333313</v>
      </c>
      <c r="I25" s="43">
        <v>0.63124999999999976</v>
      </c>
      <c r="J25" s="62">
        <v>0.63541666666666641</v>
      </c>
      <c r="K25" s="62">
        <v>0.64097222222222194</v>
      </c>
      <c r="L25" s="54">
        <v>0.6451388888888886</v>
      </c>
      <c r="M25" s="41">
        <v>0.64930555555555525</v>
      </c>
      <c r="N25" s="313" t="e">
        <f t="shared" si="0"/>
        <v>#REF!</v>
      </c>
      <c r="O25" s="314">
        <f t="shared" si="1"/>
        <v>5.6944444444444242E-2</v>
      </c>
      <c r="P25" s="317" t="e">
        <f t="shared" si="2"/>
        <v>#REF!</v>
      </c>
      <c r="Q25" s="314">
        <f t="shared" si="3"/>
        <v>6.7361111111110983E-2</v>
      </c>
      <c r="R25" s="14"/>
    </row>
    <row r="26" spans="2:18" x14ac:dyDescent="0.25">
      <c r="B26" s="40">
        <v>7</v>
      </c>
      <c r="C26" s="41">
        <v>0.65972222222222299</v>
      </c>
      <c r="D26" s="99">
        <v>0.66388888888888964</v>
      </c>
      <c r="E26" s="199">
        <v>0.66805555555555629</v>
      </c>
      <c r="F26" s="43">
        <v>0.67361111111111183</v>
      </c>
      <c r="G26" s="43">
        <v>0.67777777777777848</v>
      </c>
      <c r="H26" s="43">
        <v>0.68819444444444511</v>
      </c>
      <c r="I26" s="43">
        <v>0.69861111111111174</v>
      </c>
      <c r="J26" s="62">
        <v>0.70277777777777839</v>
      </c>
      <c r="K26" s="62">
        <v>0.70833333333333393</v>
      </c>
      <c r="L26" s="54">
        <v>0.71250000000000058</v>
      </c>
      <c r="M26" s="41">
        <v>0.71666666666666723</v>
      </c>
      <c r="N26" s="313" t="e">
        <f t="shared" si="0"/>
        <v>#REF!</v>
      </c>
      <c r="O26" s="314">
        <f t="shared" si="1"/>
        <v>5.6944444444444242E-2</v>
      </c>
      <c r="P26" s="317" t="e">
        <f t="shared" si="2"/>
        <v>#REF!</v>
      </c>
      <c r="Q26" s="314">
        <f t="shared" si="3"/>
        <v>6.7361111111111982E-2</v>
      </c>
    </row>
    <row r="27" spans="2:18" x14ac:dyDescent="0.25">
      <c r="B27" s="40">
        <v>8</v>
      </c>
      <c r="C27" s="41">
        <v>0.72708333333333397</v>
      </c>
      <c r="D27" s="99">
        <v>0.73125000000000062</v>
      </c>
      <c r="E27" s="199">
        <v>0.73541666666666727</v>
      </c>
      <c r="F27" s="43">
        <v>0.74097222222222281</v>
      </c>
      <c r="G27" s="43">
        <v>0.74513888888888946</v>
      </c>
      <c r="H27" s="43">
        <v>0.75555555555555609</v>
      </c>
      <c r="I27" s="43">
        <v>0.76597222222222272</v>
      </c>
      <c r="J27" s="62">
        <v>0.77013888888888937</v>
      </c>
      <c r="K27" s="62">
        <v>0.77569444444444491</v>
      </c>
      <c r="L27" s="54">
        <v>0.77986111111111156</v>
      </c>
      <c r="M27" s="41">
        <v>0.78402777777777821</v>
      </c>
      <c r="N27" s="313" t="e">
        <f t="shared" si="0"/>
        <v>#REF!</v>
      </c>
      <c r="O27" s="314">
        <f t="shared" si="1"/>
        <v>5.6944444444444242E-2</v>
      </c>
      <c r="P27" s="317" t="e">
        <f t="shared" si="2"/>
        <v>#REF!</v>
      </c>
      <c r="Q27" s="314">
        <f t="shared" si="3"/>
        <v>6.7361111111110983E-2</v>
      </c>
    </row>
    <row r="28" spans="2:18" x14ac:dyDescent="0.25">
      <c r="B28" s="40">
        <v>9</v>
      </c>
      <c r="C28" s="41">
        <v>0.79444444444444495</v>
      </c>
      <c r="D28" s="99">
        <v>0.7986111111111116</v>
      </c>
      <c r="E28" s="199">
        <v>0.80277777777777826</v>
      </c>
      <c r="F28" s="43">
        <v>0.80833333333333379</v>
      </c>
      <c r="G28" s="43">
        <v>0.81250000000000044</v>
      </c>
      <c r="H28" s="43">
        <v>0.82291666666666707</v>
      </c>
      <c r="I28" s="43">
        <v>0.8333333333333337</v>
      </c>
      <c r="J28" s="62">
        <v>0.83750000000000036</v>
      </c>
      <c r="K28" s="62">
        <v>0.84305555555555589</v>
      </c>
      <c r="L28" s="54">
        <v>0.84722222222222254</v>
      </c>
      <c r="M28" s="41">
        <v>0.85138888888888919</v>
      </c>
      <c r="N28" s="313" t="e">
        <f t="shared" si="0"/>
        <v>#REF!</v>
      </c>
      <c r="O28" s="314">
        <f t="shared" si="1"/>
        <v>5.6944444444444242E-2</v>
      </c>
      <c r="P28" s="317" t="e">
        <f t="shared" si="2"/>
        <v>#REF!</v>
      </c>
      <c r="Q28" s="314">
        <f t="shared" si="3"/>
        <v>6.7361111111110983E-2</v>
      </c>
    </row>
    <row r="29" spans="2:18" ht="15" customHeight="1" x14ac:dyDescent="0.25">
      <c r="B29" s="40">
        <v>10</v>
      </c>
      <c r="C29" s="41">
        <v>0.86180555555555505</v>
      </c>
      <c r="D29" s="99">
        <v>0.8659722222222217</v>
      </c>
      <c r="E29" s="199">
        <v>0.87013888888888835</v>
      </c>
      <c r="F29" s="43">
        <v>0.87569444444444389</v>
      </c>
      <c r="G29" s="43">
        <v>0.87986111111111054</v>
      </c>
      <c r="H29" s="43">
        <v>0.89027777777777717</v>
      </c>
      <c r="I29" s="43">
        <v>0.9006944444444438</v>
      </c>
      <c r="J29" s="62">
        <v>0.90486111111111045</v>
      </c>
      <c r="K29" s="62">
        <v>0.91041666666666599</v>
      </c>
      <c r="L29" s="54">
        <v>0.91458333333333264</v>
      </c>
      <c r="M29" s="41">
        <v>0.91874999999999929</v>
      </c>
      <c r="N29" s="313" t="e">
        <f t="shared" si="0"/>
        <v>#REF!</v>
      </c>
      <c r="O29" s="314">
        <f t="shared" si="1"/>
        <v>5.6944444444444242E-2</v>
      </c>
      <c r="P29" s="317" t="e">
        <f t="shared" si="2"/>
        <v>#REF!</v>
      </c>
      <c r="Q29" s="314">
        <f t="shared" si="3"/>
        <v>6.7361111111110095E-2</v>
      </c>
    </row>
    <row r="30" spans="2:18" ht="9" customHeight="1" x14ac:dyDescent="0.25">
      <c r="B30" s="2"/>
      <c r="C30" s="2"/>
      <c r="D30" s="2"/>
      <c r="E30" s="2"/>
      <c r="F30" s="17"/>
      <c r="G30" s="17"/>
      <c r="H30" s="17"/>
      <c r="I30" s="17"/>
      <c r="J30" s="17"/>
      <c r="K30" s="17"/>
      <c r="L30" s="17"/>
      <c r="M30" s="17"/>
    </row>
    <row r="31" spans="2:18" ht="18" customHeight="1" x14ac:dyDescent="0.25">
      <c r="B31" s="2"/>
      <c r="C31" s="299" t="s">
        <v>170</v>
      </c>
      <c r="D31" s="300"/>
      <c r="E31" s="300"/>
      <c r="F31" s="301"/>
      <c r="G31" s="301"/>
      <c r="H31" s="308">
        <v>10</v>
      </c>
      <c r="I31" s="300"/>
      <c r="J31" s="18"/>
      <c r="K31" s="2"/>
    </row>
    <row r="32" spans="2:18" ht="18" customHeight="1" x14ac:dyDescent="0.25">
      <c r="B32" s="2"/>
      <c r="C32" s="299" t="s">
        <v>171</v>
      </c>
      <c r="D32" s="300"/>
      <c r="E32" s="300"/>
      <c r="F32" s="301"/>
      <c r="G32" s="301"/>
      <c r="H32" s="308">
        <v>0</v>
      </c>
      <c r="I32" s="300"/>
      <c r="J32" s="18"/>
      <c r="K32" s="2"/>
    </row>
    <row r="33" spans="2:11" ht="18" customHeight="1" x14ac:dyDescent="0.25">
      <c r="B33" s="2"/>
      <c r="C33" s="299" t="s">
        <v>172</v>
      </c>
      <c r="D33" s="300"/>
      <c r="E33" s="300"/>
      <c r="F33" s="301"/>
      <c r="G33" s="301"/>
      <c r="H33" s="308">
        <f>+H31+H32</f>
        <v>10</v>
      </c>
      <c r="I33" s="300"/>
      <c r="J33" s="18"/>
      <c r="K33" s="2"/>
    </row>
    <row r="34" spans="2:11" ht="18" customHeight="1" x14ac:dyDescent="0.25">
      <c r="B34" s="2"/>
      <c r="C34" s="299" t="s">
        <v>173</v>
      </c>
      <c r="D34" s="300"/>
      <c r="E34" s="300"/>
      <c r="F34" s="301"/>
      <c r="G34" s="301"/>
      <c r="H34" s="306" t="e">
        <f>+VLOOKUP($F$7,#REF!,3,FALSE)</f>
        <v>#REF!</v>
      </c>
      <c r="I34" s="302" t="s">
        <v>174</v>
      </c>
      <c r="J34" s="21"/>
    </row>
    <row r="35" spans="2:11" x14ac:dyDescent="0.25">
      <c r="C35" s="303" t="s">
        <v>175</v>
      </c>
      <c r="D35" s="304"/>
      <c r="E35" s="18"/>
      <c r="F35" s="18"/>
      <c r="G35" s="18"/>
      <c r="H35" s="307">
        <v>0</v>
      </c>
      <c r="I35" s="302" t="s">
        <v>174</v>
      </c>
      <c r="J35" s="18"/>
    </row>
    <row r="36" spans="2:11" x14ac:dyDescent="0.25">
      <c r="C36" s="2" t="s">
        <v>176</v>
      </c>
      <c r="D36" s="18"/>
      <c r="E36" s="18"/>
      <c r="F36" s="18"/>
      <c r="G36" s="18"/>
      <c r="H36" s="309" t="s">
        <v>180</v>
      </c>
      <c r="I36" s="18"/>
      <c r="J36" s="18"/>
    </row>
    <row r="37" spans="2:11" x14ac:dyDescent="0.25">
      <c r="C37" s="2"/>
      <c r="D37" s="2"/>
      <c r="E37" s="2"/>
    </row>
  </sheetData>
  <printOptions horizontalCentered="1"/>
  <pageMargins left="0.19685039370078741" right="0" top="0.39370078740157483" bottom="1.1811023622047245" header="0" footer="0"/>
  <pageSetup paperSize="9" scale="72" orientation="portrait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9">
    <pageSetUpPr fitToPage="1"/>
  </sheetPr>
  <dimension ref="B1:P36"/>
  <sheetViews>
    <sheetView showGridLines="0" view="pageBreakPreview" topLeftCell="A11" zoomScaleNormal="100" zoomScaleSheetLayoutView="100" workbookViewId="0">
      <selection activeCell="Q12" sqref="Q12"/>
    </sheetView>
  </sheetViews>
  <sheetFormatPr baseColWidth="10" defaultColWidth="11.42578125" defaultRowHeight="15" x14ac:dyDescent="0.25"/>
  <cols>
    <col min="1" max="1" width="3.42578125" style="147" customWidth="1"/>
    <col min="2" max="13" width="8" style="147" customWidth="1"/>
    <col min="14" max="14" width="10.42578125" style="147" bestFit="1" customWidth="1"/>
    <col min="15" max="15" width="14.42578125" style="147" bestFit="1" customWidth="1"/>
    <col min="16" max="31" width="6.7109375" style="147" customWidth="1"/>
    <col min="32" max="16384" width="11.42578125" style="147"/>
  </cols>
  <sheetData>
    <row r="1" spans="2:14" ht="30" hidden="1" customHeight="1" x14ac:dyDescent="0.25">
      <c r="B1" s="145" t="s">
        <v>39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2:14" ht="20.100000000000001" customHeight="1" x14ac:dyDescent="0.25">
      <c r="B2" s="148" t="s">
        <v>0</v>
      </c>
      <c r="C2" s="149"/>
      <c r="D2" s="149"/>
      <c r="E2" s="149"/>
      <c r="F2" s="174" t="s">
        <v>1</v>
      </c>
      <c r="H2" s="149"/>
      <c r="I2" s="149"/>
      <c r="J2" s="149"/>
      <c r="K2" s="149"/>
      <c r="L2" s="149"/>
    </row>
    <row r="3" spans="2:14" ht="6" customHeight="1" x14ac:dyDescent="0.25">
      <c r="B3" s="150"/>
      <c r="C3" s="149"/>
      <c r="D3" s="149"/>
      <c r="E3" s="149"/>
      <c r="F3" s="174"/>
      <c r="H3" s="149"/>
      <c r="I3" s="149"/>
      <c r="J3" s="149"/>
      <c r="K3" s="149"/>
      <c r="L3" s="149"/>
    </row>
    <row r="4" spans="2:14" ht="20.100000000000001" customHeight="1" x14ac:dyDescent="0.25">
      <c r="B4" s="151" t="s">
        <v>2</v>
      </c>
      <c r="C4" s="149"/>
      <c r="D4" s="149"/>
      <c r="E4" s="149"/>
      <c r="F4" s="174">
        <v>8</v>
      </c>
      <c r="H4" s="149"/>
      <c r="I4" s="149"/>
      <c r="J4" s="149"/>
      <c r="K4" s="149"/>
      <c r="L4" s="149"/>
    </row>
    <row r="5" spans="2:14" ht="6" customHeight="1" x14ac:dyDescent="0.25">
      <c r="B5" s="152"/>
      <c r="C5" s="149"/>
      <c r="D5" s="149"/>
      <c r="E5" s="149"/>
      <c r="F5" s="175"/>
      <c r="H5" s="149"/>
      <c r="I5" s="149"/>
      <c r="J5" s="149"/>
      <c r="K5" s="149"/>
      <c r="L5" s="149"/>
    </row>
    <row r="6" spans="2:14" ht="20.100000000000001" customHeight="1" x14ac:dyDescent="0.25">
      <c r="B6" s="149" t="s">
        <v>3</v>
      </c>
      <c r="C6" s="149"/>
      <c r="D6" s="149"/>
      <c r="E6" s="149"/>
      <c r="F6" s="148" t="str">
        <f>+'801 MPU.CAN.25MAY.BOEDO.MPU HAB'!$F$6</f>
        <v>INVIERNO 2023</v>
      </c>
      <c r="H6" s="149"/>
      <c r="I6" s="149"/>
      <c r="J6" s="149"/>
      <c r="K6" s="149"/>
      <c r="L6" s="149"/>
    </row>
    <row r="7" spans="2:14" ht="20.100000000000001" customHeight="1" x14ac:dyDescent="0.25">
      <c r="B7" s="149" t="s">
        <v>4</v>
      </c>
      <c r="C7" s="149"/>
      <c r="D7" s="149"/>
      <c r="E7" s="149"/>
      <c r="F7" s="148" t="s">
        <v>25</v>
      </c>
      <c r="H7" s="149"/>
      <c r="I7" s="149"/>
      <c r="J7" s="149"/>
      <c r="K7" s="149"/>
      <c r="L7" s="149"/>
    </row>
    <row r="8" spans="2:14" ht="20.100000000000001" customHeight="1" x14ac:dyDescent="0.25">
      <c r="B8" s="149" t="s">
        <v>5</v>
      </c>
      <c r="C8" s="153"/>
      <c r="D8" s="153"/>
      <c r="E8" s="153"/>
      <c r="F8" s="148">
        <v>818</v>
      </c>
      <c r="H8" s="149"/>
      <c r="I8" s="149"/>
      <c r="J8" s="149"/>
      <c r="K8" s="149"/>
      <c r="L8" s="149"/>
    </row>
    <row r="9" spans="2:14" ht="20.100000000000001" customHeight="1" x14ac:dyDescent="0.25">
      <c r="B9" s="149" t="s">
        <v>6</v>
      </c>
      <c r="C9" s="149"/>
      <c r="D9" s="149"/>
      <c r="E9" s="149"/>
      <c r="F9" s="148" t="s">
        <v>90</v>
      </c>
      <c r="H9" s="149"/>
      <c r="I9" s="149"/>
      <c r="J9" s="149"/>
      <c r="K9" s="149"/>
      <c r="L9" s="149"/>
    </row>
    <row r="10" spans="2:14" ht="20.100000000000001" customHeight="1" x14ac:dyDescent="0.25">
      <c r="B10" s="149" t="s">
        <v>7</v>
      </c>
      <c r="C10" s="149"/>
      <c r="D10" s="149"/>
      <c r="E10" s="149"/>
      <c r="F10" s="148">
        <v>818</v>
      </c>
      <c r="H10" s="149"/>
      <c r="I10" s="149"/>
      <c r="J10" s="149"/>
      <c r="K10" s="149"/>
      <c r="L10" s="149"/>
    </row>
    <row r="11" spans="2:14" ht="20.100000000000001" customHeight="1" x14ac:dyDescent="0.25">
      <c r="B11" s="149" t="s">
        <v>12</v>
      </c>
      <c r="C11" s="153"/>
      <c r="D11" s="153"/>
      <c r="E11" s="153"/>
      <c r="F11" s="149"/>
      <c r="G11" s="149"/>
      <c r="H11" s="149"/>
      <c r="I11" s="149"/>
      <c r="J11" s="149"/>
      <c r="K11" s="149"/>
      <c r="L11" s="149"/>
    </row>
    <row r="12" spans="2:14" ht="20.100000000000001" customHeight="1" x14ac:dyDescent="0.25">
      <c r="B12" s="149"/>
      <c r="C12" s="153"/>
      <c r="D12" s="153"/>
      <c r="E12" s="153"/>
      <c r="F12" s="153"/>
      <c r="G12" s="153"/>
      <c r="H12" s="149"/>
      <c r="I12" s="149"/>
      <c r="J12" s="149"/>
      <c r="K12" s="149"/>
      <c r="L12" s="149"/>
      <c r="M12" s="149"/>
      <c r="N12" s="149"/>
    </row>
    <row r="13" spans="2:14" ht="20.100000000000001" customHeight="1" x14ac:dyDescent="0.25">
      <c r="B13" s="149"/>
      <c r="C13" s="153"/>
      <c r="D13" s="153"/>
      <c r="E13" s="153"/>
      <c r="F13" s="153"/>
      <c r="G13" s="153"/>
      <c r="H13" s="149"/>
      <c r="I13" s="149"/>
      <c r="J13" s="149"/>
      <c r="K13" s="149"/>
      <c r="L13" s="149"/>
      <c r="M13" s="149"/>
      <c r="N13" s="149"/>
    </row>
    <row r="14" spans="2:14" ht="20.100000000000001" customHeight="1" x14ac:dyDescent="0.25">
      <c r="B14" s="149"/>
      <c r="C14" s="153"/>
      <c r="D14" s="153"/>
      <c r="E14" s="153"/>
      <c r="F14" s="153"/>
      <c r="G14" s="153"/>
      <c r="H14" s="149"/>
      <c r="I14" s="149"/>
      <c r="J14" s="149"/>
      <c r="K14" s="149"/>
      <c r="L14" s="149"/>
      <c r="M14" s="149"/>
      <c r="N14" s="149"/>
    </row>
    <row r="15" spans="2:14" ht="20.100000000000001" customHeight="1" x14ac:dyDescent="0.25">
      <c r="B15" s="149"/>
      <c r="C15" s="153"/>
      <c r="D15" s="153"/>
      <c r="E15" s="153"/>
      <c r="F15" s="153"/>
      <c r="G15" s="153"/>
      <c r="H15" s="149"/>
      <c r="I15" s="149"/>
      <c r="J15" s="149"/>
      <c r="K15" s="149"/>
      <c r="L15" s="149"/>
      <c r="M15" s="149"/>
      <c r="N15" s="149"/>
    </row>
    <row r="16" spans="2:14" ht="15.75" thickBot="1" x14ac:dyDescent="0.3">
      <c r="B16" s="154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55"/>
    </row>
    <row r="17" spans="2:16" ht="39.950000000000003" customHeight="1" thickBot="1" x14ac:dyDescent="0.3">
      <c r="B17" s="195" t="s">
        <v>18</v>
      </c>
      <c r="C17" s="195" t="s">
        <v>100</v>
      </c>
      <c r="D17" s="195" t="s">
        <v>107</v>
      </c>
      <c r="E17" s="195" t="s">
        <v>109</v>
      </c>
      <c r="F17" s="189" t="s">
        <v>14</v>
      </c>
      <c r="G17" s="195" t="s">
        <v>110</v>
      </c>
      <c r="H17" s="195" t="s">
        <v>68</v>
      </c>
      <c r="I17" s="195" t="s">
        <v>110</v>
      </c>
      <c r="J17" s="189" t="s">
        <v>30</v>
      </c>
      <c r="K17" s="195" t="s">
        <v>105</v>
      </c>
      <c r="L17" s="195" t="s">
        <v>100</v>
      </c>
      <c r="M17" s="189" t="s">
        <v>161</v>
      </c>
      <c r="N17" s="189" t="s">
        <v>167</v>
      </c>
      <c r="O17" s="189" t="s">
        <v>168</v>
      </c>
      <c r="P17" s="189" t="s">
        <v>169</v>
      </c>
    </row>
    <row r="18" spans="2:16" ht="39.950000000000003" hidden="1" customHeight="1" x14ac:dyDescent="0.25">
      <c r="B18" s="216" t="s">
        <v>159</v>
      </c>
      <c r="C18" s="204">
        <v>0</v>
      </c>
      <c r="D18" s="217">
        <v>0.92</v>
      </c>
      <c r="E18" s="217">
        <v>1.75</v>
      </c>
      <c r="F18" s="217">
        <v>7.43</v>
      </c>
      <c r="G18" s="217">
        <v>2.1</v>
      </c>
      <c r="H18" s="217">
        <v>4.1399999999999997</v>
      </c>
      <c r="I18" s="217">
        <v>3.1</v>
      </c>
      <c r="J18" s="217">
        <v>4.4000000000000004</v>
      </c>
      <c r="K18" s="217">
        <v>4.8</v>
      </c>
      <c r="L18" s="218">
        <v>2.9</v>
      </c>
      <c r="M18" s="315"/>
      <c r="N18" s="316"/>
      <c r="O18" s="317"/>
      <c r="P18" s="318"/>
    </row>
    <row r="19" spans="2:16" ht="39.950000000000003" hidden="1" customHeight="1" thickBot="1" x14ac:dyDescent="0.3">
      <c r="B19" s="409" t="s">
        <v>160</v>
      </c>
      <c r="C19" s="410">
        <v>0</v>
      </c>
      <c r="D19" s="411">
        <v>0.92</v>
      </c>
      <c r="E19" s="412">
        <v>2.67</v>
      </c>
      <c r="F19" s="412">
        <v>10.1</v>
      </c>
      <c r="G19" s="412">
        <v>12.2</v>
      </c>
      <c r="H19" s="412">
        <v>16.34</v>
      </c>
      <c r="I19" s="412">
        <v>19.440000000000001</v>
      </c>
      <c r="J19" s="412">
        <v>23.840000000000003</v>
      </c>
      <c r="K19" s="412">
        <v>28.640000000000004</v>
      </c>
      <c r="L19" s="412">
        <v>31.540000000000003</v>
      </c>
      <c r="M19" s="355"/>
      <c r="N19" s="356"/>
      <c r="O19" s="413"/>
      <c r="P19" s="356"/>
    </row>
    <row r="20" spans="2:16" ht="15" customHeight="1" x14ac:dyDescent="0.25">
      <c r="B20" s="414">
        <v>1</v>
      </c>
      <c r="C20" s="373">
        <v>0.22222222222222221</v>
      </c>
      <c r="D20" s="165">
        <v>0.22291666666666665</v>
      </c>
      <c r="E20" s="165">
        <v>0.22708333333333333</v>
      </c>
      <c r="F20" s="165">
        <v>0.23680555555555555</v>
      </c>
      <c r="G20" s="165">
        <v>0.23958333333333331</v>
      </c>
      <c r="H20" s="165">
        <v>0.24444444444444444</v>
      </c>
      <c r="I20" s="165">
        <v>0.25069444444444444</v>
      </c>
      <c r="J20" s="165">
        <v>0.2583333333333333</v>
      </c>
      <c r="K20" s="165">
        <v>0.26249999999999996</v>
      </c>
      <c r="L20" s="373">
        <v>0.26736111111111105</v>
      </c>
      <c r="M20" s="313" t="e">
        <f>+$H$33</f>
        <v>#REF!</v>
      </c>
      <c r="N20" s="314">
        <f>+L20-C20</f>
        <v>4.513888888888884E-2</v>
      </c>
      <c r="O20" s="310" t="e">
        <f>60*$H$33/(N20*60*24)</f>
        <v>#REF!</v>
      </c>
      <c r="P20" s="322"/>
    </row>
    <row r="21" spans="2:16" ht="15" customHeight="1" x14ac:dyDescent="0.25">
      <c r="B21" s="414">
        <v>2</v>
      </c>
      <c r="C21" s="373">
        <v>0.30555555555555552</v>
      </c>
      <c r="D21" s="165">
        <v>0.30624999999999997</v>
      </c>
      <c r="E21" s="165">
        <v>0.3118055555555555</v>
      </c>
      <c r="F21" s="165">
        <v>0.32291666666666663</v>
      </c>
      <c r="G21" s="165">
        <v>0.3256944444444444</v>
      </c>
      <c r="H21" s="165">
        <v>0.33124999999999993</v>
      </c>
      <c r="I21" s="165">
        <v>0.33749999999999991</v>
      </c>
      <c r="J21" s="165">
        <v>0.34513888888888877</v>
      </c>
      <c r="K21" s="165">
        <v>0.35208333333333319</v>
      </c>
      <c r="L21" s="373">
        <v>0.35694444444444429</v>
      </c>
      <c r="M21" s="313" t="e">
        <f t="shared" ref="M21:M28" si="0">+$H$33</f>
        <v>#REF!</v>
      </c>
      <c r="N21" s="314">
        <f t="shared" ref="N21:N28" si="1">+L21-C21</f>
        <v>5.1388888888888762E-2</v>
      </c>
      <c r="O21" s="310" t="e">
        <f t="shared" ref="O21:O28" si="2">60*$H$33/(N21*60*24)</f>
        <v>#REF!</v>
      </c>
      <c r="P21" s="314">
        <f>+C21-C20</f>
        <v>8.3333333333333315E-2</v>
      </c>
    </row>
    <row r="22" spans="2:16" ht="15" customHeight="1" x14ac:dyDescent="0.25">
      <c r="B22" s="414">
        <v>3</v>
      </c>
      <c r="C22" s="373">
        <v>0.38888888888888901</v>
      </c>
      <c r="D22" s="165">
        <v>0.38958333333333345</v>
      </c>
      <c r="E22" s="165">
        <v>0.39513888888888898</v>
      </c>
      <c r="F22" s="165">
        <v>0.40625000000000011</v>
      </c>
      <c r="G22" s="165">
        <v>0.40902777777777788</v>
      </c>
      <c r="H22" s="165">
        <v>0.41458333333333341</v>
      </c>
      <c r="I22" s="165">
        <v>0.42083333333333339</v>
      </c>
      <c r="J22" s="165">
        <v>0.42847222222222225</v>
      </c>
      <c r="K22" s="165">
        <v>0.43541666666666667</v>
      </c>
      <c r="L22" s="373">
        <v>0.44027777777777777</v>
      </c>
      <c r="M22" s="313" t="e">
        <f t="shared" si="0"/>
        <v>#REF!</v>
      </c>
      <c r="N22" s="314">
        <f t="shared" si="1"/>
        <v>5.1388888888888762E-2</v>
      </c>
      <c r="O22" s="310" t="e">
        <f t="shared" si="2"/>
        <v>#REF!</v>
      </c>
      <c r="P22" s="314">
        <f t="shared" ref="P22:P28" si="3">+C22-C21</f>
        <v>8.3333333333333481E-2</v>
      </c>
    </row>
    <row r="23" spans="2:16" ht="15" customHeight="1" x14ac:dyDescent="0.25">
      <c r="B23" s="414">
        <v>4</v>
      </c>
      <c r="C23" s="373">
        <v>0.47222222222222199</v>
      </c>
      <c r="D23" s="165">
        <v>0.47291666666666643</v>
      </c>
      <c r="E23" s="165">
        <v>0.47847222222222197</v>
      </c>
      <c r="F23" s="165">
        <v>0.48958333333333309</v>
      </c>
      <c r="G23" s="165">
        <v>0.49236111111111086</v>
      </c>
      <c r="H23" s="165">
        <v>0.4979166666666664</v>
      </c>
      <c r="I23" s="165">
        <v>0.50416666666666643</v>
      </c>
      <c r="J23" s="165">
        <v>0.51180555555555529</v>
      </c>
      <c r="K23" s="165">
        <v>0.51874999999999971</v>
      </c>
      <c r="L23" s="373">
        <v>0.52361111111111081</v>
      </c>
      <c r="M23" s="313" t="e">
        <f t="shared" si="0"/>
        <v>#REF!</v>
      </c>
      <c r="N23" s="314">
        <f t="shared" si="1"/>
        <v>5.1388888888888817E-2</v>
      </c>
      <c r="O23" s="310" t="e">
        <f t="shared" si="2"/>
        <v>#REF!</v>
      </c>
      <c r="P23" s="314">
        <f t="shared" si="3"/>
        <v>8.3333333333332982E-2</v>
      </c>
    </row>
    <row r="24" spans="2:16" ht="15" customHeight="1" x14ac:dyDescent="0.25">
      <c r="B24" s="414">
        <v>5</v>
      </c>
      <c r="C24" s="373">
        <v>0.55556712962962962</v>
      </c>
      <c r="D24" s="165">
        <v>0.55626157407407406</v>
      </c>
      <c r="E24" s="165">
        <v>0.5618171296296296</v>
      </c>
      <c r="F24" s="165">
        <v>0.57292824074074067</v>
      </c>
      <c r="G24" s="165">
        <v>0.57570601851851844</v>
      </c>
      <c r="H24" s="165">
        <v>0.58126157407407397</v>
      </c>
      <c r="I24" s="165">
        <v>0.58751157407407395</v>
      </c>
      <c r="J24" s="165">
        <v>0.59515046296296281</v>
      </c>
      <c r="K24" s="165">
        <v>0.60209490740740723</v>
      </c>
      <c r="L24" s="373">
        <v>0.60695601851851833</v>
      </c>
      <c r="M24" s="313" t="e">
        <f t="shared" si="0"/>
        <v>#REF!</v>
      </c>
      <c r="N24" s="314">
        <f t="shared" si="1"/>
        <v>5.1388888888888706E-2</v>
      </c>
      <c r="O24" s="310" t="e">
        <f t="shared" si="2"/>
        <v>#REF!</v>
      </c>
      <c r="P24" s="314">
        <f t="shared" si="3"/>
        <v>8.3344907407407631E-2</v>
      </c>
    </row>
    <row r="25" spans="2:16" ht="15" customHeight="1" x14ac:dyDescent="0.25">
      <c r="B25" s="414">
        <v>6</v>
      </c>
      <c r="C25" s="373">
        <v>0.63888888888888895</v>
      </c>
      <c r="D25" s="165">
        <v>0.63958333333333339</v>
      </c>
      <c r="E25" s="165">
        <v>0.64513888888888893</v>
      </c>
      <c r="F25" s="165">
        <v>0.65625</v>
      </c>
      <c r="G25" s="165">
        <v>0.65902777777777777</v>
      </c>
      <c r="H25" s="165">
        <v>0.6645833333333333</v>
      </c>
      <c r="I25" s="165">
        <v>0.67083333333333328</v>
      </c>
      <c r="J25" s="165">
        <v>0.67847222222222214</v>
      </c>
      <c r="K25" s="165">
        <v>0.68541666666666656</v>
      </c>
      <c r="L25" s="373">
        <v>0.69027777777777766</v>
      </c>
      <c r="M25" s="313" t="e">
        <f t="shared" si="0"/>
        <v>#REF!</v>
      </c>
      <c r="N25" s="314">
        <f t="shared" si="1"/>
        <v>5.1388888888888706E-2</v>
      </c>
      <c r="O25" s="310" t="e">
        <f t="shared" si="2"/>
        <v>#REF!</v>
      </c>
      <c r="P25" s="314">
        <f t="shared" si="3"/>
        <v>8.3321759259259331E-2</v>
      </c>
    </row>
    <row r="26" spans="2:16" ht="15" customHeight="1" x14ac:dyDescent="0.25">
      <c r="B26" s="414">
        <v>7</v>
      </c>
      <c r="C26" s="373">
        <v>0.72223379629629625</v>
      </c>
      <c r="D26" s="165">
        <v>0.72292824074074069</v>
      </c>
      <c r="E26" s="165">
        <v>0.72848379629629623</v>
      </c>
      <c r="F26" s="165">
        <v>0.7395949074074073</v>
      </c>
      <c r="G26" s="165">
        <v>0.74237268518518507</v>
      </c>
      <c r="H26" s="165">
        <v>0.7479282407407406</v>
      </c>
      <c r="I26" s="165">
        <v>0.75417824074074058</v>
      </c>
      <c r="J26" s="165">
        <v>0.76181712962962944</v>
      </c>
      <c r="K26" s="165">
        <v>0.76876157407407386</v>
      </c>
      <c r="L26" s="373">
        <v>0.77362268518518496</v>
      </c>
      <c r="M26" s="313" t="e">
        <f t="shared" si="0"/>
        <v>#REF!</v>
      </c>
      <c r="N26" s="314">
        <f t="shared" si="1"/>
        <v>5.1388888888888706E-2</v>
      </c>
      <c r="O26" s="310" t="e">
        <f t="shared" si="2"/>
        <v>#REF!</v>
      </c>
      <c r="P26" s="314">
        <f t="shared" si="3"/>
        <v>8.3344907407407298E-2</v>
      </c>
    </row>
    <row r="27" spans="2:16" ht="15" customHeight="1" x14ac:dyDescent="0.25">
      <c r="B27" s="414">
        <v>8</v>
      </c>
      <c r="C27" s="373">
        <v>0.80555555555555503</v>
      </c>
      <c r="D27" s="165">
        <v>0.80624999999999947</v>
      </c>
      <c r="E27" s="165">
        <v>0.811805555555555</v>
      </c>
      <c r="F27" s="165">
        <v>0.82291666666666607</v>
      </c>
      <c r="G27" s="165">
        <v>0.82569444444444384</v>
      </c>
      <c r="H27" s="165">
        <v>0.83124999999999938</v>
      </c>
      <c r="I27" s="165">
        <v>0.83749999999999936</v>
      </c>
      <c r="J27" s="165">
        <v>0.84513888888888822</v>
      </c>
      <c r="K27" s="165">
        <v>0.85208333333333264</v>
      </c>
      <c r="L27" s="373">
        <v>0.85694444444444373</v>
      </c>
      <c r="M27" s="313" t="e">
        <f t="shared" si="0"/>
        <v>#REF!</v>
      </c>
      <c r="N27" s="314">
        <f t="shared" si="1"/>
        <v>5.1388888888888706E-2</v>
      </c>
      <c r="O27" s="310" t="e">
        <f t="shared" si="2"/>
        <v>#REF!</v>
      </c>
      <c r="P27" s="314">
        <f t="shared" si="3"/>
        <v>8.3321759259258776E-2</v>
      </c>
    </row>
    <row r="28" spans="2:16" ht="15" customHeight="1" x14ac:dyDescent="0.25">
      <c r="B28" s="414">
        <v>9</v>
      </c>
      <c r="C28" s="373">
        <v>0.88888888888888895</v>
      </c>
      <c r="D28" s="165">
        <v>0.88958333333333339</v>
      </c>
      <c r="E28" s="165">
        <v>0.89444444444444449</v>
      </c>
      <c r="F28" s="165">
        <v>0.90555555555555556</v>
      </c>
      <c r="G28" s="165">
        <v>0.90763888888888888</v>
      </c>
      <c r="H28" s="165">
        <v>0.91249999999999998</v>
      </c>
      <c r="I28" s="165">
        <v>0.91874999999999996</v>
      </c>
      <c r="J28" s="165">
        <v>0.92638888888888882</v>
      </c>
      <c r="K28" s="165">
        <v>0.93333333333333324</v>
      </c>
      <c r="L28" s="373">
        <v>0.93819444444444433</v>
      </c>
      <c r="M28" s="313" t="e">
        <f t="shared" si="0"/>
        <v>#REF!</v>
      </c>
      <c r="N28" s="314">
        <f t="shared" si="1"/>
        <v>4.930555555555538E-2</v>
      </c>
      <c r="O28" s="310" t="e">
        <f t="shared" si="2"/>
        <v>#REF!</v>
      </c>
      <c r="P28" s="314">
        <f t="shared" si="3"/>
        <v>8.3333333333333925E-2</v>
      </c>
    </row>
    <row r="29" spans="2:16" ht="14.85" customHeight="1" x14ac:dyDescent="0.25">
      <c r="B29" s="149"/>
      <c r="C29" s="149"/>
      <c r="D29" s="149"/>
      <c r="E29" s="149"/>
      <c r="F29" s="149"/>
      <c r="G29" s="149"/>
      <c r="H29" s="166"/>
      <c r="I29" s="166"/>
      <c r="J29" s="166"/>
      <c r="K29" s="166"/>
      <c r="L29" s="166"/>
      <c r="M29" s="167"/>
      <c r="N29" s="149"/>
    </row>
    <row r="30" spans="2:16" ht="14.85" customHeight="1" x14ac:dyDescent="0.25">
      <c r="B30" s="149"/>
      <c r="C30" s="299" t="s">
        <v>170</v>
      </c>
      <c r="D30" s="300"/>
      <c r="E30" s="300"/>
      <c r="F30" s="301"/>
      <c r="G30" s="301"/>
      <c r="H30" s="308">
        <v>9</v>
      </c>
      <c r="I30" s="300"/>
      <c r="J30" s="167"/>
      <c r="K30" s="168"/>
      <c r="L30" s="168"/>
      <c r="M30" s="149"/>
      <c r="N30" s="149"/>
    </row>
    <row r="31" spans="2:16" ht="14.85" customHeight="1" x14ac:dyDescent="0.25">
      <c r="B31" s="149"/>
      <c r="C31" s="299" t="s">
        <v>171</v>
      </c>
      <c r="D31" s="300"/>
      <c r="E31" s="300"/>
      <c r="F31" s="301"/>
      <c r="G31" s="301"/>
      <c r="H31" s="308">
        <v>0</v>
      </c>
      <c r="I31" s="300"/>
      <c r="J31" s="167"/>
      <c r="K31" s="168"/>
      <c r="L31" s="168"/>
      <c r="M31" s="149"/>
      <c r="N31" s="149"/>
    </row>
    <row r="32" spans="2:16" ht="14.85" customHeight="1" x14ac:dyDescent="0.25">
      <c r="B32" s="149"/>
      <c r="C32" s="299" t="s">
        <v>172</v>
      </c>
      <c r="D32" s="300"/>
      <c r="E32" s="300"/>
      <c r="F32" s="301"/>
      <c r="G32" s="301"/>
      <c r="H32" s="308">
        <f>+H30+H31</f>
        <v>9</v>
      </c>
      <c r="I32" s="300"/>
      <c r="J32" s="167"/>
      <c r="K32" s="168"/>
      <c r="L32" s="168"/>
      <c r="M32" s="149"/>
      <c r="N32" s="149"/>
    </row>
    <row r="33" spans="2:14" ht="14.85" customHeight="1" x14ac:dyDescent="0.25">
      <c r="B33" s="149"/>
      <c r="C33" s="299" t="s">
        <v>173</v>
      </c>
      <c r="D33" s="300"/>
      <c r="E33" s="300"/>
      <c r="F33" s="301"/>
      <c r="G33" s="301"/>
      <c r="H33" s="306" t="e">
        <f>+VLOOKUP($F$8,#REF!,3,FALSE)</f>
        <v>#REF!</v>
      </c>
      <c r="I33" s="302" t="s">
        <v>174</v>
      </c>
      <c r="J33" s="21"/>
      <c r="K33" s="168"/>
      <c r="L33" s="168"/>
      <c r="M33" s="149"/>
      <c r="N33" s="149"/>
    </row>
    <row r="34" spans="2:14" x14ac:dyDescent="0.25">
      <c r="C34" s="303" t="s">
        <v>175</v>
      </c>
      <c r="D34" s="304"/>
      <c r="E34" s="18"/>
      <c r="F34" s="18"/>
      <c r="G34" s="18"/>
      <c r="H34" s="307">
        <v>0</v>
      </c>
      <c r="I34" s="302" t="s">
        <v>174</v>
      </c>
      <c r="J34" s="167"/>
    </row>
    <row r="35" spans="2:14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  <c r="J35" s="167"/>
    </row>
    <row r="36" spans="2:14" x14ac:dyDescent="0.25">
      <c r="C36" s="149"/>
    </row>
  </sheetData>
  <pageMargins left="0.39370078740157483" right="0" top="0.35433070866141736" bottom="0.19685039370078741" header="0" footer="0"/>
  <pageSetup paperSize="9" scale="75" fitToHeight="0" orientation="portrait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40"/>
  <dimension ref="B1:Q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ColWidth="11.42578125" defaultRowHeight="15" x14ac:dyDescent="0.25"/>
  <cols>
    <col min="1" max="1" width="1.42578125" style="147" customWidth="1"/>
    <col min="2" max="13" width="8" style="147" customWidth="1"/>
    <col min="14" max="14" width="10.42578125" style="147" bestFit="1" customWidth="1"/>
    <col min="15" max="15" width="14.42578125" style="147" bestFit="1" customWidth="1"/>
    <col min="16" max="35" width="6.7109375" style="147" customWidth="1"/>
    <col min="36" max="16384" width="11.42578125" style="147"/>
  </cols>
  <sheetData>
    <row r="1" spans="2:17" ht="20.100000000000001" customHeight="1" x14ac:dyDescent="0.25">
      <c r="B1" s="148" t="s">
        <v>0</v>
      </c>
      <c r="C1" s="149"/>
      <c r="D1" s="149"/>
      <c r="E1" s="149"/>
      <c r="F1" s="174" t="s">
        <v>1</v>
      </c>
      <c r="H1" s="149"/>
      <c r="I1" s="149"/>
      <c r="J1" s="149"/>
      <c r="K1" s="149"/>
      <c r="L1" s="149"/>
    </row>
    <row r="2" spans="2:17" ht="6" customHeight="1" x14ac:dyDescent="0.25">
      <c r="B2" s="150"/>
      <c r="C2" s="149"/>
      <c r="D2" s="149"/>
      <c r="E2" s="149"/>
      <c r="F2" s="174"/>
      <c r="H2" s="149"/>
      <c r="I2" s="149"/>
      <c r="J2" s="149"/>
      <c r="K2" s="149"/>
      <c r="L2" s="149"/>
    </row>
    <row r="3" spans="2:17" ht="20.100000000000001" customHeight="1" x14ac:dyDescent="0.25">
      <c r="B3" s="151" t="s">
        <v>2</v>
      </c>
      <c r="C3" s="149"/>
      <c r="D3" s="149"/>
      <c r="E3" s="149"/>
      <c r="F3" s="174">
        <v>8</v>
      </c>
      <c r="H3" s="149"/>
      <c r="I3" s="149"/>
      <c r="J3" s="149"/>
      <c r="K3" s="149"/>
      <c r="L3" s="149"/>
    </row>
    <row r="4" spans="2:17" ht="6" customHeight="1" x14ac:dyDescent="0.25">
      <c r="B4" s="152"/>
      <c r="C4" s="149"/>
      <c r="D4" s="149"/>
      <c r="E4" s="149"/>
      <c r="F4" s="175"/>
      <c r="H4" s="149"/>
      <c r="I4" s="149"/>
      <c r="J4" s="149"/>
      <c r="K4" s="149"/>
      <c r="L4" s="149"/>
    </row>
    <row r="5" spans="2:17" ht="20.100000000000001" customHeight="1" x14ac:dyDescent="0.25">
      <c r="B5" s="149" t="s">
        <v>3</v>
      </c>
      <c r="C5" s="149"/>
      <c r="D5" s="149"/>
      <c r="E5" s="149"/>
      <c r="F5" s="148" t="str">
        <f>+'801 MPU.CAN.25MAY.BOEDO.MPU HAB'!F6</f>
        <v>INVIERNO 2023</v>
      </c>
      <c r="H5" s="149"/>
      <c r="I5" s="149"/>
      <c r="J5" s="149"/>
      <c r="K5" s="149"/>
      <c r="L5" s="149"/>
    </row>
    <row r="6" spans="2:17" ht="20.100000000000001" customHeight="1" x14ac:dyDescent="0.25">
      <c r="B6" s="149" t="s">
        <v>4</v>
      </c>
      <c r="C6" s="149"/>
      <c r="D6" s="149"/>
      <c r="E6" s="149"/>
      <c r="F6" s="148" t="s">
        <v>26</v>
      </c>
      <c r="H6" s="149"/>
      <c r="I6" s="149"/>
      <c r="J6" s="149"/>
      <c r="K6" s="149"/>
      <c r="L6" s="149"/>
    </row>
    <row r="7" spans="2:17" ht="20.100000000000001" customHeight="1" x14ac:dyDescent="0.25">
      <c r="B7" s="149" t="s">
        <v>5</v>
      </c>
      <c r="C7" s="153"/>
      <c r="D7" s="153"/>
      <c r="E7" s="153"/>
      <c r="F7" s="148">
        <v>818</v>
      </c>
      <c r="H7" s="149"/>
      <c r="I7" s="149"/>
      <c r="J7" s="149"/>
      <c r="K7" s="149"/>
      <c r="L7" s="149"/>
    </row>
    <row r="8" spans="2:17" ht="20.100000000000001" customHeight="1" x14ac:dyDescent="0.25">
      <c r="B8" s="149" t="s">
        <v>6</v>
      </c>
      <c r="C8" s="149"/>
      <c r="D8" s="149"/>
      <c r="E8" s="149"/>
      <c r="F8" s="148" t="s">
        <v>90</v>
      </c>
      <c r="H8" s="149"/>
      <c r="I8" s="149"/>
      <c r="J8" s="149"/>
      <c r="K8" s="149"/>
      <c r="L8" s="149"/>
    </row>
    <row r="9" spans="2:17" ht="20.100000000000001" customHeight="1" x14ac:dyDescent="0.25">
      <c r="B9" s="149" t="s">
        <v>7</v>
      </c>
      <c r="C9" s="149"/>
      <c r="D9" s="149"/>
      <c r="E9" s="149"/>
      <c r="F9" s="148">
        <v>818</v>
      </c>
      <c r="H9" s="149"/>
      <c r="I9" s="149"/>
      <c r="J9" s="149"/>
      <c r="K9" s="149"/>
      <c r="L9" s="149"/>
      <c r="Q9" s="147" t="s">
        <v>69</v>
      </c>
    </row>
    <row r="10" spans="2:17" ht="20.100000000000001" customHeight="1" x14ac:dyDescent="0.25">
      <c r="B10" s="149" t="s">
        <v>12</v>
      </c>
      <c r="C10" s="153"/>
      <c r="D10" s="153"/>
      <c r="E10" s="153"/>
      <c r="F10" s="149"/>
      <c r="G10" s="149"/>
      <c r="H10" s="149"/>
      <c r="I10" s="149"/>
      <c r="J10" s="149"/>
      <c r="K10" s="149"/>
      <c r="L10" s="149"/>
    </row>
    <row r="11" spans="2:17" ht="21" customHeight="1" x14ac:dyDescent="0.25">
      <c r="B11" s="149"/>
      <c r="C11" s="153"/>
      <c r="D11" s="153"/>
      <c r="E11" s="153"/>
      <c r="F11" s="153"/>
      <c r="G11" s="153"/>
      <c r="H11" s="149"/>
      <c r="I11" s="149"/>
      <c r="J11" s="149"/>
      <c r="K11" s="149"/>
      <c r="L11" s="149"/>
      <c r="M11" s="149"/>
      <c r="N11" s="149"/>
    </row>
    <row r="12" spans="2:17" ht="21" customHeight="1" x14ac:dyDescent="0.25">
      <c r="B12" s="149"/>
      <c r="C12" s="153"/>
      <c r="D12" s="153"/>
      <c r="E12" s="153"/>
      <c r="F12" s="153"/>
      <c r="G12" s="153"/>
      <c r="H12" s="149"/>
      <c r="I12" s="149"/>
      <c r="J12" s="149"/>
      <c r="K12" s="149"/>
      <c r="L12" s="149"/>
      <c r="M12" s="149"/>
      <c r="N12" s="149"/>
    </row>
    <row r="13" spans="2:17" ht="21" customHeight="1" x14ac:dyDescent="0.25">
      <c r="B13" s="149"/>
      <c r="C13" s="153"/>
      <c r="D13" s="153"/>
      <c r="E13" s="153"/>
      <c r="F13" s="153"/>
      <c r="G13" s="153"/>
      <c r="H13" s="149"/>
      <c r="I13" s="149"/>
      <c r="J13" s="149"/>
      <c r="K13" s="149"/>
      <c r="L13" s="149"/>
      <c r="M13" s="149"/>
      <c r="N13" s="149"/>
    </row>
    <row r="14" spans="2:17" ht="21" customHeight="1" thickBot="1" x14ac:dyDescent="0.3">
      <c r="B14" s="154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55"/>
    </row>
    <row r="15" spans="2:17" ht="39.950000000000003" customHeight="1" thickBot="1" x14ac:dyDescent="0.3">
      <c r="B15" s="195" t="s">
        <v>18</v>
      </c>
      <c r="C15" s="195" t="s">
        <v>100</v>
      </c>
      <c r="D15" s="195" t="s">
        <v>107</v>
      </c>
      <c r="E15" s="195" t="s">
        <v>109</v>
      </c>
      <c r="F15" s="189" t="s">
        <v>14</v>
      </c>
      <c r="G15" s="195" t="s">
        <v>110</v>
      </c>
      <c r="H15" s="195" t="s">
        <v>68</v>
      </c>
      <c r="I15" s="195" t="s">
        <v>110</v>
      </c>
      <c r="J15" s="189" t="s">
        <v>30</v>
      </c>
      <c r="K15" s="195" t="s">
        <v>105</v>
      </c>
      <c r="L15" s="195" t="s">
        <v>100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7" ht="39.950000000000003" hidden="1" customHeight="1" x14ac:dyDescent="0.25">
      <c r="B16" s="216" t="s">
        <v>159</v>
      </c>
      <c r="C16" s="204">
        <v>0</v>
      </c>
      <c r="D16" s="217">
        <v>0.92</v>
      </c>
      <c r="E16" s="217">
        <v>1.75</v>
      </c>
      <c r="F16" s="217">
        <v>7.43</v>
      </c>
      <c r="G16" s="217">
        <v>2.1</v>
      </c>
      <c r="H16" s="217">
        <v>4.1399999999999997</v>
      </c>
      <c r="I16" s="217">
        <v>3.1</v>
      </c>
      <c r="J16" s="217">
        <v>4.4000000000000004</v>
      </c>
      <c r="K16" s="217">
        <v>4.8</v>
      </c>
      <c r="L16" s="218">
        <v>2.9</v>
      </c>
      <c r="M16" s="315"/>
      <c r="N16" s="316"/>
      <c r="O16" s="317"/>
      <c r="P16" s="318"/>
    </row>
    <row r="17" spans="2:16" ht="39.950000000000003" hidden="1" customHeight="1" thickBot="1" x14ac:dyDescent="0.3">
      <c r="B17" s="219" t="s">
        <v>160</v>
      </c>
      <c r="C17" s="243">
        <v>0</v>
      </c>
      <c r="D17" s="220">
        <v>0.92</v>
      </c>
      <c r="E17" s="221">
        <v>2.67</v>
      </c>
      <c r="F17" s="221">
        <v>10.1</v>
      </c>
      <c r="G17" s="221">
        <v>12.2</v>
      </c>
      <c r="H17" s="221">
        <v>16.34</v>
      </c>
      <c r="I17" s="221">
        <v>19.440000000000001</v>
      </c>
      <c r="J17" s="221">
        <v>23.840000000000003</v>
      </c>
      <c r="K17" s="221">
        <v>28.640000000000004</v>
      </c>
      <c r="L17" s="221">
        <v>31.540000000000003</v>
      </c>
      <c r="M17" s="313"/>
      <c r="N17" s="314"/>
      <c r="O17" s="310"/>
      <c r="P17" s="314"/>
    </row>
    <row r="18" spans="2:16" ht="15" customHeight="1" x14ac:dyDescent="0.25">
      <c r="B18" s="156">
        <v>1</v>
      </c>
      <c r="C18" s="157">
        <v>0.22222222222222221</v>
      </c>
      <c r="D18" s="158">
        <v>0.22291666666666665</v>
      </c>
      <c r="E18" s="159">
        <v>0.22708333333333333</v>
      </c>
      <c r="F18" s="159">
        <v>0.23680555555555555</v>
      </c>
      <c r="G18" s="160">
        <v>0.23958333333333331</v>
      </c>
      <c r="H18" s="160">
        <v>0.24444444444444444</v>
      </c>
      <c r="I18" s="160">
        <v>0.25069444444444444</v>
      </c>
      <c r="J18" s="160">
        <v>0.2583333333333333</v>
      </c>
      <c r="K18" s="160">
        <v>0.26249999999999996</v>
      </c>
      <c r="L18" s="161">
        <v>0.26736111111111105</v>
      </c>
      <c r="M18" s="313" t="e">
        <f>+$H$30</f>
        <v>#REF!</v>
      </c>
      <c r="N18" s="314">
        <f>+L18-C18</f>
        <v>4.513888888888884E-2</v>
      </c>
      <c r="O18" s="317" t="e">
        <f>60*$H$30/(N18*60*24)</f>
        <v>#REF!</v>
      </c>
      <c r="P18" s="322"/>
    </row>
    <row r="19" spans="2:16" ht="15" customHeight="1" x14ac:dyDescent="0.25">
      <c r="B19" s="162">
        <v>2</v>
      </c>
      <c r="C19" s="163">
        <v>0.3125</v>
      </c>
      <c r="D19" s="164">
        <v>0.31319444444444444</v>
      </c>
      <c r="E19" s="165">
        <v>0.31874999999999998</v>
      </c>
      <c r="F19" s="165">
        <v>0.3298611111111111</v>
      </c>
      <c r="G19" s="165">
        <v>0.33263888888888887</v>
      </c>
      <c r="H19" s="165">
        <v>0.33819444444444441</v>
      </c>
      <c r="I19" s="165">
        <v>0.34444444444444439</v>
      </c>
      <c r="J19" s="165">
        <v>0.35208333333333325</v>
      </c>
      <c r="K19" s="165">
        <v>0.35902777777777767</v>
      </c>
      <c r="L19" s="163">
        <v>0.36388888888888876</v>
      </c>
      <c r="M19" s="313" t="e">
        <f t="shared" ref="M19:M25" si="0">+$H$30</f>
        <v>#REF!</v>
      </c>
      <c r="N19" s="314">
        <f t="shared" ref="N19:N25" si="1">+L19-C19</f>
        <v>5.1388888888888762E-2</v>
      </c>
      <c r="O19" s="317" t="e">
        <f t="shared" ref="O19:O25" si="2">60*$H$30/(N19*60*24)</f>
        <v>#REF!</v>
      </c>
      <c r="P19" s="314">
        <f>+C19-C18</f>
        <v>9.027777777777779E-2</v>
      </c>
    </row>
    <row r="20" spans="2:16" ht="15" customHeight="1" x14ac:dyDescent="0.25">
      <c r="B20" s="162">
        <v>3</v>
      </c>
      <c r="C20" s="163">
        <v>0.40972222222222227</v>
      </c>
      <c r="D20" s="164">
        <v>0.41041666666666671</v>
      </c>
      <c r="E20" s="165">
        <v>0.41597222222222224</v>
      </c>
      <c r="F20" s="165">
        <v>0.42708333333333337</v>
      </c>
      <c r="G20" s="165">
        <v>0.42986111111111114</v>
      </c>
      <c r="H20" s="165">
        <v>0.43541666666666667</v>
      </c>
      <c r="I20" s="165">
        <v>0.44166666666666665</v>
      </c>
      <c r="J20" s="165">
        <v>0.44930555555555551</v>
      </c>
      <c r="K20" s="165">
        <v>0.45624999999999993</v>
      </c>
      <c r="L20" s="163">
        <v>0.46111111111111103</v>
      </c>
      <c r="M20" s="313" t="e">
        <f t="shared" si="0"/>
        <v>#REF!</v>
      </c>
      <c r="N20" s="314">
        <f t="shared" si="1"/>
        <v>5.1388888888888762E-2</v>
      </c>
      <c r="O20" s="317" t="e">
        <f t="shared" si="2"/>
        <v>#REF!</v>
      </c>
      <c r="P20" s="314">
        <f t="shared" ref="P20:P25" si="3">+C20-C19</f>
        <v>9.7222222222222265E-2</v>
      </c>
    </row>
    <row r="21" spans="2:16" ht="15" customHeight="1" x14ac:dyDescent="0.25">
      <c r="B21" s="162">
        <v>4</v>
      </c>
      <c r="C21" s="163">
        <v>0.5</v>
      </c>
      <c r="D21" s="164">
        <v>0.50069444444444444</v>
      </c>
      <c r="E21" s="165">
        <v>0.50624999999999998</v>
      </c>
      <c r="F21" s="165">
        <v>0.51736111111111105</v>
      </c>
      <c r="G21" s="165">
        <v>0.52013888888888882</v>
      </c>
      <c r="H21" s="165">
        <v>0.52569444444444435</v>
      </c>
      <c r="I21" s="165">
        <v>0.53194444444444433</v>
      </c>
      <c r="J21" s="165">
        <v>0.53958333333333319</v>
      </c>
      <c r="K21" s="165">
        <v>0.54652777777777761</v>
      </c>
      <c r="L21" s="163">
        <v>0.55138888888888871</v>
      </c>
      <c r="M21" s="313" t="e">
        <f t="shared" si="0"/>
        <v>#REF!</v>
      </c>
      <c r="N21" s="314">
        <f t="shared" si="1"/>
        <v>5.1388888888888706E-2</v>
      </c>
      <c r="O21" s="317" t="e">
        <f t="shared" si="2"/>
        <v>#REF!</v>
      </c>
      <c r="P21" s="314">
        <f t="shared" si="3"/>
        <v>9.0277777777777735E-2</v>
      </c>
    </row>
    <row r="22" spans="2:16" ht="15" customHeight="1" x14ac:dyDescent="0.25">
      <c r="B22" s="162">
        <v>5</v>
      </c>
      <c r="C22" s="163">
        <v>0.59722222222222221</v>
      </c>
      <c r="D22" s="164">
        <v>0.59791666666666665</v>
      </c>
      <c r="E22" s="165">
        <v>0.60347222222222219</v>
      </c>
      <c r="F22" s="165">
        <v>0.61458333333333326</v>
      </c>
      <c r="G22" s="165">
        <v>0.61736111111111103</v>
      </c>
      <c r="H22" s="165">
        <v>0.62291666666666656</v>
      </c>
      <c r="I22" s="165">
        <v>0.62916666666666654</v>
      </c>
      <c r="J22" s="165">
        <v>0.6368055555555554</v>
      </c>
      <c r="K22" s="165">
        <v>0.64374999999999982</v>
      </c>
      <c r="L22" s="163">
        <v>0.64861111111111092</v>
      </c>
      <c r="M22" s="313" t="e">
        <f t="shared" si="0"/>
        <v>#REF!</v>
      </c>
      <c r="N22" s="314">
        <f t="shared" si="1"/>
        <v>5.1388888888888706E-2</v>
      </c>
      <c r="O22" s="317" t="e">
        <f t="shared" si="2"/>
        <v>#REF!</v>
      </c>
      <c r="P22" s="314">
        <f t="shared" si="3"/>
        <v>9.722222222222221E-2</v>
      </c>
    </row>
    <row r="23" spans="2:16" ht="15" customHeight="1" x14ac:dyDescent="0.25">
      <c r="B23" s="162">
        <v>6</v>
      </c>
      <c r="C23" s="163">
        <v>0.6875</v>
      </c>
      <c r="D23" s="164">
        <v>0.68819444444444444</v>
      </c>
      <c r="E23" s="165">
        <v>0.69374999999999998</v>
      </c>
      <c r="F23" s="165">
        <v>0.70486111111111105</v>
      </c>
      <c r="G23" s="165">
        <v>0.70763888888888882</v>
      </c>
      <c r="H23" s="165">
        <v>0.71319444444444435</v>
      </c>
      <c r="I23" s="165">
        <v>0.71944444444444433</v>
      </c>
      <c r="J23" s="165">
        <v>0.72708333333333319</v>
      </c>
      <c r="K23" s="165">
        <v>0.73402777777777761</v>
      </c>
      <c r="L23" s="163">
        <v>0.73888888888888871</v>
      </c>
      <c r="M23" s="313" t="e">
        <f t="shared" si="0"/>
        <v>#REF!</v>
      </c>
      <c r="N23" s="314">
        <f t="shared" si="1"/>
        <v>5.1388888888888706E-2</v>
      </c>
      <c r="O23" s="317" t="e">
        <f t="shared" si="2"/>
        <v>#REF!</v>
      </c>
      <c r="P23" s="314">
        <f t="shared" si="3"/>
        <v>9.027777777777779E-2</v>
      </c>
    </row>
    <row r="24" spans="2:16" ht="15" customHeight="1" x14ac:dyDescent="0.25">
      <c r="B24" s="162">
        <v>7</v>
      </c>
      <c r="C24" s="163">
        <v>0.78473379629629625</v>
      </c>
      <c r="D24" s="164">
        <v>0.78542824074074069</v>
      </c>
      <c r="E24" s="165">
        <v>0.79098379629629623</v>
      </c>
      <c r="F24" s="165">
        <v>0.8020949074074073</v>
      </c>
      <c r="G24" s="165">
        <v>0.80487268518518507</v>
      </c>
      <c r="H24" s="165">
        <v>0.8104282407407406</v>
      </c>
      <c r="I24" s="165">
        <v>0.81667824074074058</v>
      </c>
      <c r="J24" s="165">
        <v>0.82431712962962944</v>
      </c>
      <c r="K24" s="165">
        <v>0.83126157407407386</v>
      </c>
      <c r="L24" s="163">
        <v>0.83612268518518496</v>
      </c>
      <c r="M24" s="313" t="e">
        <f t="shared" si="0"/>
        <v>#REF!</v>
      </c>
      <c r="N24" s="314">
        <f t="shared" si="1"/>
        <v>5.1388888888888706E-2</v>
      </c>
      <c r="O24" s="317" t="e">
        <f t="shared" si="2"/>
        <v>#REF!</v>
      </c>
      <c r="P24" s="314">
        <f t="shared" si="3"/>
        <v>9.7233796296296249E-2</v>
      </c>
    </row>
    <row r="25" spans="2:16" ht="15" customHeight="1" x14ac:dyDescent="0.25">
      <c r="B25" s="162">
        <v>8</v>
      </c>
      <c r="C25" s="161">
        <v>0.88888888888888884</v>
      </c>
      <c r="D25" s="158">
        <v>0.88958333333333328</v>
      </c>
      <c r="E25" s="159">
        <v>0.89444444444444438</v>
      </c>
      <c r="F25" s="159">
        <v>0.90555555555555545</v>
      </c>
      <c r="G25" s="159">
        <v>0.90763888888888877</v>
      </c>
      <c r="H25" s="159">
        <v>0.91249999999999987</v>
      </c>
      <c r="I25" s="159">
        <v>0.91874999999999984</v>
      </c>
      <c r="J25" s="159">
        <v>0.92638888888888871</v>
      </c>
      <c r="K25" s="159">
        <v>0.93333333333333313</v>
      </c>
      <c r="L25" s="161">
        <v>0.93819444444444422</v>
      </c>
      <c r="M25" s="313" t="e">
        <f t="shared" si="0"/>
        <v>#REF!</v>
      </c>
      <c r="N25" s="314">
        <f t="shared" si="1"/>
        <v>4.930555555555538E-2</v>
      </c>
      <c r="O25" s="317" t="e">
        <f t="shared" si="2"/>
        <v>#REF!</v>
      </c>
      <c r="P25" s="314">
        <f t="shared" si="3"/>
        <v>0.10415509259259259</v>
      </c>
    </row>
    <row r="26" spans="2:16" ht="14.85" customHeight="1" x14ac:dyDescent="0.25">
      <c r="B26" s="149"/>
      <c r="C26" s="149"/>
      <c r="D26" s="149"/>
      <c r="E26" s="149"/>
      <c r="F26" s="149"/>
      <c r="G26" s="149"/>
      <c r="H26" s="166"/>
      <c r="I26" s="166"/>
      <c r="J26" s="166"/>
      <c r="K26" s="166"/>
      <c r="L26" s="166"/>
      <c r="M26" s="167"/>
      <c r="N26" s="149"/>
    </row>
    <row r="27" spans="2:16" ht="14.85" customHeight="1" x14ac:dyDescent="0.25">
      <c r="B27" s="149"/>
      <c r="C27" s="299" t="s">
        <v>170</v>
      </c>
      <c r="D27" s="300"/>
      <c r="E27" s="300"/>
      <c r="F27" s="301"/>
      <c r="G27" s="301"/>
      <c r="H27" s="308">
        <v>8</v>
      </c>
      <c r="I27" s="300"/>
      <c r="J27" s="167"/>
      <c r="K27" s="168"/>
      <c r="L27" s="168"/>
      <c r="M27" s="149"/>
      <c r="N27" s="149"/>
    </row>
    <row r="28" spans="2:16" ht="14.85" customHeight="1" x14ac:dyDescent="0.25">
      <c r="B28" s="149"/>
      <c r="C28" s="299" t="s">
        <v>171</v>
      </c>
      <c r="D28" s="300"/>
      <c r="E28" s="300"/>
      <c r="F28" s="301"/>
      <c r="G28" s="301"/>
      <c r="H28" s="308">
        <v>0</v>
      </c>
      <c r="I28" s="300"/>
      <c r="J28" s="167"/>
      <c r="K28" s="168"/>
      <c r="L28" s="168"/>
      <c r="M28" s="149"/>
      <c r="N28" s="149"/>
    </row>
    <row r="29" spans="2:16" ht="14.85" customHeight="1" x14ac:dyDescent="0.25">
      <c r="B29" s="149"/>
      <c r="C29" s="299" t="s">
        <v>172</v>
      </c>
      <c r="D29" s="300"/>
      <c r="E29" s="300"/>
      <c r="F29" s="301"/>
      <c r="G29" s="301"/>
      <c r="H29" s="308">
        <f>+H27+H28</f>
        <v>8</v>
      </c>
      <c r="I29" s="300"/>
      <c r="J29" s="167"/>
      <c r="K29" s="168"/>
      <c r="L29" s="168"/>
      <c r="M29" s="149"/>
      <c r="N29" s="149"/>
    </row>
    <row r="30" spans="2:16" ht="14.85" customHeight="1" x14ac:dyDescent="0.25">
      <c r="B30" s="149"/>
      <c r="C30" s="299" t="s">
        <v>173</v>
      </c>
      <c r="D30" s="300"/>
      <c r="E30" s="300"/>
      <c r="F30" s="301"/>
      <c r="G30" s="301"/>
      <c r="H30" s="306" t="e">
        <f>+VLOOKUP($F$7,#REF!,3,FALSE)</f>
        <v>#REF!</v>
      </c>
      <c r="I30" s="302" t="s">
        <v>174</v>
      </c>
      <c r="J30" s="21"/>
      <c r="K30" s="168"/>
      <c r="L30" s="168"/>
      <c r="M30" s="149"/>
      <c r="N30" s="149"/>
    </row>
    <row r="31" spans="2:16" x14ac:dyDescent="0.25">
      <c r="C31" s="303" t="s">
        <v>175</v>
      </c>
      <c r="D31" s="304"/>
      <c r="E31" s="18"/>
      <c r="F31" s="18"/>
      <c r="G31" s="18"/>
      <c r="H31" s="307">
        <v>0</v>
      </c>
      <c r="I31" s="302" t="s">
        <v>174</v>
      </c>
      <c r="J31" s="167"/>
    </row>
    <row r="32" spans="2:16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  <c r="J32" s="167"/>
    </row>
    <row r="33" spans="3:3" x14ac:dyDescent="0.25">
      <c r="C33" s="149"/>
    </row>
  </sheetData>
  <pageMargins left="0.39370078740157483" right="0" top="0.35433070866141736" bottom="0.19685039370078741" header="0" footer="0"/>
  <pageSetup paperSize="9" scale="76" orientation="portrait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41"/>
  <dimension ref="B1:Q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ColWidth="11.42578125" defaultRowHeight="15" x14ac:dyDescent="0.25"/>
  <cols>
    <col min="1" max="1" width="3.28515625" style="147" customWidth="1"/>
    <col min="2" max="13" width="8" style="147" customWidth="1"/>
    <col min="14" max="14" width="10.42578125" style="147" bestFit="1" customWidth="1"/>
    <col min="15" max="15" width="9.85546875" style="147" customWidth="1"/>
    <col min="16" max="22" width="6.7109375" style="147" customWidth="1"/>
    <col min="23" max="16384" width="11.42578125" style="147"/>
  </cols>
  <sheetData>
    <row r="1" spans="2:17" ht="20.100000000000001" customHeight="1" x14ac:dyDescent="0.25">
      <c r="B1" s="148" t="s">
        <v>0</v>
      </c>
      <c r="C1" s="149"/>
      <c r="D1" s="149"/>
      <c r="E1" s="149"/>
      <c r="F1" s="174" t="s">
        <v>1</v>
      </c>
      <c r="H1" s="149"/>
      <c r="I1" s="149"/>
      <c r="J1" s="149"/>
      <c r="K1" s="149"/>
      <c r="L1" s="149"/>
    </row>
    <row r="2" spans="2:17" ht="6" customHeight="1" x14ac:dyDescent="0.25">
      <c r="B2" s="150"/>
      <c r="C2" s="149"/>
      <c r="D2" s="149"/>
      <c r="E2" s="149"/>
      <c r="F2" s="174"/>
      <c r="H2" s="149"/>
      <c r="I2" s="149"/>
      <c r="J2" s="149"/>
      <c r="K2" s="149"/>
      <c r="L2" s="149"/>
    </row>
    <row r="3" spans="2:17" ht="20.100000000000001" customHeight="1" x14ac:dyDescent="0.25">
      <c r="B3" s="151" t="s">
        <v>2</v>
      </c>
      <c r="C3" s="149"/>
      <c r="D3" s="149"/>
      <c r="E3" s="149"/>
      <c r="F3" s="174">
        <v>8</v>
      </c>
      <c r="H3" s="149"/>
      <c r="I3" s="149"/>
      <c r="J3" s="149"/>
      <c r="K3" s="149"/>
      <c r="L3" s="149"/>
    </row>
    <row r="4" spans="2:17" ht="6" customHeight="1" x14ac:dyDescent="0.25">
      <c r="B4" s="152"/>
      <c r="C4" s="149"/>
      <c r="D4" s="149"/>
      <c r="E4" s="149"/>
      <c r="F4" s="175"/>
      <c r="H4" s="149"/>
      <c r="I4" s="149"/>
      <c r="J4" s="149"/>
      <c r="K4" s="149"/>
      <c r="L4" s="149"/>
    </row>
    <row r="5" spans="2:17" ht="20.100000000000001" customHeight="1" x14ac:dyDescent="0.25">
      <c r="B5" s="149" t="s">
        <v>3</v>
      </c>
      <c r="C5" s="149"/>
      <c r="D5" s="149"/>
      <c r="E5" s="149"/>
      <c r="F5" s="148" t="str">
        <f>+'801 MPU.CAN.25MAY.BOEDO.MPU HAB'!F6</f>
        <v>INVIERNO 2023</v>
      </c>
      <c r="H5" s="149"/>
      <c r="I5" s="149"/>
      <c r="J5" s="149"/>
      <c r="K5" s="149"/>
      <c r="L5" s="149"/>
    </row>
    <row r="6" spans="2:17" ht="20.100000000000001" customHeight="1" x14ac:dyDescent="0.25">
      <c r="B6" s="149" t="s">
        <v>4</v>
      </c>
      <c r="C6" s="149"/>
      <c r="D6" s="149"/>
      <c r="E6" s="149"/>
      <c r="F6" s="148" t="s">
        <v>27</v>
      </c>
      <c r="H6" s="149"/>
      <c r="I6" s="149"/>
      <c r="J6" s="149"/>
      <c r="K6" s="149"/>
      <c r="L6" s="149"/>
    </row>
    <row r="7" spans="2:17" ht="20.100000000000001" customHeight="1" x14ac:dyDescent="0.25">
      <c r="B7" s="149" t="s">
        <v>5</v>
      </c>
      <c r="C7" s="153"/>
      <c r="D7" s="153"/>
      <c r="E7" s="153"/>
      <c r="F7" s="148">
        <v>818</v>
      </c>
      <c r="H7" s="149"/>
      <c r="I7" s="149"/>
      <c r="J7" s="149"/>
      <c r="K7" s="149"/>
      <c r="L7" s="149"/>
    </row>
    <row r="8" spans="2:17" ht="20.100000000000001" customHeight="1" x14ac:dyDescent="0.25">
      <c r="B8" s="149" t="s">
        <v>6</v>
      </c>
      <c r="C8" s="149"/>
      <c r="D8" s="149"/>
      <c r="E8" s="149"/>
      <c r="F8" s="148" t="s">
        <v>90</v>
      </c>
      <c r="H8" s="149"/>
      <c r="I8" s="149"/>
      <c r="J8" s="149"/>
      <c r="K8" s="149"/>
      <c r="L8" s="149"/>
    </row>
    <row r="9" spans="2:17" ht="20.100000000000001" customHeight="1" x14ac:dyDescent="0.25">
      <c r="B9" s="149" t="s">
        <v>7</v>
      </c>
      <c r="C9" s="149"/>
      <c r="D9" s="149"/>
      <c r="E9" s="149"/>
      <c r="F9" s="148">
        <v>818</v>
      </c>
      <c r="H9" s="149"/>
      <c r="I9" s="149"/>
      <c r="J9" s="149"/>
      <c r="K9" s="149"/>
      <c r="L9" s="149"/>
      <c r="Q9" s="147" t="s">
        <v>69</v>
      </c>
    </row>
    <row r="10" spans="2:17" ht="20.100000000000001" customHeight="1" x14ac:dyDescent="0.25">
      <c r="B10" s="149" t="s">
        <v>12</v>
      </c>
      <c r="C10" s="153"/>
      <c r="D10" s="153"/>
      <c r="E10" s="153"/>
      <c r="F10" s="149"/>
      <c r="G10" s="149"/>
      <c r="H10" s="149"/>
      <c r="I10" s="149"/>
      <c r="J10" s="149"/>
      <c r="K10" s="149"/>
      <c r="L10" s="149"/>
    </row>
    <row r="11" spans="2:17" ht="20.100000000000001" customHeight="1" x14ac:dyDescent="0.25">
      <c r="B11" s="149"/>
      <c r="C11" s="153"/>
      <c r="D11" s="153"/>
      <c r="E11" s="153"/>
      <c r="F11" s="153"/>
      <c r="G11" s="153"/>
      <c r="H11" s="149"/>
      <c r="I11" s="149"/>
      <c r="J11" s="149"/>
      <c r="K11" s="149"/>
      <c r="L11" s="149"/>
      <c r="M11" s="149"/>
      <c r="N11" s="149"/>
    </row>
    <row r="12" spans="2:17" ht="20.100000000000001" customHeight="1" x14ac:dyDescent="0.25">
      <c r="B12" s="149"/>
      <c r="C12" s="153"/>
      <c r="D12" s="153"/>
      <c r="E12" s="153"/>
      <c r="F12" s="153"/>
      <c r="G12" s="153"/>
      <c r="H12" s="149"/>
      <c r="I12" s="149"/>
      <c r="J12" s="149"/>
      <c r="K12" s="149"/>
      <c r="L12" s="149"/>
      <c r="M12" s="149"/>
      <c r="N12" s="149"/>
    </row>
    <row r="13" spans="2:17" ht="20.100000000000001" customHeight="1" x14ac:dyDescent="0.25">
      <c r="B13" s="149"/>
      <c r="C13" s="153"/>
      <c r="D13" s="153"/>
      <c r="E13" s="153"/>
      <c r="F13" s="153"/>
      <c r="G13" s="153"/>
      <c r="H13" s="149"/>
      <c r="I13" s="149"/>
      <c r="J13" s="149"/>
      <c r="K13" s="149"/>
      <c r="L13" s="149"/>
      <c r="M13" s="149"/>
      <c r="N13" s="149"/>
    </row>
    <row r="14" spans="2:17" ht="20.100000000000001" customHeight="1" x14ac:dyDescent="0.25">
      <c r="B14" s="149"/>
      <c r="C14" s="153"/>
      <c r="D14" s="153"/>
      <c r="E14" s="153"/>
      <c r="F14" s="153"/>
      <c r="G14" s="153"/>
      <c r="H14" s="149"/>
      <c r="I14" s="149"/>
      <c r="J14" s="149"/>
      <c r="K14" s="149"/>
      <c r="L14" s="149"/>
      <c r="M14" s="149"/>
      <c r="N14" s="149"/>
    </row>
    <row r="15" spans="2:17" ht="15.75" thickBot="1" x14ac:dyDescent="0.3">
      <c r="B15" s="154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55"/>
    </row>
    <row r="16" spans="2:17" ht="39.950000000000003" customHeight="1" thickBot="1" x14ac:dyDescent="0.3">
      <c r="B16" s="195" t="s">
        <v>18</v>
      </c>
      <c r="C16" s="195" t="s">
        <v>100</v>
      </c>
      <c r="D16" s="195" t="s">
        <v>107</v>
      </c>
      <c r="E16" s="195" t="s">
        <v>109</v>
      </c>
      <c r="F16" s="189" t="s">
        <v>14</v>
      </c>
      <c r="G16" s="195" t="s">
        <v>110</v>
      </c>
      <c r="H16" s="195" t="s">
        <v>68</v>
      </c>
      <c r="I16" s="195" t="s">
        <v>110</v>
      </c>
      <c r="J16" s="189" t="s">
        <v>30</v>
      </c>
      <c r="K16" s="195" t="s">
        <v>105</v>
      </c>
      <c r="L16" s="195" t="s">
        <v>100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ht="39.950000000000003" hidden="1" customHeight="1" x14ac:dyDescent="0.25">
      <c r="B17" s="216" t="s">
        <v>159</v>
      </c>
      <c r="C17" s="204">
        <v>0</v>
      </c>
      <c r="D17" s="217">
        <v>0.92</v>
      </c>
      <c r="E17" s="217">
        <v>1.75</v>
      </c>
      <c r="F17" s="217">
        <v>7.43</v>
      </c>
      <c r="G17" s="217">
        <v>2.1</v>
      </c>
      <c r="H17" s="217">
        <v>4.1399999999999997</v>
      </c>
      <c r="I17" s="217">
        <v>3.1</v>
      </c>
      <c r="J17" s="217">
        <v>4.4000000000000004</v>
      </c>
      <c r="K17" s="217">
        <v>4.8</v>
      </c>
      <c r="L17" s="218">
        <v>2.9</v>
      </c>
      <c r="M17" s="315"/>
      <c r="N17" s="316"/>
      <c r="O17" s="317"/>
      <c r="P17" s="318"/>
    </row>
    <row r="18" spans="2:16" ht="39.950000000000003" hidden="1" customHeight="1" thickBot="1" x14ac:dyDescent="0.3">
      <c r="B18" s="219" t="s">
        <v>160</v>
      </c>
      <c r="C18" s="243">
        <v>0</v>
      </c>
      <c r="D18" s="220">
        <v>0.92</v>
      </c>
      <c r="E18" s="221">
        <v>2.67</v>
      </c>
      <c r="F18" s="221">
        <v>10.1</v>
      </c>
      <c r="G18" s="221">
        <v>12.2</v>
      </c>
      <c r="H18" s="221">
        <v>16.34</v>
      </c>
      <c r="I18" s="221">
        <v>19.440000000000001</v>
      </c>
      <c r="J18" s="221">
        <v>23.840000000000003</v>
      </c>
      <c r="K18" s="221">
        <v>28.640000000000004</v>
      </c>
      <c r="L18" s="221">
        <v>31.540000000000003</v>
      </c>
      <c r="M18" s="313"/>
      <c r="N18" s="314"/>
      <c r="O18" s="310"/>
      <c r="P18" s="314"/>
    </row>
    <row r="19" spans="2:16" ht="15" customHeight="1" x14ac:dyDescent="0.25">
      <c r="B19" s="156">
        <v>1</v>
      </c>
      <c r="C19" s="157">
        <v>0.22222222222222221</v>
      </c>
      <c r="D19" s="158">
        <v>0.22291666666666665</v>
      </c>
      <c r="E19" s="159">
        <v>0.22708333333333333</v>
      </c>
      <c r="F19" s="159">
        <v>0.23680555555555555</v>
      </c>
      <c r="G19" s="160">
        <v>0.23958333333333331</v>
      </c>
      <c r="H19" s="160">
        <v>0.24444444444444444</v>
      </c>
      <c r="I19" s="160">
        <v>0.25</v>
      </c>
      <c r="J19" s="160">
        <v>0.25763888888888886</v>
      </c>
      <c r="K19" s="160">
        <v>0.26458333333333328</v>
      </c>
      <c r="L19" s="161">
        <v>0.26944444444444438</v>
      </c>
      <c r="M19" s="313" t="e">
        <f>+$H$30</f>
        <v>#REF!</v>
      </c>
      <c r="N19" s="314">
        <f>+L19-C19</f>
        <v>4.7222222222222165E-2</v>
      </c>
      <c r="O19" s="317" t="e">
        <f>60*$H$30/(N19*60*24)</f>
        <v>#REF!</v>
      </c>
      <c r="P19" s="322"/>
    </row>
    <row r="20" spans="2:16" ht="15" customHeight="1" x14ac:dyDescent="0.25">
      <c r="B20" s="162">
        <v>2</v>
      </c>
      <c r="C20" s="163">
        <v>0.33333333333333331</v>
      </c>
      <c r="D20" s="164">
        <v>0.33402777777777776</v>
      </c>
      <c r="E20" s="165">
        <v>0.33958333333333329</v>
      </c>
      <c r="F20" s="165">
        <v>0.35069444444444442</v>
      </c>
      <c r="G20" s="165">
        <v>0.35347222222222219</v>
      </c>
      <c r="H20" s="165">
        <v>0.35833333333333328</v>
      </c>
      <c r="I20" s="165">
        <v>0.36388888888888882</v>
      </c>
      <c r="J20" s="165">
        <v>0.37152777777777768</v>
      </c>
      <c r="K20" s="165">
        <v>0.3784722222222221</v>
      </c>
      <c r="L20" s="163">
        <v>0.38333333333333319</v>
      </c>
      <c r="M20" s="313" t="e">
        <f t="shared" ref="M20:M25" si="0">+$H$30</f>
        <v>#REF!</v>
      </c>
      <c r="N20" s="314">
        <f t="shared" ref="N20:N25" si="1">+L20-C20</f>
        <v>4.9999999999999878E-2</v>
      </c>
      <c r="O20" s="317" t="e">
        <f t="shared" ref="O20:O25" si="2">60*$H$30/(N20*60*24)</f>
        <v>#REF!</v>
      </c>
      <c r="P20" s="314">
        <f>+C20-C19</f>
        <v>0.1111111111111111</v>
      </c>
    </row>
    <row r="21" spans="2:16" ht="15" customHeight="1" x14ac:dyDescent="0.25">
      <c r="B21" s="156">
        <v>3</v>
      </c>
      <c r="C21" s="163">
        <v>0.4465277777777778</v>
      </c>
      <c r="D21" s="164">
        <v>0.44722222222222224</v>
      </c>
      <c r="E21" s="165">
        <v>0.45277777777777778</v>
      </c>
      <c r="F21" s="165">
        <v>0.46388888888888891</v>
      </c>
      <c r="G21" s="165">
        <v>0.46666666666666667</v>
      </c>
      <c r="H21" s="165">
        <v>0.47152777777777777</v>
      </c>
      <c r="I21" s="165">
        <v>0.4770833333333333</v>
      </c>
      <c r="J21" s="165">
        <v>0.48472222222222217</v>
      </c>
      <c r="K21" s="165">
        <v>0.49166666666666659</v>
      </c>
      <c r="L21" s="163">
        <v>0.49652777777777768</v>
      </c>
      <c r="M21" s="313" t="e">
        <f t="shared" si="0"/>
        <v>#REF!</v>
      </c>
      <c r="N21" s="314">
        <f t="shared" si="1"/>
        <v>4.9999999999999878E-2</v>
      </c>
      <c r="O21" s="317" t="e">
        <f t="shared" si="2"/>
        <v>#REF!</v>
      </c>
      <c r="P21" s="314">
        <f t="shared" ref="P21:P25" si="3">+C21-C20</f>
        <v>0.11319444444444449</v>
      </c>
    </row>
    <row r="22" spans="2:16" ht="15" customHeight="1" x14ac:dyDescent="0.25">
      <c r="B22" s="162">
        <v>4</v>
      </c>
      <c r="C22" s="163">
        <v>0.55555555555555503</v>
      </c>
      <c r="D22" s="164">
        <v>0.55624999999999947</v>
      </c>
      <c r="E22" s="165">
        <v>0.561805555555555</v>
      </c>
      <c r="F22" s="165">
        <v>0.57291666666666607</v>
      </c>
      <c r="G22" s="165">
        <v>0.57569444444444384</v>
      </c>
      <c r="H22" s="165">
        <v>0.58055555555555494</v>
      </c>
      <c r="I22" s="165">
        <v>0.58611111111111047</v>
      </c>
      <c r="J22" s="165">
        <v>0.59374999999999933</v>
      </c>
      <c r="K22" s="165">
        <v>0.60069444444444375</v>
      </c>
      <c r="L22" s="163">
        <v>0.60555555555555485</v>
      </c>
      <c r="M22" s="313" t="e">
        <f t="shared" si="0"/>
        <v>#REF!</v>
      </c>
      <c r="N22" s="314">
        <f t="shared" si="1"/>
        <v>4.9999999999999822E-2</v>
      </c>
      <c r="O22" s="317" t="e">
        <f t="shared" si="2"/>
        <v>#REF!</v>
      </c>
      <c r="P22" s="314">
        <f t="shared" si="3"/>
        <v>0.10902777777777722</v>
      </c>
    </row>
    <row r="23" spans="2:16" ht="15" customHeight="1" x14ac:dyDescent="0.25">
      <c r="B23" s="156">
        <v>5</v>
      </c>
      <c r="C23" s="163">
        <v>0.66666666666666596</v>
      </c>
      <c r="D23" s="164">
        <v>0.66736111111111041</v>
      </c>
      <c r="E23" s="165">
        <v>0.67291666666666594</v>
      </c>
      <c r="F23" s="165">
        <v>0.68402777777777701</v>
      </c>
      <c r="G23" s="165">
        <v>0.68680555555555478</v>
      </c>
      <c r="H23" s="165">
        <v>0.69166666666666587</v>
      </c>
      <c r="I23" s="165">
        <v>0.69722222222222141</v>
      </c>
      <c r="J23" s="165">
        <v>0.70486111111111027</v>
      </c>
      <c r="K23" s="165">
        <v>0.71180555555555469</v>
      </c>
      <c r="L23" s="163">
        <v>0.71666666666666579</v>
      </c>
      <c r="M23" s="313" t="e">
        <f t="shared" si="0"/>
        <v>#REF!</v>
      </c>
      <c r="N23" s="314">
        <f t="shared" si="1"/>
        <v>4.9999999999999822E-2</v>
      </c>
      <c r="O23" s="317" t="e">
        <f t="shared" si="2"/>
        <v>#REF!</v>
      </c>
      <c r="P23" s="314">
        <f t="shared" si="3"/>
        <v>0.11111111111111094</v>
      </c>
    </row>
    <row r="24" spans="2:16" ht="15" customHeight="1" x14ac:dyDescent="0.25">
      <c r="B24" s="162">
        <v>6</v>
      </c>
      <c r="C24" s="163">
        <v>0.77777777777777801</v>
      </c>
      <c r="D24" s="164">
        <v>0.77847222222222245</v>
      </c>
      <c r="E24" s="165">
        <v>0.78402777777777799</v>
      </c>
      <c r="F24" s="165">
        <v>0.79513888888888906</v>
      </c>
      <c r="G24" s="165">
        <v>0.79791666666666683</v>
      </c>
      <c r="H24" s="165">
        <v>0.80277777777777792</v>
      </c>
      <c r="I24" s="165">
        <v>0.80833333333333346</v>
      </c>
      <c r="J24" s="165">
        <v>0.81597222222222232</v>
      </c>
      <c r="K24" s="165">
        <v>0.82291666666666674</v>
      </c>
      <c r="L24" s="163">
        <v>0.82777777777777783</v>
      </c>
      <c r="M24" s="313" t="e">
        <f t="shared" si="0"/>
        <v>#REF!</v>
      </c>
      <c r="N24" s="314">
        <f t="shared" si="1"/>
        <v>4.9999999999999822E-2</v>
      </c>
      <c r="O24" s="317" t="e">
        <f t="shared" si="2"/>
        <v>#REF!</v>
      </c>
      <c r="P24" s="314">
        <f t="shared" si="3"/>
        <v>0.11111111111111205</v>
      </c>
    </row>
    <row r="25" spans="2:16" ht="15" customHeight="1" x14ac:dyDescent="0.25">
      <c r="B25" s="156">
        <v>7</v>
      </c>
      <c r="C25" s="161">
        <v>0.89236111111111116</v>
      </c>
      <c r="D25" s="158">
        <v>0.8930555555555556</v>
      </c>
      <c r="E25" s="159">
        <v>0.8979166666666667</v>
      </c>
      <c r="F25" s="159">
        <v>0.90902777777777777</v>
      </c>
      <c r="G25" s="159">
        <v>0.91111111111111109</v>
      </c>
      <c r="H25" s="159">
        <v>0.91597222222222219</v>
      </c>
      <c r="I25" s="159">
        <v>0.92152777777777772</v>
      </c>
      <c r="J25" s="159">
        <v>0.92916666666666659</v>
      </c>
      <c r="K25" s="159">
        <v>0.93611111111111101</v>
      </c>
      <c r="L25" s="161">
        <v>0.9409722222222221</v>
      </c>
      <c r="M25" s="313" t="e">
        <f t="shared" si="0"/>
        <v>#REF!</v>
      </c>
      <c r="N25" s="314">
        <f t="shared" si="1"/>
        <v>4.8611111111110938E-2</v>
      </c>
      <c r="O25" s="317" t="e">
        <f t="shared" si="2"/>
        <v>#REF!</v>
      </c>
      <c r="P25" s="314">
        <f t="shared" si="3"/>
        <v>0.11458333333333315</v>
      </c>
    </row>
    <row r="26" spans="2:16" ht="14.85" customHeight="1" x14ac:dyDescent="0.25">
      <c r="B26" s="149"/>
      <c r="C26" s="149"/>
      <c r="D26" s="149"/>
      <c r="E26" s="149"/>
      <c r="F26" s="149"/>
      <c r="G26" s="149"/>
      <c r="H26" s="166"/>
      <c r="I26" s="166"/>
      <c r="J26" s="166"/>
      <c r="K26" s="166"/>
      <c r="L26" s="166"/>
      <c r="M26" s="167"/>
      <c r="N26" s="149"/>
    </row>
    <row r="27" spans="2:16" ht="14.85" customHeight="1" x14ac:dyDescent="0.25">
      <c r="B27" s="149"/>
      <c r="C27" s="299" t="s">
        <v>170</v>
      </c>
      <c r="D27" s="300"/>
      <c r="E27" s="300"/>
      <c r="F27" s="301"/>
      <c r="G27" s="301"/>
      <c r="H27" s="308">
        <v>7</v>
      </c>
      <c r="I27" s="300"/>
      <c r="J27" s="167"/>
      <c r="K27" s="168"/>
      <c r="L27" s="168"/>
      <c r="M27" s="149"/>
      <c r="N27" s="149"/>
    </row>
    <row r="28" spans="2:16" ht="14.85" customHeight="1" x14ac:dyDescent="0.25">
      <c r="B28" s="149"/>
      <c r="C28" s="299" t="s">
        <v>171</v>
      </c>
      <c r="D28" s="300"/>
      <c r="E28" s="300"/>
      <c r="F28" s="301"/>
      <c r="G28" s="301"/>
      <c r="H28" s="308">
        <v>0</v>
      </c>
      <c r="I28" s="300"/>
      <c r="J28" s="167"/>
      <c r="K28" s="168"/>
      <c r="L28" s="168"/>
      <c r="M28" s="149"/>
      <c r="N28" s="149"/>
    </row>
    <row r="29" spans="2:16" ht="14.85" customHeight="1" x14ac:dyDescent="0.25">
      <c r="B29" s="149"/>
      <c r="C29" s="299" t="s">
        <v>172</v>
      </c>
      <c r="D29" s="300"/>
      <c r="E29" s="300"/>
      <c r="F29" s="301"/>
      <c r="G29" s="301"/>
      <c r="H29" s="308">
        <f>+H27+H28</f>
        <v>7</v>
      </c>
      <c r="I29" s="300"/>
      <c r="J29" s="167"/>
      <c r="K29" s="168"/>
      <c r="L29" s="168"/>
      <c r="M29" s="149"/>
      <c r="N29" s="149"/>
    </row>
    <row r="30" spans="2:16" ht="14.85" customHeight="1" x14ac:dyDescent="0.25">
      <c r="B30" s="149"/>
      <c r="C30" s="299" t="s">
        <v>173</v>
      </c>
      <c r="D30" s="300"/>
      <c r="E30" s="300"/>
      <c r="F30" s="301"/>
      <c r="G30" s="301"/>
      <c r="H30" s="306" t="e">
        <f>+VLOOKUP($F$7,#REF!,3,FALSE)</f>
        <v>#REF!</v>
      </c>
      <c r="I30" s="302" t="s">
        <v>174</v>
      </c>
      <c r="J30" s="21"/>
      <c r="K30" s="168"/>
      <c r="L30" s="168"/>
      <c r="M30" s="149"/>
      <c r="N30" s="149"/>
    </row>
    <row r="31" spans="2:16" x14ac:dyDescent="0.25">
      <c r="C31" s="303" t="s">
        <v>175</v>
      </c>
      <c r="D31" s="304"/>
      <c r="E31" s="18"/>
      <c r="F31" s="18"/>
      <c r="G31" s="18"/>
      <c r="H31" s="307">
        <v>0</v>
      </c>
      <c r="I31" s="302" t="s">
        <v>174</v>
      </c>
      <c r="J31" s="167"/>
    </row>
    <row r="32" spans="2:16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  <c r="J32" s="167"/>
    </row>
    <row r="33" spans="3:3" x14ac:dyDescent="0.25">
      <c r="C33" s="149"/>
    </row>
  </sheetData>
  <pageMargins left="0.39370078740157483" right="0" top="0.35433070866141736" bottom="0.19685039370078741" header="0" footer="0"/>
  <pageSetup paperSize="9" scale="75" orientation="portrait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BA58-4C2E-4EEE-9588-7948547E722A}">
  <sheetPr>
    <tabColor rgb="FF92D050"/>
  </sheetPr>
  <dimension ref="A1:T30"/>
  <sheetViews>
    <sheetView showGridLines="0" view="pageBreakPreview" zoomScale="85" zoomScaleNormal="100" zoomScaleSheetLayoutView="85" workbookViewId="0">
      <selection activeCell="F7" sqref="F7"/>
    </sheetView>
  </sheetViews>
  <sheetFormatPr baseColWidth="10" defaultRowHeight="15" x14ac:dyDescent="0.25"/>
  <cols>
    <col min="1" max="1" width="6.7109375" customWidth="1"/>
    <col min="2" max="11" width="8.28515625" customWidth="1"/>
    <col min="12" max="35" width="6.7109375" customWidth="1"/>
  </cols>
  <sheetData>
    <row r="1" spans="1:20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</row>
    <row r="2" spans="1:20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K2" s="2"/>
      <c r="L2" s="2"/>
      <c r="M2" s="2"/>
    </row>
    <row r="3" spans="1:20" ht="20.100000000000001" customHeight="1" x14ac:dyDescent="0.25">
      <c r="B3" s="4" t="s">
        <v>2</v>
      </c>
      <c r="C3" s="2"/>
      <c r="D3" s="2"/>
      <c r="E3" s="2"/>
      <c r="F3" s="171">
        <v>8</v>
      </c>
      <c r="H3" s="2"/>
      <c r="I3" s="2"/>
      <c r="K3" s="2"/>
      <c r="L3" s="2"/>
      <c r="M3" s="2"/>
    </row>
    <row r="4" spans="1:20" ht="6" customHeight="1" x14ac:dyDescent="0.25">
      <c r="B4" s="5"/>
      <c r="C4" s="2"/>
      <c r="D4" s="2"/>
      <c r="E4" s="2"/>
      <c r="F4" s="8"/>
      <c r="H4" s="2"/>
      <c r="I4" s="2"/>
      <c r="K4" s="2"/>
      <c r="L4" s="2"/>
      <c r="M4" s="2"/>
    </row>
    <row r="5" spans="1:20" ht="20.100000000000001" customHeight="1" x14ac:dyDescent="0.25">
      <c r="B5" s="2" t="s">
        <v>3</v>
      </c>
      <c r="C5" s="2"/>
      <c r="D5" s="2"/>
      <c r="E5" s="2"/>
      <c r="F5" s="148" t="str">
        <f>+'801 MPU.CAN.25MAY.BOEDO.MPU HAB'!$F$6</f>
        <v>INVIERNO 2023</v>
      </c>
      <c r="H5" s="2"/>
      <c r="I5" s="2"/>
      <c r="K5" s="2"/>
      <c r="L5" s="2"/>
      <c r="M5" s="2"/>
    </row>
    <row r="6" spans="1:20" ht="20.100000000000001" customHeight="1" x14ac:dyDescent="0.25">
      <c r="B6" s="2" t="s">
        <v>4</v>
      </c>
      <c r="C6" s="2"/>
      <c r="D6" s="2"/>
      <c r="E6" s="2"/>
      <c r="F6" s="148" t="s">
        <v>25</v>
      </c>
      <c r="H6" s="2"/>
      <c r="I6" s="2"/>
      <c r="K6" s="2"/>
      <c r="L6" s="2"/>
      <c r="M6" s="2"/>
    </row>
    <row r="7" spans="1:20" ht="20.100000000000001" customHeight="1" x14ac:dyDescent="0.25">
      <c r="B7" s="2" t="s">
        <v>5</v>
      </c>
      <c r="C7" s="7"/>
      <c r="D7" s="7"/>
      <c r="E7" s="7"/>
      <c r="F7" s="1">
        <v>819</v>
      </c>
      <c r="H7" s="7"/>
      <c r="I7" s="7"/>
      <c r="K7" s="2"/>
      <c r="L7" s="2"/>
      <c r="M7" s="2"/>
    </row>
    <row r="8" spans="1:20" ht="20.100000000000001" customHeight="1" x14ac:dyDescent="0.25">
      <c r="B8" s="2" t="s">
        <v>6</v>
      </c>
      <c r="C8" s="2"/>
      <c r="D8" s="2"/>
      <c r="E8" s="2"/>
      <c r="F8" s="1" t="s">
        <v>197</v>
      </c>
      <c r="H8" s="2"/>
      <c r="I8" s="2"/>
      <c r="K8" s="2"/>
      <c r="L8" s="2"/>
      <c r="M8" s="2"/>
    </row>
    <row r="9" spans="1:20" ht="20.100000000000001" customHeight="1" x14ac:dyDescent="0.25">
      <c r="B9" s="2" t="s">
        <v>7</v>
      </c>
      <c r="C9" s="2"/>
      <c r="D9" s="2"/>
      <c r="E9" s="2"/>
      <c r="F9" s="1">
        <v>819</v>
      </c>
      <c r="H9" s="2"/>
      <c r="I9" s="2"/>
      <c r="K9" s="2"/>
      <c r="L9" s="2"/>
      <c r="M9" s="2"/>
    </row>
    <row r="10" spans="1:20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7"/>
      <c r="K10" s="2"/>
      <c r="L10" s="2"/>
      <c r="M10" s="2"/>
    </row>
    <row r="11" spans="1:20" ht="20.100000000000001" customHeight="1" x14ac:dyDescent="0.25">
      <c r="A11" s="2"/>
      <c r="B11" s="7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</row>
    <row r="12" spans="1:20" ht="20.100000000000001" customHeight="1" x14ac:dyDescent="0.25">
      <c r="A12" s="2"/>
      <c r="B12" s="7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</row>
    <row r="13" spans="1:20" ht="20.100000000000001" customHeight="1" x14ac:dyDescent="0.25">
      <c r="A13" s="2"/>
      <c r="B13" s="7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</row>
    <row r="14" spans="1:20" ht="20.100000000000001" customHeight="1" x14ac:dyDescent="0.25">
      <c r="A14" s="2"/>
      <c r="B14" s="7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</row>
    <row r="15" spans="1:20" ht="15.75" thickBot="1" x14ac:dyDescent="0.3">
      <c r="I15" s="23"/>
      <c r="J15" s="2"/>
      <c r="K15" s="2"/>
      <c r="L15" s="2"/>
      <c r="M15" s="2"/>
      <c r="N15" s="2"/>
      <c r="O15" s="2"/>
      <c r="P15" s="2"/>
      <c r="Q15" s="2"/>
      <c r="R15" s="2"/>
      <c r="S15" s="2"/>
      <c r="T15" s="22"/>
    </row>
    <row r="16" spans="1:20" ht="39.950000000000003" customHeight="1" thickBot="1" x14ac:dyDescent="0.3">
      <c r="B16" s="189" t="s">
        <v>8</v>
      </c>
      <c r="C16" s="189" t="s">
        <v>100</v>
      </c>
      <c r="D16" s="189" t="s">
        <v>107</v>
      </c>
      <c r="E16" s="189" t="s">
        <v>103</v>
      </c>
      <c r="F16" s="189" t="s">
        <v>196</v>
      </c>
      <c r="G16" s="189" t="s">
        <v>196</v>
      </c>
      <c r="H16" s="189" t="s">
        <v>103</v>
      </c>
      <c r="I16" s="189" t="s">
        <v>103</v>
      </c>
      <c r="J16" s="189" t="s">
        <v>108</v>
      </c>
      <c r="K16" s="189" t="s">
        <v>161</v>
      </c>
      <c r="L16" s="189" t="s">
        <v>167</v>
      </c>
      <c r="M16" s="189" t="s">
        <v>168</v>
      </c>
      <c r="N16" s="189" t="s">
        <v>169</v>
      </c>
    </row>
    <row r="17" spans="2:14" ht="39.950000000000003" hidden="1" customHeight="1" x14ac:dyDescent="0.25">
      <c r="B17" s="212" t="s">
        <v>159</v>
      </c>
      <c r="C17" s="204">
        <v>0</v>
      </c>
      <c r="D17" s="204">
        <v>0.63</v>
      </c>
      <c r="E17" s="204">
        <v>3.96</v>
      </c>
      <c r="F17" s="204">
        <v>2.35</v>
      </c>
      <c r="G17" s="204">
        <v>0</v>
      </c>
      <c r="H17" s="204">
        <v>2.66</v>
      </c>
      <c r="I17" s="204">
        <v>3.99</v>
      </c>
      <c r="J17" s="204">
        <v>0.4</v>
      </c>
      <c r="K17" s="315"/>
      <c r="L17" s="316"/>
      <c r="M17" s="317"/>
      <c r="N17" s="318"/>
    </row>
    <row r="18" spans="2:14" ht="39.950000000000003" hidden="1" customHeight="1" thickBot="1" x14ac:dyDescent="0.3">
      <c r="B18" s="213" t="s">
        <v>160</v>
      </c>
      <c r="C18" s="243">
        <v>0</v>
      </c>
      <c r="D18" s="388">
        <v>0.63</v>
      </c>
      <c r="E18" s="388">
        <v>4.59</v>
      </c>
      <c r="F18" s="388">
        <v>6.9399999999999995</v>
      </c>
      <c r="G18" s="388">
        <v>6.9399999999999995</v>
      </c>
      <c r="H18" s="388">
        <v>9.6</v>
      </c>
      <c r="I18" s="388">
        <v>13.59</v>
      </c>
      <c r="J18" s="388">
        <v>13.99</v>
      </c>
      <c r="K18" s="313"/>
      <c r="L18" s="314"/>
      <c r="M18" s="310"/>
      <c r="N18" s="314"/>
    </row>
    <row r="19" spans="2:14" x14ac:dyDescent="0.25">
      <c r="B19" s="9">
        <v>1</v>
      </c>
      <c r="C19" s="15">
        <v>0.30555555555555552</v>
      </c>
      <c r="D19" s="29">
        <v>0.30902777777777779</v>
      </c>
      <c r="E19" s="29">
        <v>0.31944444444444448</v>
      </c>
      <c r="F19" s="29">
        <v>0.32500000000000001</v>
      </c>
      <c r="G19" s="29">
        <v>0.34027777777777773</v>
      </c>
      <c r="H19" s="29">
        <v>0.34583333333333338</v>
      </c>
      <c r="I19" s="32">
        <v>0.3520833333333333</v>
      </c>
      <c r="J19" s="15">
        <v>0.3527777777777778</v>
      </c>
      <c r="K19" s="313" t="e">
        <f>+$H$26</f>
        <v>#REF!</v>
      </c>
      <c r="L19" s="314">
        <f>+J19-C19</f>
        <v>4.7222222222222276E-2</v>
      </c>
      <c r="M19" s="317" t="e">
        <f>60*$H$26/(L19*60*24)</f>
        <v>#REF!</v>
      </c>
      <c r="N19" s="322"/>
    </row>
    <row r="20" spans="2:14" x14ac:dyDescent="0.25">
      <c r="B20" s="9">
        <v>2</v>
      </c>
      <c r="C20" s="27">
        <v>0.53611111111111109</v>
      </c>
      <c r="D20" s="26">
        <v>0.5395833333333333</v>
      </c>
      <c r="E20" s="26">
        <v>0.54652777777777783</v>
      </c>
      <c r="F20" s="26">
        <v>0.55208333333333337</v>
      </c>
      <c r="G20" s="26">
        <v>0.55694444444444446</v>
      </c>
      <c r="H20" s="26">
        <v>0.5625</v>
      </c>
      <c r="I20" s="31">
        <v>0.56944444444444442</v>
      </c>
      <c r="J20" s="12">
        <v>0.5708333333333333</v>
      </c>
      <c r="K20" s="313" t="e">
        <f t="shared" ref="K20:K21" si="0">+$H$26</f>
        <v>#REF!</v>
      </c>
      <c r="L20" s="314">
        <f t="shared" ref="L20:L21" si="1">+J20-C20</f>
        <v>3.472222222222221E-2</v>
      </c>
      <c r="M20" s="317" t="e">
        <f t="shared" ref="M20:M21" si="2">60*$H$26/(L20*60*24)</f>
        <v>#REF!</v>
      </c>
      <c r="N20" s="314">
        <f>+C20-C19</f>
        <v>0.23055555555555557</v>
      </c>
    </row>
    <row r="21" spans="2:14" ht="15.75" thickBot="1" x14ac:dyDescent="0.3">
      <c r="B21" s="389">
        <v>3</v>
      </c>
      <c r="C21" s="454">
        <v>0.75208333333333333</v>
      </c>
      <c r="D21" s="442">
        <v>0.75347222222222221</v>
      </c>
      <c r="E21" s="442">
        <v>0.75902777777777775</v>
      </c>
      <c r="F21" s="442">
        <v>0.76458333333333328</v>
      </c>
      <c r="G21" s="442">
        <v>0.77083333333333326</v>
      </c>
      <c r="H21" s="442">
        <v>0.7763888888888888</v>
      </c>
      <c r="I21" s="443">
        <v>0.78263888888888877</v>
      </c>
      <c r="J21" s="454">
        <v>0.78402777777777766</v>
      </c>
      <c r="K21" s="313" t="e">
        <f t="shared" si="0"/>
        <v>#REF!</v>
      </c>
      <c r="L21" s="314">
        <f t="shared" si="1"/>
        <v>3.1944444444444331E-2</v>
      </c>
      <c r="M21" s="317" t="e">
        <f t="shared" si="2"/>
        <v>#REF!</v>
      </c>
      <c r="N21" s="314">
        <f>+C21-C20</f>
        <v>0.21597222222222223</v>
      </c>
    </row>
    <row r="22" spans="2:14" x14ac:dyDescent="0.25">
      <c r="C22" s="382"/>
      <c r="D22" s="382"/>
      <c r="E22" s="382"/>
      <c r="F22" s="382"/>
      <c r="G22" s="382"/>
      <c r="H22" s="382"/>
      <c r="I22" s="30"/>
      <c r="J22" s="384"/>
      <c r="K22" s="385"/>
      <c r="L22" s="304"/>
      <c r="M22" s="10"/>
    </row>
    <row r="23" spans="2:14" x14ac:dyDescent="0.25">
      <c r="C23" s="299" t="s">
        <v>170</v>
      </c>
      <c r="D23" s="300"/>
      <c r="E23" s="300"/>
      <c r="F23" s="301"/>
      <c r="G23" s="301"/>
      <c r="H23" s="308">
        <v>3</v>
      </c>
    </row>
    <row r="24" spans="2:14" x14ac:dyDescent="0.25">
      <c r="C24" s="299" t="s">
        <v>171</v>
      </c>
      <c r="D24" s="300"/>
      <c r="E24" s="300"/>
      <c r="F24" s="301"/>
      <c r="G24" s="301"/>
      <c r="H24" s="308">
        <v>0</v>
      </c>
    </row>
    <row r="25" spans="2:14" x14ac:dyDescent="0.25">
      <c r="C25" s="299" t="s">
        <v>172</v>
      </c>
      <c r="D25" s="300"/>
      <c r="E25" s="300"/>
      <c r="F25" s="301"/>
      <c r="G25" s="301"/>
      <c r="H25" s="308">
        <f>+H23+H24</f>
        <v>3</v>
      </c>
    </row>
    <row r="26" spans="2:14" x14ac:dyDescent="0.25">
      <c r="C26" s="299" t="s">
        <v>173</v>
      </c>
      <c r="D26" s="300"/>
      <c r="E26" s="300"/>
      <c r="F26" s="301"/>
      <c r="G26" s="301"/>
      <c r="H26" s="306" t="e">
        <f>+VLOOKUP($F$7,#REF!,3,FALSE)</f>
        <v>#REF!</v>
      </c>
    </row>
    <row r="27" spans="2:14" x14ac:dyDescent="0.25">
      <c r="C27" s="303" t="s">
        <v>175</v>
      </c>
      <c r="D27" s="304"/>
      <c r="E27" s="18"/>
      <c r="F27" s="18"/>
      <c r="G27" s="18"/>
      <c r="H27" s="307">
        <v>0</v>
      </c>
    </row>
    <row r="28" spans="2:14" x14ac:dyDescent="0.25">
      <c r="C28" s="2" t="s">
        <v>176</v>
      </c>
      <c r="D28" s="18"/>
      <c r="E28" s="18"/>
      <c r="F28" s="18"/>
      <c r="G28" s="18"/>
      <c r="H28" s="309" t="s">
        <v>185</v>
      </c>
    </row>
    <row r="29" spans="2:14" x14ac:dyDescent="0.25">
      <c r="C29" s="2"/>
    </row>
    <row r="30" spans="2:14" x14ac:dyDescent="0.25">
      <c r="C30" s="2"/>
    </row>
  </sheetData>
  <printOptions horizontalCentered="1"/>
  <pageMargins left="0.39370078740157483" right="0" top="0.59055118110236227" bottom="1.1811023622047245" header="0" footer="0"/>
  <pageSetup paperSize="9" scale="89" orientation="portrait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6">
    <pageSetUpPr fitToPage="1"/>
  </sheetPr>
  <dimension ref="B1:Y109"/>
  <sheetViews>
    <sheetView showGridLines="0" view="pageBreakPreview" topLeftCell="A4" zoomScale="85" zoomScaleNormal="90" zoomScaleSheetLayoutView="85" workbookViewId="0">
      <selection activeCell="C17" sqref="C17:U102"/>
    </sheetView>
  </sheetViews>
  <sheetFormatPr baseColWidth="10" defaultRowHeight="15" x14ac:dyDescent="0.25"/>
  <cols>
    <col min="1" max="1" width="4" customWidth="1"/>
    <col min="2" max="22" width="8" customWidth="1"/>
    <col min="23" max="23" width="11.28515625" bestFit="1" customWidth="1"/>
    <col min="24" max="24" width="15.5703125" bestFit="1" customWidth="1"/>
    <col min="25" max="31" width="5.7109375" customWidth="1"/>
  </cols>
  <sheetData>
    <row r="1" spans="2:25" ht="20.100000000000001" customHeight="1" x14ac:dyDescent="0.25">
      <c r="B1" s="1" t="s">
        <v>0</v>
      </c>
      <c r="C1" s="1"/>
      <c r="D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G3" s="1" t="str">
        <f>+'801 MPU.CAN.25MAY.BOEDO.MPU HAB'!F6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G4" s="1" t="str">
        <f>+'801 MPU.CAN.25MAY.BOEDO.MPU HAB'!F7</f>
        <v>HÁBILES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G5" s="1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G6" s="1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G7" s="1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194" customFormat="1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152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s="194" customFormat="1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4.05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3.33</v>
      </c>
      <c r="K15" s="204">
        <v>2</v>
      </c>
      <c r="L15" s="204">
        <v>5.57</v>
      </c>
      <c r="M15" s="204">
        <v>4.3</v>
      </c>
      <c r="N15" s="204">
        <v>2.2999999999999998</v>
      </c>
      <c r="O15" s="204">
        <v>2.9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4.95</v>
      </c>
      <c r="U15" s="204">
        <v>2.17</v>
      </c>
      <c r="V15" s="315"/>
      <c r="W15" s="316"/>
      <c r="X15" s="317"/>
      <c r="Y15" s="318"/>
    </row>
    <row r="16" spans="2:25" s="194" customFormat="1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6.22</v>
      </c>
      <c r="F16" s="209">
        <v>8.77</v>
      </c>
      <c r="G16" s="209">
        <v>10.28</v>
      </c>
      <c r="H16" s="209">
        <v>11.37</v>
      </c>
      <c r="I16" s="209">
        <v>13.919999999999998</v>
      </c>
      <c r="J16" s="209">
        <v>17.25</v>
      </c>
      <c r="K16" s="209">
        <v>19.25</v>
      </c>
      <c r="L16" s="209">
        <v>24.82</v>
      </c>
      <c r="M16" s="209">
        <v>29.12</v>
      </c>
      <c r="N16" s="209">
        <v>31.42</v>
      </c>
      <c r="O16" s="209">
        <v>34.32</v>
      </c>
      <c r="P16" s="209">
        <v>37.22</v>
      </c>
      <c r="Q16" s="209">
        <v>38.32</v>
      </c>
      <c r="R16" s="209">
        <v>39.82</v>
      </c>
      <c r="S16" s="209">
        <v>41.82</v>
      </c>
      <c r="T16" s="209">
        <v>46.77</v>
      </c>
      <c r="U16" s="209">
        <v>48.940000000000005</v>
      </c>
      <c r="V16" s="313"/>
      <c r="W16" s="314"/>
      <c r="X16" s="310"/>
      <c r="Y16" s="314"/>
    </row>
    <row r="17" spans="2:25" x14ac:dyDescent="0.25">
      <c r="B17" s="75">
        <v>1</v>
      </c>
      <c r="C17" s="76">
        <v>0.16458333333333333</v>
      </c>
      <c r="D17" s="86">
        <v>0.16805555555555554</v>
      </c>
      <c r="E17" s="77">
        <v>0.17708333333333331</v>
      </c>
      <c r="F17" s="77">
        <v>0.18124999999999999</v>
      </c>
      <c r="G17" s="78">
        <v>0.18402777777777776</v>
      </c>
      <c r="H17" s="78">
        <v>0.18749999999999997</v>
      </c>
      <c r="I17" s="78">
        <v>0.19027777777777774</v>
      </c>
      <c r="J17" s="78">
        <v>0.1958333333333333</v>
      </c>
      <c r="K17" s="78">
        <v>0.19930555555555551</v>
      </c>
      <c r="L17" s="78">
        <v>0.21249999999999997</v>
      </c>
      <c r="M17" s="78">
        <v>0.22361111111111107</v>
      </c>
      <c r="N17" s="78">
        <v>0.22777777777777775</v>
      </c>
      <c r="O17" s="78">
        <v>0.23263888888888887</v>
      </c>
      <c r="P17" s="78">
        <v>0.23680555555555555</v>
      </c>
      <c r="Q17" s="78">
        <v>0.24027777777777776</v>
      </c>
      <c r="R17" s="79">
        <v>0.24236111111111108</v>
      </c>
      <c r="S17" s="79">
        <v>0.24513888888888885</v>
      </c>
      <c r="T17" s="87">
        <v>0.25208333333333327</v>
      </c>
      <c r="U17" s="80">
        <v>0.25486111111111104</v>
      </c>
      <c r="V17" s="313" t="e">
        <f>+$H$107</f>
        <v>#REF!</v>
      </c>
      <c r="W17" s="314">
        <f>+U17-C17</f>
        <v>9.0277777777777707E-2</v>
      </c>
      <c r="X17" s="317" t="e">
        <f>60*$H$107/(W17*60*24)</f>
        <v>#REF!</v>
      </c>
      <c r="Y17" s="322"/>
    </row>
    <row r="18" spans="2:25" x14ac:dyDescent="0.25">
      <c r="B18" s="70">
        <v>2</v>
      </c>
      <c r="C18" s="71">
        <v>0.17777777777777778</v>
      </c>
      <c r="D18" s="72">
        <v>0.18124999999999999</v>
      </c>
      <c r="E18" s="72">
        <v>0.19097222222222221</v>
      </c>
      <c r="F18" s="72">
        <v>0.19513888888888889</v>
      </c>
      <c r="G18" s="73">
        <v>0.19791666666666666</v>
      </c>
      <c r="H18" s="73">
        <v>0.20138888888888887</v>
      </c>
      <c r="I18" s="73">
        <v>0.20416666666666664</v>
      </c>
      <c r="J18" s="73">
        <v>0.2097222222222222</v>
      </c>
      <c r="K18" s="73">
        <v>0.21319444444444441</v>
      </c>
      <c r="L18" s="73">
        <v>0.22638888888888886</v>
      </c>
      <c r="M18" s="73">
        <v>0.23749999999999996</v>
      </c>
      <c r="N18" s="73">
        <v>0.24166666666666664</v>
      </c>
      <c r="O18" s="73">
        <v>0.24652777777777776</v>
      </c>
      <c r="P18" s="73">
        <v>0.25069444444444444</v>
      </c>
      <c r="Q18" s="73">
        <v>0.25416666666666665</v>
      </c>
      <c r="R18" s="74">
        <v>0.25624999999999998</v>
      </c>
      <c r="S18" s="74">
        <v>0.25902777777777775</v>
      </c>
      <c r="T18" s="74">
        <v>0.26597222222222217</v>
      </c>
      <c r="U18" s="71">
        <v>0.26874999999999993</v>
      </c>
      <c r="V18" s="313" t="e">
        <f t="shared" ref="V18:V81" si="0">+$H$107</f>
        <v>#REF!</v>
      </c>
      <c r="W18" s="314">
        <f t="shared" ref="W18:W81" si="1">+U18-C18</f>
        <v>9.0972222222222149E-2</v>
      </c>
      <c r="X18" s="317" t="e">
        <f t="shared" ref="X18:X81" si="2">60*$H$107/(W18*60*24)</f>
        <v>#REF!</v>
      </c>
      <c r="Y18" s="314">
        <f>+E18-E17</f>
        <v>1.3888888888888895E-2</v>
      </c>
    </row>
    <row r="19" spans="2:25" x14ac:dyDescent="0.25">
      <c r="B19" s="70">
        <v>3</v>
      </c>
      <c r="C19" s="71">
        <v>0.1875</v>
      </c>
      <c r="D19" s="72">
        <v>0.19097222222222221</v>
      </c>
      <c r="E19" s="72">
        <v>0.20069444444444443</v>
      </c>
      <c r="F19" s="72">
        <v>0.2048611111111111</v>
      </c>
      <c r="G19" s="73">
        <v>0.20763888888888887</v>
      </c>
      <c r="H19" s="73">
        <v>0.21111111111111108</v>
      </c>
      <c r="I19" s="73">
        <v>0.21388888888888885</v>
      </c>
      <c r="J19" s="73">
        <v>0.21944444444444441</v>
      </c>
      <c r="K19" s="73">
        <v>0.22291666666666662</v>
      </c>
      <c r="L19" s="73">
        <v>0.23611111111111108</v>
      </c>
      <c r="M19" s="73">
        <v>0.24722222222222218</v>
      </c>
      <c r="N19" s="73">
        <v>0.25138888888888883</v>
      </c>
      <c r="O19" s="73">
        <v>0.25624999999999992</v>
      </c>
      <c r="P19" s="73">
        <v>0.26041666666666657</v>
      </c>
      <c r="Q19" s="73">
        <v>0.26388888888888878</v>
      </c>
      <c r="R19" s="74">
        <v>0.26597222222222211</v>
      </c>
      <c r="S19" s="74">
        <v>0.26874999999999988</v>
      </c>
      <c r="T19" s="74">
        <v>0.2756944444444443</v>
      </c>
      <c r="U19" s="71">
        <v>0.27847222222222207</v>
      </c>
      <c r="V19" s="313" t="e">
        <f t="shared" si="0"/>
        <v>#REF!</v>
      </c>
      <c r="W19" s="314">
        <f t="shared" si="1"/>
        <v>9.0972222222222066E-2</v>
      </c>
      <c r="X19" s="317" t="e">
        <f t="shared" si="2"/>
        <v>#REF!</v>
      </c>
      <c r="Y19" s="314">
        <f t="shared" ref="Y19:Y82" si="3">+E19-E18</f>
        <v>9.7222222222222154E-3</v>
      </c>
    </row>
    <row r="20" spans="2:25" x14ac:dyDescent="0.25">
      <c r="B20" s="70">
        <v>4</v>
      </c>
      <c r="C20" s="71">
        <v>0.19652777777777777</v>
      </c>
      <c r="D20" s="72">
        <v>0.19999999999999998</v>
      </c>
      <c r="E20" s="72">
        <v>0.21041666666666664</v>
      </c>
      <c r="F20" s="72">
        <v>0.21458333333333332</v>
      </c>
      <c r="G20" s="73">
        <v>0.21736111111111109</v>
      </c>
      <c r="H20" s="73">
        <v>0.2208333333333333</v>
      </c>
      <c r="I20" s="73">
        <v>0.22361111111111107</v>
      </c>
      <c r="J20" s="73">
        <v>0.22916666666666663</v>
      </c>
      <c r="K20" s="73">
        <v>0.23263888888888884</v>
      </c>
      <c r="L20" s="73">
        <v>0.24652777777777773</v>
      </c>
      <c r="M20" s="73">
        <v>0.25763888888888886</v>
      </c>
      <c r="N20" s="73">
        <v>0.26180555555555551</v>
      </c>
      <c r="O20" s="73">
        <v>0.26666666666666661</v>
      </c>
      <c r="P20" s="73">
        <v>0.27083333333333326</v>
      </c>
      <c r="Q20" s="73">
        <v>0.27430555555555547</v>
      </c>
      <c r="R20" s="74">
        <v>0.2763888888888888</v>
      </c>
      <c r="S20" s="74">
        <v>0.27916666666666656</v>
      </c>
      <c r="T20" s="74">
        <v>0.28611111111111098</v>
      </c>
      <c r="U20" s="71">
        <v>0.28888888888888875</v>
      </c>
      <c r="V20" s="313" t="e">
        <f t="shared" si="0"/>
        <v>#REF!</v>
      </c>
      <c r="W20" s="314">
        <f t="shared" si="1"/>
        <v>9.2361111111110977E-2</v>
      </c>
      <c r="X20" s="317" t="e">
        <f t="shared" si="2"/>
        <v>#REF!</v>
      </c>
      <c r="Y20" s="314">
        <f t="shared" si="3"/>
        <v>9.7222222222222154E-3</v>
      </c>
    </row>
    <row r="21" spans="2:25" x14ac:dyDescent="0.25">
      <c r="B21" s="70">
        <v>5</v>
      </c>
      <c r="C21" s="71">
        <v>0.20625000000000002</v>
      </c>
      <c r="D21" s="72">
        <v>0.20972222222222223</v>
      </c>
      <c r="E21" s="72">
        <v>0.22013888888888888</v>
      </c>
      <c r="F21" s="72">
        <v>0.22430555555555556</v>
      </c>
      <c r="G21" s="73">
        <v>0.22708333333333333</v>
      </c>
      <c r="H21" s="73">
        <v>0.23055555555555554</v>
      </c>
      <c r="I21" s="73">
        <v>0.23333333333333331</v>
      </c>
      <c r="J21" s="73">
        <v>0.23888888888888887</v>
      </c>
      <c r="K21" s="73">
        <v>0.24236111111111108</v>
      </c>
      <c r="L21" s="73">
        <v>0.25624999999999998</v>
      </c>
      <c r="M21" s="73">
        <v>0.2673611111111111</v>
      </c>
      <c r="N21" s="73">
        <v>0.27152777777777776</v>
      </c>
      <c r="O21" s="73">
        <v>0.27638888888888885</v>
      </c>
      <c r="P21" s="73">
        <v>0.2805555555555555</v>
      </c>
      <c r="Q21" s="73">
        <v>0.28402777777777771</v>
      </c>
      <c r="R21" s="74">
        <v>0.28611111111111104</v>
      </c>
      <c r="S21" s="74">
        <v>0.28888888888888881</v>
      </c>
      <c r="T21" s="74">
        <v>0.29583333333333323</v>
      </c>
      <c r="U21" s="71">
        <v>0.29861111111111099</v>
      </c>
      <c r="V21" s="313" t="e">
        <f t="shared" si="0"/>
        <v>#REF!</v>
      </c>
      <c r="W21" s="314">
        <f t="shared" si="1"/>
        <v>9.2361111111110977E-2</v>
      </c>
      <c r="X21" s="317" t="e">
        <f t="shared" si="2"/>
        <v>#REF!</v>
      </c>
      <c r="Y21" s="314">
        <f t="shared" si="3"/>
        <v>9.7222222222222432E-3</v>
      </c>
    </row>
    <row r="22" spans="2:25" x14ac:dyDescent="0.25">
      <c r="B22" s="70">
        <v>6</v>
      </c>
      <c r="C22" s="71">
        <v>0.21527777777777779</v>
      </c>
      <c r="D22" s="72">
        <v>0.21944444444444447</v>
      </c>
      <c r="E22" s="72">
        <v>0.22986111111111113</v>
      </c>
      <c r="F22" s="72">
        <v>0.23472222222222225</v>
      </c>
      <c r="G22" s="73">
        <v>0.23819444444444446</v>
      </c>
      <c r="H22" s="73">
        <v>0.24236111111111114</v>
      </c>
      <c r="I22" s="73">
        <v>0.24513888888888891</v>
      </c>
      <c r="J22" s="73">
        <v>0.25069444444444444</v>
      </c>
      <c r="K22" s="73">
        <v>0.25416666666666665</v>
      </c>
      <c r="L22" s="73">
        <v>0.26805555555555555</v>
      </c>
      <c r="M22" s="73">
        <v>0.27916666666666667</v>
      </c>
      <c r="N22" s="73">
        <v>0.28333333333333333</v>
      </c>
      <c r="O22" s="73">
        <v>0.28888888888888886</v>
      </c>
      <c r="P22" s="73">
        <v>0.29305555555555551</v>
      </c>
      <c r="Q22" s="73">
        <v>0.29652777777777772</v>
      </c>
      <c r="R22" s="74">
        <v>0.29930555555555549</v>
      </c>
      <c r="S22" s="74">
        <v>0.30347222222222214</v>
      </c>
      <c r="T22" s="74">
        <v>0.31041666666666656</v>
      </c>
      <c r="U22" s="71">
        <v>0.31388888888888877</v>
      </c>
      <c r="V22" s="313" t="e">
        <f t="shared" si="0"/>
        <v>#REF!</v>
      </c>
      <c r="W22" s="314">
        <f t="shared" si="1"/>
        <v>9.8611111111110983E-2</v>
      </c>
      <c r="X22" s="317" t="e">
        <f t="shared" si="2"/>
        <v>#REF!</v>
      </c>
      <c r="Y22" s="314">
        <f t="shared" si="3"/>
        <v>9.7222222222222432E-3</v>
      </c>
    </row>
    <row r="23" spans="2:25" x14ac:dyDescent="0.25">
      <c r="B23" s="70">
        <v>7</v>
      </c>
      <c r="C23" s="71">
        <v>0.22222222222222221</v>
      </c>
      <c r="D23" s="72">
        <v>0.22708333333333333</v>
      </c>
      <c r="E23" s="72">
        <v>0.23749999999999999</v>
      </c>
      <c r="F23" s="72">
        <v>0.24236111111111111</v>
      </c>
      <c r="G23" s="73">
        <v>0.24583333333333332</v>
      </c>
      <c r="H23" s="73">
        <v>0.25</v>
      </c>
      <c r="I23" s="73">
        <v>0.25416666666666665</v>
      </c>
      <c r="J23" s="73">
        <v>0.26111111111111107</v>
      </c>
      <c r="K23" s="73">
        <v>0.26527777777777772</v>
      </c>
      <c r="L23" s="73">
        <v>0.2805555555555555</v>
      </c>
      <c r="M23" s="73">
        <v>0.29236111111111107</v>
      </c>
      <c r="N23" s="73">
        <v>0.29722222222222217</v>
      </c>
      <c r="O23" s="73">
        <v>0.30347222222222214</v>
      </c>
      <c r="P23" s="73">
        <v>0.30833333333333324</v>
      </c>
      <c r="Q23" s="73">
        <v>0.31180555555555545</v>
      </c>
      <c r="R23" s="74">
        <v>0.31458333333333321</v>
      </c>
      <c r="S23" s="74">
        <v>0.31874999999999987</v>
      </c>
      <c r="T23" s="74">
        <v>0.32708333333333323</v>
      </c>
      <c r="U23" s="71">
        <v>0.33055555555555544</v>
      </c>
      <c r="V23" s="313" t="e">
        <f t="shared" si="0"/>
        <v>#REF!</v>
      </c>
      <c r="W23" s="314">
        <f t="shared" si="1"/>
        <v>0.10833333333333323</v>
      </c>
      <c r="X23" s="317" t="e">
        <f t="shared" si="2"/>
        <v>#REF!</v>
      </c>
      <c r="Y23" s="314">
        <f t="shared" si="3"/>
        <v>7.6388888888888618E-3</v>
      </c>
    </row>
    <row r="24" spans="2:25" ht="15" customHeight="1" x14ac:dyDescent="0.25">
      <c r="B24" s="70">
        <v>8</v>
      </c>
      <c r="C24" s="71">
        <v>0.23055555555555554</v>
      </c>
      <c r="D24" s="72">
        <v>0.23541666666666666</v>
      </c>
      <c r="E24" s="72">
        <v>0.24583333333333332</v>
      </c>
      <c r="F24" s="72">
        <v>0.25069444444444444</v>
      </c>
      <c r="G24" s="73">
        <v>0.25416666666666665</v>
      </c>
      <c r="H24" s="73">
        <v>0.2583333333333333</v>
      </c>
      <c r="I24" s="73">
        <v>0.26249999999999996</v>
      </c>
      <c r="J24" s="73">
        <v>0.26944444444444438</v>
      </c>
      <c r="K24" s="73">
        <v>0.27361111111111103</v>
      </c>
      <c r="L24" s="73">
        <v>0.28888888888888881</v>
      </c>
      <c r="M24" s="73">
        <v>0.30069444444444438</v>
      </c>
      <c r="N24" s="73">
        <v>0.30555555555555547</v>
      </c>
      <c r="O24" s="73">
        <v>0.31180555555555545</v>
      </c>
      <c r="P24" s="73">
        <v>0.31666666666666654</v>
      </c>
      <c r="Q24" s="73">
        <v>0.32013888888888875</v>
      </c>
      <c r="R24" s="74">
        <v>0.32291666666666652</v>
      </c>
      <c r="S24" s="74">
        <v>0.32708333333333317</v>
      </c>
      <c r="T24" s="74">
        <v>0.33541666666666653</v>
      </c>
      <c r="U24" s="71">
        <v>0.33888888888888874</v>
      </c>
      <c r="V24" s="313" t="e">
        <f t="shared" si="0"/>
        <v>#REF!</v>
      </c>
      <c r="W24" s="314">
        <f t="shared" si="1"/>
        <v>0.1083333333333332</v>
      </c>
      <c r="X24" s="317" t="e">
        <f t="shared" si="2"/>
        <v>#REF!</v>
      </c>
      <c r="Y24" s="314">
        <f t="shared" si="3"/>
        <v>8.3333333333333315E-3</v>
      </c>
    </row>
    <row r="25" spans="2:25" ht="15" customHeight="1" x14ac:dyDescent="0.25">
      <c r="B25" s="70">
        <v>9</v>
      </c>
      <c r="C25" s="71">
        <v>0.2388888888888889</v>
      </c>
      <c r="D25" s="72">
        <v>0.24375000000000002</v>
      </c>
      <c r="E25" s="72">
        <v>0.25416666666666671</v>
      </c>
      <c r="F25" s="72">
        <v>0.2590277777777778</v>
      </c>
      <c r="G25" s="73">
        <v>0.26250000000000001</v>
      </c>
      <c r="H25" s="73">
        <v>0.26666666666666666</v>
      </c>
      <c r="I25" s="73">
        <v>0.27083333333333331</v>
      </c>
      <c r="J25" s="73">
        <v>0.27777777777777773</v>
      </c>
      <c r="K25" s="73">
        <v>0.28194444444444439</v>
      </c>
      <c r="L25" s="73">
        <v>0.29722222222222217</v>
      </c>
      <c r="M25" s="73">
        <v>0.30902777777777773</v>
      </c>
      <c r="N25" s="73">
        <v>0.31388888888888883</v>
      </c>
      <c r="O25" s="73">
        <v>0.32013888888888881</v>
      </c>
      <c r="P25" s="73">
        <v>0.3249999999999999</v>
      </c>
      <c r="Q25" s="73">
        <v>0.32847222222222211</v>
      </c>
      <c r="R25" s="74">
        <v>0.33124999999999988</v>
      </c>
      <c r="S25" s="74">
        <v>0.33541666666666653</v>
      </c>
      <c r="T25" s="74">
        <v>0.34374999999999989</v>
      </c>
      <c r="U25" s="71">
        <v>0.3472222222222221</v>
      </c>
      <c r="V25" s="313" t="e">
        <f t="shared" si="0"/>
        <v>#REF!</v>
      </c>
      <c r="W25" s="314">
        <f t="shared" si="1"/>
        <v>0.1083333333333332</v>
      </c>
      <c r="X25" s="317" t="e">
        <f t="shared" si="2"/>
        <v>#REF!</v>
      </c>
      <c r="Y25" s="314">
        <f t="shared" si="3"/>
        <v>8.333333333333387E-3</v>
      </c>
    </row>
    <row r="26" spans="2:25" ht="15" customHeight="1" x14ac:dyDescent="0.25">
      <c r="B26" s="70">
        <v>10</v>
      </c>
      <c r="C26" s="71">
        <v>0.24722222222222223</v>
      </c>
      <c r="D26" s="72">
        <v>0.25208333333333333</v>
      </c>
      <c r="E26" s="72">
        <v>0.26250000000000001</v>
      </c>
      <c r="F26" s="72">
        <v>0.2673611111111111</v>
      </c>
      <c r="G26" s="73">
        <v>0.27083333333333331</v>
      </c>
      <c r="H26" s="73">
        <v>0.27499999999999997</v>
      </c>
      <c r="I26" s="73">
        <v>0.27916666666666662</v>
      </c>
      <c r="J26" s="73">
        <v>0.28611111111111104</v>
      </c>
      <c r="K26" s="73">
        <v>0.29027777777777769</v>
      </c>
      <c r="L26" s="73">
        <v>0.30555555555555547</v>
      </c>
      <c r="M26" s="73">
        <v>0.31736111111111104</v>
      </c>
      <c r="N26" s="73">
        <v>0.32222222222222213</v>
      </c>
      <c r="O26" s="73">
        <v>0.32847222222222211</v>
      </c>
      <c r="P26" s="73">
        <v>0.3333333333333332</v>
      </c>
      <c r="Q26" s="73">
        <v>0.33680555555555541</v>
      </c>
      <c r="R26" s="74">
        <v>0.33958333333333318</v>
      </c>
      <c r="S26" s="74">
        <v>0.34374999999999983</v>
      </c>
      <c r="T26" s="74">
        <v>0.35208333333333319</v>
      </c>
      <c r="U26" s="71">
        <v>0.3555555555555554</v>
      </c>
      <c r="V26" s="313" t="e">
        <f t="shared" si="0"/>
        <v>#REF!</v>
      </c>
      <c r="W26" s="314">
        <f t="shared" si="1"/>
        <v>0.10833333333333317</v>
      </c>
      <c r="X26" s="317" t="e">
        <f t="shared" si="2"/>
        <v>#REF!</v>
      </c>
      <c r="Y26" s="314">
        <f t="shared" si="3"/>
        <v>8.3333333333333037E-3</v>
      </c>
    </row>
    <row r="27" spans="2:25" ht="15" customHeight="1" x14ac:dyDescent="0.25">
      <c r="B27" s="70">
        <v>11</v>
      </c>
      <c r="C27" s="71">
        <v>0.25555555555555559</v>
      </c>
      <c r="D27" s="72">
        <v>0.26041666666666669</v>
      </c>
      <c r="E27" s="72">
        <v>0.27083333333333337</v>
      </c>
      <c r="F27" s="72">
        <v>0.27569444444444446</v>
      </c>
      <c r="G27" s="73">
        <v>0.27916666666666667</v>
      </c>
      <c r="H27" s="73">
        <v>0.28333333333333333</v>
      </c>
      <c r="I27" s="73">
        <v>0.28749999999999998</v>
      </c>
      <c r="J27" s="73">
        <v>0.2944444444444444</v>
      </c>
      <c r="K27" s="73">
        <v>0.29861111111111105</v>
      </c>
      <c r="L27" s="73">
        <v>0.31388888888888883</v>
      </c>
      <c r="M27" s="73">
        <v>0.3256944444444444</v>
      </c>
      <c r="N27" s="73">
        <v>0.33055555555555549</v>
      </c>
      <c r="O27" s="73">
        <v>0.33680555555555547</v>
      </c>
      <c r="P27" s="73">
        <v>0.34166666666666656</v>
      </c>
      <c r="Q27" s="73">
        <v>0.34513888888888877</v>
      </c>
      <c r="R27" s="74">
        <v>0.34791666666666654</v>
      </c>
      <c r="S27" s="74">
        <v>0.35208333333333319</v>
      </c>
      <c r="T27" s="74">
        <v>0.36041666666666655</v>
      </c>
      <c r="U27" s="71">
        <v>0.36388888888888876</v>
      </c>
      <c r="V27" s="313" t="e">
        <f t="shared" si="0"/>
        <v>#REF!</v>
      </c>
      <c r="W27" s="314">
        <f t="shared" si="1"/>
        <v>0.10833333333333317</v>
      </c>
      <c r="X27" s="317" t="e">
        <f t="shared" si="2"/>
        <v>#REF!</v>
      </c>
      <c r="Y27" s="314">
        <f t="shared" si="3"/>
        <v>8.3333333333333592E-3</v>
      </c>
    </row>
    <row r="28" spans="2:25" ht="15" customHeight="1" x14ac:dyDescent="0.25">
      <c r="B28" s="70">
        <v>12</v>
      </c>
      <c r="C28" s="71">
        <v>0.2638888888888889</v>
      </c>
      <c r="D28" s="72">
        <v>0.26874999999999999</v>
      </c>
      <c r="E28" s="72">
        <v>0.27916666666666667</v>
      </c>
      <c r="F28" s="72">
        <v>0.28402777777777777</v>
      </c>
      <c r="G28" s="73">
        <v>0.28749999999999998</v>
      </c>
      <c r="H28" s="73">
        <v>0.29166666666666663</v>
      </c>
      <c r="I28" s="73">
        <v>0.29583333333333328</v>
      </c>
      <c r="J28" s="73">
        <v>0.3027777777777777</v>
      </c>
      <c r="K28" s="73">
        <v>0.30694444444444435</v>
      </c>
      <c r="L28" s="73">
        <v>0.32222222222222213</v>
      </c>
      <c r="M28" s="73">
        <v>0.3340277777777777</v>
      </c>
      <c r="N28" s="73">
        <v>0.3388888888888888</v>
      </c>
      <c r="O28" s="73">
        <v>0.34513888888888877</v>
      </c>
      <c r="P28" s="73">
        <v>0.34999999999999987</v>
      </c>
      <c r="Q28" s="73">
        <v>0.35347222222222208</v>
      </c>
      <c r="R28" s="74">
        <v>0.35624999999999984</v>
      </c>
      <c r="S28" s="74">
        <v>0.3604166666666665</v>
      </c>
      <c r="T28" s="74">
        <v>0.36874999999999986</v>
      </c>
      <c r="U28" s="71">
        <v>0.37222222222222207</v>
      </c>
      <c r="V28" s="313" t="e">
        <f t="shared" si="0"/>
        <v>#REF!</v>
      </c>
      <c r="W28" s="314">
        <f t="shared" si="1"/>
        <v>0.10833333333333317</v>
      </c>
      <c r="X28" s="317" t="e">
        <f t="shared" si="2"/>
        <v>#REF!</v>
      </c>
      <c r="Y28" s="314">
        <f t="shared" si="3"/>
        <v>8.3333333333333037E-3</v>
      </c>
    </row>
    <row r="29" spans="2:25" ht="15" customHeight="1" x14ac:dyDescent="0.25">
      <c r="B29" s="70">
        <v>13</v>
      </c>
      <c r="C29" s="71">
        <v>0.2722222222222222</v>
      </c>
      <c r="D29" s="72">
        <v>0.27708333333333329</v>
      </c>
      <c r="E29" s="72">
        <v>0.28749999999999998</v>
      </c>
      <c r="F29" s="72">
        <v>0.29236111111111107</v>
      </c>
      <c r="G29" s="73">
        <v>0.29583333333333328</v>
      </c>
      <c r="H29" s="73">
        <v>0.29999999999999993</v>
      </c>
      <c r="I29" s="73">
        <v>0.30416666666666659</v>
      </c>
      <c r="J29" s="73">
        <v>0.31111111111111101</v>
      </c>
      <c r="K29" s="73">
        <v>0.31527777777777766</v>
      </c>
      <c r="L29" s="73">
        <v>0.33055555555555544</v>
      </c>
      <c r="M29" s="73">
        <v>0.34236111111111101</v>
      </c>
      <c r="N29" s="73">
        <v>0.3472222222222221</v>
      </c>
      <c r="O29" s="73">
        <v>0.35347222222222208</v>
      </c>
      <c r="P29" s="73">
        <v>0.35833333333333317</v>
      </c>
      <c r="Q29" s="73">
        <v>0.36180555555555538</v>
      </c>
      <c r="R29" s="74">
        <v>0.36458333333333315</v>
      </c>
      <c r="S29" s="74">
        <v>0.3687499999999998</v>
      </c>
      <c r="T29" s="74">
        <v>0.37708333333333316</v>
      </c>
      <c r="U29" s="71">
        <v>0.38055555555555537</v>
      </c>
      <c r="V29" s="313" t="e">
        <f t="shared" si="0"/>
        <v>#REF!</v>
      </c>
      <c r="W29" s="314">
        <f t="shared" si="1"/>
        <v>0.10833333333333317</v>
      </c>
      <c r="X29" s="317" t="e">
        <f t="shared" si="2"/>
        <v>#REF!</v>
      </c>
      <c r="Y29" s="314">
        <f t="shared" si="3"/>
        <v>8.3333333333333037E-3</v>
      </c>
    </row>
    <row r="30" spans="2:25" ht="15" customHeight="1" x14ac:dyDescent="0.25">
      <c r="B30" s="70">
        <v>14</v>
      </c>
      <c r="C30" s="71">
        <v>0.28055555555555556</v>
      </c>
      <c r="D30" s="72">
        <v>0.28541666666666665</v>
      </c>
      <c r="E30" s="72">
        <v>0.29583333333333334</v>
      </c>
      <c r="F30" s="72">
        <v>0.30069444444444443</v>
      </c>
      <c r="G30" s="73">
        <v>0.30416666666666664</v>
      </c>
      <c r="H30" s="73">
        <v>0.30833333333333329</v>
      </c>
      <c r="I30" s="73">
        <v>0.31249999999999994</v>
      </c>
      <c r="J30" s="73">
        <v>0.31944444444444436</v>
      </c>
      <c r="K30" s="73">
        <v>0.32361111111111102</v>
      </c>
      <c r="L30" s="73">
        <v>0.3388888888888888</v>
      </c>
      <c r="M30" s="73">
        <v>0.35069444444444436</v>
      </c>
      <c r="N30" s="73">
        <v>0.35555555555555546</v>
      </c>
      <c r="O30" s="73">
        <v>0.36180555555555544</v>
      </c>
      <c r="P30" s="73">
        <v>0.36666666666666653</v>
      </c>
      <c r="Q30" s="73">
        <v>0.37013888888888874</v>
      </c>
      <c r="R30" s="74">
        <v>0.37291666666666651</v>
      </c>
      <c r="S30" s="74">
        <v>0.37708333333333316</v>
      </c>
      <c r="T30" s="74">
        <v>0.38541666666666652</v>
      </c>
      <c r="U30" s="71">
        <v>0.38888888888888873</v>
      </c>
      <c r="V30" s="313" t="e">
        <f t="shared" si="0"/>
        <v>#REF!</v>
      </c>
      <c r="W30" s="314">
        <f t="shared" si="1"/>
        <v>0.10833333333333317</v>
      </c>
      <c r="X30" s="317" t="e">
        <f t="shared" si="2"/>
        <v>#REF!</v>
      </c>
      <c r="Y30" s="314">
        <f t="shared" si="3"/>
        <v>8.3333333333333592E-3</v>
      </c>
    </row>
    <row r="31" spans="2:25" ht="15" customHeight="1" x14ac:dyDescent="0.25">
      <c r="B31" s="70">
        <v>15</v>
      </c>
      <c r="C31" s="71">
        <v>0.28888888888888892</v>
      </c>
      <c r="D31" s="72">
        <v>0.29375000000000001</v>
      </c>
      <c r="E31" s="72">
        <v>0.3041666666666667</v>
      </c>
      <c r="F31" s="72">
        <v>0.30902777777777779</v>
      </c>
      <c r="G31" s="73">
        <v>0.3125</v>
      </c>
      <c r="H31" s="73">
        <v>0.31666666666666665</v>
      </c>
      <c r="I31" s="73">
        <v>0.3208333333333333</v>
      </c>
      <c r="J31" s="73">
        <v>0.32777777777777772</v>
      </c>
      <c r="K31" s="73">
        <v>0.33194444444444438</v>
      </c>
      <c r="L31" s="73">
        <v>0.34722222222222215</v>
      </c>
      <c r="M31" s="73">
        <v>0.35902777777777772</v>
      </c>
      <c r="N31" s="73">
        <v>0.36388888888888882</v>
      </c>
      <c r="O31" s="73">
        <v>0.3701388888888888</v>
      </c>
      <c r="P31" s="73">
        <v>0.37499999999999989</v>
      </c>
      <c r="Q31" s="73">
        <v>0.3784722222222221</v>
      </c>
      <c r="R31" s="74">
        <v>0.38124999999999987</v>
      </c>
      <c r="S31" s="74">
        <v>0.38541666666666652</v>
      </c>
      <c r="T31" s="74">
        <v>0.39374999999999988</v>
      </c>
      <c r="U31" s="71">
        <v>0.39722222222222209</v>
      </c>
      <c r="V31" s="313" t="e">
        <f t="shared" si="0"/>
        <v>#REF!</v>
      </c>
      <c r="W31" s="314">
        <f t="shared" si="1"/>
        <v>0.10833333333333317</v>
      </c>
      <c r="X31" s="317" t="e">
        <f t="shared" si="2"/>
        <v>#REF!</v>
      </c>
      <c r="Y31" s="314">
        <f t="shared" si="3"/>
        <v>8.3333333333333592E-3</v>
      </c>
    </row>
    <row r="32" spans="2:25" ht="15" customHeight="1" x14ac:dyDescent="0.25">
      <c r="B32" s="70">
        <v>16</v>
      </c>
      <c r="C32" s="71">
        <v>0.29722222222222222</v>
      </c>
      <c r="D32" s="72">
        <v>0.30208333333333331</v>
      </c>
      <c r="E32" s="72">
        <v>0.3125</v>
      </c>
      <c r="F32" s="72">
        <v>0.31736111111111109</v>
      </c>
      <c r="G32" s="73">
        <v>0.3208333333333333</v>
      </c>
      <c r="H32" s="73">
        <v>0.32499999999999996</v>
      </c>
      <c r="I32" s="73">
        <v>0.32916666666666661</v>
      </c>
      <c r="J32" s="73">
        <v>0.33611111111111103</v>
      </c>
      <c r="K32" s="73">
        <v>0.34027777777777768</v>
      </c>
      <c r="L32" s="73">
        <v>0.35555555555555546</v>
      </c>
      <c r="M32" s="73">
        <v>0.36736111111111103</v>
      </c>
      <c r="N32" s="73">
        <v>0.37222222222222212</v>
      </c>
      <c r="O32" s="73">
        <v>0.3784722222222221</v>
      </c>
      <c r="P32" s="73">
        <v>0.38333333333333319</v>
      </c>
      <c r="Q32" s="73">
        <v>0.3868055555555554</v>
      </c>
      <c r="R32" s="74">
        <v>0.38958333333333317</v>
      </c>
      <c r="S32" s="74">
        <v>0.39374999999999982</v>
      </c>
      <c r="T32" s="74">
        <v>0.40208333333333318</v>
      </c>
      <c r="U32" s="71">
        <v>0.40555555555555539</v>
      </c>
      <c r="V32" s="313" t="e">
        <f t="shared" si="0"/>
        <v>#REF!</v>
      </c>
      <c r="W32" s="314">
        <f t="shared" si="1"/>
        <v>0.10833333333333317</v>
      </c>
      <c r="X32" s="317" t="e">
        <f t="shared" si="2"/>
        <v>#REF!</v>
      </c>
      <c r="Y32" s="314">
        <f t="shared" si="3"/>
        <v>8.3333333333333037E-3</v>
      </c>
    </row>
    <row r="33" spans="2:25" ht="15" customHeight="1" x14ac:dyDescent="0.25">
      <c r="B33" s="70">
        <v>17</v>
      </c>
      <c r="C33" s="71">
        <v>0.30555555555555552</v>
      </c>
      <c r="D33" s="72">
        <v>0.31041666666666662</v>
      </c>
      <c r="E33" s="72">
        <v>0.3208333333333333</v>
      </c>
      <c r="F33" s="72">
        <v>0.3256944444444444</v>
      </c>
      <c r="G33" s="73">
        <v>0.32916666666666661</v>
      </c>
      <c r="H33" s="73">
        <v>0.33333333333333326</v>
      </c>
      <c r="I33" s="73">
        <v>0.33749999999999991</v>
      </c>
      <c r="J33" s="73">
        <v>0.34444444444444433</v>
      </c>
      <c r="K33" s="73">
        <v>0.34861111111111098</v>
      </c>
      <c r="L33" s="73">
        <v>0.36388888888888876</v>
      </c>
      <c r="M33" s="73">
        <v>0.37569444444444433</v>
      </c>
      <c r="N33" s="73">
        <v>0.38055555555555542</v>
      </c>
      <c r="O33" s="73">
        <v>0.3868055555555554</v>
      </c>
      <c r="P33" s="73">
        <v>0.3916666666666665</v>
      </c>
      <c r="Q33" s="73">
        <v>0.39513888888888871</v>
      </c>
      <c r="R33" s="74">
        <v>0.39791666666666647</v>
      </c>
      <c r="S33" s="74">
        <v>0.40208333333333313</v>
      </c>
      <c r="T33" s="74">
        <v>0.41041666666666649</v>
      </c>
      <c r="U33" s="71">
        <v>0.4138888888888887</v>
      </c>
      <c r="V33" s="313" t="e">
        <f t="shared" si="0"/>
        <v>#REF!</v>
      </c>
      <c r="W33" s="314">
        <f t="shared" si="1"/>
        <v>0.10833333333333317</v>
      </c>
      <c r="X33" s="317" t="e">
        <f t="shared" si="2"/>
        <v>#REF!</v>
      </c>
      <c r="Y33" s="314">
        <f t="shared" si="3"/>
        <v>8.3333333333333037E-3</v>
      </c>
    </row>
    <row r="34" spans="2:25" ht="15" customHeight="1" x14ac:dyDescent="0.25">
      <c r="B34" s="70">
        <v>18</v>
      </c>
      <c r="C34" s="71">
        <v>0.31388888888888888</v>
      </c>
      <c r="D34" s="72">
        <v>0.31874999999999998</v>
      </c>
      <c r="E34" s="72">
        <v>0.32916666666666666</v>
      </c>
      <c r="F34" s="72">
        <v>0.33402777777777776</v>
      </c>
      <c r="G34" s="73">
        <v>0.33749999999999997</v>
      </c>
      <c r="H34" s="73">
        <v>0.34166666666666662</v>
      </c>
      <c r="I34" s="73">
        <v>0.34583333333333327</v>
      </c>
      <c r="J34" s="73">
        <v>0.35277777777777769</v>
      </c>
      <c r="K34" s="73">
        <v>0.35694444444444434</v>
      </c>
      <c r="L34" s="73">
        <v>0.37222222222222212</v>
      </c>
      <c r="M34" s="73">
        <v>0.38402777777777769</v>
      </c>
      <c r="N34" s="73">
        <v>0.38888888888888878</v>
      </c>
      <c r="O34" s="73">
        <v>0.39513888888888876</v>
      </c>
      <c r="P34" s="73">
        <v>0.39999999999999986</v>
      </c>
      <c r="Q34" s="73">
        <v>0.40347222222222207</v>
      </c>
      <c r="R34" s="74">
        <v>0.40624999999999983</v>
      </c>
      <c r="S34" s="74">
        <v>0.41041666666666649</v>
      </c>
      <c r="T34" s="74">
        <v>0.41874999999999984</v>
      </c>
      <c r="U34" s="71">
        <v>0.42222222222222205</v>
      </c>
      <c r="V34" s="313" t="e">
        <f t="shared" si="0"/>
        <v>#REF!</v>
      </c>
      <c r="W34" s="314">
        <f t="shared" si="1"/>
        <v>0.10833333333333317</v>
      </c>
      <c r="X34" s="317" t="e">
        <f t="shared" si="2"/>
        <v>#REF!</v>
      </c>
      <c r="Y34" s="314">
        <f t="shared" si="3"/>
        <v>8.3333333333333592E-3</v>
      </c>
    </row>
    <row r="35" spans="2:25" ht="15" customHeight="1" x14ac:dyDescent="0.25">
      <c r="B35" s="70">
        <v>19</v>
      </c>
      <c r="C35" s="71">
        <v>0.32222222222222224</v>
      </c>
      <c r="D35" s="72">
        <v>0.32708333333333334</v>
      </c>
      <c r="E35" s="72">
        <v>0.33750000000000002</v>
      </c>
      <c r="F35" s="72">
        <v>0.34236111111111112</v>
      </c>
      <c r="G35" s="73">
        <v>0.34583333333333333</v>
      </c>
      <c r="H35" s="73">
        <v>0.35</v>
      </c>
      <c r="I35" s="73">
        <v>0.35416666666666663</v>
      </c>
      <c r="J35" s="73">
        <v>0.36111111111111105</v>
      </c>
      <c r="K35" s="73">
        <v>0.3652777777777777</v>
      </c>
      <c r="L35" s="73">
        <v>0.38055555555555548</v>
      </c>
      <c r="M35" s="73">
        <v>0.39236111111111105</v>
      </c>
      <c r="N35" s="73">
        <v>0.39722222222222214</v>
      </c>
      <c r="O35" s="73">
        <v>0.40347222222222212</v>
      </c>
      <c r="P35" s="73">
        <v>0.40833333333333321</v>
      </c>
      <c r="Q35" s="73">
        <v>0.41180555555555542</v>
      </c>
      <c r="R35" s="74">
        <v>0.41458333333333319</v>
      </c>
      <c r="S35" s="74">
        <v>0.41874999999999984</v>
      </c>
      <c r="T35" s="74">
        <v>0.4270833333333332</v>
      </c>
      <c r="U35" s="71">
        <v>0.43055555555555541</v>
      </c>
      <c r="V35" s="313" t="e">
        <f t="shared" si="0"/>
        <v>#REF!</v>
      </c>
      <c r="W35" s="314">
        <f t="shared" si="1"/>
        <v>0.10833333333333317</v>
      </c>
      <c r="X35" s="317" t="e">
        <f t="shared" si="2"/>
        <v>#REF!</v>
      </c>
      <c r="Y35" s="314">
        <f t="shared" si="3"/>
        <v>8.3333333333333592E-3</v>
      </c>
    </row>
    <row r="36" spans="2:25" ht="15" customHeight="1" x14ac:dyDescent="0.25">
      <c r="B36" s="70">
        <v>20</v>
      </c>
      <c r="C36" s="71">
        <v>0.33055555555555521</v>
      </c>
      <c r="D36" s="72">
        <v>0.33541666666666631</v>
      </c>
      <c r="E36" s="72">
        <v>0.34583333333333299</v>
      </c>
      <c r="F36" s="72">
        <v>0.35069444444444409</v>
      </c>
      <c r="G36" s="73">
        <v>0.3541666666666663</v>
      </c>
      <c r="H36" s="73">
        <v>0.35833333333333295</v>
      </c>
      <c r="I36" s="73">
        <v>0.3624999999999996</v>
      </c>
      <c r="J36" s="73">
        <v>0.36944444444444402</v>
      </c>
      <c r="K36" s="73">
        <v>0.37361111111111067</v>
      </c>
      <c r="L36" s="73">
        <v>0.38888888888888845</v>
      </c>
      <c r="M36" s="73">
        <v>0.40069444444444402</v>
      </c>
      <c r="N36" s="73">
        <v>0.40555555555555511</v>
      </c>
      <c r="O36" s="73">
        <v>0.41180555555555509</v>
      </c>
      <c r="P36" s="73">
        <v>0.41666666666666619</v>
      </c>
      <c r="Q36" s="73">
        <v>0.4201388888888884</v>
      </c>
      <c r="R36" s="74">
        <v>0.42291666666666616</v>
      </c>
      <c r="S36" s="74">
        <v>0.42708333333333282</v>
      </c>
      <c r="T36" s="74">
        <v>0.43541666666666617</v>
      </c>
      <c r="U36" s="71">
        <v>0.43888888888888838</v>
      </c>
      <c r="V36" s="313" t="e">
        <f t="shared" si="0"/>
        <v>#REF!</v>
      </c>
      <c r="W36" s="314">
        <f t="shared" si="1"/>
        <v>0.10833333333333317</v>
      </c>
      <c r="X36" s="317" t="e">
        <f t="shared" si="2"/>
        <v>#REF!</v>
      </c>
      <c r="Y36" s="314">
        <f t="shared" si="3"/>
        <v>8.3333333333329707E-3</v>
      </c>
    </row>
    <row r="37" spans="2:25" ht="15" customHeight="1" x14ac:dyDescent="0.25">
      <c r="B37" s="70">
        <v>21</v>
      </c>
      <c r="C37" s="71">
        <v>0.33888888888888824</v>
      </c>
      <c r="D37" s="72">
        <v>0.34374999999999933</v>
      </c>
      <c r="E37" s="72">
        <v>0.35416666666666602</v>
      </c>
      <c r="F37" s="72">
        <v>0.35902777777777711</v>
      </c>
      <c r="G37" s="73">
        <v>0.36249999999999932</v>
      </c>
      <c r="H37" s="73">
        <v>0.36666666666666597</v>
      </c>
      <c r="I37" s="73">
        <v>0.37083333333333263</v>
      </c>
      <c r="J37" s="73">
        <v>0.37777777777777705</v>
      </c>
      <c r="K37" s="73">
        <v>0.3819444444444437</v>
      </c>
      <c r="L37" s="73">
        <v>0.39722222222222148</v>
      </c>
      <c r="M37" s="73">
        <v>0.40902777777777705</v>
      </c>
      <c r="N37" s="73">
        <v>0.41388888888888814</v>
      </c>
      <c r="O37" s="73">
        <v>0.42013888888888812</v>
      </c>
      <c r="P37" s="73">
        <v>0.42499999999999921</v>
      </c>
      <c r="Q37" s="73">
        <v>0.42847222222222142</v>
      </c>
      <c r="R37" s="74">
        <v>0.43124999999999919</v>
      </c>
      <c r="S37" s="74">
        <v>0.43541666666666584</v>
      </c>
      <c r="T37" s="74">
        <v>0.4437499999999992</v>
      </c>
      <c r="U37" s="71">
        <v>0.44722222222222141</v>
      </c>
      <c r="V37" s="313" t="e">
        <f t="shared" si="0"/>
        <v>#REF!</v>
      </c>
      <c r="W37" s="314">
        <f t="shared" si="1"/>
        <v>0.10833333333333317</v>
      </c>
      <c r="X37" s="317" t="e">
        <f t="shared" si="2"/>
        <v>#REF!</v>
      </c>
      <c r="Y37" s="314">
        <f t="shared" si="3"/>
        <v>8.3333333333330262E-3</v>
      </c>
    </row>
    <row r="38" spans="2:25" ht="15" customHeight="1" x14ac:dyDescent="0.25">
      <c r="B38" s="70">
        <v>22</v>
      </c>
      <c r="C38" s="71">
        <v>0.34722222222222121</v>
      </c>
      <c r="D38" s="72">
        <v>0.3520833333333323</v>
      </c>
      <c r="E38" s="72">
        <v>0.36249999999999899</v>
      </c>
      <c r="F38" s="72">
        <v>0.36736111111111008</v>
      </c>
      <c r="G38" s="73">
        <v>0.37083333333333229</v>
      </c>
      <c r="H38" s="73">
        <v>0.37499999999999895</v>
      </c>
      <c r="I38" s="73">
        <v>0.3791666666666656</v>
      </c>
      <c r="J38" s="73">
        <v>0.38611111111111002</v>
      </c>
      <c r="K38" s="73">
        <v>0.39027777777777667</v>
      </c>
      <c r="L38" s="73">
        <v>0.40555555555555445</v>
      </c>
      <c r="M38" s="73">
        <v>0.41736111111111002</v>
      </c>
      <c r="N38" s="73">
        <v>0.42222222222222111</v>
      </c>
      <c r="O38" s="73">
        <v>0.42847222222222109</v>
      </c>
      <c r="P38" s="73">
        <v>0.43333333333333218</v>
      </c>
      <c r="Q38" s="73">
        <v>0.43680555555555439</v>
      </c>
      <c r="R38" s="74">
        <v>0.43958333333333216</v>
      </c>
      <c r="S38" s="74">
        <v>0.44374999999999881</v>
      </c>
      <c r="T38" s="74">
        <v>0.45208333333333217</v>
      </c>
      <c r="U38" s="71">
        <v>0.45555555555555438</v>
      </c>
      <c r="V38" s="313" t="e">
        <f t="shared" si="0"/>
        <v>#REF!</v>
      </c>
      <c r="W38" s="314">
        <f t="shared" si="1"/>
        <v>0.10833333333333317</v>
      </c>
      <c r="X38" s="317" t="e">
        <f t="shared" si="2"/>
        <v>#REF!</v>
      </c>
      <c r="Y38" s="314">
        <f t="shared" si="3"/>
        <v>8.3333333333329707E-3</v>
      </c>
    </row>
    <row r="39" spans="2:25" ht="15" customHeight="1" x14ac:dyDescent="0.25">
      <c r="B39" s="70">
        <v>23</v>
      </c>
      <c r="C39" s="71">
        <v>0.35555555555555424</v>
      </c>
      <c r="D39" s="72">
        <v>0.36041666666666533</v>
      </c>
      <c r="E39" s="72">
        <v>0.37083333333333202</v>
      </c>
      <c r="F39" s="72">
        <v>0.37569444444444311</v>
      </c>
      <c r="G39" s="73">
        <v>0.37916666666666532</v>
      </c>
      <c r="H39" s="73">
        <v>0.38333333333333197</v>
      </c>
      <c r="I39" s="73">
        <v>0.38749999999999862</v>
      </c>
      <c r="J39" s="73">
        <v>0.39444444444444304</v>
      </c>
      <c r="K39" s="73">
        <v>0.39861111111110969</v>
      </c>
      <c r="L39" s="73">
        <v>0.41388888888888747</v>
      </c>
      <c r="M39" s="73">
        <v>0.42569444444444304</v>
      </c>
      <c r="N39" s="73">
        <v>0.43055555555555414</v>
      </c>
      <c r="O39" s="73">
        <v>0.43680555555555411</v>
      </c>
      <c r="P39" s="73">
        <v>0.44166666666666521</v>
      </c>
      <c r="Q39" s="73">
        <v>0.44513888888888742</v>
      </c>
      <c r="R39" s="74">
        <v>0.44791666666666519</v>
      </c>
      <c r="S39" s="74">
        <v>0.45208333333333184</v>
      </c>
      <c r="T39" s="74">
        <v>0.4604166666666652</v>
      </c>
      <c r="U39" s="71">
        <v>0.46388888888888741</v>
      </c>
      <c r="V39" s="313" t="e">
        <f t="shared" si="0"/>
        <v>#REF!</v>
      </c>
      <c r="W39" s="314">
        <f t="shared" si="1"/>
        <v>0.10833333333333317</v>
      </c>
      <c r="X39" s="317" t="e">
        <f t="shared" si="2"/>
        <v>#REF!</v>
      </c>
      <c r="Y39" s="314">
        <f t="shared" si="3"/>
        <v>8.3333333333330262E-3</v>
      </c>
    </row>
    <row r="40" spans="2:25" ht="15" customHeight="1" x14ac:dyDescent="0.25">
      <c r="B40" s="70">
        <v>24</v>
      </c>
      <c r="C40" s="71">
        <v>0.36458333333333331</v>
      </c>
      <c r="D40" s="72">
        <v>0.36874999999999997</v>
      </c>
      <c r="E40" s="72">
        <v>0.37916666666666665</v>
      </c>
      <c r="F40" s="72">
        <v>0.38402777777777775</v>
      </c>
      <c r="G40" s="73">
        <v>0.38749999999999996</v>
      </c>
      <c r="H40" s="73">
        <v>0.39166666666666661</v>
      </c>
      <c r="I40" s="73">
        <v>0.39583333333333326</v>
      </c>
      <c r="J40" s="73">
        <v>0.40277777777777768</v>
      </c>
      <c r="K40" s="73">
        <v>0.40694444444444433</v>
      </c>
      <c r="L40" s="73">
        <v>0.42222222222222211</v>
      </c>
      <c r="M40" s="73">
        <v>0.43402777777777768</v>
      </c>
      <c r="N40" s="73">
        <v>0.43888888888888877</v>
      </c>
      <c r="O40" s="73">
        <v>0.44513888888888875</v>
      </c>
      <c r="P40" s="73">
        <v>0.44999999999999984</v>
      </c>
      <c r="Q40" s="73">
        <v>0.45347222222222205</v>
      </c>
      <c r="R40" s="74">
        <v>0.45624999999999982</v>
      </c>
      <c r="S40" s="74">
        <v>0.46041666666666647</v>
      </c>
      <c r="T40" s="74">
        <v>0.46874999999999983</v>
      </c>
      <c r="U40" s="71">
        <v>0.47222222222222204</v>
      </c>
      <c r="V40" s="313" t="e">
        <f t="shared" si="0"/>
        <v>#REF!</v>
      </c>
      <c r="W40" s="314">
        <f t="shared" si="1"/>
        <v>0.10763888888888873</v>
      </c>
      <c r="X40" s="317" t="e">
        <f t="shared" si="2"/>
        <v>#REF!</v>
      </c>
      <c r="Y40" s="314">
        <f t="shared" si="3"/>
        <v>8.333333333334636E-3</v>
      </c>
    </row>
    <row r="41" spans="2:25" ht="15" customHeight="1" x14ac:dyDescent="0.25">
      <c r="B41" s="70">
        <v>25</v>
      </c>
      <c r="C41" s="71">
        <v>0.37291666666666662</v>
      </c>
      <c r="D41" s="72">
        <v>0.37708333333333327</v>
      </c>
      <c r="E41" s="72">
        <v>0.38749999999999996</v>
      </c>
      <c r="F41" s="72">
        <v>0.39236111111111105</v>
      </c>
      <c r="G41" s="73">
        <v>0.39583333333333326</v>
      </c>
      <c r="H41" s="73">
        <v>0.39999999999999991</v>
      </c>
      <c r="I41" s="73">
        <v>0.40416666666666656</v>
      </c>
      <c r="J41" s="73">
        <v>0.41111111111111098</v>
      </c>
      <c r="K41" s="73">
        <v>0.41527777777777763</v>
      </c>
      <c r="L41" s="73">
        <v>0.43055555555555541</v>
      </c>
      <c r="M41" s="73">
        <v>0.44236111111111098</v>
      </c>
      <c r="N41" s="73">
        <v>0.44722222222222208</v>
      </c>
      <c r="O41" s="73">
        <v>0.45347222222222205</v>
      </c>
      <c r="P41" s="73">
        <v>0.45833333333333315</v>
      </c>
      <c r="Q41" s="73">
        <v>0.46180555555555536</v>
      </c>
      <c r="R41" s="74">
        <v>0.46458333333333313</v>
      </c>
      <c r="S41" s="74">
        <v>0.46874999999999978</v>
      </c>
      <c r="T41" s="74">
        <v>0.47708333333333314</v>
      </c>
      <c r="U41" s="71">
        <v>0.48055555555555535</v>
      </c>
      <c r="V41" s="313" t="e">
        <f t="shared" si="0"/>
        <v>#REF!</v>
      </c>
      <c r="W41" s="314">
        <f t="shared" si="1"/>
        <v>0.10763888888888873</v>
      </c>
      <c r="X41" s="317" t="e">
        <f t="shared" si="2"/>
        <v>#REF!</v>
      </c>
      <c r="Y41" s="314">
        <f t="shared" si="3"/>
        <v>8.3333333333333037E-3</v>
      </c>
    </row>
    <row r="42" spans="2:25" ht="15" customHeight="1" x14ac:dyDescent="0.25">
      <c r="B42" s="70">
        <v>26</v>
      </c>
      <c r="C42" s="71">
        <v>0.38125000000000003</v>
      </c>
      <c r="D42" s="72">
        <v>0.38541666666666669</v>
      </c>
      <c r="E42" s="72">
        <v>0.39583333333333337</v>
      </c>
      <c r="F42" s="72">
        <v>0.40069444444444446</v>
      </c>
      <c r="G42" s="73">
        <v>0.40416666666666667</v>
      </c>
      <c r="H42" s="73">
        <v>0.40833333333333333</v>
      </c>
      <c r="I42" s="73">
        <v>0.41249999999999998</v>
      </c>
      <c r="J42" s="73">
        <v>0.4194444444444444</v>
      </c>
      <c r="K42" s="73">
        <v>0.42361111111111105</v>
      </c>
      <c r="L42" s="73">
        <v>0.43888888888888883</v>
      </c>
      <c r="M42" s="73">
        <v>0.4506944444444444</v>
      </c>
      <c r="N42" s="73">
        <v>0.45555555555555549</v>
      </c>
      <c r="O42" s="73">
        <v>0.46180555555555547</v>
      </c>
      <c r="P42" s="73">
        <v>0.46666666666666656</v>
      </c>
      <c r="Q42" s="73">
        <v>0.47013888888888877</v>
      </c>
      <c r="R42" s="74">
        <v>0.47291666666666654</v>
      </c>
      <c r="S42" s="74">
        <v>0.47708333333333319</v>
      </c>
      <c r="T42" s="74">
        <v>0.48541666666666655</v>
      </c>
      <c r="U42" s="71">
        <v>0.48888888888888876</v>
      </c>
      <c r="V42" s="313" t="e">
        <f t="shared" si="0"/>
        <v>#REF!</v>
      </c>
      <c r="W42" s="314">
        <f t="shared" si="1"/>
        <v>0.10763888888888873</v>
      </c>
      <c r="X42" s="317" t="e">
        <f t="shared" si="2"/>
        <v>#REF!</v>
      </c>
      <c r="Y42" s="314">
        <f t="shared" si="3"/>
        <v>8.3333333333334147E-3</v>
      </c>
    </row>
    <row r="43" spans="2:25" ht="15" customHeight="1" x14ac:dyDescent="0.25">
      <c r="B43" s="70">
        <v>27</v>
      </c>
      <c r="C43" s="71">
        <v>0.38958333333333334</v>
      </c>
      <c r="D43" s="72">
        <v>0.39374999999999999</v>
      </c>
      <c r="E43" s="72">
        <v>0.40416666666666667</v>
      </c>
      <c r="F43" s="72">
        <v>0.40902777777777777</v>
      </c>
      <c r="G43" s="73">
        <v>0.41249999999999998</v>
      </c>
      <c r="H43" s="73">
        <v>0.41666666666666663</v>
      </c>
      <c r="I43" s="73">
        <v>0.42083333333333328</v>
      </c>
      <c r="J43" s="73">
        <v>0.4277777777777777</v>
      </c>
      <c r="K43" s="73">
        <v>0.43194444444444435</v>
      </c>
      <c r="L43" s="73">
        <v>0.44722222222222213</v>
      </c>
      <c r="M43" s="73">
        <v>0.4590277777777777</v>
      </c>
      <c r="N43" s="73">
        <v>0.4638888888888888</v>
      </c>
      <c r="O43" s="73">
        <v>0.47013888888888877</v>
      </c>
      <c r="P43" s="73">
        <v>0.47499999999999987</v>
      </c>
      <c r="Q43" s="73">
        <v>0.47847222222222208</v>
      </c>
      <c r="R43" s="74">
        <v>0.48124999999999984</v>
      </c>
      <c r="S43" s="74">
        <v>0.4854166666666665</v>
      </c>
      <c r="T43" s="74">
        <v>0.49374999999999986</v>
      </c>
      <c r="U43" s="71">
        <v>0.49722222222222207</v>
      </c>
      <c r="V43" s="313" t="e">
        <f t="shared" si="0"/>
        <v>#REF!</v>
      </c>
      <c r="W43" s="314">
        <f t="shared" si="1"/>
        <v>0.10763888888888873</v>
      </c>
      <c r="X43" s="317" t="e">
        <f t="shared" si="2"/>
        <v>#REF!</v>
      </c>
      <c r="Y43" s="314">
        <f t="shared" si="3"/>
        <v>8.3333333333333037E-3</v>
      </c>
    </row>
    <row r="44" spans="2:25" ht="15" customHeight="1" x14ac:dyDescent="0.25">
      <c r="B44" s="70">
        <v>28</v>
      </c>
      <c r="C44" s="71">
        <v>0.3979166666666667</v>
      </c>
      <c r="D44" s="72">
        <v>0.40208333333333335</v>
      </c>
      <c r="E44" s="72">
        <v>0.41250000000000003</v>
      </c>
      <c r="F44" s="72">
        <v>0.41736111111111113</v>
      </c>
      <c r="G44" s="73">
        <v>0.42083333333333334</v>
      </c>
      <c r="H44" s="73">
        <v>0.42499999999999999</v>
      </c>
      <c r="I44" s="73">
        <v>0.42916666666666664</v>
      </c>
      <c r="J44" s="73">
        <v>0.43611111111111106</v>
      </c>
      <c r="K44" s="73">
        <v>0.44027777777777771</v>
      </c>
      <c r="L44" s="73">
        <v>0.45555555555555549</v>
      </c>
      <c r="M44" s="73">
        <v>0.46736111111111106</v>
      </c>
      <c r="N44" s="73">
        <v>0.47222222222222215</v>
      </c>
      <c r="O44" s="73">
        <v>0.47847222222222213</v>
      </c>
      <c r="P44" s="73">
        <v>0.48333333333333323</v>
      </c>
      <c r="Q44" s="73">
        <v>0.48680555555555544</v>
      </c>
      <c r="R44" s="74">
        <v>0.4895833333333332</v>
      </c>
      <c r="S44" s="74">
        <v>0.49374999999999986</v>
      </c>
      <c r="T44" s="74">
        <v>0.50208333333333321</v>
      </c>
      <c r="U44" s="71">
        <v>0.50555555555555542</v>
      </c>
      <c r="V44" s="313" t="e">
        <f t="shared" si="0"/>
        <v>#REF!</v>
      </c>
      <c r="W44" s="314">
        <f t="shared" si="1"/>
        <v>0.10763888888888873</v>
      </c>
      <c r="X44" s="317" t="e">
        <f t="shared" si="2"/>
        <v>#REF!</v>
      </c>
      <c r="Y44" s="314">
        <f t="shared" si="3"/>
        <v>8.3333333333333592E-3</v>
      </c>
    </row>
    <row r="45" spans="2:25" ht="15" customHeight="1" x14ac:dyDescent="0.25">
      <c r="B45" s="70">
        <v>29</v>
      </c>
      <c r="C45" s="71">
        <v>0.40625</v>
      </c>
      <c r="D45" s="72">
        <v>0.41041666666666665</v>
      </c>
      <c r="E45" s="72">
        <v>0.42083333333333334</v>
      </c>
      <c r="F45" s="72">
        <v>0.42569444444444443</v>
      </c>
      <c r="G45" s="73">
        <v>0.42916666666666664</v>
      </c>
      <c r="H45" s="73">
        <v>0.43333333333333329</v>
      </c>
      <c r="I45" s="73">
        <v>0.43749999999999994</v>
      </c>
      <c r="J45" s="73">
        <v>0.44444444444444436</v>
      </c>
      <c r="K45" s="73">
        <v>0.44861111111111102</v>
      </c>
      <c r="L45" s="73">
        <v>0.4638888888888888</v>
      </c>
      <c r="M45" s="73">
        <v>0.47569444444444436</v>
      </c>
      <c r="N45" s="73">
        <v>0.48055555555555546</v>
      </c>
      <c r="O45" s="73">
        <v>0.48680555555555544</v>
      </c>
      <c r="P45" s="73">
        <v>0.49166666666666653</v>
      </c>
      <c r="Q45" s="73">
        <v>0.49513888888888874</v>
      </c>
      <c r="R45" s="74">
        <v>0.49791666666666651</v>
      </c>
      <c r="S45" s="74">
        <v>0.50208333333333321</v>
      </c>
      <c r="T45" s="74">
        <v>0.51041666666666652</v>
      </c>
      <c r="U45" s="71">
        <v>0.51388888888888873</v>
      </c>
      <c r="V45" s="313" t="e">
        <f t="shared" si="0"/>
        <v>#REF!</v>
      </c>
      <c r="W45" s="314">
        <f t="shared" si="1"/>
        <v>0.10763888888888873</v>
      </c>
      <c r="X45" s="317" t="e">
        <f t="shared" si="2"/>
        <v>#REF!</v>
      </c>
      <c r="Y45" s="314">
        <f t="shared" si="3"/>
        <v>8.3333333333333037E-3</v>
      </c>
    </row>
    <row r="46" spans="2:25" ht="15" customHeight="1" x14ac:dyDescent="0.25">
      <c r="B46" s="70">
        <v>30</v>
      </c>
      <c r="C46" s="71">
        <v>0.4145833333333333</v>
      </c>
      <c r="D46" s="72">
        <v>0.41874999999999996</v>
      </c>
      <c r="E46" s="72">
        <v>0.42916666666666664</v>
      </c>
      <c r="F46" s="72">
        <v>0.43402777777777773</v>
      </c>
      <c r="G46" s="73">
        <v>0.43749999999999994</v>
      </c>
      <c r="H46" s="73">
        <v>0.4416666666666666</v>
      </c>
      <c r="I46" s="73">
        <v>0.44583333333333325</v>
      </c>
      <c r="J46" s="73">
        <v>0.45277777777777767</v>
      </c>
      <c r="K46" s="73">
        <v>0.45694444444444432</v>
      </c>
      <c r="L46" s="73">
        <v>0.4722222222222221</v>
      </c>
      <c r="M46" s="73">
        <v>0.48402777777777767</v>
      </c>
      <c r="N46" s="73">
        <v>0.48888888888888876</v>
      </c>
      <c r="O46" s="73">
        <v>0.49513888888888874</v>
      </c>
      <c r="P46" s="73">
        <v>0.49999999999999983</v>
      </c>
      <c r="Q46" s="73">
        <v>0.5034722222222221</v>
      </c>
      <c r="R46" s="74">
        <v>0.50624999999999987</v>
      </c>
      <c r="S46" s="74">
        <v>0.51041666666666652</v>
      </c>
      <c r="T46" s="74">
        <v>0.51874999999999982</v>
      </c>
      <c r="U46" s="71">
        <v>0.52222222222222203</v>
      </c>
      <c r="V46" s="313" t="e">
        <f t="shared" si="0"/>
        <v>#REF!</v>
      </c>
      <c r="W46" s="314">
        <f t="shared" si="1"/>
        <v>0.10763888888888873</v>
      </c>
      <c r="X46" s="317" t="e">
        <f t="shared" si="2"/>
        <v>#REF!</v>
      </c>
      <c r="Y46" s="314">
        <f t="shared" si="3"/>
        <v>8.3333333333333037E-3</v>
      </c>
    </row>
    <row r="47" spans="2:25" ht="15" customHeight="1" x14ac:dyDescent="0.25">
      <c r="B47" s="70">
        <v>31</v>
      </c>
      <c r="C47" s="71">
        <v>0.42222222222222122</v>
      </c>
      <c r="D47" s="72">
        <v>0.42708333333333232</v>
      </c>
      <c r="E47" s="72">
        <v>0.437499999999999</v>
      </c>
      <c r="F47" s="72">
        <v>0.44236111111111009</v>
      </c>
      <c r="G47" s="73">
        <v>0.4458333333333323</v>
      </c>
      <c r="H47" s="73">
        <v>0.44999999999999896</v>
      </c>
      <c r="I47" s="73">
        <v>0.45416666666666561</v>
      </c>
      <c r="J47" s="73">
        <v>0.46111111111111003</v>
      </c>
      <c r="K47" s="73">
        <v>0.46527777777777668</v>
      </c>
      <c r="L47" s="73">
        <v>0.48055555555555446</v>
      </c>
      <c r="M47" s="73">
        <v>0.49236111111111003</v>
      </c>
      <c r="N47" s="73">
        <v>0.49722222222222112</v>
      </c>
      <c r="O47" s="73">
        <v>0.5034722222222211</v>
      </c>
      <c r="P47" s="73">
        <v>0.50833333333333219</v>
      </c>
      <c r="Q47" s="73">
        <v>0.5118055555555544</v>
      </c>
      <c r="R47" s="74">
        <v>0.51458333333333217</v>
      </c>
      <c r="S47" s="74">
        <v>0.51874999999999882</v>
      </c>
      <c r="T47" s="74">
        <v>0.52708333333333213</v>
      </c>
      <c r="U47" s="71">
        <v>0.53055555555555434</v>
      </c>
      <c r="V47" s="313" t="e">
        <f t="shared" si="0"/>
        <v>#REF!</v>
      </c>
      <c r="W47" s="314">
        <f t="shared" si="1"/>
        <v>0.10833333333333311</v>
      </c>
      <c r="X47" s="317" t="e">
        <f t="shared" si="2"/>
        <v>#REF!</v>
      </c>
      <c r="Y47" s="314">
        <f t="shared" si="3"/>
        <v>8.33333333333236E-3</v>
      </c>
    </row>
    <row r="48" spans="2:25" ht="15" customHeight="1" x14ac:dyDescent="0.25">
      <c r="B48" s="70">
        <v>32</v>
      </c>
      <c r="C48" s="71">
        <v>0.43055555555555558</v>
      </c>
      <c r="D48" s="72">
        <v>0.43541666666666667</v>
      </c>
      <c r="E48" s="72">
        <v>0.44583333333333336</v>
      </c>
      <c r="F48" s="72">
        <v>0.45069444444444445</v>
      </c>
      <c r="G48" s="73">
        <v>0.45416666666666666</v>
      </c>
      <c r="H48" s="73">
        <v>0.45833333333333331</v>
      </c>
      <c r="I48" s="73">
        <v>0.46249999999999997</v>
      </c>
      <c r="J48" s="73">
        <v>0.46944444444444439</v>
      </c>
      <c r="K48" s="73">
        <v>0.47361111111111104</v>
      </c>
      <c r="L48" s="73">
        <v>0.48888888888888882</v>
      </c>
      <c r="M48" s="73">
        <v>0.50069444444444433</v>
      </c>
      <c r="N48" s="73">
        <v>0.50555555555555542</v>
      </c>
      <c r="O48" s="73">
        <v>0.5118055555555554</v>
      </c>
      <c r="P48" s="73">
        <v>0.5166666666666665</v>
      </c>
      <c r="Q48" s="73">
        <v>0.52013888888888871</v>
      </c>
      <c r="R48" s="74">
        <v>0.52291666666666647</v>
      </c>
      <c r="S48" s="74">
        <v>0.52708333333333313</v>
      </c>
      <c r="T48" s="74">
        <v>0.53541666666666643</v>
      </c>
      <c r="U48" s="71">
        <v>0.53888888888888864</v>
      </c>
      <c r="V48" s="313" t="e">
        <f t="shared" si="0"/>
        <v>#REF!</v>
      </c>
      <c r="W48" s="314">
        <f t="shared" si="1"/>
        <v>0.10833333333333306</v>
      </c>
      <c r="X48" s="317" t="e">
        <f t="shared" si="2"/>
        <v>#REF!</v>
      </c>
      <c r="Y48" s="314">
        <f t="shared" si="3"/>
        <v>8.3333333333343584E-3</v>
      </c>
    </row>
    <row r="49" spans="2:25" ht="15" customHeight="1" x14ac:dyDescent="0.25">
      <c r="B49" s="70">
        <v>33</v>
      </c>
      <c r="C49" s="71">
        <v>0.43888888888888722</v>
      </c>
      <c r="D49" s="72">
        <v>0.44374999999999831</v>
      </c>
      <c r="E49" s="72">
        <v>0.454166666666665</v>
      </c>
      <c r="F49" s="72">
        <v>0.45902777777777609</v>
      </c>
      <c r="G49" s="73">
        <v>0.4624999999999983</v>
      </c>
      <c r="H49" s="73">
        <v>0.46666666666666495</v>
      </c>
      <c r="I49" s="73">
        <v>0.47083333333333161</v>
      </c>
      <c r="J49" s="73">
        <v>0.47777777777777602</v>
      </c>
      <c r="K49" s="73">
        <v>0.48194444444444268</v>
      </c>
      <c r="L49" s="73">
        <v>0.49722222222222046</v>
      </c>
      <c r="M49" s="73">
        <v>0.50902777777777597</v>
      </c>
      <c r="N49" s="73">
        <v>0.51388888888888706</v>
      </c>
      <c r="O49" s="73">
        <v>0.52013888888888704</v>
      </c>
      <c r="P49" s="73">
        <v>0.52499999999999813</v>
      </c>
      <c r="Q49" s="73">
        <v>0.52847222222222034</v>
      </c>
      <c r="R49" s="74">
        <v>0.53124999999999811</v>
      </c>
      <c r="S49" s="74">
        <v>0.53541666666666476</v>
      </c>
      <c r="T49" s="74">
        <v>0.54374999999999807</v>
      </c>
      <c r="U49" s="71">
        <v>0.54722222222222028</v>
      </c>
      <c r="V49" s="313" t="e">
        <f t="shared" si="0"/>
        <v>#REF!</v>
      </c>
      <c r="W49" s="314">
        <f t="shared" si="1"/>
        <v>0.10833333333333306</v>
      </c>
      <c r="X49" s="317" t="e">
        <f t="shared" si="2"/>
        <v>#REF!</v>
      </c>
      <c r="Y49" s="314">
        <f t="shared" si="3"/>
        <v>8.3333333333316384E-3</v>
      </c>
    </row>
    <row r="50" spans="2:25" ht="15" customHeight="1" x14ac:dyDescent="0.25">
      <c r="B50" s="70">
        <v>34</v>
      </c>
      <c r="C50" s="71">
        <v>0.44722222222222124</v>
      </c>
      <c r="D50" s="72">
        <v>0.45208333333333234</v>
      </c>
      <c r="E50" s="72">
        <v>0.46249999999999902</v>
      </c>
      <c r="F50" s="72">
        <v>0.46736111111111012</v>
      </c>
      <c r="G50" s="73">
        <v>0.47083333333333233</v>
      </c>
      <c r="H50" s="73">
        <v>0.47499999999999898</v>
      </c>
      <c r="I50" s="73">
        <v>0.47916666666666563</v>
      </c>
      <c r="J50" s="73">
        <v>0.48611111111111005</v>
      </c>
      <c r="K50" s="73">
        <v>0.4902777777777767</v>
      </c>
      <c r="L50" s="73">
        <v>0.50555555555555443</v>
      </c>
      <c r="M50" s="73">
        <v>0.51736111111110994</v>
      </c>
      <c r="N50" s="73">
        <v>0.52222222222222103</v>
      </c>
      <c r="O50" s="73">
        <v>0.52847222222222101</v>
      </c>
      <c r="P50" s="73">
        <v>0.5333333333333321</v>
      </c>
      <c r="Q50" s="73">
        <v>0.53680555555555431</v>
      </c>
      <c r="R50" s="74">
        <v>0.53958333333333208</v>
      </c>
      <c r="S50" s="74">
        <v>0.54374999999999873</v>
      </c>
      <c r="T50" s="74">
        <v>0.55208333333333204</v>
      </c>
      <c r="U50" s="71">
        <v>0.55555555555555425</v>
      </c>
      <c r="V50" s="313" t="e">
        <f t="shared" si="0"/>
        <v>#REF!</v>
      </c>
      <c r="W50" s="314">
        <f t="shared" si="1"/>
        <v>0.108333333333333</v>
      </c>
      <c r="X50" s="317" t="e">
        <f t="shared" si="2"/>
        <v>#REF!</v>
      </c>
      <c r="Y50" s="314">
        <f t="shared" si="3"/>
        <v>8.3333333333340254E-3</v>
      </c>
    </row>
    <row r="51" spans="2:25" ht="15" customHeight="1" x14ac:dyDescent="0.25">
      <c r="B51" s="70">
        <v>35</v>
      </c>
      <c r="C51" s="71">
        <v>0.45555555555555421</v>
      </c>
      <c r="D51" s="72">
        <v>0.46041666666666531</v>
      </c>
      <c r="E51" s="72">
        <v>0.47083333333333199</v>
      </c>
      <c r="F51" s="72">
        <v>0.47569444444444309</v>
      </c>
      <c r="G51" s="73">
        <v>0.4791666666666653</v>
      </c>
      <c r="H51" s="73">
        <v>0.48333333333333195</v>
      </c>
      <c r="I51" s="73">
        <v>0.4874999999999986</v>
      </c>
      <c r="J51" s="73">
        <v>0.49444444444444302</v>
      </c>
      <c r="K51" s="73">
        <v>0.49861111111110967</v>
      </c>
      <c r="L51" s="73">
        <v>0.5138888888888874</v>
      </c>
      <c r="M51" s="73">
        <v>0.52569444444444291</v>
      </c>
      <c r="N51" s="73">
        <v>0.530555555555554</v>
      </c>
      <c r="O51" s="73">
        <v>0.53680555555555398</v>
      </c>
      <c r="P51" s="73">
        <v>0.54166666666666508</v>
      </c>
      <c r="Q51" s="73">
        <v>0.54513888888888729</v>
      </c>
      <c r="R51" s="74">
        <v>0.54791666666666505</v>
      </c>
      <c r="S51" s="74">
        <v>0.55208333333333171</v>
      </c>
      <c r="T51" s="74">
        <v>0.56041666666666501</v>
      </c>
      <c r="U51" s="71">
        <v>0.56388888888888722</v>
      </c>
      <c r="V51" s="313" t="e">
        <f t="shared" si="0"/>
        <v>#REF!</v>
      </c>
      <c r="W51" s="314">
        <f t="shared" si="1"/>
        <v>0.108333333333333</v>
      </c>
      <c r="X51" s="317" t="e">
        <f t="shared" si="2"/>
        <v>#REF!</v>
      </c>
      <c r="Y51" s="314">
        <f t="shared" si="3"/>
        <v>8.3333333333329707E-3</v>
      </c>
    </row>
    <row r="52" spans="2:25" ht="15" customHeight="1" x14ac:dyDescent="0.25">
      <c r="B52" s="70">
        <v>36</v>
      </c>
      <c r="C52" s="71">
        <v>0.46388888888888724</v>
      </c>
      <c r="D52" s="72">
        <v>0.46874999999999833</v>
      </c>
      <c r="E52" s="72">
        <v>0.47916666666666502</v>
      </c>
      <c r="F52" s="72">
        <v>0.48402777777777611</v>
      </c>
      <c r="G52" s="73">
        <v>0.48749999999999832</v>
      </c>
      <c r="H52" s="73">
        <v>0.49166666666666498</v>
      </c>
      <c r="I52" s="73">
        <v>0.49583333333333163</v>
      </c>
      <c r="J52" s="73">
        <v>0.5027777777777761</v>
      </c>
      <c r="K52" s="73">
        <v>0.50694444444444275</v>
      </c>
      <c r="L52" s="73">
        <v>0.52222222222222048</v>
      </c>
      <c r="M52" s="73">
        <v>0.53402777777777599</v>
      </c>
      <c r="N52" s="73">
        <v>0.53888888888888709</v>
      </c>
      <c r="O52" s="73">
        <v>0.54513888888888706</v>
      </c>
      <c r="P52" s="73">
        <v>0.54999999999999816</v>
      </c>
      <c r="Q52" s="73">
        <v>0.55347222222222037</v>
      </c>
      <c r="R52" s="74">
        <v>0.55624999999999813</v>
      </c>
      <c r="S52" s="74">
        <v>0.56041666666666479</v>
      </c>
      <c r="T52" s="74">
        <v>0.56874999999999809</v>
      </c>
      <c r="U52" s="71">
        <v>0.5722222222222203</v>
      </c>
      <c r="V52" s="313" t="e">
        <f t="shared" si="0"/>
        <v>#REF!</v>
      </c>
      <c r="W52" s="314">
        <f t="shared" si="1"/>
        <v>0.10833333333333306</v>
      </c>
      <c r="X52" s="317" t="e">
        <f t="shared" si="2"/>
        <v>#REF!</v>
      </c>
      <c r="Y52" s="314">
        <f t="shared" si="3"/>
        <v>8.3333333333330262E-3</v>
      </c>
    </row>
    <row r="53" spans="2:25" ht="15" customHeight="1" x14ac:dyDescent="0.25">
      <c r="B53" s="70">
        <v>37</v>
      </c>
      <c r="C53" s="71">
        <v>0.47222222222222121</v>
      </c>
      <c r="D53" s="72">
        <v>0.4770833333333323</v>
      </c>
      <c r="E53" s="72">
        <v>0.48749999999999899</v>
      </c>
      <c r="F53" s="72">
        <v>0.49236111111111008</v>
      </c>
      <c r="G53" s="73">
        <v>0.49583333333333229</v>
      </c>
      <c r="H53" s="73">
        <v>0.49999999999999895</v>
      </c>
      <c r="I53" s="73">
        <v>0.50416666666666565</v>
      </c>
      <c r="J53" s="73">
        <v>0.51111111111111007</v>
      </c>
      <c r="K53" s="73">
        <v>0.51527777777777672</v>
      </c>
      <c r="L53" s="73">
        <v>0.53055555555555445</v>
      </c>
      <c r="M53" s="73">
        <v>0.54236111111110996</v>
      </c>
      <c r="N53" s="73">
        <v>0.54722222222222106</v>
      </c>
      <c r="O53" s="73">
        <v>0.55347222222222103</v>
      </c>
      <c r="P53" s="73">
        <v>0.55833333333333213</v>
      </c>
      <c r="Q53" s="73">
        <v>0.56180555555555434</v>
      </c>
      <c r="R53" s="74">
        <v>0.5645833333333321</v>
      </c>
      <c r="S53" s="74">
        <v>0.56874999999999876</v>
      </c>
      <c r="T53" s="74">
        <v>0.57708333333333206</v>
      </c>
      <c r="U53" s="71">
        <v>0.58055555555555427</v>
      </c>
      <c r="V53" s="313" t="e">
        <f t="shared" si="0"/>
        <v>#REF!</v>
      </c>
      <c r="W53" s="314">
        <f t="shared" si="1"/>
        <v>0.10833333333333306</v>
      </c>
      <c r="X53" s="317" t="e">
        <f t="shared" si="2"/>
        <v>#REF!</v>
      </c>
      <c r="Y53" s="314">
        <f t="shared" si="3"/>
        <v>8.3333333333339699E-3</v>
      </c>
    </row>
    <row r="54" spans="2:25" ht="15" customHeight="1" x14ac:dyDescent="0.25">
      <c r="B54" s="70">
        <v>38</v>
      </c>
      <c r="C54" s="71">
        <v>0.48055555555555424</v>
      </c>
      <c r="D54" s="72">
        <v>0.48541666666666533</v>
      </c>
      <c r="E54" s="72">
        <v>0.49583333333333202</v>
      </c>
      <c r="F54" s="72">
        <v>0.50069444444444311</v>
      </c>
      <c r="G54" s="73">
        <v>0.50416666666666532</v>
      </c>
      <c r="H54" s="73">
        <v>0.50833333333333197</v>
      </c>
      <c r="I54" s="73">
        <v>0.51249999999999862</v>
      </c>
      <c r="J54" s="73">
        <v>0.51944444444444304</v>
      </c>
      <c r="K54" s="73">
        <v>0.52361111111110969</v>
      </c>
      <c r="L54" s="73">
        <v>0.53888888888888742</v>
      </c>
      <c r="M54" s="73">
        <v>0.55069444444444293</v>
      </c>
      <c r="N54" s="73">
        <v>0.55555555555555403</v>
      </c>
      <c r="O54" s="73">
        <v>0.561805555555554</v>
      </c>
      <c r="P54" s="73">
        <v>0.5666666666666651</v>
      </c>
      <c r="Q54" s="73">
        <v>0.57013888888888731</v>
      </c>
      <c r="R54" s="74">
        <v>0.57291666666666508</v>
      </c>
      <c r="S54" s="74">
        <v>0.57708333333333173</v>
      </c>
      <c r="T54" s="74">
        <v>0.58541666666666503</v>
      </c>
      <c r="U54" s="71">
        <v>0.58888888888888724</v>
      </c>
      <c r="V54" s="313" t="e">
        <f t="shared" si="0"/>
        <v>#REF!</v>
      </c>
      <c r="W54" s="314">
        <f t="shared" si="1"/>
        <v>0.108333333333333</v>
      </c>
      <c r="X54" s="317" t="e">
        <f t="shared" si="2"/>
        <v>#REF!</v>
      </c>
      <c r="Y54" s="314">
        <f t="shared" si="3"/>
        <v>8.3333333333330262E-3</v>
      </c>
    </row>
    <row r="55" spans="2:25" ht="15" customHeight="1" x14ac:dyDescent="0.25">
      <c r="B55" s="70">
        <v>39</v>
      </c>
      <c r="C55" s="71">
        <v>0.48888888888888726</v>
      </c>
      <c r="D55" s="72">
        <v>0.49374999999999836</v>
      </c>
      <c r="E55" s="72">
        <v>0.50416666666666499</v>
      </c>
      <c r="F55" s="72">
        <v>0.50902777777777608</v>
      </c>
      <c r="G55" s="73">
        <v>0.51249999999999829</v>
      </c>
      <c r="H55" s="73">
        <v>0.51666666666666494</v>
      </c>
      <c r="I55" s="73">
        <v>0.52083333333333159</v>
      </c>
      <c r="J55" s="73">
        <v>0.52777777777777601</v>
      </c>
      <c r="K55" s="73">
        <v>0.53194444444444267</v>
      </c>
      <c r="L55" s="73">
        <v>0.54722222222222039</v>
      </c>
      <c r="M55" s="73">
        <v>0.5590277777777759</v>
      </c>
      <c r="N55" s="73">
        <v>0.563888888888887</v>
      </c>
      <c r="O55" s="73">
        <v>0.57013888888888697</v>
      </c>
      <c r="P55" s="73">
        <v>0.57499999999999807</v>
      </c>
      <c r="Q55" s="73">
        <v>0.57847222222222028</v>
      </c>
      <c r="R55" s="74">
        <v>0.58124999999999805</v>
      </c>
      <c r="S55" s="74">
        <v>0.5854166666666647</v>
      </c>
      <c r="T55" s="74">
        <v>0.593749999999998</v>
      </c>
      <c r="U55" s="71">
        <v>0.59722222222222021</v>
      </c>
      <c r="V55" s="313" t="e">
        <f t="shared" si="0"/>
        <v>#REF!</v>
      </c>
      <c r="W55" s="314">
        <f t="shared" si="1"/>
        <v>0.10833333333333295</v>
      </c>
      <c r="X55" s="317" t="e">
        <f t="shared" si="2"/>
        <v>#REF!</v>
      </c>
      <c r="Y55" s="314">
        <f t="shared" si="3"/>
        <v>8.3333333333329707E-3</v>
      </c>
    </row>
    <row r="56" spans="2:25" ht="15" customHeight="1" x14ac:dyDescent="0.25">
      <c r="B56" s="70">
        <v>40</v>
      </c>
      <c r="C56" s="71">
        <v>0.49722222222222123</v>
      </c>
      <c r="D56" s="72">
        <v>0.50208333333333233</v>
      </c>
      <c r="E56" s="72">
        <v>0.51249999999999896</v>
      </c>
      <c r="F56" s="72">
        <v>0.51736111111111005</v>
      </c>
      <c r="G56" s="73">
        <v>0.52083333333333226</v>
      </c>
      <c r="H56" s="73">
        <v>0.52499999999999891</v>
      </c>
      <c r="I56" s="73">
        <v>0.52916666666666556</v>
      </c>
      <c r="J56" s="73">
        <v>0.53611111111110998</v>
      </c>
      <c r="K56" s="73">
        <v>0.54027777777777664</v>
      </c>
      <c r="L56" s="73">
        <v>0.55555555555555436</v>
      </c>
      <c r="M56" s="73">
        <v>0.56736111111110987</v>
      </c>
      <c r="N56" s="73">
        <v>0.57222222222222097</v>
      </c>
      <c r="O56" s="73">
        <v>0.57847222222222094</v>
      </c>
      <c r="P56" s="73">
        <v>0.58333333333333204</v>
      </c>
      <c r="Q56" s="73">
        <v>0.58680555555555425</v>
      </c>
      <c r="R56" s="74">
        <v>0.58958333333333202</v>
      </c>
      <c r="S56" s="74">
        <v>0.59374999999999867</v>
      </c>
      <c r="T56" s="74">
        <v>0.60208333333333197</v>
      </c>
      <c r="U56" s="71">
        <v>0.60555555555555418</v>
      </c>
      <c r="V56" s="313" t="e">
        <f t="shared" si="0"/>
        <v>#REF!</v>
      </c>
      <c r="W56" s="314">
        <f t="shared" si="1"/>
        <v>0.10833333333333295</v>
      </c>
      <c r="X56" s="317" t="e">
        <f t="shared" si="2"/>
        <v>#REF!</v>
      </c>
      <c r="Y56" s="314">
        <f t="shared" si="3"/>
        <v>8.3333333333339699E-3</v>
      </c>
    </row>
    <row r="57" spans="2:25" ht="15" customHeight="1" x14ac:dyDescent="0.25">
      <c r="B57" s="70">
        <v>41</v>
      </c>
      <c r="C57" s="71">
        <v>0.50555555555555431</v>
      </c>
      <c r="D57" s="72">
        <v>0.51041666666666541</v>
      </c>
      <c r="E57" s="72">
        <v>0.52083333333333204</v>
      </c>
      <c r="F57" s="72">
        <v>0.52569444444444313</v>
      </c>
      <c r="G57" s="73">
        <v>0.52916666666666534</v>
      </c>
      <c r="H57" s="73">
        <v>0.53333333333333199</v>
      </c>
      <c r="I57" s="73">
        <v>0.53749999999999865</v>
      </c>
      <c r="J57" s="73">
        <v>0.54444444444444307</v>
      </c>
      <c r="K57" s="73">
        <v>0.54861111111110972</v>
      </c>
      <c r="L57" s="73">
        <v>0.56388888888888744</v>
      </c>
      <c r="M57" s="73">
        <v>0.57569444444444295</v>
      </c>
      <c r="N57" s="73">
        <v>0.58055555555555405</v>
      </c>
      <c r="O57" s="73">
        <v>0.58680555555555403</v>
      </c>
      <c r="P57" s="73">
        <v>0.59166666666666512</v>
      </c>
      <c r="Q57" s="73">
        <v>0.59513888888888733</v>
      </c>
      <c r="R57" s="74">
        <v>0.5979166666666651</v>
      </c>
      <c r="S57" s="74">
        <v>0.60208333333333175</v>
      </c>
      <c r="T57" s="74">
        <v>0.61041666666666505</v>
      </c>
      <c r="U57" s="71">
        <v>0.61388888888888726</v>
      </c>
      <c r="V57" s="313" t="e">
        <f t="shared" si="0"/>
        <v>#REF!</v>
      </c>
      <c r="W57" s="314">
        <f t="shared" si="1"/>
        <v>0.10833333333333295</v>
      </c>
      <c r="X57" s="317" t="e">
        <f t="shared" si="2"/>
        <v>#REF!</v>
      </c>
      <c r="Y57" s="314">
        <f t="shared" si="3"/>
        <v>8.3333333333330817E-3</v>
      </c>
    </row>
    <row r="58" spans="2:25" ht="15" customHeight="1" x14ac:dyDescent="0.25">
      <c r="B58" s="70">
        <v>42</v>
      </c>
      <c r="C58" s="71">
        <v>0.51388888888888729</v>
      </c>
      <c r="D58" s="72">
        <v>0.51874999999999838</v>
      </c>
      <c r="E58" s="72">
        <v>0.52916666666666501</v>
      </c>
      <c r="F58" s="72">
        <v>0.5340277777777761</v>
      </c>
      <c r="G58" s="73">
        <v>0.53749999999999831</v>
      </c>
      <c r="H58" s="73">
        <v>0.54166666666666496</v>
      </c>
      <c r="I58" s="73">
        <v>0.54583333333333162</v>
      </c>
      <c r="J58" s="73">
        <v>0.55277777777777604</v>
      </c>
      <c r="K58" s="73">
        <v>0.55694444444444269</v>
      </c>
      <c r="L58" s="73">
        <v>0.57222222222222041</v>
      </c>
      <c r="M58" s="73">
        <v>0.58402777777777592</v>
      </c>
      <c r="N58" s="73">
        <v>0.58888888888888702</v>
      </c>
      <c r="O58" s="73">
        <v>0.595138888888887</v>
      </c>
      <c r="P58" s="73">
        <v>0.59999999999999809</v>
      </c>
      <c r="Q58" s="73">
        <v>0.6034722222222203</v>
      </c>
      <c r="R58" s="74">
        <v>0.60624999999999807</v>
      </c>
      <c r="S58" s="74">
        <v>0.61041666666666472</v>
      </c>
      <c r="T58" s="74">
        <v>0.61874999999999802</v>
      </c>
      <c r="U58" s="71">
        <v>0.62222222222222023</v>
      </c>
      <c r="V58" s="313" t="e">
        <f t="shared" si="0"/>
        <v>#REF!</v>
      </c>
      <c r="W58" s="314">
        <f t="shared" si="1"/>
        <v>0.10833333333333295</v>
      </c>
      <c r="X58" s="317" t="e">
        <f t="shared" si="2"/>
        <v>#REF!</v>
      </c>
      <c r="Y58" s="314">
        <f t="shared" si="3"/>
        <v>8.3333333333329707E-3</v>
      </c>
    </row>
    <row r="59" spans="2:25" ht="15" customHeight="1" x14ac:dyDescent="0.25">
      <c r="B59" s="70">
        <v>43</v>
      </c>
      <c r="C59" s="71">
        <v>0.52222222222222026</v>
      </c>
      <c r="D59" s="72">
        <v>0.52708333333333135</v>
      </c>
      <c r="E59" s="72">
        <v>0.53749999999999798</v>
      </c>
      <c r="F59" s="72">
        <v>0.54236111111110907</v>
      </c>
      <c r="G59" s="73">
        <v>0.54583333333333128</v>
      </c>
      <c r="H59" s="73">
        <v>0.54999999999999793</v>
      </c>
      <c r="I59" s="73">
        <v>0.55416666666666459</v>
      </c>
      <c r="J59" s="73">
        <v>0.56111111111110901</v>
      </c>
      <c r="K59" s="73">
        <v>0.56527777777777566</v>
      </c>
      <c r="L59" s="73">
        <v>0.58055555555555338</v>
      </c>
      <c r="M59" s="73">
        <v>0.5923611111111089</v>
      </c>
      <c r="N59" s="73">
        <v>0.59722222222221999</v>
      </c>
      <c r="O59" s="73">
        <v>0.60347222222221997</v>
      </c>
      <c r="P59" s="73">
        <v>0.60833333333333106</v>
      </c>
      <c r="Q59" s="73">
        <v>0.61180555555555327</v>
      </c>
      <c r="R59" s="74">
        <v>0.61458333333333104</v>
      </c>
      <c r="S59" s="74">
        <v>0.61874999999999769</v>
      </c>
      <c r="T59" s="74">
        <v>0.62708333333333099</v>
      </c>
      <c r="U59" s="71">
        <v>0.6305555555555532</v>
      </c>
      <c r="V59" s="313" t="e">
        <f t="shared" si="0"/>
        <v>#REF!</v>
      </c>
      <c r="W59" s="314">
        <f t="shared" si="1"/>
        <v>0.10833333333333295</v>
      </c>
      <c r="X59" s="317" t="e">
        <f t="shared" si="2"/>
        <v>#REF!</v>
      </c>
      <c r="Y59" s="314">
        <f t="shared" si="3"/>
        <v>8.3333333333329707E-3</v>
      </c>
    </row>
    <row r="60" spans="2:25" ht="15" customHeight="1" x14ac:dyDescent="0.25">
      <c r="B60" s="70">
        <v>44</v>
      </c>
      <c r="C60" s="71">
        <v>0.53055555555555423</v>
      </c>
      <c r="D60" s="72">
        <v>0.53541666666666532</v>
      </c>
      <c r="E60" s="72">
        <v>0.54583333333333195</v>
      </c>
      <c r="F60" s="72">
        <v>0.55069444444444304</v>
      </c>
      <c r="G60" s="73">
        <v>0.55416666666666525</v>
      </c>
      <c r="H60" s="73">
        <v>0.5583333333333319</v>
      </c>
      <c r="I60" s="73">
        <v>0.56249999999999856</v>
      </c>
      <c r="J60" s="73">
        <v>0.56944444444444298</v>
      </c>
      <c r="K60" s="73">
        <v>0.57361111111110963</v>
      </c>
      <c r="L60" s="73">
        <v>0.58888888888888735</v>
      </c>
      <c r="M60" s="73">
        <v>0.60069444444444287</v>
      </c>
      <c r="N60" s="73">
        <v>0.60555555555555396</v>
      </c>
      <c r="O60" s="73">
        <v>0.61180555555555394</v>
      </c>
      <c r="P60" s="73">
        <v>0.61666666666666503</v>
      </c>
      <c r="Q60" s="73">
        <v>0.62013888888888724</v>
      </c>
      <c r="R60" s="74">
        <v>0.62291666666666501</v>
      </c>
      <c r="S60" s="74">
        <v>0.62708333333333166</v>
      </c>
      <c r="T60" s="74">
        <v>0.63541666666666496</v>
      </c>
      <c r="U60" s="71">
        <v>0.63888888888888717</v>
      </c>
      <c r="V60" s="313" t="e">
        <f t="shared" si="0"/>
        <v>#REF!</v>
      </c>
      <c r="W60" s="314">
        <f t="shared" si="1"/>
        <v>0.10833333333333295</v>
      </c>
      <c r="X60" s="317" t="e">
        <f t="shared" si="2"/>
        <v>#REF!</v>
      </c>
      <c r="Y60" s="314">
        <f t="shared" si="3"/>
        <v>8.3333333333339699E-3</v>
      </c>
    </row>
    <row r="61" spans="2:25" ht="15" customHeight="1" x14ac:dyDescent="0.25">
      <c r="B61" s="70">
        <v>45</v>
      </c>
      <c r="C61" s="71">
        <v>0.53888888888888731</v>
      </c>
      <c r="D61" s="72">
        <v>0.5437499999999984</v>
      </c>
      <c r="E61" s="72">
        <v>0.55416666666666503</v>
      </c>
      <c r="F61" s="72">
        <v>0.55902777777777612</v>
      </c>
      <c r="G61" s="73">
        <v>0.56249999999999833</v>
      </c>
      <c r="H61" s="73">
        <v>0.56666666666666499</v>
      </c>
      <c r="I61" s="73">
        <v>0.57083333333333164</v>
      </c>
      <c r="J61" s="73">
        <v>0.57777777777777606</v>
      </c>
      <c r="K61" s="73">
        <v>0.58194444444444271</v>
      </c>
      <c r="L61" s="73">
        <v>0.59722222222222043</v>
      </c>
      <c r="M61" s="73">
        <v>0.60902777777777595</v>
      </c>
      <c r="N61" s="73">
        <v>0.61388888888888704</v>
      </c>
      <c r="O61" s="73">
        <v>0.62013888888888702</v>
      </c>
      <c r="P61" s="73">
        <v>0.62499999999999811</v>
      </c>
      <c r="Q61" s="73">
        <v>0.62847222222222032</v>
      </c>
      <c r="R61" s="74">
        <v>0.63124999999999809</v>
      </c>
      <c r="S61" s="74">
        <v>0.63541666666666474</v>
      </c>
      <c r="T61" s="74">
        <v>0.64374999999999805</v>
      </c>
      <c r="U61" s="71">
        <v>0.64722222222222026</v>
      </c>
      <c r="V61" s="313" t="e">
        <f t="shared" si="0"/>
        <v>#REF!</v>
      </c>
      <c r="W61" s="314">
        <f t="shared" si="1"/>
        <v>0.10833333333333295</v>
      </c>
      <c r="X61" s="317" t="e">
        <f t="shared" si="2"/>
        <v>#REF!</v>
      </c>
      <c r="Y61" s="314">
        <f t="shared" si="3"/>
        <v>8.3333333333330817E-3</v>
      </c>
    </row>
    <row r="62" spans="2:25" ht="15" customHeight="1" x14ac:dyDescent="0.25">
      <c r="B62" s="70">
        <v>46</v>
      </c>
      <c r="C62" s="71">
        <v>0.54722222222222028</v>
      </c>
      <c r="D62" s="72">
        <v>0.55208333333333137</v>
      </c>
      <c r="E62" s="72">
        <v>0.562499999999998</v>
      </c>
      <c r="F62" s="72">
        <v>0.5673611111111091</v>
      </c>
      <c r="G62" s="73">
        <v>0.57083333333333131</v>
      </c>
      <c r="H62" s="73">
        <v>0.57499999999999796</v>
      </c>
      <c r="I62" s="73">
        <v>0.57916666666666461</v>
      </c>
      <c r="J62" s="73">
        <v>0.58611111111110903</v>
      </c>
      <c r="K62" s="73">
        <v>0.59027777777777568</v>
      </c>
      <c r="L62" s="73">
        <v>0.6055555555555534</v>
      </c>
      <c r="M62" s="73">
        <v>0.61736111111110892</v>
      </c>
      <c r="N62" s="73">
        <v>0.62222222222222001</v>
      </c>
      <c r="O62" s="73">
        <v>0.62847222222221999</v>
      </c>
      <c r="P62" s="73">
        <v>0.63333333333333108</v>
      </c>
      <c r="Q62" s="73">
        <v>0.63680555555555329</v>
      </c>
      <c r="R62" s="74">
        <v>0.63958333333333106</v>
      </c>
      <c r="S62" s="74">
        <v>0.64374999999999771</v>
      </c>
      <c r="T62" s="74">
        <v>0.65208333333333102</v>
      </c>
      <c r="U62" s="71">
        <v>0.65555555555555323</v>
      </c>
      <c r="V62" s="313" t="e">
        <f t="shared" si="0"/>
        <v>#REF!</v>
      </c>
      <c r="W62" s="314">
        <f t="shared" si="1"/>
        <v>0.10833333333333295</v>
      </c>
      <c r="X62" s="317" t="e">
        <f t="shared" si="2"/>
        <v>#REF!</v>
      </c>
      <c r="Y62" s="314">
        <f t="shared" si="3"/>
        <v>8.3333333333329707E-3</v>
      </c>
    </row>
    <row r="63" spans="2:25" ht="15" customHeight="1" x14ac:dyDescent="0.25">
      <c r="B63" s="70">
        <v>47</v>
      </c>
      <c r="C63" s="71">
        <v>0.55555555555555425</v>
      </c>
      <c r="D63" s="72">
        <v>0.56041666666666534</v>
      </c>
      <c r="E63" s="72">
        <v>0.57083333333333197</v>
      </c>
      <c r="F63" s="72">
        <v>0.57569444444444307</v>
      </c>
      <c r="G63" s="73">
        <v>0.57916666666666528</v>
      </c>
      <c r="H63" s="73">
        <v>0.58333333333333193</v>
      </c>
      <c r="I63" s="73">
        <v>0.58749999999999858</v>
      </c>
      <c r="J63" s="73">
        <v>0.594444444444443</v>
      </c>
      <c r="K63" s="73">
        <v>0.59861111111110965</v>
      </c>
      <c r="L63" s="73">
        <v>0.61388888888888737</v>
      </c>
      <c r="M63" s="73">
        <v>0.62569444444444289</v>
      </c>
      <c r="N63" s="73">
        <v>0.63055555555555398</v>
      </c>
      <c r="O63" s="73">
        <v>0.63680555555555396</v>
      </c>
      <c r="P63" s="73">
        <v>0.64166666666666505</v>
      </c>
      <c r="Q63" s="73">
        <v>0.64513888888888726</v>
      </c>
      <c r="R63" s="74">
        <v>0.64791666666666503</v>
      </c>
      <c r="S63" s="74">
        <v>0.65208333333333168</v>
      </c>
      <c r="T63" s="74">
        <v>0.66041666666666499</v>
      </c>
      <c r="U63" s="71">
        <v>0.6638888888888872</v>
      </c>
      <c r="V63" s="313" t="e">
        <f t="shared" si="0"/>
        <v>#REF!</v>
      </c>
      <c r="W63" s="314">
        <f t="shared" si="1"/>
        <v>0.10833333333333295</v>
      </c>
      <c r="X63" s="317" t="e">
        <f t="shared" si="2"/>
        <v>#REF!</v>
      </c>
      <c r="Y63" s="314">
        <f t="shared" si="3"/>
        <v>8.3333333333339699E-3</v>
      </c>
    </row>
    <row r="64" spans="2:25" ht="15" customHeight="1" x14ac:dyDescent="0.25">
      <c r="B64" s="70">
        <v>48</v>
      </c>
      <c r="C64" s="71">
        <v>0.56388888888888733</v>
      </c>
      <c r="D64" s="72">
        <v>0.56874999999999842</v>
      </c>
      <c r="E64" s="72">
        <v>0.57916666666666505</v>
      </c>
      <c r="F64" s="72">
        <v>0.58402777777777615</v>
      </c>
      <c r="G64" s="73">
        <v>0.58749999999999836</v>
      </c>
      <c r="H64" s="73">
        <v>0.59166666666666501</v>
      </c>
      <c r="I64" s="73">
        <v>0.59583333333333166</v>
      </c>
      <c r="J64" s="73">
        <v>0.60277777777777608</v>
      </c>
      <c r="K64" s="73">
        <v>0.60694444444444273</v>
      </c>
      <c r="L64" s="73">
        <v>0.62222222222222046</v>
      </c>
      <c r="M64" s="73">
        <v>0.63402777777777597</v>
      </c>
      <c r="N64" s="73">
        <v>0.63888888888888706</v>
      </c>
      <c r="O64" s="73">
        <v>0.64513888888888704</v>
      </c>
      <c r="P64" s="73">
        <v>0.64999999999999813</v>
      </c>
      <c r="Q64" s="73">
        <v>0.65347222222222034</v>
      </c>
      <c r="R64" s="74">
        <v>0.65624999999999811</v>
      </c>
      <c r="S64" s="74">
        <v>0.66041666666666476</v>
      </c>
      <c r="T64" s="74">
        <v>0.66874999999999807</v>
      </c>
      <c r="U64" s="71">
        <v>0.67222222222222028</v>
      </c>
      <c r="V64" s="313" t="e">
        <f t="shared" si="0"/>
        <v>#REF!</v>
      </c>
      <c r="W64" s="314">
        <f t="shared" si="1"/>
        <v>0.10833333333333295</v>
      </c>
      <c r="X64" s="317" t="e">
        <f t="shared" si="2"/>
        <v>#REF!</v>
      </c>
      <c r="Y64" s="314">
        <f t="shared" si="3"/>
        <v>8.3333333333330817E-3</v>
      </c>
    </row>
    <row r="65" spans="2:25" ht="15" customHeight="1" x14ac:dyDescent="0.25">
      <c r="B65" s="70">
        <v>49</v>
      </c>
      <c r="C65" s="71">
        <v>0.5722222222222203</v>
      </c>
      <c r="D65" s="72">
        <v>0.57708333333333139</v>
      </c>
      <c r="E65" s="72">
        <v>0.58749999999999802</v>
      </c>
      <c r="F65" s="72">
        <v>0.59236111111110912</v>
      </c>
      <c r="G65" s="73">
        <v>0.59583333333333133</v>
      </c>
      <c r="H65" s="73">
        <v>0.59999999999999798</v>
      </c>
      <c r="I65" s="73">
        <v>0.60416666666666463</v>
      </c>
      <c r="J65" s="73">
        <v>0.61111111111110905</v>
      </c>
      <c r="K65" s="73">
        <v>0.6152777777777757</v>
      </c>
      <c r="L65" s="73">
        <v>0.63055555555555343</v>
      </c>
      <c r="M65" s="73">
        <v>0.64236111111110894</v>
      </c>
      <c r="N65" s="73">
        <v>0.64722222222222003</v>
      </c>
      <c r="O65" s="73">
        <v>0.65347222222222001</v>
      </c>
      <c r="P65" s="73">
        <v>0.65833333333333111</v>
      </c>
      <c r="Q65" s="73">
        <v>0.66180555555555332</v>
      </c>
      <c r="R65" s="74">
        <v>0.66458333333333108</v>
      </c>
      <c r="S65" s="74">
        <v>0.66874999999999774</v>
      </c>
      <c r="T65" s="74">
        <v>0.67708333333333104</v>
      </c>
      <c r="U65" s="71">
        <v>0.68055555555555325</v>
      </c>
      <c r="V65" s="313" t="e">
        <f t="shared" si="0"/>
        <v>#REF!</v>
      </c>
      <c r="W65" s="314">
        <f t="shared" si="1"/>
        <v>0.10833333333333295</v>
      </c>
      <c r="X65" s="317" t="e">
        <f t="shared" si="2"/>
        <v>#REF!</v>
      </c>
      <c r="Y65" s="314">
        <f t="shared" si="3"/>
        <v>8.3333333333329707E-3</v>
      </c>
    </row>
    <row r="66" spans="2:25" ht="15" customHeight="1" x14ac:dyDescent="0.25">
      <c r="B66" s="70">
        <v>50</v>
      </c>
      <c r="C66" s="71">
        <v>0.58124999999999993</v>
      </c>
      <c r="D66" s="72">
        <v>0.58541666666666659</v>
      </c>
      <c r="E66" s="72">
        <v>0.59583333333333321</v>
      </c>
      <c r="F66" s="72">
        <v>0.60069444444444431</v>
      </c>
      <c r="G66" s="73">
        <v>0.60416666666666652</v>
      </c>
      <c r="H66" s="73">
        <v>0.60833333333333317</v>
      </c>
      <c r="I66" s="73">
        <v>0.61249999999999982</v>
      </c>
      <c r="J66" s="73">
        <v>0.61944444444444424</v>
      </c>
      <c r="K66" s="73">
        <v>0.62361111111111089</v>
      </c>
      <c r="L66" s="73">
        <v>0.63888888888888862</v>
      </c>
      <c r="M66" s="73">
        <v>0.65069444444444413</v>
      </c>
      <c r="N66" s="73">
        <v>0.65555555555555522</v>
      </c>
      <c r="O66" s="73">
        <v>0.6618055555555552</v>
      </c>
      <c r="P66" s="73">
        <v>0.6666666666666663</v>
      </c>
      <c r="Q66" s="73">
        <v>0.67013888888888851</v>
      </c>
      <c r="R66" s="74">
        <v>0.67291666666666627</v>
      </c>
      <c r="S66" s="74">
        <v>0.67708333333333293</v>
      </c>
      <c r="T66" s="74">
        <v>0.68541666666666623</v>
      </c>
      <c r="U66" s="71">
        <v>0.68888888888888844</v>
      </c>
      <c r="V66" s="313" t="e">
        <f t="shared" si="0"/>
        <v>#REF!</v>
      </c>
      <c r="W66" s="314">
        <f t="shared" si="1"/>
        <v>0.10763888888888851</v>
      </c>
      <c r="X66" s="317" t="e">
        <f t="shared" si="2"/>
        <v>#REF!</v>
      </c>
      <c r="Y66" s="314">
        <f t="shared" si="3"/>
        <v>8.3333333333351911E-3</v>
      </c>
    </row>
    <row r="67" spans="2:25" ht="15" customHeight="1" x14ac:dyDescent="0.25">
      <c r="B67" s="70">
        <v>51</v>
      </c>
      <c r="C67" s="71">
        <v>0.58958333333333335</v>
      </c>
      <c r="D67" s="72">
        <v>0.59375</v>
      </c>
      <c r="E67" s="72">
        <v>0.60416666666666663</v>
      </c>
      <c r="F67" s="72">
        <v>0.60902777777777772</v>
      </c>
      <c r="G67" s="73">
        <v>0.61249999999999993</v>
      </c>
      <c r="H67" s="73">
        <v>0.61666666666666659</v>
      </c>
      <c r="I67" s="73">
        <v>0.62083333333333324</v>
      </c>
      <c r="J67" s="73">
        <v>0.62777777777777766</v>
      </c>
      <c r="K67" s="73">
        <v>0.63194444444444431</v>
      </c>
      <c r="L67" s="73">
        <v>0.64722222222222203</v>
      </c>
      <c r="M67" s="73">
        <v>0.65902777777777755</v>
      </c>
      <c r="N67" s="73">
        <v>0.66388888888888864</v>
      </c>
      <c r="O67" s="73">
        <v>0.67013888888888862</v>
      </c>
      <c r="P67" s="73">
        <v>0.67499999999999971</v>
      </c>
      <c r="Q67" s="73">
        <v>0.67847222222222192</v>
      </c>
      <c r="R67" s="74">
        <v>0.68124999999999969</v>
      </c>
      <c r="S67" s="74">
        <v>0.68541666666666634</v>
      </c>
      <c r="T67" s="74">
        <v>0.69374999999999964</v>
      </c>
      <c r="U67" s="71">
        <v>0.69722222222222185</v>
      </c>
      <c r="V67" s="313" t="e">
        <f t="shared" si="0"/>
        <v>#REF!</v>
      </c>
      <c r="W67" s="314">
        <f t="shared" si="1"/>
        <v>0.10763888888888851</v>
      </c>
      <c r="X67" s="317" t="e">
        <f t="shared" si="2"/>
        <v>#REF!</v>
      </c>
      <c r="Y67" s="314">
        <f t="shared" si="3"/>
        <v>8.3333333333334147E-3</v>
      </c>
    </row>
    <row r="68" spans="2:25" ht="15" customHeight="1" x14ac:dyDescent="0.25">
      <c r="B68" s="70">
        <v>52</v>
      </c>
      <c r="C68" s="71">
        <v>0.59791666666666665</v>
      </c>
      <c r="D68" s="72">
        <v>0.6020833333333333</v>
      </c>
      <c r="E68" s="72">
        <v>0.61249999999999993</v>
      </c>
      <c r="F68" s="72">
        <v>0.61736111111111103</v>
      </c>
      <c r="G68" s="73">
        <v>0.62083333333333324</v>
      </c>
      <c r="H68" s="73">
        <v>0.62499999999999989</v>
      </c>
      <c r="I68" s="73">
        <v>0.62916666666666654</v>
      </c>
      <c r="J68" s="73">
        <v>0.63611111111111096</v>
      </c>
      <c r="K68" s="73">
        <v>0.64027777777777761</v>
      </c>
      <c r="L68" s="73">
        <v>0.65555555555555534</v>
      </c>
      <c r="M68" s="73">
        <v>0.66736111111111085</v>
      </c>
      <c r="N68" s="73">
        <v>0.67222222222222194</v>
      </c>
      <c r="O68" s="73">
        <v>0.67847222222222192</v>
      </c>
      <c r="P68" s="73">
        <v>0.68333333333333302</v>
      </c>
      <c r="Q68" s="73">
        <v>0.68680555555555522</v>
      </c>
      <c r="R68" s="74">
        <v>0.68958333333333299</v>
      </c>
      <c r="S68" s="74">
        <v>0.69374999999999964</v>
      </c>
      <c r="T68" s="74">
        <v>0.70208333333333295</v>
      </c>
      <c r="U68" s="71">
        <v>0.70555555555555516</v>
      </c>
      <c r="V68" s="313" t="e">
        <f t="shared" si="0"/>
        <v>#REF!</v>
      </c>
      <c r="W68" s="314">
        <f t="shared" si="1"/>
        <v>0.10763888888888851</v>
      </c>
      <c r="X68" s="317" t="e">
        <f t="shared" si="2"/>
        <v>#REF!</v>
      </c>
      <c r="Y68" s="314">
        <f t="shared" si="3"/>
        <v>8.3333333333333037E-3</v>
      </c>
    </row>
    <row r="69" spans="2:25" ht="15" customHeight="1" x14ac:dyDescent="0.25">
      <c r="B69" s="70">
        <v>53</v>
      </c>
      <c r="C69" s="71">
        <v>0.60625000000000007</v>
      </c>
      <c r="D69" s="72">
        <v>0.61041666666666672</v>
      </c>
      <c r="E69" s="72">
        <v>0.62083333333333335</v>
      </c>
      <c r="F69" s="72">
        <v>0.62569444444444444</v>
      </c>
      <c r="G69" s="73">
        <v>0.62916666666666665</v>
      </c>
      <c r="H69" s="73">
        <v>0.6333333333333333</v>
      </c>
      <c r="I69" s="73">
        <v>0.63749999999999996</v>
      </c>
      <c r="J69" s="73">
        <v>0.64444444444444438</v>
      </c>
      <c r="K69" s="73">
        <v>0.64861111111111103</v>
      </c>
      <c r="L69" s="73">
        <v>0.66388888888888875</v>
      </c>
      <c r="M69" s="73">
        <v>0.67569444444444426</v>
      </c>
      <c r="N69" s="73">
        <v>0.68055555555555536</v>
      </c>
      <c r="O69" s="73">
        <v>0.68680555555555534</v>
      </c>
      <c r="P69" s="73">
        <v>0.69166666666666643</v>
      </c>
      <c r="Q69" s="73">
        <v>0.69513888888888864</v>
      </c>
      <c r="R69" s="74">
        <v>0.69791666666666641</v>
      </c>
      <c r="S69" s="74">
        <v>0.70208333333333306</v>
      </c>
      <c r="T69" s="74">
        <v>0.71041666666666636</v>
      </c>
      <c r="U69" s="71">
        <v>0.71388888888888857</v>
      </c>
      <c r="V69" s="313" t="e">
        <f t="shared" si="0"/>
        <v>#REF!</v>
      </c>
      <c r="W69" s="314">
        <f t="shared" si="1"/>
        <v>0.10763888888888851</v>
      </c>
      <c r="X69" s="317" t="e">
        <f t="shared" si="2"/>
        <v>#REF!</v>
      </c>
      <c r="Y69" s="314">
        <f t="shared" si="3"/>
        <v>8.3333333333334147E-3</v>
      </c>
    </row>
    <row r="70" spans="2:25" ht="15" customHeight="1" x14ac:dyDescent="0.25">
      <c r="B70" s="70">
        <v>54</v>
      </c>
      <c r="C70" s="71">
        <v>0.61458333333333337</v>
      </c>
      <c r="D70" s="72">
        <v>0.61875000000000002</v>
      </c>
      <c r="E70" s="72">
        <v>0.62916666666666665</v>
      </c>
      <c r="F70" s="72">
        <v>0.63402777777777775</v>
      </c>
      <c r="G70" s="73">
        <v>0.63749999999999996</v>
      </c>
      <c r="H70" s="73">
        <v>0.64166666666666661</v>
      </c>
      <c r="I70" s="73">
        <v>0.64583333333333326</v>
      </c>
      <c r="J70" s="73">
        <v>0.65277777777777768</v>
      </c>
      <c r="K70" s="73">
        <v>0.65694444444444433</v>
      </c>
      <c r="L70" s="73">
        <v>0.67222222222222205</v>
      </c>
      <c r="M70" s="73">
        <v>0.68402777777777757</v>
      </c>
      <c r="N70" s="73">
        <v>0.68888888888888866</v>
      </c>
      <c r="O70" s="73">
        <v>0.69513888888888864</v>
      </c>
      <c r="P70" s="73">
        <v>0.69999999999999973</v>
      </c>
      <c r="Q70" s="73">
        <v>0.70347222222222194</v>
      </c>
      <c r="R70" s="74">
        <v>0.70624999999999971</v>
      </c>
      <c r="S70" s="74">
        <v>0.71041666666666636</v>
      </c>
      <c r="T70" s="74">
        <v>0.71874999999999967</v>
      </c>
      <c r="U70" s="71">
        <v>0.72222222222222188</v>
      </c>
      <c r="V70" s="313" t="e">
        <f t="shared" si="0"/>
        <v>#REF!</v>
      </c>
      <c r="W70" s="314">
        <f t="shared" si="1"/>
        <v>0.10763888888888851</v>
      </c>
      <c r="X70" s="317" t="e">
        <f t="shared" si="2"/>
        <v>#REF!</v>
      </c>
      <c r="Y70" s="314">
        <f t="shared" si="3"/>
        <v>8.3333333333333037E-3</v>
      </c>
    </row>
    <row r="71" spans="2:25" ht="15" customHeight="1" x14ac:dyDescent="0.25">
      <c r="B71" s="70">
        <v>55</v>
      </c>
      <c r="C71" s="71">
        <v>0.62291666666666667</v>
      </c>
      <c r="D71" s="72">
        <v>0.62708333333333333</v>
      </c>
      <c r="E71" s="72">
        <v>0.63749999999999996</v>
      </c>
      <c r="F71" s="72">
        <v>0.64236111111111105</v>
      </c>
      <c r="G71" s="73">
        <v>0.64583333333333326</v>
      </c>
      <c r="H71" s="73">
        <v>0.64999999999999991</v>
      </c>
      <c r="I71" s="73">
        <v>0.65416666666666656</v>
      </c>
      <c r="J71" s="73">
        <v>0.66111111111111098</v>
      </c>
      <c r="K71" s="73">
        <v>0.66527777777777763</v>
      </c>
      <c r="L71" s="73">
        <v>0.68055555555555536</v>
      </c>
      <c r="M71" s="73">
        <v>0.69236111111111087</v>
      </c>
      <c r="N71" s="73">
        <v>0.69722222222222197</v>
      </c>
      <c r="O71" s="73">
        <v>0.70347222222222194</v>
      </c>
      <c r="P71" s="73">
        <v>0.70833333333333304</v>
      </c>
      <c r="Q71" s="73">
        <v>0.71180555555555525</v>
      </c>
      <c r="R71" s="74">
        <v>0.71458333333333302</v>
      </c>
      <c r="S71" s="74">
        <v>0.71874999999999967</v>
      </c>
      <c r="T71" s="74">
        <v>0.72708333333333297</v>
      </c>
      <c r="U71" s="71">
        <v>0.73055555555555518</v>
      </c>
      <c r="V71" s="313" t="e">
        <f t="shared" si="0"/>
        <v>#REF!</v>
      </c>
      <c r="W71" s="314">
        <f t="shared" si="1"/>
        <v>0.10763888888888851</v>
      </c>
      <c r="X71" s="317" t="e">
        <f t="shared" si="2"/>
        <v>#REF!</v>
      </c>
      <c r="Y71" s="314">
        <f t="shared" si="3"/>
        <v>8.3333333333333037E-3</v>
      </c>
    </row>
    <row r="72" spans="2:25" ht="15" customHeight="1" x14ac:dyDescent="0.25">
      <c r="B72" s="70">
        <v>56</v>
      </c>
      <c r="C72" s="71">
        <v>0.63124999999999998</v>
      </c>
      <c r="D72" s="72">
        <v>0.63541666666666663</v>
      </c>
      <c r="E72" s="72">
        <v>0.64583333333333326</v>
      </c>
      <c r="F72" s="72">
        <v>0.65069444444444435</v>
      </c>
      <c r="G72" s="73">
        <v>0.65416666666666656</v>
      </c>
      <c r="H72" s="73">
        <v>0.65833333333333321</v>
      </c>
      <c r="I72" s="73">
        <v>0.66249999999999987</v>
      </c>
      <c r="J72" s="73">
        <v>0.66944444444444429</v>
      </c>
      <c r="K72" s="73">
        <v>0.67361111111111094</v>
      </c>
      <c r="L72" s="73">
        <v>0.68888888888888866</v>
      </c>
      <c r="M72" s="73">
        <v>0.70069444444444418</v>
      </c>
      <c r="N72" s="73">
        <v>0.70555555555555527</v>
      </c>
      <c r="O72" s="73">
        <v>0.71180555555555525</v>
      </c>
      <c r="P72" s="73">
        <v>0.71666666666666634</v>
      </c>
      <c r="Q72" s="73">
        <v>0.72013888888888855</v>
      </c>
      <c r="R72" s="74">
        <v>0.72291666666666632</v>
      </c>
      <c r="S72" s="74">
        <v>0.72708333333333297</v>
      </c>
      <c r="T72" s="74">
        <v>0.73541666666666627</v>
      </c>
      <c r="U72" s="71">
        <v>0.73888888888888848</v>
      </c>
      <c r="V72" s="313" t="e">
        <f t="shared" si="0"/>
        <v>#REF!</v>
      </c>
      <c r="W72" s="314">
        <f t="shared" si="1"/>
        <v>0.10763888888888851</v>
      </c>
      <c r="X72" s="317" t="e">
        <f t="shared" si="2"/>
        <v>#REF!</v>
      </c>
      <c r="Y72" s="314">
        <f t="shared" si="3"/>
        <v>8.3333333333333037E-3</v>
      </c>
    </row>
    <row r="73" spans="2:25" ht="15" customHeight="1" x14ac:dyDescent="0.25">
      <c r="B73" s="70">
        <v>57</v>
      </c>
      <c r="C73" s="71">
        <v>0.63958333333333328</v>
      </c>
      <c r="D73" s="72">
        <v>0.64374999999999993</v>
      </c>
      <c r="E73" s="72">
        <v>0.65416666666666656</v>
      </c>
      <c r="F73" s="72">
        <v>0.65902777777777766</v>
      </c>
      <c r="G73" s="73">
        <v>0.66249999999999987</v>
      </c>
      <c r="H73" s="73">
        <v>0.66666666666666652</v>
      </c>
      <c r="I73" s="73">
        <v>0.67083333333333317</v>
      </c>
      <c r="J73" s="73">
        <v>0.67777777777777759</v>
      </c>
      <c r="K73" s="73">
        <v>0.68194444444444424</v>
      </c>
      <c r="L73" s="73">
        <v>0.69722222222222197</v>
      </c>
      <c r="M73" s="73">
        <v>0.70902777777777748</v>
      </c>
      <c r="N73" s="73">
        <v>0.71388888888888857</v>
      </c>
      <c r="O73" s="73">
        <v>0.72013888888888855</v>
      </c>
      <c r="P73" s="73">
        <v>0.72499999999999964</v>
      </c>
      <c r="Q73" s="73">
        <v>0.72847222222222185</v>
      </c>
      <c r="R73" s="74">
        <v>0.73124999999999962</v>
      </c>
      <c r="S73" s="74">
        <v>0.73541666666666627</v>
      </c>
      <c r="T73" s="74">
        <v>0.74374999999999958</v>
      </c>
      <c r="U73" s="71">
        <v>0.74722222222222179</v>
      </c>
      <c r="V73" s="313" t="e">
        <f t="shared" si="0"/>
        <v>#REF!</v>
      </c>
      <c r="W73" s="314">
        <f t="shared" si="1"/>
        <v>0.10763888888888851</v>
      </c>
      <c r="X73" s="317" t="e">
        <f t="shared" si="2"/>
        <v>#REF!</v>
      </c>
      <c r="Y73" s="314">
        <f t="shared" si="3"/>
        <v>8.3333333333333037E-3</v>
      </c>
    </row>
    <row r="74" spans="2:25" ht="15" customHeight="1" x14ac:dyDescent="0.25">
      <c r="B74" s="70">
        <v>58</v>
      </c>
      <c r="C74" s="71">
        <v>0.6479166666666667</v>
      </c>
      <c r="D74" s="72">
        <v>0.65208333333333335</v>
      </c>
      <c r="E74" s="72">
        <v>0.66249999999999998</v>
      </c>
      <c r="F74" s="72">
        <v>0.66736111111111107</v>
      </c>
      <c r="G74" s="73">
        <v>0.67083333333333328</v>
      </c>
      <c r="H74" s="73">
        <v>0.67499999999999993</v>
      </c>
      <c r="I74" s="73">
        <v>0.67916666666666659</v>
      </c>
      <c r="J74" s="73">
        <v>0.68611111111111101</v>
      </c>
      <c r="K74" s="73">
        <v>0.69027777777777766</v>
      </c>
      <c r="L74" s="73">
        <v>0.70555555555555538</v>
      </c>
      <c r="M74" s="73">
        <v>0.71736111111111089</v>
      </c>
      <c r="N74" s="73">
        <v>0.72222222222222199</v>
      </c>
      <c r="O74" s="73">
        <v>0.72847222222222197</v>
      </c>
      <c r="P74" s="73">
        <v>0.73333333333333306</v>
      </c>
      <c r="Q74" s="73">
        <v>0.73680555555555527</v>
      </c>
      <c r="R74" s="74">
        <v>0.73958333333333304</v>
      </c>
      <c r="S74" s="74">
        <v>0.74374999999999969</v>
      </c>
      <c r="T74" s="74">
        <v>0.75208333333333299</v>
      </c>
      <c r="U74" s="71">
        <v>0.7555555555555552</v>
      </c>
      <c r="V74" s="313" t="e">
        <f t="shared" si="0"/>
        <v>#REF!</v>
      </c>
      <c r="W74" s="314">
        <f t="shared" si="1"/>
        <v>0.10763888888888851</v>
      </c>
      <c r="X74" s="317" t="e">
        <f t="shared" si="2"/>
        <v>#REF!</v>
      </c>
      <c r="Y74" s="314">
        <f t="shared" si="3"/>
        <v>8.3333333333334147E-3</v>
      </c>
    </row>
    <row r="75" spans="2:25" ht="15" customHeight="1" x14ac:dyDescent="0.25">
      <c r="B75" s="70">
        <v>59</v>
      </c>
      <c r="C75" s="71">
        <v>0.65555555555555323</v>
      </c>
      <c r="D75" s="72">
        <v>0.66041666666666432</v>
      </c>
      <c r="E75" s="72">
        <v>0.67083333333333095</v>
      </c>
      <c r="F75" s="72">
        <v>0.67569444444444204</v>
      </c>
      <c r="G75" s="73">
        <v>0.67916666666666425</v>
      </c>
      <c r="H75" s="73">
        <v>0.68333333333333091</v>
      </c>
      <c r="I75" s="73">
        <v>0.68749999999999756</v>
      </c>
      <c r="J75" s="73">
        <v>0.69444444444444198</v>
      </c>
      <c r="K75" s="73">
        <v>0.69861111111110863</v>
      </c>
      <c r="L75" s="73">
        <v>0.71388888888888635</v>
      </c>
      <c r="M75" s="73">
        <v>0.72569444444444187</v>
      </c>
      <c r="N75" s="73">
        <v>0.73055555555555296</v>
      </c>
      <c r="O75" s="73">
        <v>0.73680555555555294</v>
      </c>
      <c r="P75" s="73">
        <v>0.74166666666666403</v>
      </c>
      <c r="Q75" s="73">
        <v>0.74513888888888624</v>
      </c>
      <c r="R75" s="74">
        <v>0.74791666666666401</v>
      </c>
      <c r="S75" s="74">
        <v>0.75208333333333066</v>
      </c>
      <c r="T75" s="74">
        <v>0.76041666666666397</v>
      </c>
      <c r="U75" s="71">
        <v>0.76388888888888618</v>
      </c>
      <c r="V75" s="313" t="e">
        <f t="shared" si="0"/>
        <v>#REF!</v>
      </c>
      <c r="W75" s="314">
        <f t="shared" si="1"/>
        <v>0.10833333333333295</v>
      </c>
      <c r="X75" s="317" t="e">
        <f t="shared" si="2"/>
        <v>#REF!</v>
      </c>
      <c r="Y75" s="314">
        <f t="shared" si="3"/>
        <v>8.3333333333309723E-3</v>
      </c>
    </row>
    <row r="76" spans="2:25" ht="15" customHeight="1" x14ac:dyDescent="0.25">
      <c r="B76" s="70">
        <v>60</v>
      </c>
      <c r="C76" s="71">
        <v>0.66388888888888731</v>
      </c>
      <c r="D76" s="72">
        <v>0.6687499999999984</v>
      </c>
      <c r="E76" s="72">
        <v>0.67916666666666503</v>
      </c>
      <c r="F76" s="72">
        <v>0.68402777777777612</v>
      </c>
      <c r="G76" s="73">
        <v>0.68749999999999833</v>
      </c>
      <c r="H76" s="73">
        <v>0.69166666666666499</v>
      </c>
      <c r="I76" s="73">
        <v>0.69583333333333164</v>
      </c>
      <c r="J76" s="73">
        <v>0.70277777777777606</v>
      </c>
      <c r="K76" s="73">
        <v>0.70694444444444271</v>
      </c>
      <c r="L76" s="73">
        <v>0.72222222222222043</v>
      </c>
      <c r="M76" s="73">
        <v>0.73402777777777595</v>
      </c>
      <c r="N76" s="73">
        <v>0.73888888888888704</v>
      </c>
      <c r="O76" s="73">
        <v>0.74513888888888702</v>
      </c>
      <c r="P76" s="73">
        <v>0.74999999999999811</v>
      </c>
      <c r="Q76" s="73">
        <v>0.75347222222222032</v>
      </c>
      <c r="R76" s="74">
        <v>0.75624999999999809</v>
      </c>
      <c r="S76" s="74">
        <v>0.76041666666666474</v>
      </c>
      <c r="T76" s="74">
        <v>0.76874999999999805</v>
      </c>
      <c r="U76" s="71">
        <v>0.77222222222222026</v>
      </c>
      <c r="V76" s="313" t="e">
        <f t="shared" si="0"/>
        <v>#REF!</v>
      </c>
      <c r="W76" s="314">
        <f t="shared" si="1"/>
        <v>0.10833333333333295</v>
      </c>
      <c r="X76" s="317" t="e">
        <f t="shared" si="2"/>
        <v>#REF!</v>
      </c>
      <c r="Y76" s="314">
        <f t="shared" si="3"/>
        <v>8.3333333333340809E-3</v>
      </c>
    </row>
    <row r="77" spans="2:25" ht="15" customHeight="1" x14ac:dyDescent="0.25">
      <c r="B77" s="70">
        <v>61</v>
      </c>
      <c r="C77" s="71">
        <v>0.67222222222222028</v>
      </c>
      <c r="D77" s="72">
        <v>0.67708333333333137</v>
      </c>
      <c r="E77" s="72">
        <v>0.687499999999998</v>
      </c>
      <c r="F77" s="72">
        <v>0.6923611111111091</v>
      </c>
      <c r="G77" s="73">
        <v>0.69583333333333131</v>
      </c>
      <c r="H77" s="73">
        <v>0.69999999999999796</v>
      </c>
      <c r="I77" s="73">
        <v>0.70416666666666461</v>
      </c>
      <c r="J77" s="73">
        <v>0.71111111111110903</v>
      </c>
      <c r="K77" s="73">
        <v>0.71527777777777568</v>
      </c>
      <c r="L77" s="73">
        <v>0.7305555555555534</v>
      </c>
      <c r="M77" s="73">
        <v>0.74236111111110892</v>
      </c>
      <c r="N77" s="73">
        <v>0.74722222222222001</v>
      </c>
      <c r="O77" s="73">
        <v>0.75347222222221999</v>
      </c>
      <c r="P77" s="73">
        <v>0.75833333333333108</v>
      </c>
      <c r="Q77" s="73">
        <v>0.76180555555555329</v>
      </c>
      <c r="R77" s="74">
        <v>0.76458333333333106</v>
      </c>
      <c r="S77" s="74">
        <v>0.76874999999999771</v>
      </c>
      <c r="T77" s="74">
        <v>0.77708333333333102</v>
      </c>
      <c r="U77" s="71">
        <v>0.78055555555555323</v>
      </c>
      <c r="V77" s="313" t="e">
        <f t="shared" si="0"/>
        <v>#REF!</v>
      </c>
      <c r="W77" s="314">
        <f t="shared" si="1"/>
        <v>0.10833333333333295</v>
      </c>
      <c r="X77" s="317" t="e">
        <f t="shared" si="2"/>
        <v>#REF!</v>
      </c>
      <c r="Y77" s="314">
        <f t="shared" si="3"/>
        <v>8.3333333333329707E-3</v>
      </c>
    </row>
    <row r="78" spans="2:25" ht="15" customHeight="1" x14ac:dyDescent="0.25">
      <c r="B78" s="70">
        <v>62</v>
      </c>
      <c r="C78" s="71">
        <v>0.68055555555555325</v>
      </c>
      <c r="D78" s="72">
        <v>0.68541666666666434</v>
      </c>
      <c r="E78" s="72">
        <v>0.69583333333333097</v>
      </c>
      <c r="F78" s="72">
        <v>0.70069444444444207</v>
      </c>
      <c r="G78" s="73">
        <v>0.70416666666666428</v>
      </c>
      <c r="H78" s="73">
        <v>0.70833333333333093</v>
      </c>
      <c r="I78" s="73">
        <v>0.71249999999999758</v>
      </c>
      <c r="J78" s="73">
        <v>0.719444444444442</v>
      </c>
      <c r="K78" s="73">
        <v>0.72361111111110865</v>
      </c>
      <c r="L78" s="73">
        <v>0.73888888888888637</v>
      </c>
      <c r="M78" s="73">
        <v>0.75069444444444189</v>
      </c>
      <c r="N78" s="73">
        <v>0.75555555555555298</v>
      </c>
      <c r="O78" s="73">
        <v>0.76180555555555296</v>
      </c>
      <c r="P78" s="73">
        <v>0.76666666666666405</v>
      </c>
      <c r="Q78" s="73">
        <v>0.77013888888888626</v>
      </c>
      <c r="R78" s="74">
        <v>0.77291666666666403</v>
      </c>
      <c r="S78" s="74">
        <v>0.77708333333333068</v>
      </c>
      <c r="T78" s="74">
        <v>0.78541666666666399</v>
      </c>
      <c r="U78" s="71">
        <v>0.7888888888888862</v>
      </c>
      <c r="V78" s="313" t="e">
        <f t="shared" si="0"/>
        <v>#REF!</v>
      </c>
      <c r="W78" s="314">
        <f t="shared" si="1"/>
        <v>0.10833333333333295</v>
      </c>
      <c r="X78" s="317" t="e">
        <f t="shared" si="2"/>
        <v>#REF!</v>
      </c>
      <c r="Y78" s="314">
        <f t="shared" si="3"/>
        <v>8.3333333333329707E-3</v>
      </c>
    </row>
    <row r="79" spans="2:25" ht="15" customHeight="1" x14ac:dyDescent="0.25">
      <c r="B79" s="70">
        <v>63</v>
      </c>
      <c r="C79" s="71">
        <v>0.68888888888888733</v>
      </c>
      <c r="D79" s="72">
        <v>0.69374999999999842</v>
      </c>
      <c r="E79" s="72">
        <v>0.70416666666666505</v>
      </c>
      <c r="F79" s="72">
        <v>0.70902777777777615</v>
      </c>
      <c r="G79" s="73">
        <v>0.71249999999999836</v>
      </c>
      <c r="H79" s="73">
        <v>0.71666666666666501</v>
      </c>
      <c r="I79" s="73">
        <v>0.72083333333333166</v>
      </c>
      <c r="J79" s="73">
        <v>0.72777777777777608</v>
      </c>
      <c r="K79" s="73">
        <v>0.73194444444444273</v>
      </c>
      <c r="L79" s="73">
        <v>0.74722222222222046</v>
      </c>
      <c r="M79" s="73">
        <v>0.75902777777777597</v>
      </c>
      <c r="N79" s="73">
        <v>0.76388888888888706</v>
      </c>
      <c r="O79" s="73">
        <v>0.77013888888888704</v>
      </c>
      <c r="P79" s="73">
        <v>0.77499999999999813</v>
      </c>
      <c r="Q79" s="73">
        <v>0.77847222222222034</v>
      </c>
      <c r="R79" s="74">
        <v>0.78124999999999811</v>
      </c>
      <c r="S79" s="74">
        <v>0.78541666666666476</v>
      </c>
      <c r="T79" s="74">
        <v>0.79374999999999807</v>
      </c>
      <c r="U79" s="71">
        <v>0.79722222222222028</v>
      </c>
      <c r="V79" s="313" t="e">
        <f t="shared" si="0"/>
        <v>#REF!</v>
      </c>
      <c r="W79" s="314">
        <f t="shared" si="1"/>
        <v>0.10833333333333295</v>
      </c>
      <c r="X79" s="317" t="e">
        <f t="shared" si="2"/>
        <v>#REF!</v>
      </c>
      <c r="Y79" s="314">
        <f t="shared" si="3"/>
        <v>8.3333333333340809E-3</v>
      </c>
    </row>
    <row r="80" spans="2:25" ht="15" customHeight="1" x14ac:dyDescent="0.25">
      <c r="B80" s="70">
        <v>64</v>
      </c>
      <c r="C80" s="71">
        <v>0.6972222222222203</v>
      </c>
      <c r="D80" s="72">
        <v>0.70208333333333139</v>
      </c>
      <c r="E80" s="72">
        <v>0.71249999999999802</v>
      </c>
      <c r="F80" s="72">
        <v>0.71736111111110912</v>
      </c>
      <c r="G80" s="73">
        <v>0.72083333333333133</v>
      </c>
      <c r="H80" s="73">
        <v>0.72499999999999798</v>
      </c>
      <c r="I80" s="73">
        <v>0.72916666666666463</v>
      </c>
      <c r="J80" s="73">
        <v>0.73611111111110905</v>
      </c>
      <c r="K80" s="73">
        <v>0.7402777777777757</v>
      </c>
      <c r="L80" s="73">
        <v>0.75555555555555343</v>
      </c>
      <c r="M80" s="73">
        <v>0.76736111111110894</v>
      </c>
      <c r="N80" s="73">
        <v>0.77222222222222003</v>
      </c>
      <c r="O80" s="73">
        <v>0.77847222222222001</v>
      </c>
      <c r="P80" s="73">
        <v>0.78333333333333111</v>
      </c>
      <c r="Q80" s="73">
        <v>0.78680555555555332</v>
      </c>
      <c r="R80" s="74">
        <v>0.78958333333333108</v>
      </c>
      <c r="S80" s="74">
        <v>0.79374999999999774</v>
      </c>
      <c r="T80" s="74">
        <v>0.80208333333333104</v>
      </c>
      <c r="U80" s="71">
        <v>0.80555555555555325</v>
      </c>
      <c r="V80" s="313" t="e">
        <f t="shared" si="0"/>
        <v>#REF!</v>
      </c>
      <c r="W80" s="314">
        <f t="shared" si="1"/>
        <v>0.10833333333333295</v>
      </c>
      <c r="X80" s="317" t="e">
        <f t="shared" si="2"/>
        <v>#REF!</v>
      </c>
      <c r="Y80" s="314">
        <f t="shared" si="3"/>
        <v>8.3333333333329707E-3</v>
      </c>
    </row>
    <row r="81" spans="2:25" ht="15" customHeight="1" x14ac:dyDescent="0.25">
      <c r="B81" s="70">
        <v>65</v>
      </c>
      <c r="C81" s="71">
        <v>0.7055555555555536</v>
      </c>
      <c r="D81" s="72">
        <v>0.7104166666666647</v>
      </c>
      <c r="E81" s="72">
        <v>0.72083333333333133</v>
      </c>
      <c r="F81" s="72">
        <v>0.72569444444444242</v>
      </c>
      <c r="G81" s="73">
        <v>0.72916666666666463</v>
      </c>
      <c r="H81" s="73">
        <v>0.73333333333333128</v>
      </c>
      <c r="I81" s="73">
        <v>0.73749999999999793</v>
      </c>
      <c r="J81" s="73">
        <v>0.74444444444444235</v>
      </c>
      <c r="K81" s="73">
        <v>0.74861111111110901</v>
      </c>
      <c r="L81" s="73">
        <v>0.76388888888888673</v>
      </c>
      <c r="M81" s="73">
        <v>0.77569444444444224</v>
      </c>
      <c r="N81" s="73">
        <v>0.78055555555555334</v>
      </c>
      <c r="O81" s="73">
        <v>0.78680555555555332</v>
      </c>
      <c r="P81" s="73">
        <v>0.79166666666666441</v>
      </c>
      <c r="Q81" s="73">
        <v>0.79513888888888662</v>
      </c>
      <c r="R81" s="74">
        <v>0.79791666666666439</v>
      </c>
      <c r="S81" s="74">
        <v>0.80208333333333104</v>
      </c>
      <c r="T81" s="74">
        <v>0.81041666666666434</v>
      </c>
      <c r="U81" s="71">
        <v>0.81388888888888655</v>
      </c>
      <c r="V81" s="313" t="e">
        <f t="shared" si="0"/>
        <v>#REF!</v>
      </c>
      <c r="W81" s="314">
        <f t="shared" si="1"/>
        <v>0.10833333333333295</v>
      </c>
      <c r="X81" s="317" t="e">
        <f t="shared" si="2"/>
        <v>#REF!</v>
      </c>
      <c r="Y81" s="314">
        <f t="shared" si="3"/>
        <v>8.3333333333333037E-3</v>
      </c>
    </row>
    <row r="82" spans="2:25" ht="15" customHeight="1" x14ac:dyDescent="0.25">
      <c r="B82" s="70">
        <v>66</v>
      </c>
      <c r="C82" s="71">
        <v>0.71388888888888691</v>
      </c>
      <c r="D82" s="72">
        <v>0.718749999999998</v>
      </c>
      <c r="E82" s="72">
        <v>0.72916666666666463</v>
      </c>
      <c r="F82" s="72">
        <v>0.73402777777777573</v>
      </c>
      <c r="G82" s="73">
        <v>0.73749999999999793</v>
      </c>
      <c r="H82" s="73">
        <v>0.74166666666666459</v>
      </c>
      <c r="I82" s="73">
        <v>0.74583333333333124</v>
      </c>
      <c r="J82" s="73">
        <v>0.75277777777777566</v>
      </c>
      <c r="K82" s="73">
        <v>0.75694444444444231</v>
      </c>
      <c r="L82" s="73">
        <v>0.77222222222222003</v>
      </c>
      <c r="M82" s="73">
        <v>0.78402777777777555</v>
      </c>
      <c r="N82" s="73">
        <v>0.78888888888888664</v>
      </c>
      <c r="O82" s="73">
        <v>0.79513888888888662</v>
      </c>
      <c r="P82" s="73">
        <v>0.79999999999999771</v>
      </c>
      <c r="Q82" s="73">
        <v>0.80347222222221992</v>
      </c>
      <c r="R82" s="74">
        <v>0.80624999999999769</v>
      </c>
      <c r="S82" s="74">
        <v>0.81041666666666434</v>
      </c>
      <c r="T82" s="74">
        <v>0.81874999999999765</v>
      </c>
      <c r="U82" s="71">
        <v>0.82222222222221986</v>
      </c>
      <c r="V82" s="313" t="e">
        <f t="shared" ref="V82:V102" si="4">+$H$107</f>
        <v>#REF!</v>
      </c>
      <c r="W82" s="314">
        <f t="shared" ref="W82:W102" si="5">+U82-C82</f>
        <v>0.10833333333333295</v>
      </c>
      <c r="X82" s="317" t="e">
        <f t="shared" ref="X82:X102" si="6">60*$H$107/(W82*60*24)</f>
        <v>#REF!</v>
      </c>
      <c r="Y82" s="314">
        <f t="shared" si="3"/>
        <v>8.3333333333333037E-3</v>
      </c>
    </row>
    <row r="83" spans="2:25" ht="15" customHeight="1" x14ac:dyDescent="0.25">
      <c r="B83" s="70">
        <v>67</v>
      </c>
      <c r="C83" s="71">
        <v>0.72222222222222021</v>
      </c>
      <c r="D83" s="72">
        <v>0.72708333333333131</v>
      </c>
      <c r="E83" s="72">
        <v>0.73749999999999793</v>
      </c>
      <c r="F83" s="72">
        <v>0.74236111111110903</v>
      </c>
      <c r="G83" s="73">
        <v>0.74583333333333124</v>
      </c>
      <c r="H83" s="73">
        <v>0.74999999999999789</v>
      </c>
      <c r="I83" s="73">
        <v>0.75416666666666454</v>
      </c>
      <c r="J83" s="73">
        <v>0.76111111111110896</v>
      </c>
      <c r="K83" s="73">
        <v>0.76527777777777561</v>
      </c>
      <c r="L83" s="73">
        <v>0.78055555555555334</v>
      </c>
      <c r="M83" s="73">
        <v>0.79236111111110885</v>
      </c>
      <c r="N83" s="73">
        <v>0.79722222222221995</v>
      </c>
      <c r="O83" s="73">
        <v>0.80347222222221992</v>
      </c>
      <c r="P83" s="73">
        <v>0.80833333333333102</v>
      </c>
      <c r="Q83" s="73">
        <v>0.81180555555555323</v>
      </c>
      <c r="R83" s="74">
        <v>0.81458333333333099</v>
      </c>
      <c r="S83" s="74">
        <v>0.81874999999999765</v>
      </c>
      <c r="T83" s="74">
        <v>0.82708333333333095</v>
      </c>
      <c r="U83" s="71">
        <v>0.83055555555555316</v>
      </c>
      <c r="V83" s="313" t="e">
        <f t="shared" si="4"/>
        <v>#REF!</v>
      </c>
      <c r="W83" s="314">
        <f t="shared" si="5"/>
        <v>0.10833333333333295</v>
      </c>
      <c r="X83" s="317" t="e">
        <f t="shared" si="6"/>
        <v>#REF!</v>
      </c>
      <c r="Y83" s="314">
        <f t="shared" ref="Y83:Y102" si="7">+E83-E82</f>
        <v>8.3333333333333037E-3</v>
      </c>
    </row>
    <row r="84" spans="2:25" ht="15" customHeight="1" x14ac:dyDescent="0.25">
      <c r="B84" s="70">
        <v>68</v>
      </c>
      <c r="C84" s="71">
        <v>0.73055555555555352</v>
      </c>
      <c r="D84" s="72">
        <v>0.73541666666666461</v>
      </c>
      <c r="E84" s="72">
        <v>0.74583333333333124</v>
      </c>
      <c r="F84" s="72">
        <v>0.75069444444444233</v>
      </c>
      <c r="G84" s="73">
        <v>0.75416666666666454</v>
      </c>
      <c r="H84" s="73">
        <v>0.75833333333333119</v>
      </c>
      <c r="I84" s="73">
        <v>0.76249999999999785</v>
      </c>
      <c r="J84" s="73">
        <v>0.76944444444444227</v>
      </c>
      <c r="K84" s="73">
        <v>0.77361111111110892</v>
      </c>
      <c r="L84" s="73">
        <v>0.78888888888888664</v>
      </c>
      <c r="M84" s="73">
        <v>0.80069444444444215</v>
      </c>
      <c r="N84" s="73">
        <v>0.80555555555555325</v>
      </c>
      <c r="O84" s="73">
        <v>0.81180555555555323</v>
      </c>
      <c r="P84" s="73">
        <v>0.81666666666666432</v>
      </c>
      <c r="Q84" s="73">
        <v>0.82013888888888653</v>
      </c>
      <c r="R84" s="74">
        <v>0.8229166666666643</v>
      </c>
      <c r="S84" s="74">
        <v>0.82708333333333095</v>
      </c>
      <c r="T84" s="74">
        <v>0.83541666666666425</v>
      </c>
      <c r="U84" s="71">
        <v>0.83888888888888646</v>
      </c>
      <c r="V84" s="313" t="e">
        <f t="shared" si="4"/>
        <v>#REF!</v>
      </c>
      <c r="W84" s="314">
        <f t="shared" si="5"/>
        <v>0.10833333333333295</v>
      </c>
      <c r="X84" s="317" t="e">
        <f t="shared" si="6"/>
        <v>#REF!</v>
      </c>
      <c r="Y84" s="314">
        <f t="shared" si="7"/>
        <v>8.3333333333333037E-3</v>
      </c>
    </row>
    <row r="85" spans="2:25" ht="15" customHeight="1" x14ac:dyDescent="0.25">
      <c r="B85" s="70">
        <v>69</v>
      </c>
      <c r="C85" s="71">
        <v>0.73888888888888682</v>
      </c>
      <c r="D85" s="72">
        <v>0.74374999999999791</v>
      </c>
      <c r="E85" s="72">
        <v>0.75416666666666454</v>
      </c>
      <c r="F85" s="72">
        <v>0.75902777777777564</v>
      </c>
      <c r="G85" s="73">
        <v>0.76249999999999785</v>
      </c>
      <c r="H85" s="73">
        <v>0.7666666666666645</v>
      </c>
      <c r="I85" s="73">
        <v>0.77083333333333115</v>
      </c>
      <c r="J85" s="73">
        <v>0.77777777777777557</v>
      </c>
      <c r="K85" s="73">
        <v>0.78194444444444222</v>
      </c>
      <c r="L85" s="73">
        <v>0.79722222222221995</v>
      </c>
      <c r="M85" s="73">
        <v>0.80902777777777546</v>
      </c>
      <c r="N85" s="73">
        <v>0.81388888888888655</v>
      </c>
      <c r="O85" s="73">
        <v>0.82013888888888653</v>
      </c>
      <c r="P85" s="73">
        <v>0.82499999999999762</v>
      </c>
      <c r="Q85" s="73">
        <v>0.82847222222221983</v>
      </c>
      <c r="R85" s="74">
        <v>0.8312499999999976</v>
      </c>
      <c r="S85" s="74">
        <v>0.83541666666666425</v>
      </c>
      <c r="T85" s="74">
        <v>0.84374999999999756</v>
      </c>
      <c r="U85" s="71">
        <v>0.84722222222221977</v>
      </c>
      <c r="V85" s="313" t="e">
        <f t="shared" si="4"/>
        <v>#REF!</v>
      </c>
      <c r="W85" s="314">
        <f t="shared" si="5"/>
        <v>0.10833333333333295</v>
      </c>
      <c r="X85" s="317" t="e">
        <f t="shared" si="6"/>
        <v>#REF!</v>
      </c>
      <c r="Y85" s="314">
        <f t="shared" si="7"/>
        <v>8.3333333333333037E-3</v>
      </c>
    </row>
    <row r="86" spans="2:25" ht="15" customHeight="1" x14ac:dyDescent="0.25">
      <c r="B86" s="70">
        <v>70</v>
      </c>
      <c r="C86" s="71">
        <v>0.74722222222222012</v>
      </c>
      <c r="D86" s="72">
        <v>0.75208333333333122</v>
      </c>
      <c r="E86" s="72">
        <v>0.76249999999999785</v>
      </c>
      <c r="F86" s="72">
        <v>0.76736111111110894</v>
      </c>
      <c r="G86" s="73">
        <v>0.77083333333333115</v>
      </c>
      <c r="H86" s="73">
        <v>0.7749999999999978</v>
      </c>
      <c r="I86" s="73">
        <v>0.77916666666666445</v>
      </c>
      <c r="J86" s="73">
        <v>0.78611111111110887</v>
      </c>
      <c r="K86" s="73">
        <v>0.79027777777777553</v>
      </c>
      <c r="L86" s="73">
        <v>0.80555555555555325</v>
      </c>
      <c r="M86" s="73">
        <v>0.81736111111110876</v>
      </c>
      <c r="N86" s="73">
        <v>0.82222222222221986</v>
      </c>
      <c r="O86" s="73">
        <v>0.82847222222221983</v>
      </c>
      <c r="P86" s="73">
        <v>0.83333333333333093</v>
      </c>
      <c r="Q86" s="73">
        <v>0.83680555555555314</v>
      </c>
      <c r="R86" s="74">
        <v>0.83958333333333091</v>
      </c>
      <c r="S86" s="74">
        <v>0.84374999999999756</v>
      </c>
      <c r="T86" s="74">
        <v>0.85208333333333086</v>
      </c>
      <c r="U86" s="71">
        <v>0.85555555555555307</v>
      </c>
      <c r="V86" s="313" t="e">
        <f t="shared" si="4"/>
        <v>#REF!</v>
      </c>
      <c r="W86" s="314">
        <f t="shared" si="5"/>
        <v>0.10833333333333295</v>
      </c>
      <c r="X86" s="317" t="e">
        <f t="shared" si="6"/>
        <v>#REF!</v>
      </c>
      <c r="Y86" s="314">
        <f t="shared" si="7"/>
        <v>8.3333333333333037E-3</v>
      </c>
    </row>
    <row r="87" spans="2:25" ht="15" customHeight="1" x14ac:dyDescent="0.25">
      <c r="B87" s="70">
        <v>71</v>
      </c>
      <c r="C87" s="71">
        <v>0.75555555555555343</v>
      </c>
      <c r="D87" s="72">
        <v>0.76041666666666452</v>
      </c>
      <c r="E87" s="72">
        <v>0.77083333333333115</v>
      </c>
      <c r="F87" s="72">
        <v>0.77569444444444224</v>
      </c>
      <c r="G87" s="73">
        <v>0.77916666666666445</v>
      </c>
      <c r="H87" s="73">
        <v>0.78333333333333111</v>
      </c>
      <c r="I87" s="73">
        <v>0.78749999999999776</v>
      </c>
      <c r="J87" s="73">
        <v>0.79444444444444218</v>
      </c>
      <c r="K87" s="73">
        <v>0.79861111111110883</v>
      </c>
      <c r="L87" s="73">
        <v>0.81388888888888655</v>
      </c>
      <c r="M87" s="73">
        <v>0.82569444444444207</v>
      </c>
      <c r="N87" s="73">
        <v>0.83055555555555316</v>
      </c>
      <c r="O87" s="73">
        <v>0.83680555555555314</v>
      </c>
      <c r="P87" s="73">
        <v>0.84166666666666423</v>
      </c>
      <c r="Q87" s="73">
        <v>0.84513888888888644</v>
      </c>
      <c r="R87" s="74">
        <v>0.84791666666666421</v>
      </c>
      <c r="S87" s="74">
        <v>0.85208333333333086</v>
      </c>
      <c r="T87" s="74">
        <v>0.86041666666666416</v>
      </c>
      <c r="U87" s="71">
        <v>0.86388888888888637</v>
      </c>
      <c r="V87" s="313" t="e">
        <f t="shared" si="4"/>
        <v>#REF!</v>
      </c>
      <c r="W87" s="314">
        <f t="shared" si="5"/>
        <v>0.10833333333333295</v>
      </c>
      <c r="X87" s="317" t="e">
        <f t="shared" si="6"/>
        <v>#REF!</v>
      </c>
      <c r="Y87" s="314">
        <f t="shared" si="7"/>
        <v>8.3333333333333037E-3</v>
      </c>
    </row>
    <row r="88" spans="2:25" ht="15" customHeight="1" x14ac:dyDescent="0.25">
      <c r="B88" s="70">
        <v>72</v>
      </c>
      <c r="C88" s="71">
        <v>0.76388888888888673</v>
      </c>
      <c r="D88" s="72">
        <v>0.76874999999999782</v>
      </c>
      <c r="E88" s="72">
        <v>0.77916666666666445</v>
      </c>
      <c r="F88" s="72">
        <v>0.78402777777777555</v>
      </c>
      <c r="G88" s="73">
        <v>0.78749999999999776</v>
      </c>
      <c r="H88" s="73">
        <v>0.79166666666666441</v>
      </c>
      <c r="I88" s="73">
        <v>0.79583333333333106</v>
      </c>
      <c r="J88" s="73">
        <v>0.80277777777777548</v>
      </c>
      <c r="K88" s="73">
        <v>0.80694444444444213</v>
      </c>
      <c r="L88" s="73">
        <v>0.82222222222221986</v>
      </c>
      <c r="M88" s="73">
        <v>0.83402777777777537</v>
      </c>
      <c r="N88" s="73">
        <v>0.83888888888888646</v>
      </c>
      <c r="O88" s="73">
        <v>0.84513888888888644</v>
      </c>
      <c r="P88" s="73">
        <v>0.84999999999999754</v>
      </c>
      <c r="Q88" s="73">
        <v>0.85347222222221975</v>
      </c>
      <c r="R88" s="74">
        <v>0.85624999999999751</v>
      </c>
      <c r="S88" s="74">
        <v>0.86041666666666416</v>
      </c>
      <c r="T88" s="74">
        <v>0.86874999999999747</v>
      </c>
      <c r="U88" s="71">
        <v>0.87222222222221968</v>
      </c>
      <c r="V88" s="313" t="e">
        <f t="shared" si="4"/>
        <v>#REF!</v>
      </c>
      <c r="W88" s="314">
        <f t="shared" si="5"/>
        <v>0.10833333333333295</v>
      </c>
      <c r="X88" s="317" t="e">
        <f t="shared" si="6"/>
        <v>#REF!</v>
      </c>
      <c r="Y88" s="314">
        <f t="shared" si="7"/>
        <v>8.3333333333333037E-3</v>
      </c>
    </row>
    <row r="89" spans="2:25" ht="15" customHeight="1" x14ac:dyDescent="0.25">
      <c r="B89" s="70">
        <v>73</v>
      </c>
      <c r="C89" s="71">
        <v>0.77222222222222003</v>
      </c>
      <c r="D89" s="72">
        <v>0.77708333333333113</v>
      </c>
      <c r="E89" s="72">
        <v>0.78749999999999776</v>
      </c>
      <c r="F89" s="72">
        <v>0.79236111111110885</v>
      </c>
      <c r="G89" s="73">
        <v>0.79583333333333106</v>
      </c>
      <c r="H89" s="73">
        <v>0.79999999999999771</v>
      </c>
      <c r="I89" s="73">
        <v>0.80416666666666436</v>
      </c>
      <c r="J89" s="73">
        <v>0.81111111111110878</v>
      </c>
      <c r="K89" s="73">
        <v>0.81527777777777544</v>
      </c>
      <c r="L89" s="73">
        <v>0.83055555555555316</v>
      </c>
      <c r="M89" s="73">
        <v>0.84236111111110867</v>
      </c>
      <c r="N89" s="73">
        <v>0.84722222222221977</v>
      </c>
      <c r="O89" s="73">
        <v>0.85347222222221975</v>
      </c>
      <c r="P89" s="73">
        <v>0.85833333333333084</v>
      </c>
      <c r="Q89" s="73">
        <v>0.86180555555555305</v>
      </c>
      <c r="R89" s="74">
        <v>0.86458333333333082</v>
      </c>
      <c r="S89" s="74">
        <v>0.86874999999999747</v>
      </c>
      <c r="T89" s="74">
        <v>0.87708333333333077</v>
      </c>
      <c r="U89" s="71">
        <v>0.88055555555555298</v>
      </c>
      <c r="V89" s="313" t="e">
        <f t="shared" si="4"/>
        <v>#REF!</v>
      </c>
      <c r="W89" s="314">
        <f t="shared" si="5"/>
        <v>0.10833333333333295</v>
      </c>
      <c r="X89" s="317" t="e">
        <f t="shared" si="6"/>
        <v>#REF!</v>
      </c>
      <c r="Y89" s="314">
        <f t="shared" si="7"/>
        <v>8.3333333333333037E-3</v>
      </c>
    </row>
    <row r="90" spans="2:25" ht="15" customHeight="1" x14ac:dyDescent="0.25">
      <c r="B90" s="70">
        <v>74</v>
      </c>
      <c r="C90" s="71">
        <v>0.78125</v>
      </c>
      <c r="D90" s="72">
        <v>0.78541666666666665</v>
      </c>
      <c r="E90" s="72">
        <v>0.79583333333333328</v>
      </c>
      <c r="F90" s="72">
        <v>0.80069444444444438</v>
      </c>
      <c r="G90" s="73">
        <v>0.80416666666666659</v>
      </c>
      <c r="H90" s="73">
        <v>0.80833333333333324</v>
      </c>
      <c r="I90" s="73">
        <v>0.81249999999999989</v>
      </c>
      <c r="J90" s="73">
        <v>0.81944444444444431</v>
      </c>
      <c r="K90" s="73">
        <v>0.82361111111111096</v>
      </c>
      <c r="L90" s="73">
        <v>0.83888888888888868</v>
      </c>
      <c r="M90" s="73">
        <v>0.8506944444444442</v>
      </c>
      <c r="N90" s="73">
        <v>0.85555555555555529</v>
      </c>
      <c r="O90" s="73">
        <v>0.86180555555555527</v>
      </c>
      <c r="P90" s="73">
        <v>0.86666666666666636</v>
      </c>
      <c r="Q90" s="73">
        <v>0.87013888888888857</v>
      </c>
      <c r="R90" s="74">
        <v>0.87291666666666634</v>
      </c>
      <c r="S90" s="74">
        <v>0.87708333333333299</v>
      </c>
      <c r="T90" s="74">
        <v>0.8854166666666663</v>
      </c>
      <c r="U90" s="71">
        <v>0.88888888888888851</v>
      </c>
      <c r="V90" s="313" t="e">
        <f t="shared" si="4"/>
        <v>#REF!</v>
      </c>
      <c r="W90" s="314">
        <f t="shared" si="5"/>
        <v>0.10763888888888851</v>
      </c>
      <c r="X90" s="317" t="e">
        <f t="shared" si="6"/>
        <v>#REF!</v>
      </c>
      <c r="Y90" s="314">
        <f t="shared" si="7"/>
        <v>8.3333333333355242E-3</v>
      </c>
    </row>
    <row r="91" spans="2:25" ht="15" customHeight="1" x14ac:dyDescent="0.25">
      <c r="B91" s="70">
        <v>75</v>
      </c>
      <c r="C91" s="71">
        <v>0.7895833333333333</v>
      </c>
      <c r="D91" s="72">
        <v>0.79374999999999996</v>
      </c>
      <c r="E91" s="72">
        <v>0.80416666666666659</v>
      </c>
      <c r="F91" s="72">
        <v>0.80902777777777768</v>
      </c>
      <c r="G91" s="73">
        <v>0.81249999999999989</v>
      </c>
      <c r="H91" s="73">
        <v>0.81666666666666654</v>
      </c>
      <c r="I91" s="73">
        <v>0.82083333333333319</v>
      </c>
      <c r="J91" s="73">
        <v>0.82777777777777761</v>
      </c>
      <c r="K91" s="73">
        <v>0.83194444444444426</v>
      </c>
      <c r="L91" s="73">
        <v>0.84722222222222199</v>
      </c>
      <c r="M91" s="73">
        <v>0.8590277777777775</v>
      </c>
      <c r="N91" s="73">
        <v>0.8638888888888886</v>
      </c>
      <c r="O91" s="73">
        <v>0.87013888888888857</v>
      </c>
      <c r="P91" s="73">
        <v>0.87499999999999967</v>
      </c>
      <c r="Q91" s="73">
        <v>0.87847222222222188</v>
      </c>
      <c r="R91" s="74">
        <v>0.88124999999999964</v>
      </c>
      <c r="S91" s="74">
        <v>0.8854166666666663</v>
      </c>
      <c r="T91" s="74">
        <v>0.8937499999999996</v>
      </c>
      <c r="U91" s="71">
        <v>0.89722222222222181</v>
      </c>
      <c r="V91" s="313" t="e">
        <f t="shared" si="4"/>
        <v>#REF!</v>
      </c>
      <c r="W91" s="314">
        <f t="shared" si="5"/>
        <v>0.10763888888888851</v>
      </c>
      <c r="X91" s="317" t="e">
        <f t="shared" si="6"/>
        <v>#REF!</v>
      </c>
      <c r="Y91" s="314">
        <f t="shared" si="7"/>
        <v>8.3333333333333037E-3</v>
      </c>
    </row>
    <row r="92" spans="2:25" ht="15" customHeight="1" x14ac:dyDescent="0.25">
      <c r="B92" s="70">
        <v>76</v>
      </c>
      <c r="C92" s="71">
        <v>0.7993055555555556</v>
      </c>
      <c r="D92" s="72">
        <v>0.80347222222222225</v>
      </c>
      <c r="E92" s="72">
        <v>0.81388888888888888</v>
      </c>
      <c r="F92" s="72">
        <v>0.81874999999999998</v>
      </c>
      <c r="G92" s="73">
        <v>0.82222222222222219</v>
      </c>
      <c r="H92" s="73">
        <v>0.82638888888888884</v>
      </c>
      <c r="I92" s="73">
        <v>0.83055555555555549</v>
      </c>
      <c r="J92" s="73">
        <v>0.83680555555555547</v>
      </c>
      <c r="K92" s="73">
        <v>0.84097222222222212</v>
      </c>
      <c r="L92" s="73">
        <v>0.85486111111111096</v>
      </c>
      <c r="M92" s="73">
        <v>0.86666666666666647</v>
      </c>
      <c r="N92" s="73">
        <v>0.87152777777777757</v>
      </c>
      <c r="O92" s="73">
        <v>0.87777777777777755</v>
      </c>
      <c r="P92" s="73">
        <v>0.88263888888888864</v>
      </c>
      <c r="Q92" s="73">
        <v>0.88611111111111085</v>
      </c>
      <c r="R92" s="74">
        <v>0.88888888888888862</v>
      </c>
      <c r="S92" s="74">
        <v>0.89305555555555527</v>
      </c>
      <c r="T92" s="74">
        <v>0.90138888888888857</v>
      </c>
      <c r="U92" s="71">
        <v>0.90486111111111078</v>
      </c>
      <c r="V92" s="313" t="e">
        <f t="shared" si="4"/>
        <v>#REF!</v>
      </c>
      <c r="W92" s="314">
        <f t="shared" si="5"/>
        <v>0.10555555555555518</v>
      </c>
      <c r="X92" s="317" t="e">
        <f t="shared" si="6"/>
        <v>#REF!</v>
      </c>
      <c r="Y92" s="314">
        <f t="shared" si="7"/>
        <v>9.7222222222222987E-3</v>
      </c>
    </row>
    <row r="93" spans="2:25" ht="15" customHeight="1" x14ac:dyDescent="0.25">
      <c r="B93" s="70">
        <v>77</v>
      </c>
      <c r="C93" s="71">
        <v>0.81111111111111101</v>
      </c>
      <c r="D93" s="72">
        <v>0.8159722222222221</v>
      </c>
      <c r="E93" s="72">
        <v>0.82638888888888873</v>
      </c>
      <c r="F93" s="72">
        <v>0.83124999999999982</v>
      </c>
      <c r="G93" s="73">
        <v>0.83472222222222203</v>
      </c>
      <c r="H93" s="73">
        <v>0.83888888888888868</v>
      </c>
      <c r="I93" s="73">
        <v>0.84305555555555534</v>
      </c>
      <c r="J93" s="73">
        <v>0.84930555555555531</v>
      </c>
      <c r="K93" s="73">
        <v>0.85277777777777752</v>
      </c>
      <c r="L93" s="73">
        <v>0.86666666666666636</v>
      </c>
      <c r="M93" s="73">
        <v>0.87847222222222188</v>
      </c>
      <c r="N93" s="73">
        <v>0.88333333333333297</v>
      </c>
      <c r="O93" s="73">
        <v>0.88958333333333295</v>
      </c>
      <c r="P93" s="73">
        <v>0.8937499999999996</v>
      </c>
      <c r="Q93" s="73">
        <v>0.89722222222222181</v>
      </c>
      <c r="R93" s="74">
        <v>0.89999999999999958</v>
      </c>
      <c r="S93" s="74">
        <v>0.90416666666666623</v>
      </c>
      <c r="T93" s="74">
        <v>0.91249999999999953</v>
      </c>
      <c r="U93" s="71">
        <v>0.91597222222222174</v>
      </c>
      <c r="V93" s="313" t="e">
        <f t="shared" si="4"/>
        <v>#REF!</v>
      </c>
      <c r="W93" s="314">
        <f t="shared" si="5"/>
        <v>0.10486111111111074</v>
      </c>
      <c r="X93" s="317" t="e">
        <f t="shared" si="6"/>
        <v>#REF!</v>
      </c>
      <c r="Y93" s="314">
        <f t="shared" si="7"/>
        <v>1.2499999999999845E-2</v>
      </c>
    </row>
    <row r="94" spans="2:25" ht="15" customHeight="1" x14ac:dyDescent="0.25">
      <c r="B94" s="70">
        <v>78</v>
      </c>
      <c r="C94" s="80">
        <v>0.82500000000000007</v>
      </c>
      <c r="D94" s="86">
        <v>0.82986111111111116</v>
      </c>
      <c r="E94" s="86">
        <v>0.84027777777777779</v>
      </c>
      <c r="F94" s="86">
        <v>0.84513888888888888</v>
      </c>
      <c r="G94" s="247">
        <v>0.84861111111111109</v>
      </c>
      <c r="H94" s="247">
        <v>0.85277777777777775</v>
      </c>
      <c r="I94" s="247">
        <v>0.85624999999999996</v>
      </c>
      <c r="J94" s="247">
        <v>0.86249999999999993</v>
      </c>
      <c r="K94" s="247">
        <v>0.86597222222222214</v>
      </c>
      <c r="L94" s="247">
        <v>0.87986111111111098</v>
      </c>
      <c r="M94" s="247">
        <v>0.8916666666666665</v>
      </c>
      <c r="N94" s="247">
        <v>0.89652777777777759</v>
      </c>
      <c r="O94" s="247">
        <v>0.90277777777777757</v>
      </c>
      <c r="P94" s="247">
        <v>0.90694444444444422</v>
      </c>
      <c r="Q94" s="247">
        <v>0.91041666666666643</v>
      </c>
      <c r="R94" s="87">
        <v>0.9131944444444442</v>
      </c>
      <c r="S94" s="87">
        <v>0.91736111111111085</v>
      </c>
      <c r="T94" s="87">
        <v>0.92569444444444415</v>
      </c>
      <c r="U94" s="80">
        <v>0.92916666666666636</v>
      </c>
      <c r="V94" s="313" t="e">
        <f t="shared" si="4"/>
        <v>#REF!</v>
      </c>
      <c r="W94" s="314">
        <f t="shared" si="5"/>
        <v>0.1041666666666663</v>
      </c>
      <c r="X94" s="317" t="e">
        <f t="shared" si="6"/>
        <v>#REF!</v>
      </c>
      <c r="Y94" s="314">
        <f t="shared" si="7"/>
        <v>1.3888888888889062E-2</v>
      </c>
    </row>
    <row r="95" spans="2:25" ht="15" customHeight="1" x14ac:dyDescent="0.25">
      <c r="B95" s="70">
        <v>79</v>
      </c>
      <c r="C95" s="80">
        <v>0.83888888888888891</v>
      </c>
      <c r="D95" s="86">
        <v>0.84375</v>
      </c>
      <c r="E95" s="86">
        <v>0.85416666666666663</v>
      </c>
      <c r="F95" s="86">
        <v>0.85902777777777772</v>
      </c>
      <c r="G95" s="247">
        <v>0.86249999999999993</v>
      </c>
      <c r="H95" s="247">
        <v>0.86666666666666659</v>
      </c>
      <c r="I95" s="247">
        <v>0.8701388888888888</v>
      </c>
      <c r="J95" s="247">
        <v>0.87638888888888877</v>
      </c>
      <c r="K95" s="247">
        <v>0.87986111111111098</v>
      </c>
      <c r="L95" s="247">
        <v>0.89374999999999982</v>
      </c>
      <c r="M95" s="247">
        <v>0.90555555555555534</v>
      </c>
      <c r="N95" s="247">
        <v>0.91041666666666643</v>
      </c>
      <c r="O95" s="247">
        <v>0.91597222222222197</v>
      </c>
      <c r="P95" s="247">
        <v>0.92013888888888862</v>
      </c>
      <c r="Q95" s="247">
        <v>0.92361111111111083</v>
      </c>
      <c r="R95" s="87">
        <v>0.9263888888888886</v>
      </c>
      <c r="S95" s="87">
        <v>0.93055555555555525</v>
      </c>
      <c r="T95" s="87">
        <v>0.93888888888888855</v>
      </c>
      <c r="U95" s="80">
        <v>0.94166666666666632</v>
      </c>
      <c r="V95" s="313" t="e">
        <f t="shared" si="4"/>
        <v>#REF!</v>
      </c>
      <c r="W95" s="314">
        <f t="shared" si="5"/>
        <v>0.10277777777777741</v>
      </c>
      <c r="X95" s="317" t="e">
        <f t="shared" si="6"/>
        <v>#REF!</v>
      </c>
      <c r="Y95" s="314">
        <f t="shared" si="7"/>
        <v>1.388888888888884E-2</v>
      </c>
    </row>
    <row r="96" spans="2:25" ht="15" customHeight="1" x14ac:dyDescent="0.25">
      <c r="B96" s="70">
        <v>80</v>
      </c>
      <c r="C96" s="80">
        <v>0.85625000000000007</v>
      </c>
      <c r="D96" s="86">
        <v>0.86111111111111116</v>
      </c>
      <c r="E96" s="86">
        <v>0.87152777777777779</v>
      </c>
      <c r="F96" s="86">
        <v>0.87638888888888888</v>
      </c>
      <c r="G96" s="247">
        <v>0.87986111111111109</v>
      </c>
      <c r="H96" s="247">
        <v>0.88402777777777775</v>
      </c>
      <c r="I96" s="247">
        <v>0.88749999999999996</v>
      </c>
      <c r="J96" s="247">
        <v>0.89374999999999993</v>
      </c>
      <c r="K96" s="247">
        <v>0.89722222222222214</v>
      </c>
      <c r="L96" s="247">
        <v>0.91111111111111098</v>
      </c>
      <c r="M96" s="247">
        <v>0.92222222222222205</v>
      </c>
      <c r="N96" s="247">
        <v>0.92638888888888871</v>
      </c>
      <c r="O96" s="247">
        <v>0.93194444444444424</v>
      </c>
      <c r="P96" s="247">
        <v>0.93611111111111089</v>
      </c>
      <c r="Q96" s="247">
        <v>0.9395833333333331</v>
      </c>
      <c r="R96" s="87">
        <v>0.94236111111111087</v>
      </c>
      <c r="S96" s="87">
        <v>0.94652777777777752</v>
      </c>
      <c r="T96" s="87">
        <v>0.95347222222222194</v>
      </c>
      <c r="U96" s="80">
        <v>0.95624999999999971</v>
      </c>
      <c r="V96" s="313" t="e">
        <f t="shared" si="4"/>
        <v>#REF!</v>
      </c>
      <c r="W96" s="314">
        <f t="shared" si="5"/>
        <v>9.9999999999999645E-2</v>
      </c>
      <c r="X96" s="317" t="e">
        <f t="shared" si="6"/>
        <v>#REF!</v>
      </c>
      <c r="Y96" s="314">
        <f t="shared" si="7"/>
        <v>1.736111111111116E-2</v>
      </c>
    </row>
    <row r="97" spans="2:25" ht="15" customHeight="1" thickBot="1" x14ac:dyDescent="0.3">
      <c r="B97" s="81">
        <v>81</v>
      </c>
      <c r="C97" s="82">
        <v>0.87777777777777777</v>
      </c>
      <c r="D97" s="83">
        <v>0.88194444444444442</v>
      </c>
      <c r="E97" s="83">
        <v>0.89236111111111105</v>
      </c>
      <c r="F97" s="83">
        <v>0.89722222222222214</v>
      </c>
      <c r="G97" s="84">
        <v>0.90069444444444435</v>
      </c>
      <c r="H97" s="84">
        <v>0.90486111111111101</v>
      </c>
      <c r="I97" s="84">
        <v>0.90833333333333321</v>
      </c>
      <c r="J97" s="84">
        <v>0.91458333333333319</v>
      </c>
      <c r="K97" s="84">
        <v>0.9180555555555554</v>
      </c>
      <c r="L97" s="84">
        <v>0.9312499999999998</v>
      </c>
      <c r="M97" s="84">
        <v>0.94236111111111087</v>
      </c>
      <c r="N97" s="84">
        <v>0.94652777777777752</v>
      </c>
      <c r="O97" s="84">
        <v>0.95208333333333306</v>
      </c>
      <c r="P97" s="84">
        <v>0.95624999999999971</v>
      </c>
      <c r="Q97" s="84">
        <v>0.95972222222222192</v>
      </c>
      <c r="R97" s="85">
        <v>0.96249999999999969</v>
      </c>
      <c r="S97" s="85">
        <v>0.96527777777777746</v>
      </c>
      <c r="T97" s="85">
        <v>0.97222222222222188</v>
      </c>
      <c r="U97" s="82">
        <v>0.97499999999999964</v>
      </c>
      <c r="V97" s="319" t="e">
        <f t="shared" si="4"/>
        <v>#REF!</v>
      </c>
      <c r="W97" s="320">
        <f t="shared" si="5"/>
        <v>9.7222222222221877E-2</v>
      </c>
      <c r="X97" s="321" t="e">
        <f t="shared" si="6"/>
        <v>#REF!</v>
      </c>
      <c r="Y97" s="320">
        <f t="shared" si="7"/>
        <v>2.0833333333333259E-2</v>
      </c>
    </row>
    <row r="98" spans="2:25" x14ac:dyDescent="0.25">
      <c r="B98" s="75">
        <v>82</v>
      </c>
      <c r="C98" s="444">
        <v>0.89861111111111114</v>
      </c>
      <c r="D98" s="445">
        <v>0.90277777777777779</v>
      </c>
      <c r="E98" s="445">
        <v>0.91319444444444442</v>
      </c>
      <c r="F98" s="445">
        <v>0.91805555555555551</v>
      </c>
      <c r="G98" s="446">
        <v>0.92152777777777772</v>
      </c>
      <c r="H98" s="446">
        <v>0.92569444444444438</v>
      </c>
      <c r="I98" s="446">
        <v>0.92916666666666659</v>
      </c>
      <c r="J98" s="446">
        <v>0.93472222222222212</v>
      </c>
      <c r="K98" s="446">
        <v>0.93819444444444433</v>
      </c>
      <c r="L98" s="446">
        <v>0.95138888888888873</v>
      </c>
      <c r="M98" s="446">
        <v>0.9624999999999998</v>
      </c>
      <c r="N98" s="446">
        <v>0.96666666666666645</v>
      </c>
      <c r="O98" s="446">
        <v>0.97222222222222199</v>
      </c>
      <c r="P98" s="446">
        <v>0.97638888888888864</v>
      </c>
      <c r="Q98" s="446">
        <v>0.97986111111111085</v>
      </c>
      <c r="R98" s="447">
        <v>0.98263888888888862</v>
      </c>
      <c r="S98" s="447">
        <v>0.98541666666666639</v>
      </c>
      <c r="T98" s="447">
        <v>0.99236111111111081</v>
      </c>
      <c r="U98" s="444">
        <v>0.99513888888888857</v>
      </c>
      <c r="V98" s="315" t="e">
        <f t="shared" si="4"/>
        <v>#REF!</v>
      </c>
      <c r="W98" s="316">
        <f t="shared" si="5"/>
        <v>9.6527777777777435E-2</v>
      </c>
      <c r="X98" s="317" t="e">
        <f t="shared" si="6"/>
        <v>#REF!</v>
      </c>
      <c r="Y98" s="316">
        <f t="shared" si="7"/>
        <v>2.083333333333337E-2</v>
      </c>
    </row>
    <row r="99" spans="2:25" x14ac:dyDescent="0.25">
      <c r="B99" s="70">
        <v>83</v>
      </c>
      <c r="C99" s="261">
        <v>0.92083333333333339</v>
      </c>
      <c r="D99" s="262">
        <v>0.9243055555555556</v>
      </c>
      <c r="E99" s="262">
        <v>0.93402777777777779</v>
      </c>
      <c r="F99" s="262">
        <v>0.93819444444444444</v>
      </c>
      <c r="G99" s="263">
        <v>0.94097222222222221</v>
      </c>
      <c r="H99" s="263">
        <v>0.94444444444444442</v>
      </c>
      <c r="I99" s="263">
        <v>0.94722222222222219</v>
      </c>
      <c r="J99" s="263">
        <v>0.95277777777777772</v>
      </c>
      <c r="K99" s="263">
        <v>0.95624999999999993</v>
      </c>
      <c r="L99" s="263">
        <v>0.96944444444444433</v>
      </c>
      <c r="M99" s="263">
        <v>0.9805555555555554</v>
      </c>
      <c r="N99" s="263">
        <v>0.98472222222222205</v>
      </c>
      <c r="O99" s="263">
        <v>0.99027777777777759</v>
      </c>
      <c r="P99" s="263">
        <v>0.99444444444444424</v>
      </c>
      <c r="Q99" s="263">
        <v>0.99722222222222201</v>
      </c>
      <c r="R99" s="264">
        <v>0.99930555555555534</v>
      </c>
      <c r="S99" s="264">
        <v>1.0020833333333332</v>
      </c>
      <c r="T99" s="264">
        <v>1.0090277777777776</v>
      </c>
      <c r="U99" s="261">
        <v>1.0118055555555554</v>
      </c>
      <c r="V99" s="313" t="e">
        <f t="shared" si="4"/>
        <v>#REF!</v>
      </c>
      <c r="W99" s="314">
        <f t="shared" si="5"/>
        <v>9.097222222222201E-2</v>
      </c>
      <c r="X99" s="317" t="e">
        <f t="shared" si="6"/>
        <v>#REF!</v>
      </c>
      <c r="Y99" s="314">
        <f t="shared" si="7"/>
        <v>2.083333333333337E-2</v>
      </c>
    </row>
    <row r="100" spans="2:25" x14ac:dyDescent="0.25">
      <c r="B100" s="70">
        <v>84</v>
      </c>
      <c r="C100" s="261">
        <v>0.94166666666666676</v>
      </c>
      <c r="D100" s="262">
        <v>0.94513888888888897</v>
      </c>
      <c r="E100" s="262">
        <v>0.95486111111111116</v>
      </c>
      <c r="F100" s="262">
        <v>0.95902777777777781</v>
      </c>
      <c r="G100" s="263">
        <v>0.96180555555555558</v>
      </c>
      <c r="H100" s="263">
        <v>0.96527777777777779</v>
      </c>
      <c r="I100" s="263">
        <v>0.96805555555555556</v>
      </c>
      <c r="J100" s="263">
        <v>0.97361111111111109</v>
      </c>
      <c r="K100" s="263">
        <v>0.9770833333333333</v>
      </c>
      <c r="L100" s="263">
        <v>0.9902777777777777</v>
      </c>
      <c r="M100" s="263">
        <v>1.0013888888888889</v>
      </c>
      <c r="N100" s="263">
        <v>1.0055555555555555</v>
      </c>
      <c r="O100" s="263">
        <v>1.0104166666666667</v>
      </c>
      <c r="P100" s="263">
        <v>1.0145833333333334</v>
      </c>
      <c r="Q100" s="263">
        <v>1.0173611111111112</v>
      </c>
      <c r="R100" s="264">
        <v>1.0194444444444446</v>
      </c>
      <c r="S100" s="264">
        <v>1.0222222222222224</v>
      </c>
      <c r="T100" s="264">
        <v>1.0291666666666668</v>
      </c>
      <c r="U100" s="261">
        <v>1.0319444444444446</v>
      </c>
      <c r="V100" s="313" t="e">
        <f t="shared" si="4"/>
        <v>#REF!</v>
      </c>
      <c r="W100" s="314">
        <f t="shared" si="5"/>
        <v>9.027777777777779E-2</v>
      </c>
      <c r="X100" s="317" t="e">
        <f t="shared" si="6"/>
        <v>#REF!</v>
      </c>
      <c r="Y100" s="314">
        <f t="shared" si="7"/>
        <v>2.083333333333337E-2</v>
      </c>
    </row>
    <row r="101" spans="2:25" x14ac:dyDescent="0.25">
      <c r="B101" s="70">
        <v>85</v>
      </c>
      <c r="C101" s="261">
        <v>0.96180555555555547</v>
      </c>
      <c r="D101" s="262">
        <v>0.96527777777777768</v>
      </c>
      <c r="E101" s="262">
        <v>0.97569444444444431</v>
      </c>
      <c r="F101" s="262">
        <v>0.97986111111111096</v>
      </c>
      <c r="G101" s="263">
        <v>0.98263888888888873</v>
      </c>
      <c r="H101" s="263">
        <v>0.98611111111111094</v>
      </c>
      <c r="I101" s="263">
        <v>0.98888888888888871</v>
      </c>
      <c r="J101" s="263">
        <v>0.99444444444444424</v>
      </c>
      <c r="K101" s="263">
        <v>0.99791666666666645</v>
      </c>
      <c r="L101" s="263">
        <v>1.0111111111111108</v>
      </c>
      <c r="M101" s="263">
        <v>1.0222222222222219</v>
      </c>
      <c r="N101" s="263">
        <v>1.0263888888888886</v>
      </c>
      <c r="O101" s="263">
        <v>1.0312499999999998</v>
      </c>
      <c r="P101" s="263">
        <v>1.0354166666666664</v>
      </c>
      <c r="Q101" s="263">
        <v>1.0381944444444442</v>
      </c>
      <c r="R101" s="264">
        <v>1.0402777777777776</v>
      </c>
      <c r="S101" s="264">
        <v>1.0430555555555554</v>
      </c>
      <c r="T101" s="264">
        <v>1.0499999999999998</v>
      </c>
      <c r="U101" s="261">
        <v>1.0527777777777776</v>
      </c>
      <c r="V101" s="313" t="e">
        <f t="shared" si="4"/>
        <v>#REF!</v>
      </c>
      <c r="W101" s="314">
        <f t="shared" si="5"/>
        <v>9.0972222222222121E-2</v>
      </c>
      <c r="X101" s="317" t="e">
        <f t="shared" si="6"/>
        <v>#REF!</v>
      </c>
      <c r="Y101" s="314">
        <f t="shared" si="7"/>
        <v>2.0833333333333148E-2</v>
      </c>
    </row>
    <row r="102" spans="2:25" x14ac:dyDescent="0.25">
      <c r="B102" s="70">
        <v>86</v>
      </c>
      <c r="C102" s="261">
        <v>0.98333333333333339</v>
      </c>
      <c r="D102" s="262">
        <v>0.9868055555555556</v>
      </c>
      <c r="E102" s="262">
        <v>0.99652777777777779</v>
      </c>
      <c r="F102" s="262">
        <v>1.0006944444444446</v>
      </c>
      <c r="G102" s="263">
        <v>1.0034722222222223</v>
      </c>
      <c r="H102" s="263">
        <v>1.0069444444444446</v>
      </c>
      <c r="I102" s="263">
        <v>1.0097222222222224</v>
      </c>
      <c r="J102" s="263">
        <v>1.0152777777777779</v>
      </c>
      <c r="K102" s="263">
        <v>1.0187500000000003</v>
      </c>
      <c r="L102" s="263">
        <v>1.0319444444444448</v>
      </c>
      <c r="M102" s="263">
        <v>1.0430555555555558</v>
      </c>
      <c r="N102" s="263">
        <v>1.0472222222222225</v>
      </c>
      <c r="O102" s="263">
        <v>1.0520833333333337</v>
      </c>
      <c r="P102" s="263">
        <v>1.0562500000000004</v>
      </c>
      <c r="Q102" s="263">
        <v>1.0590277777777781</v>
      </c>
      <c r="R102" s="264">
        <v>1.0611111111111116</v>
      </c>
      <c r="S102" s="264">
        <v>1.0638888888888893</v>
      </c>
      <c r="T102" s="264">
        <v>1.0708333333333337</v>
      </c>
      <c r="U102" s="261">
        <v>1.0736111111111115</v>
      </c>
      <c r="V102" s="313" t="e">
        <f t="shared" si="4"/>
        <v>#REF!</v>
      </c>
      <c r="W102" s="314">
        <f t="shared" si="5"/>
        <v>9.0277777777778123E-2</v>
      </c>
      <c r="X102" s="317" t="e">
        <f t="shared" si="6"/>
        <v>#REF!</v>
      </c>
      <c r="Y102" s="314">
        <f t="shared" si="7"/>
        <v>2.0833333333333481E-2</v>
      </c>
    </row>
    <row r="103" spans="2:25" ht="18" customHeight="1" x14ac:dyDescent="0.25">
      <c r="B103" s="2"/>
      <c r="C103" s="2"/>
      <c r="E103" s="2"/>
      <c r="F103" s="2"/>
      <c r="G103" s="2"/>
      <c r="H103" s="21"/>
      <c r="K103" s="21"/>
      <c r="L103" s="21"/>
      <c r="M103" s="21"/>
      <c r="N103" s="21"/>
      <c r="O103" s="21"/>
      <c r="P103" s="21"/>
      <c r="S103" s="2"/>
      <c r="T103" s="2"/>
      <c r="U103" s="2"/>
    </row>
    <row r="104" spans="2:25" x14ac:dyDescent="0.25">
      <c r="C104" s="299" t="s">
        <v>170</v>
      </c>
      <c r="D104" s="300"/>
      <c r="E104" s="300"/>
      <c r="F104" s="301"/>
      <c r="G104" s="301"/>
      <c r="H104" s="308">
        <v>81</v>
      </c>
      <c r="I104" s="300"/>
      <c r="K104" s="18"/>
      <c r="N104" s="88"/>
      <c r="R104" s="89"/>
    </row>
    <row r="105" spans="2:25" x14ac:dyDescent="0.25">
      <c r="C105" s="299" t="s">
        <v>171</v>
      </c>
      <c r="D105" s="300"/>
      <c r="E105" s="300"/>
      <c r="F105" s="301"/>
      <c r="G105" s="301"/>
      <c r="H105" s="308">
        <v>5</v>
      </c>
      <c r="I105" s="300"/>
      <c r="N105" s="88"/>
      <c r="R105" s="89"/>
    </row>
    <row r="106" spans="2:25" x14ac:dyDescent="0.25">
      <c r="C106" s="299" t="s">
        <v>172</v>
      </c>
      <c r="D106" s="300"/>
      <c r="E106" s="300"/>
      <c r="F106" s="301"/>
      <c r="G106" s="301"/>
      <c r="H106" s="308">
        <f>+H104+H105</f>
        <v>86</v>
      </c>
      <c r="I106" s="300"/>
      <c r="J106" s="18"/>
      <c r="K106" s="18"/>
      <c r="N106" s="69"/>
    </row>
    <row r="107" spans="2:25" x14ac:dyDescent="0.25">
      <c r="C107" s="299" t="s">
        <v>173</v>
      </c>
      <c r="D107" s="300"/>
      <c r="E107" s="300"/>
      <c r="F107" s="301"/>
      <c r="G107" s="301"/>
      <c r="H107" s="306" t="e">
        <f>+VLOOKUP($G$5,#REF!,3,FALSE)</f>
        <v>#REF!</v>
      </c>
      <c r="I107" s="302" t="s">
        <v>174</v>
      </c>
    </row>
    <row r="108" spans="2:25" x14ac:dyDescent="0.25">
      <c r="C108" s="303" t="s">
        <v>175</v>
      </c>
      <c r="D108" s="304"/>
      <c r="E108" s="18"/>
      <c r="F108" s="18"/>
      <c r="G108" s="18"/>
      <c r="H108" s="347">
        <v>8.4039999999999999</v>
      </c>
      <c r="I108" s="302" t="s">
        <v>174</v>
      </c>
    </row>
    <row r="109" spans="2:25" x14ac:dyDescent="0.25">
      <c r="C109" s="2" t="s">
        <v>176</v>
      </c>
      <c r="D109" s="18"/>
      <c r="E109" s="18"/>
      <c r="F109" s="18"/>
      <c r="G109" s="18"/>
      <c r="H109" s="309" t="s">
        <v>177</v>
      </c>
      <c r="I109" s="18"/>
    </row>
  </sheetData>
  <pageMargins left="0" right="0" top="0.39370078740157483" bottom="0.39370078740157483" header="0" footer="0"/>
  <pageSetup paperSize="9" scale="49" fitToHeight="0" orientation="portrait" r:id="rId1"/>
  <rowBreaks count="1" manualBreakCount="1">
    <brk id="97" max="24" man="1"/>
  </row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7">
    <pageSetUpPr fitToPage="1"/>
  </sheetPr>
  <dimension ref="B1:Y82"/>
  <sheetViews>
    <sheetView showGridLines="0" view="pageBreakPreview" topLeftCell="A49" zoomScale="85" zoomScaleNormal="90" zoomScaleSheetLayoutView="85" workbookViewId="0">
      <selection activeCell="C17" sqref="C17:U102"/>
    </sheetView>
  </sheetViews>
  <sheetFormatPr baseColWidth="10" defaultRowHeight="15" x14ac:dyDescent="0.25"/>
  <cols>
    <col min="1" max="1" width="2.5703125" customWidth="1"/>
    <col min="2" max="22" width="8" customWidth="1"/>
    <col min="23" max="23" width="11.28515625" bestFit="1" customWidth="1"/>
    <col min="24" max="24" width="15.5703125" bestFit="1" customWidth="1"/>
    <col min="25" max="37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E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E3" s="2"/>
      <c r="G3" s="1" t="str">
        <f>+'801 MPU.CAN.25MAY.BOEDO.MPU HAB'!F6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E4" s="2"/>
      <c r="G4" s="1" t="str">
        <f>+'801 MPU.CAN.25MAY.BOEDO.MPU SAB'!F7</f>
        <v>SABADO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E5" s="2"/>
      <c r="G5" s="1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E6" s="2"/>
      <c r="G6" s="1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E7" s="2"/>
      <c r="G7" s="1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0.10000000000000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194" customFormat="1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152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s="194" customFormat="1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4.05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3.33</v>
      </c>
      <c r="K15" s="204">
        <v>2</v>
      </c>
      <c r="L15" s="204">
        <v>5.57</v>
      </c>
      <c r="M15" s="204">
        <v>4.3</v>
      </c>
      <c r="N15" s="204">
        <v>2.2999999999999998</v>
      </c>
      <c r="O15" s="204">
        <v>2.9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4.95</v>
      </c>
      <c r="U15" s="204">
        <v>2.17</v>
      </c>
      <c r="V15" s="315"/>
      <c r="W15" s="316"/>
      <c r="X15" s="317"/>
      <c r="Y15" s="318"/>
    </row>
    <row r="16" spans="2:25" s="194" customFormat="1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6.22</v>
      </c>
      <c r="F16" s="209">
        <v>8.77</v>
      </c>
      <c r="G16" s="209">
        <v>10.28</v>
      </c>
      <c r="H16" s="209">
        <v>11.37</v>
      </c>
      <c r="I16" s="209">
        <v>13.919999999999998</v>
      </c>
      <c r="J16" s="209">
        <v>17.25</v>
      </c>
      <c r="K16" s="209">
        <v>19.25</v>
      </c>
      <c r="L16" s="209">
        <v>24.82</v>
      </c>
      <c r="M16" s="209">
        <v>29.12</v>
      </c>
      <c r="N16" s="209">
        <v>31.42</v>
      </c>
      <c r="O16" s="209">
        <v>34.32</v>
      </c>
      <c r="P16" s="209">
        <v>37.22</v>
      </c>
      <c r="Q16" s="209">
        <v>38.32</v>
      </c>
      <c r="R16" s="209">
        <v>39.82</v>
      </c>
      <c r="S16" s="209">
        <v>41.82</v>
      </c>
      <c r="T16" s="209">
        <v>46.77</v>
      </c>
      <c r="U16" s="209">
        <v>48.940000000000005</v>
      </c>
      <c r="V16" s="313"/>
      <c r="W16" s="314"/>
      <c r="X16" s="310"/>
      <c r="Y16" s="314"/>
    </row>
    <row r="17" spans="2:25" x14ac:dyDescent="0.25">
      <c r="B17" s="75">
        <v>1</v>
      </c>
      <c r="C17" s="80">
        <v>0.16527777777777777</v>
      </c>
      <c r="D17" s="86">
        <v>0.16874999999999998</v>
      </c>
      <c r="E17" s="77">
        <v>0.17916666666666664</v>
      </c>
      <c r="F17" s="77">
        <v>0.18194444444444441</v>
      </c>
      <c r="G17" s="78">
        <v>0.18402777777777773</v>
      </c>
      <c r="H17" s="78">
        <v>0.18749999999999994</v>
      </c>
      <c r="I17" s="78">
        <v>0.19027777777777771</v>
      </c>
      <c r="J17" s="78">
        <v>0.19583333333333328</v>
      </c>
      <c r="K17" s="78">
        <v>0.19930555555555549</v>
      </c>
      <c r="L17" s="78">
        <v>0.21319444444444438</v>
      </c>
      <c r="M17" s="78">
        <v>0.22361111111111104</v>
      </c>
      <c r="N17" s="78">
        <v>0.22708333333333325</v>
      </c>
      <c r="O17" s="78">
        <v>0.23194444444444437</v>
      </c>
      <c r="P17" s="78">
        <v>0.23541666666666658</v>
      </c>
      <c r="Q17" s="78">
        <v>0.23888888888888879</v>
      </c>
      <c r="R17" s="79">
        <v>0.24097222222222212</v>
      </c>
      <c r="S17" s="79">
        <v>0.24374999999999988</v>
      </c>
      <c r="T17" s="87">
        <v>0.24999999999999989</v>
      </c>
      <c r="U17" s="98">
        <v>0.25277777777777766</v>
      </c>
      <c r="V17" s="313" t="e">
        <f>+$H$78</f>
        <v>#REF!</v>
      </c>
      <c r="W17" s="314">
        <f>+U17-C17</f>
        <v>8.7499999999999883E-2</v>
      </c>
      <c r="X17" s="317" t="e">
        <f>60*$H$78/(W17*60*24)</f>
        <v>#REF!</v>
      </c>
      <c r="Y17" s="322"/>
    </row>
    <row r="18" spans="2:25" x14ac:dyDescent="0.25">
      <c r="B18" s="70">
        <v>2</v>
      </c>
      <c r="C18" s="71">
        <v>0.18959490740740739</v>
      </c>
      <c r="D18" s="72">
        <v>0.1930671296296296</v>
      </c>
      <c r="E18" s="72">
        <v>0.20348379629629626</v>
      </c>
      <c r="F18" s="72">
        <v>0.20626157407407403</v>
      </c>
      <c r="G18" s="73">
        <v>0.20834490740740735</v>
      </c>
      <c r="H18" s="73">
        <v>0.21181712962962956</v>
      </c>
      <c r="I18" s="73">
        <v>0.21459490740740733</v>
      </c>
      <c r="J18" s="73">
        <v>0.22084490740740734</v>
      </c>
      <c r="K18" s="73">
        <v>0.22431712962962955</v>
      </c>
      <c r="L18" s="73">
        <v>0.23820601851851844</v>
      </c>
      <c r="M18" s="73">
        <v>0.24931712962962954</v>
      </c>
      <c r="N18" s="73">
        <v>0.25278935185185175</v>
      </c>
      <c r="O18" s="73">
        <v>0.25903935185185173</v>
      </c>
      <c r="P18" s="73">
        <v>0.26390046296296282</v>
      </c>
      <c r="Q18" s="73">
        <v>0.26737268518518503</v>
      </c>
      <c r="R18" s="74">
        <v>0.26945601851851836</v>
      </c>
      <c r="S18" s="74">
        <v>0.27292824074074057</v>
      </c>
      <c r="T18" s="74">
        <v>0.27917824074074055</v>
      </c>
      <c r="U18" s="96">
        <v>0.28195601851851831</v>
      </c>
      <c r="V18" s="313" t="e">
        <f>+$H$78</f>
        <v>#REF!</v>
      </c>
      <c r="W18" s="314">
        <f>+U18-C18</f>
        <v>9.2361111111110922E-2</v>
      </c>
      <c r="X18" s="317" t="e">
        <f>60*$H$78/(W18*60*24)</f>
        <v>#REF!</v>
      </c>
      <c r="Y18" s="314">
        <f>+E18-E17</f>
        <v>2.4317129629629619E-2</v>
      </c>
    </row>
    <row r="19" spans="2:25" x14ac:dyDescent="0.25">
      <c r="B19" s="70">
        <v>3</v>
      </c>
      <c r="C19" s="71">
        <v>0.20625000000000013</v>
      </c>
      <c r="D19" s="72">
        <v>0.20972222222222234</v>
      </c>
      <c r="E19" s="72">
        <v>0.22013888888888899</v>
      </c>
      <c r="F19" s="72">
        <v>0.2236111111111112</v>
      </c>
      <c r="G19" s="73">
        <v>0.22569444444444453</v>
      </c>
      <c r="H19" s="73">
        <v>0.22916666666666674</v>
      </c>
      <c r="I19" s="73">
        <v>0.23194444444444451</v>
      </c>
      <c r="J19" s="73">
        <v>0.23819444444444451</v>
      </c>
      <c r="K19" s="73">
        <v>0.24166666666666672</v>
      </c>
      <c r="L19" s="73">
        <v>0.25555555555555559</v>
      </c>
      <c r="M19" s="73">
        <v>0.26736111111111116</v>
      </c>
      <c r="N19" s="73">
        <v>0.27152777777777781</v>
      </c>
      <c r="O19" s="73">
        <v>0.27777777777777779</v>
      </c>
      <c r="P19" s="73">
        <v>0.28263888888888888</v>
      </c>
      <c r="Q19" s="73">
        <v>0.28611111111111109</v>
      </c>
      <c r="R19" s="74">
        <v>0.28819444444444442</v>
      </c>
      <c r="S19" s="74">
        <v>0.29166666666666663</v>
      </c>
      <c r="T19" s="74">
        <v>0.29861111111111105</v>
      </c>
      <c r="U19" s="96">
        <v>0.30138888888888882</v>
      </c>
      <c r="V19" s="313" t="e">
        <f t="shared" ref="V19:V73" si="0">+$H$78</f>
        <v>#REF!</v>
      </c>
      <c r="W19" s="314">
        <f t="shared" ref="W19:W73" si="1">+U19-C19</f>
        <v>9.513888888888869E-2</v>
      </c>
      <c r="X19" s="317" t="e">
        <f t="shared" ref="X19:X73" si="2">60*$H$78/(W19*60*24)</f>
        <v>#REF!</v>
      </c>
      <c r="Y19" s="314">
        <f t="shared" ref="Y19:Y73" si="3">+E19-E18</f>
        <v>1.6655092592592735E-2</v>
      </c>
    </row>
    <row r="20" spans="2:25" x14ac:dyDescent="0.25">
      <c r="B20" s="70">
        <v>4</v>
      </c>
      <c r="C20" s="71">
        <v>0.22222222222222265</v>
      </c>
      <c r="D20" s="72">
        <v>0.22638888888888933</v>
      </c>
      <c r="E20" s="72">
        <v>0.23680555555555599</v>
      </c>
      <c r="F20" s="72">
        <v>0.2402777777777782</v>
      </c>
      <c r="G20" s="73">
        <v>0.24236111111111153</v>
      </c>
      <c r="H20" s="73">
        <v>0.24583333333333374</v>
      </c>
      <c r="I20" s="73">
        <v>0.2486111111111115</v>
      </c>
      <c r="J20" s="73">
        <v>0.25486111111111148</v>
      </c>
      <c r="K20" s="73">
        <v>0.25833333333333369</v>
      </c>
      <c r="L20" s="73">
        <v>0.27222222222222259</v>
      </c>
      <c r="M20" s="73">
        <v>0.28402777777777816</v>
      </c>
      <c r="N20" s="73">
        <v>0.28819444444444481</v>
      </c>
      <c r="O20" s="73">
        <v>0.29444444444444479</v>
      </c>
      <c r="P20" s="73">
        <v>0.29930555555555588</v>
      </c>
      <c r="Q20" s="73">
        <v>0.30277777777777809</v>
      </c>
      <c r="R20" s="74">
        <v>0.30555555555555586</v>
      </c>
      <c r="S20" s="74">
        <v>0.30972222222222251</v>
      </c>
      <c r="T20" s="74">
        <v>0.31666666666666693</v>
      </c>
      <c r="U20" s="96">
        <v>0.3194444444444447</v>
      </c>
      <c r="V20" s="313" t="e">
        <f t="shared" si="0"/>
        <v>#REF!</v>
      </c>
      <c r="W20" s="314">
        <f t="shared" si="1"/>
        <v>9.7222222222222043E-2</v>
      </c>
      <c r="X20" s="317" t="e">
        <f t="shared" si="2"/>
        <v>#REF!</v>
      </c>
      <c r="Y20" s="314">
        <f t="shared" si="3"/>
        <v>1.6666666666666996E-2</v>
      </c>
    </row>
    <row r="21" spans="2:25" x14ac:dyDescent="0.25">
      <c r="B21" s="70">
        <v>5</v>
      </c>
      <c r="C21" s="71">
        <v>0.23890046296296297</v>
      </c>
      <c r="D21" s="72">
        <v>0.24306712962962965</v>
      </c>
      <c r="E21" s="72">
        <v>0.2534837962962963</v>
      </c>
      <c r="F21" s="72">
        <v>0.25695601851851851</v>
      </c>
      <c r="G21" s="73">
        <v>0.25903935185185184</v>
      </c>
      <c r="H21" s="73">
        <v>0.26251157407407405</v>
      </c>
      <c r="I21" s="73">
        <v>0.26528935185185182</v>
      </c>
      <c r="J21" s="73">
        <v>0.27223379629629624</v>
      </c>
      <c r="K21" s="73">
        <v>0.27570601851851845</v>
      </c>
      <c r="L21" s="73">
        <v>0.28959490740740734</v>
      </c>
      <c r="M21" s="73">
        <v>0.30140046296296291</v>
      </c>
      <c r="N21" s="73">
        <v>0.30556712962962956</v>
      </c>
      <c r="O21" s="73">
        <v>0.31181712962962954</v>
      </c>
      <c r="P21" s="73">
        <v>0.31667824074074064</v>
      </c>
      <c r="Q21" s="73">
        <v>0.32015046296296285</v>
      </c>
      <c r="R21" s="74">
        <v>0.32292824074074061</v>
      </c>
      <c r="S21" s="74">
        <v>0.32709490740740726</v>
      </c>
      <c r="T21" s="74">
        <v>0.33473379629629613</v>
      </c>
      <c r="U21" s="96">
        <v>0.33751157407407389</v>
      </c>
      <c r="V21" s="313" t="e">
        <f t="shared" si="0"/>
        <v>#REF!</v>
      </c>
      <c r="W21" s="314">
        <f t="shared" si="1"/>
        <v>9.8611111111110927E-2</v>
      </c>
      <c r="X21" s="317" t="e">
        <f t="shared" si="2"/>
        <v>#REF!</v>
      </c>
      <c r="Y21" s="314">
        <f t="shared" si="3"/>
        <v>1.6678240740740313E-2</v>
      </c>
    </row>
    <row r="22" spans="2:25" x14ac:dyDescent="0.25">
      <c r="B22" s="70">
        <v>6</v>
      </c>
      <c r="C22" s="71">
        <v>0.25277777777777766</v>
      </c>
      <c r="D22" s="72">
        <v>0.25694444444444431</v>
      </c>
      <c r="E22" s="72">
        <v>0.26736111111111099</v>
      </c>
      <c r="F22" s="72">
        <v>0.2708333333333332</v>
      </c>
      <c r="G22" s="73">
        <v>0.27291666666666653</v>
      </c>
      <c r="H22" s="73">
        <v>0.27638888888888874</v>
      </c>
      <c r="I22" s="73">
        <v>0.27916666666666651</v>
      </c>
      <c r="J22" s="73">
        <v>0.28611111111111093</v>
      </c>
      <c r="K22" s="73">
        <v>0.28958333333333314</v>
      </c>
      <c r="L22" s="73">
        <v>0.30486111111111092</v>
      </c>
      <c r="M22" s="73">
        <v>0.31666666666666649</v>
      </c>
      <c r="N22" s="73">
        <v>0.32083333333333314</v>
      </c>
      <c r="O22" s="73">
        <v>0.32708333333333311</v>
      </c>
      <c r="P22" s="73">
        <v>0.33194444444444421</v>
      </c>
      <c r="Q22" s="73">
        <v>0.33541666666666642</v>
      </c>
      <c r="R22" s="74">
        <v>0.33819444444444419</v>
      </c>
      <c r="S22" s="74">
        <v>0.34305555555555528</v>
      </c>
      <c r="T22" s="74">
        <v>0.35069444444444414</v>
      </c>
      <c r="U22" s="96">
        <v>0.35347222222222191</v>
      </c>
      <c r="V22" s="313" t="e">
        <f t="shared" si="0"/>
        <v>#REF!</v>
      </c>
      <c r="W22" s="314">
        <f t="shared" si="1"/>
        <v>0.10069444444444425</v>
      </c>
      <c r="X22" s="317" t="e">
        <f t="shared" si="2"/>
        <v>#REF!</v>
      </c>
      <c r="Y22" s="314">
        <f t="shared" si="3"/>
        <v>1.387731481481469E-2</v>
      </c>
    </row>
    <row r="23" spans="2:25" x14ac:dyDescent="0.25">
      <c r="B23" s="70">
        <v>7</v>
      </c>
      <c r="C23" s="71">
        <v>0.26666666666666766</v>
      </c>
      <c r="D23" s="72">
        <v>0.27083333333333431</v>
      </c>
      <c r="E23" s="72">
        <v>0.281250000000001</v>
      </c>
      <c r="F23" s="72">
        <v>0.28472222222222321</v>
      </c>
      <c r="G23" s="73">
        <v>0.28680555555555654</v>
      </c>
      <c r="H23" s="73">
        <v>0.29027777777777874</v>
      </c>
      <c r="I23" s="73">
        <v>0.29305555555555651</v>
      </c>
      <c r="J23" s="73">
        <v>0.30000000000000093</v>
      </c>
      <c r="K23" s="73">
        <v>0.30416666666666758</v>
      </c>
      <c r="L23" s="73">
        <v>0.32083333333333425</v>
      </c>
      <c r="M23" s="73">
        <v>0.33263888888888982</v>
      </c>
      <c r="N23" s="73">
        <v>0.33680555555555647</v>
      </c>
      <c r="O23" s="73">
        <v>0.34305555555555645</v>
      </c>
      <c r="P23" s="73">
        <v>0.34791666666666754</v>
      </c>
      <c r="Q23" s="73">
        <v>0.35138888888888975</v>
      </c>
      <c r="R23" s="74">
        <v>0.35416666666666752</v>
      </c>
      <c r="S23" s="74">
        <v>0.35902777777777861</v>
      </c>
      <c r="T23" s="74">
        <v>0.36666666666666747</v>
      </c>
      <c r="U23" s="96">
        <v>0.36944444444444524</v>
      </c>
      <c r="V23" s="313" t="e">
        <f t="shared" si="0"/>
        <v>#REF!</v>
      </c>
      <c r="W23" s="314">
        <f t="shared" si="1"/>
        <v>0.10277777777777758</v>
      </c>
      <c r="X23" s="317" t="e">
        <f t="shared" si="2"/>
        <v>#REF!</v>
      </c>
      <c r="Y23" s="314">
        <f t="shared" si="3"/>
        <v>1.3888888888890005E-2</v>
      </c>
    </row>
    <row r="24" spans="2:25" x14ac:dyDescent="0.25">
      <c r="B24" s="70">
        <v>8</v>
      </c>
      <c r="C24" s="71">
        <v>0.28055555555555667</v>
      </c>
      <c r="D24" s="72">
        <v>0.28472222222222332</v>
      </c>
      <c r="E24" s="72">
        <v>0.29513888888889001</v>
      </c>
      <c r="F24" s="72">
        <v>0.29861111111111222</v>
      </c>
      <c r="G24" s="73">
        <v>0.30138888888888998</v>
      </c>
      <c r="H24" s="73">
        <v>0.30486111111111219</v>
      </c>
      <c r="I24" s="73">
        <v>0.30763888888888996</v>
      </c>
      <c r="J24" s="73">
        <v>0.31458333333333438</v>
      </c>
      <c r="K24" s="73">
        <v>0.31875000000000103</v>
      </c>
      <c r="L24" s="73">
        <v>0.3354166666666677</v>
      </c>
      <c r="M24" s="73">
        <v>0.34722222222222326</v>
      </c>
      <c r="N24" s="73">
        <v>0.35138888888888992</v>
      </c>
      <c r="O24" s="73">
        <v>0.35763888888888989</v>
      </c>
      <c r="P24" s="73">
        <v>0.36250000000000099</v>
      </c>
      <c r="Q24" s="73">
        <v>0.3659722222222232</v>
      </c>
      <c r="R24" s="74">
        <v>0.36875000000000097</v>
      </c>
      <c r="S24" s="74">
        <v>0.37361111111111206</v>
      </c>
      <c r="T24" s="74">
        <v>0.38125000000000092</v>
      </c>
      <c r="U24" s="96">
        <v>0.38402777777777869</v>
      </c>
      <c r="V24" s="313" t="e">
        <f t="shared" si="0"/>
        <v>#REF!</v>
      </c>
      <c r="W24" s="314">
        <f t="shared" si="1"/>
        <v>0.10347222222222202</v>
      </c>
      <c r="X24" s="317" t="e">
        <f t="shared" si="2"/>
        <v>#REF!</v>
      </c>
      <c r="Y24" s="314">
        <f t="shared" si="3"/>
        <v>1.3888888888889006E-2</v>
      </c>
    </row>
    <row r="25" spans="2:25" ht="15" customHeight="1" x14ac:dyDescent="0.25">
      <c r="B25" s="70">
        <v>9</v>
      </c>
      <c r="C25" s="71">
        <v>0.29444444444444667</v>
      </c>
      <c r="D25" s="72">
        <v>0.29861111111111333</v>
      </c>
      <c r="E25" s="72">
        <v>0.30902777777778001</v>
      </c>
      <c r="F25" s="72">
        <v>0.31250000000000222</v>
      </c>
      <c r="G25" s="73">
        <v>0.31527777777777999</v>
      </c>
      <c r="H25" s="73">
        <v>0.3187500000000022</v>
      </c>
      <c r="I25" s="73">
        <v>0.32291666666666885</v>
      </c>
      <c r="J25" s="73">
        <v>0.32986111111111327</v>
      </c>
      <c r="K25" s="73">
        <v>0.33402777777777992</v>
      </c>
      <c r="L25" s="73">
        <v>0.35069444444444658</v>
      </c>
      <c r="M25" s="73">
        <v>0.36250000000000215</v>
      </c>
      <c r="N25" s="73">
        <v>0.36666666666666881</v>
      </c>
      <c r="O25" s="73">
        <v>0.37291666666666878</v>
      </c>
      <c r="P25" s="73">
        <v>0.37777777777777988</v>
      </c>
      <c r="Q25" s="73">
        <v>0.38125000000000209</v>
      </c>
      <c r="R25" s="74">
        <v>0.38402777777777986</v>
      </c>
      <c r="S25" s="74">
        <v>0.38888888888889095</v>
      </c>
      <c r="T25" s="74">
        <v>0.39652777777777981</v>
      </c>
      <c r="U25" s="96">
        <v>0.39930555555555758</v>
      </c>
      <c r="V25" s="313" t="e">
        <f t="shared" si="0"/>
        <v>#REF!</v>
      </c>
      <c r="W25" s="314">
        <f t="shared" si="1"/>
        <v>0.10486111111111091</v>
      </c>
      <c r="X25" s="317" t="e">
        <f t="shared" si="2"/>
        <v>#REF!</v>
      </c>
      <c r="Y25" s="314">
        <f t="shared" si="3"/>
        <v>1.3888888888890005E-2</v>
      </c>
    </row>
    <row r="26" spans="2:25" ht="15" customHeight="1" x14ac:dyDescent="0.25">
      <c r="B26" s="70">
        <v>10</v>
      </c>
      <c r="C26" s="71">
        <v>0.30833333333333568</v>
      </c>
      <c r="D26" s="72">
        <v>0.31250000000000233</v>
      </c>
      <c r="E26" s="72">
        <v>0.32291666666666902</v>
      </c>
      <c r="F26" s="72">
        <v>0.32638888888889123</v>
      </c>
      <c r="G26" s="73">
        <v>0.32916666666666899</v>
      </c>
      <c r="H26" s="73">
        <v>0.3326388888888912</v>
      </c>
      <c r="I26" s="73">
        <v>0.33680555555555786</v>
      </c>
      <c r="J26" s="73">
        <v>0.34375000000000228</v>
      </c>
      <c r="K26" s="73">
        <v>0.34791666666666893</v>
      </c>
      <c r="L26" s="73">
        <v>0.36458333333333559</v>
      </c>
      <c r="M26" s="73">
        <v>0.37638888888889116</v>
      </c>
      <c r="N26" s="73">
        <v>0.38055555555555781</v>
      </c>
      <c r="O26" s="73">
        <v>0.38680555555555779</v>
      </c>
      <c r="P26" s="73">
        <v>0.39166666666666888</v>
      </c>
      <c r="Q26" s="73">
        <v>0.39513888888889109</v>
      </c>
      <c r="R26" s="74">
        <v>0.39791666666666886</v>
      </c>
      <c r="S26" s="74">
        <v>0.40277777777777996</v>
      </c>
      <c r="T26" s="74">
        <v>0.41041666666666882</v>
      </c>
      <c r="U26" s="96">
        <v>0.41319444444444658</v>
      </c>
      <c r="V26" s="313" t="e">
        <f t="shared" si="0"/>
        <v>#REF!</v>
      </c>
      <c r="W26" s="314">
        <f t="shared" si="1"/>
        <v>0.10486111111111091</v>
      </c>
      <c r="X26" s="317" t="e">
        <f t="shared" si="2"/>
        <v>#REF!</v>
      </c>
      <c r="Y26" s="314">
        <f t="shared" si="3"/>
        <v>1.3888888888889006E-2</v>
      </c>
    </row>
    <row r="27" spans="2:25" ht="15" customHeight="1" x14ac:dyDescent="0.25">
      <c r="B27" s="70">
        <v>11</v>
      </c>
      <c r="C27" s="71">
        <v>0.32152777777778024</v>
      </c>
      <c r="D27" s="72">
        <v>0.32638888888889134</v>
      </c>
      <c r="E27" s="72">
        <v>0.33680555555555802</v>
      </c>
      <c r="F27" s="72">
        <v>0.34027777777778023</v>
      </c>
      <c r="G27" s="73">
        <v>0.343055555555558</v>
      </c>
      <c r="H27" s="73">
        <v>0.34652777777778021</v>
      </c>
      <c r="I27" s="73">
        <v>0.35069444444444686</v>
      </c>
      <c r="J27" s="73">
        <v>0.35763888888889128</v>
      </c>
      <c r="K27" s="73">
        <v>0.36180555555555793</v>
      </c>
      <c r="L27" s="73">
        <v>0.3784722222222246</v>
      </c>
      <c r="M27" s="73">
        <v>0.39027777777778017</v>
      </c>
      <c r="N27" s="73">
        <v>0.39444444444444682</v>
      </c>
      <c r="O27" s="73">
        <v>0.4006944444444468</v>
      </c>
      <c r="P27" s="73">
        <v>0.40555555555555789</v>
      </c>
      <c r="Q27" s="73">
        <v>0.4090277777777801</v>
      </c>
      <c r="R27" s="74">
        <v>0.41180555555555787</v>
      </c>
      <c r="S27" s="74">
        <v>0.41666666666666896</v>
      </c>
      <c r="T27" s="74">
        <v>0.42430555555555782</v>
      </c>
      <c r="U27" s="96">
        <v>0.42708333333333559</v>
      </c>
      <c r="V27" s="313" t="e">
        <f t="shared" si="0"/>
        <v>#REF!</v>
      </c>
      <c r="W27" s="314">
        <f t="shared" si="1"/>
        <v>0.10555555555555535</v>
      </c>
      <c r="X27" s="317" t="e">
        <f t="shared" si="2"/>
        <v>#REF!</v>
      </c>
      <c r="Y27" s="314">
        <f t="shared" si="3"/>
        <v>1.3888888888889006E-2</v>
      </c>
    </row>
    <row r="28" spans="2:25" ht="15" customHeight="1" x14ac:dyDescent="0.25">
      <c r="B28" s="70">
        <v>12</v>
      </c>
      <c r="C28" s="71">
        <v>0.33541666666667019</v>
      </c>
      <c r="D28" s="72">
        <v>0.34027777777778129</v>
      </c>
      <c r="E28" s="72">
        <v>0.35069444444444797</v>
      </c>
      <c r="F28" s="72">
        <v>0.35416666666667018</v>
      </c>
      <c r="G28" s="73">
        <v>0.35694444444444795</v>
      </c>
      <c r="H28" s="73">
        <v>0.36041666666667016</v>
      </c>
      <c r="I28" s="73">
        <v>0.36458333333333681</v>
      </c>
      <c r="J28" s="73">
        <v>0.37152777777778123</v>
      </c>
      <c r="K28" s="73">
        <v>0.37569444444444788</v>
      </c>
      <c r="L28" s="73">
        <v>0.39236111111111455</v>
      </c>
      <c r="M28" s="73">
        <v>0.40416666666667012</v>
      </c>
      <c r="N28" s="73">
        <v>0.40833333333333677</v>
      </c>
      <c r="O28" s="73">
        <v>0.41458333333333675</v>
      </c>
      <c r="P28" s="73">
        <v>0.41944444444444784</v>
      </c>
      <c r="Q28" s="73">
        <v>0.42291666666667005</v>
      </c>
      <c r="R28" s="74">
        <v>0.42569444444444782</v>
      </c>
      <c r="S28" s="74">
        <v>0.43055555555555891</v>
      </c>
      <c r="T28" s="74">
        <v>0.43819444444444777</v>
      </c>
      <c r="U28" s="96">
        <v>0.44097222222222554</v>
      </c>
      <c r="V28" s="313" t="e">
        <f t="shared" si="0"/>
        <v>#REF!</v>
      </c>
      <c r="W28" s="314">
        <f t="shared" si="1"/>
        <v>0.10555555555555535</v>
      </c>
      <c r="X28" s="317" t="e">
        <f t="shared" si="2"/>
        <v>#REF!</v>
      </c>
      <c r="Y28" s="314">
        <f t="shared" si="3"/>
        <v>1.388888888888995E-2</v>
      </c>
    </row>
    <row r="29" spans="2:25" ht="15" customHeight="1" x14ac:dyDescent="0.25">
      <c r="B29" s="70">
        <v>13</v>
      </c>
      <c r="C29" s="71">
        <v>0.3493055555555592</v>
      </c>
      <c r="D29" s="72">
        <v>0.35416666666667029</v>
      </c>
      <c r="E29" s="72">
        <v>0.36458333333333698</v>
      </c>
      <c r="F29" s="72">
        <v>0.36805555555555919</v>
      </c>
      <c r="G29" s="73">
        <v>0.37083333333333696</v>
      </c>
      <c r="H29" s="73">
        <v>0.37430555555555917</v>
      </c>
      <c r="I29" s="73">
        <v>0.37847222222222582</v>
      </c>
      <c r="J29" s="73">
        <v>0.38541666666667024</v>
      </c>
      <c r="K29" s="73">
        <v>0.38958333333333689</v>
      </c>
      <c r="L29" s="73">
        <v>0.40625000000000355</v>
      </c>
      <c r="M29" s="73">
        <v>0.41805555555555912</v>
      </c>
      <c r="N29" s="73">
        <v>0.42222222222222577</v>
      </c>
      <c r="O29" s="73">
        <v>0.42847222222222575</v>
      </c>
      <c r="P29" s="73">
        <v>0.43333333333333685</v>
      </c>
      <c r="Q29" s="73">
        <v>0.43680555555555906</v>
      </c>
      <c r="R29" s="74">
        <v>0.43958333333333682</v>
      </c>
      <c r="S29" s="74">
        <v>0.44444444444444792</v>
      </c>
      <c r="T29" s="74">
        <v>0.45208333333333678</v>
      </c>
      <c r="U29" s="96">
        <v>0.45486111111111455</v>
      </c>
      <c r="V29" s="313" t="e">
        <f t="shared" si="0"/>
        <v>#REF!</v>
      </c>
      <c r="W29" s="314">
        <f t="shared" si="1"/>
        <v>0.10555555555555535</v>
      </c>
      <c r="X29" s="317" t="e">
        <f t="shared" si="2"/>
        <v>#REF!</v>
      </c>
      <c r="Y29" s="314">
        <f t="shared" si="3"/>
        <v>1.3888888888889006E-2</v>
      </c>
    </row>
    <row r="30" spans="2:25" ht="15" customHeight="1" x14ac:dyDescent="0.25">
      <c r="B30" s="70">
        <v>14</v>
      </c>
      <c r="C30" s="71">
        <v>0.3631944444444492</v>
      </c>
      <c r="D30" s="72">
        <v>0.3680555555555603</v>
      </c>
      <c r="E30" s="72">
        <v>0.37847222222222698</v>
      </c>
      <c r="F30" s="72">
        <v>0.38194444444444919</v>
      </c>
      <c r="G30" s="73">
        <v>0.38472222222222696</v>
      </c>
      <c r="H30" s="73">
        <v>0.38819444444444917</v>
      </c>
      <c r="I30" s="73">
        <v>0.39236111111111582</v>
      </c>
      <c r="J30" s="73">
        <v>0.39930555555556024</v>
      </c>
      <c r="K30" s="73">
        <v>0.4034722222222269</v>
      </c>
      <c r="L30" s="73">
        <v>0.42013888888889356</v>
      </c>
      <c r="M30" s="73">
        <v>0.43194444444444913</v>
      </c>
      <c r="N30" s="73">
        <v>0.43611111111111578</v>
      </c>
      <c r="O30" s="73">
        <v>0.44236111111111576</v>
      </c>
      <c r="P30" s="73">
        <v>0.44722222222222685</v>
      </c>
      <c r="Q30" s="73">
        <v>0.45069444444444906</v>
      </c>
      <c r="R30" s="74">
        <v>0.45347222222222683</v>
      </c>
      <c r="S30" s="74">
        <v>0.45833333333333792</v>
      </c>
      <c r="T30" s="74">
        <v>0.46597222222222678</v>
      </c>
      <c r="U30" s="96">
        <v>0.46875000000000455</v>
      </c>
      <c r="V30" s="313" t="e">
        <f t="shared" si="0"/>
        <v>#REF!</v>
      </c>
      <c r="W30" s="314">
        <f t="shared" si="1"/>
        <v>0.10555555555555535</v>
      </c>
      <c r="X30" s="317" t="e">
        <f t="shared" si="2"/>
        <v>#REF!</v>
      </c>
      <c r="Y30" s="314">
        <f t="shared" si="3"/>
        <v>1.3888888888890005E-2</v>
      </c>
    </row>
    <row r="31" spans="2:25" ht="15" customHeight="1" x14ac:dyDescent="0.25">
      <c r="B31" s="70">
        <v>15</v>
      </c>
      <c r="C31" s="71">
        <v>0.37708333333333821</v>
      </c>
      <c r="D31" s="72">
        <v>0.3819444444444493</v>
      </c>
      <c r="E31" s="72">
        <v>0.39236111111111599</v>
      </c>
      <c r="F31" s="72">
        <v>0.3958333333333382</v>
      </c>
      <c r="G31" s="73">
        <v>0.39861111111111597</v>
      </c>
      <c r="H31" s="73">
        <v>0.40208333333333818</v>
      </c>
      <c r="I31" s="73">
        <v>0.40625000000000483</v>
      </c>
      <c r="J31" s="73">
        <v>0.41319444444444925</v>
      </c>
      <c r="K31" s="73">
        <v>0.4173611111111159</v>
      </c>
      <c r="L31" s="73">
        <v>0.43402777777778256</v>
      </c>
      <c r="M31" s="73">
        <v>0.44583333333333813</v>
      </c>
      <c r="N31" s="73">
        <v>0.45000000000000479</v>
      </c>
      <c r="O31" s="73">
        <v>0.45625000000000476</v>
      </c>
      <c r="P31" s="73">
        <v>0.46111111111111586</v>
      </c>
      <c r="Q31" s="73">
        <v>0.46458333333333807</v>
      </c>
      <c r="R31" s="74">
        <v>0.46736111111111583</v>
      </c>
      <c r="S31" s="74">
        <v>0.47222222222222693</v>
      </c>
      <c r="T31" s="74">
        <v>0.47986111111111579</v>
      </c>
      <c r="U31" s="96">
        <v>0.48263888888889356</v>
      </c>
      <c r="V31" s="313" t="e">
        <f t="shared" si="0"/>
        <v>#REF!</v>
      </c>
      <c r="W31" s="314">
        <f t="shared" si="1"/>
        <v>0.10555555555555535</v>
      </c>
      <c r="X31" s="317" t="e">
        <f t="shared" si="2"/>
        <v>#REF!</v>
      </c>
      <c r="Y31" s="314">
        <f t="shared" si="3"/>
        <v>1.3888888888889006E-2</v>
      </c>
    </row>
    <row r="32" spans="2:25" ht="15" customHeight="1" x14ac:dyDescent="0.25">
      <c r="B32" s="70">
        <v>16</v>
      </c>
      <c r="C32" s="71">
        <v>0.39097222222222722</v>
      </c>
      <c r="D32" s="72">
        <v>0.39583333333333831</v>
      </c>
      <c r="E32" s="72">
        <v>0.406250000000005</v>
      </c>
      <c r="F32" s="72">
        <v>0.40972222222222721</v>
      </c>
      <c r="G32" s="73">
        <v>0.41250000000000497</v>
      </c>
      <c r="H32" s="73">
        <v>0.41597222222222718</v>
      </c>
      <c r="I32" s="73">
        <v>0.42013888888889384</v>
      </c>
      <c r="J32" s="73">
        <v>0.42708333333333826</v>
      </c>
      <c r="K32" s="73">
        <v>0.43125000000000491</v>
      </c>
      <c r="L32" s="73">
        <v>0.44791666666667157</v>
      </c>
      <c r="M32" s="73">
        <v>0.45972222222222714</v>
      </c>
      <c r="N32" s="73">
        <v>0.46388888888889379</v>
      </c>
      <c r="O32" s="73">
        <v>0.47013888888889377</v>
      </c>
      <c r="P32" s="73">
        <v>0.47500000000000486</v>
      </c>
      <c r="Q32" s="73">
        <v>0.47847222222222707</v>
      </c>
      <c r="R32" s="74">
        <v>0.48125000000000484</v>
      </c>
      <c r="S32" s="74">
        <v>0.48611111111111593</v>
      </c>
      <c r="T32" s="74">
        <v>0.4937500000000048</v>
      </c>
      <c r="U32" s="96">
        <v>0.49652777777778256</v>
      </c>
      <c r="V32" s="313" t="e">
        <f t="shared" si="0"/>
        <v>#REF!</v>
      </c>
      <c r="W32" s="314">
        <f t="shared" si="1"/>
        <v>0.10555555555555535</v>
      </c>
      <c r="X32" s="317" t="e">
        <f t="shared" si="2"/>
        <v>#REF!</v>
      </c>
      <c r="Y32" s="314">
        <f t="shared" si="3"/>
        <v>1.3888888888889006E-2</v>
      </c>
    </row>
    <row r="33" spans="2:25" ht="15" customHeight="1" x14ac:dyDescent="0.25">
      <c r="B33" s="70">
        <v>17</v>
      </c>
      <c r="C33" s="71">
        <v>0.40486111111111722</v>
      </c>
      <c r="D33" s="72">
        <v>0.40972222222222832</v>
      </c>
      <c r="E33" s="72">
        <v>0.420138888888895</v>
      </c>
      <c r="F33" s="72">
        <v>0.42361111111111721</v>
      </c>
      <c r="G33" s="73">
        <v>0.42638888888889498</v>
      </c>
      <c r="H33" s="73">
        <v>0.42986111111111719</v>
      </c>
      <c r="I33" s="73">
        <v>0.43402777777778384</v>
      </c>
      <c r="J33" s="73">
        <v>0.44097222222222826</v>
      </c>
      <c r="K33" s="73">
        <v>0.44513888888889491</v>
      </c>
      <c r="L33" s="73">
        <v>0.46180555555556158</v>
      </c>
      <c r="M33" s="73">
        <v>0.47361111111111714</v>
      </c>
      <c r="N33" s="73">
        <v>0.4777777777777838</v>
      </c>
      <c r="O33" s="73">
        <v>0.48402777777778377</v>
      </c>
      <c r="P33" s="73">
        <v>0.48888888888889487</v>
      </c>
      <c r="Q33" s="73">
        <v>0.49236111111111708</v>
      </c>
      <c r="R33" s="74">
        <v>0.49513888888889485</v>
      </c>
      <c r="S33" s="74">
        <v>0.500000000000006</v>
      </c>
      <c r="T33" s="74">
        <v>0.50763888888889486</v>
      </c>
      <c r="U33" s="96">
        <v>0.51041666666667262</v>
      </c>
      <c r="V33" s="313" t="e">
        <f t="shared" si="0"/>
        <v>#REF!</v>
      </c>
      <c r="W33" s="314">
        <f t="shared" si="1"/>
        <v>0.1055555555555554</v>
      </c>
      <c r="X33" s="317" t="e">
        <f t="shared" si="2"/>
        <v>#REF!</v>
      </c>
      <c r="Y33" s="314">
        <f t="shared" si="3"/>
        <v>1.3888888888890005E-2</v>
      </c>
    </row>
    <row r="34" spans="2:25" ht="15" customHeight="1" x14ac:dyDescent="0.25">
      <c r="B34" s="70">
        <v>18</v>
      </c>
      <c r="C34" s="71">
        <v>0.41875000000000623</v>
      </c>
      <c r="D34" s="72">
        <v>0.42361111111111732</v>
      </c>
      <c r="E34" s="72">
        <v>0.43402777777778401</v>
      </c>
      <c r="F34" s="72">
        <v>0.43750000000000622</v>
      </c>
      <c r="G34" s="73">
        <v>0.44027777777778399</v>
      </c>
      <c r="H34" s="73">
        <v>0.4437500000000062</v>
      </c>
      <c r="I34" s="73">
        <v>0.44791666666667285</v>
      </c>
      <c r="J34" s="73">
        <v>0.45486111111111727</v>
      </c>
      <c r="K34" s="73">
        <v>0.45902777777778392</v>
      </c>
      <c r="L34" s="73">
        <v>0.47569444444445058</v>
      </c>
      <c r="M34" s="73">
        <v>0.48750000000000615</v>
      </c>
      <c r="N34" s="73">
        <v>0.4916666666666728</v>
      </c>
      <c r="O34" s="73">
        <v>0.49791666666667278</v>
      </c>
      <c r="P34" s="73">
        <v>0.50277777777778387</v>
      </c>
      <c r="Q34" s="73">
        <v>0.50625000000000608</v>
      </c>
      <c r="R34" s="74">
        <v>0.50902777777778385</v>
      </c>
      <c r="S34" s="74">
        <v>0.51388888888889495</v>
      </c>
      <c r="T34" s="74">
        <v>0.52152777777778381</v>
      </c>
      <c r="U34" s="96">
        <v>0.52430555555556158</v>
      </c>
      <c r="V34" s="313" t="e">
        <f t="shared" si="0"/>
        <v>#REF!</v>
      </c>
      <c r="W34" s="314">
        <f t="shared" si="1"/>
        <v>0.10555555555555535</v>
      </c>
      <c r="X34" s="317" t="e">
        <f t="shared" si="2"/>
        <v>#REF!</v>
      </c>
      <c r="Y34" s="314">
        <f t="shared" si="3"/>
        <v>1.3888888888889006E-2</v>
      </c>
    </row>
    <row r="35" spans="2:25" ht="15" customHeight="1" x14ac:dyDescent="0.25">
      <c r="B35" s="70">
        <v>19</v>
      </c>
      <c r="C35" s="71">
        <v>0.43263888888889623</v>
      </c>
      <c r="D35" s="72">
        <v>0.43750000000000733</v>
      </c>
      <c r="E35" s="72">
        <v>0.44791666666667401</v>
      </c>
      <c r="F35" s="72">
        <v>0.45138888888889622</v>
      </c>
      <c r="G35" s="73">
        <v>0.45416666666667399</v>
      </c>
      <c r="H35" s="73">
        <v>0.4576388888888962</v>
      </c>
      <c r="I35" s="73">
        <v>0.46180555555556285</v>
      </c>
      <c r="J35" s="73">
        <v>0.46875000000000727</v>
      </c>
      <c r="K35" s="73">
        <v>0.47291666666667392</v>
      </c>
      <c r="L35" s="73">
        <v>0.48958333333334059</v>
      </c>
      <c r="M35" s="73">
        <v>0.5013888888888961</v>
      </c>
      <c r="N35" s="73">
        <v>0.50555555555556275</v>
      </c>
      <c r="O35" s="73">
        <v>0.51180555555556273</v>
      </c>
      <c r="P35" s="73">
        <v>0.51666666666667382</v>
      </c>
      <c r="Q35" s="73">
        <v>0.52013888888889603</v>
      </c>
      <c r="R35" s="74">
        <v>0.5229166666666738</v>
      </c>
      <c r="S35" s="74">
        <v>0.5277777777777849</v>
      </c>
      <c r="T35" s="74">
        <v>0.53541666666667376</v>
      </c>
      <c r="U35" s="96">
        <v>0.53819444444445153</v>
      </c>
      <c r="V35" s="313" t="e">
        <f t="shared" si="0"/>
        <v>#REF!</v>
      </c>
      <c r="W35" s="314">
        <f t="shared" si="1"/>
        <v>0.10555555555555529</v>
      </c>
      <c r="X35" s="317" t="e">
        <f t="shared" si="2"/>
        <v>#REF!</v>
      </c>
      <c r="Y35" s="314">
        <f t="shared" si="3"/>
        <v>1.3888888888890005E-2</v>
      </c>
    </row>
    <row r="36" spans="2:25" ht="15" customHeight="1" x14ac:dyDescent="0.25">
      <c r="B36" s="70">
        <v>20</v>
      </c>
      <c r="C36" s="71">
        <v>0.44652777777778524</v>
      </c>
      <c r="D36" s="72">
        <v>0.45138888888889633</v>
      </c>
      <c r="E36" s="72">
        <v>0.46180555555556302</v>
      </c>
      <c r="F36" s="72">
        <v>0.46527777777778523</v>
      </c>
      <c r="G36" s="73">
        <v>0.468055555555563</v>
      </c>
      <c r="H36" s="73">
        <v>0.47152777777778521</v>
      </c>
      <c r="I36" s="73">
        <v>0.47569444444445186</v>
      </c>
      <c r="J36" s="73">
        <v>0.48263888888889628</v>
      </c>
      <c r="K36" s="73">
        <v>0.48680555555556293</v>
      </c>
      <c r="L36" s="73">
        <v>0.50347222222222965</v>
      </c>
      <c r="M36" s="73">
        <v>0.51527777777778516</v>
      </c>
      <c r="N36" s="73">
        <v>0.51944444444445181</v>
      </c>
      <c r="O36" s="73">
        <v>0.52569444444445179</v>
      </c>
      <c r="P36" s="73">
        <v>0.53055555555556289</v>
      </c>
      <c r="Q36" s="73">
        <v>0.5340277777777851</v>
      </c>
      <c r="R36" s="74">
        <v>0.53680555555556286</v>
      </c>
      <c r="S36" s="74">
        <v>0.54166666666667396</v>
      </c>
      <c r="T36" s="74">
        <v>0.54930555555556282</v>
      </c>
      <c r="U36" s="96">
        <v>0.55208333333334059</v>
      </c>
      <c r="V36" s="313" t="e">
        <f t="shared" si="0"/>
        <v>#REF!</v>
      </c>
      <c r="W36" s="314">
        <f t="shared" si="1"/>
        <v>0.10555555555555535</v>
      </c>
      <c r="X36" s="317" t="e">
        <f t="shared" si="2"/>
        <v>#REF!</v>
      </c>
      <c r="Y36" s="314">
        <f t="shared" si="3"/>
        <v>1.3888888888889006E-2</v>
      </c>
    </row>
    <row r="37" spans="2:25" ht="15" customHeight="1" x14ac:dyDescent="0.25">
      <c r="B37" s="70">
        <v>21</v>
      </c>
      <c r="C37" s="71">
        <v>0.46041666666667425</v>
      </c>
      <c r="D37" s="72">
        <v>0.46527777777778534</v>
      </c>
      <c r="E37" s="72">
        <v>0.47569444444445202</v>
      </c>
      <c r="F37" s="72">
        <v>0.47916666666667423</v>
      </c>
      <c r="G37" s="73">
        <v>0.481944444444452</v>
      </c>
      <c r="H37" s="73">
        <v>0.48541666666667421</v>
      </c>
      <c r="I37" s="73">
        <v>0.48958333333334086</v>
      </c>
      <c r="J37" s="73">
        <v>0.49652777777778528</v>
      </c>
      <c r="K37" s="73">
        <v>0.50069444444445199</v>
      </c>
      <c r="L37" s="73">
        <v>0.51736111111111871</v>
      </c>
      <c r="M37" s="73">
        <v>0.52916666666667422</v>
      </c>
      <c r="N37" s="73">
        <v>0.53333333333334088</v>
      </c>
      <c r="O37" s="73">
        <v>0.53958333333334085</v>
      </c>
      <c r="P37" s="73">
        <v>0.54444444444445195</v>
      </c>
      <c r="Q37" s="73">
        <v>0.54791666666667416</v>
      </c>
      <c r="R37" s="74">
        <v>0.55069444444445192</v>
      </c>
      <c r="S37" s="74">
        <v>0.55555555555556302</v>
      </c>
      <c r="T37" s="74">
        <v>0.56319444444445188</v>
      </c>
      <c r="U37" s="96">
        <v>0.56597222222222965</v>
      </c>
      <c r="V37" s="313" t="e">
        <f t="shared" si="0"/>
        <v>#REF!</v>
      </c>
      <c r="W37" s="314">
        <f t="shared" si="1"/>
        <v>0.1055555555555554</v>
      </c>
      <c r="X37" s="317" t="e">
        <f t="shared" si="2"/>
        <v>#REF!</v>
      </c>
      <c r="Y37" s="314">
        <f t="shared" si="3"/>
        <v>1.3888888888889006E-2</v>
      </c>
    </row>
    <row r="38" spans="2:25" ht="15" customHeight="1" x14ac:dyDescent="0.25">
      <c r="B38" s="70">
        <v>22</v>
      </c>
      <c r="C38" s="71">
        <v>0.4743055555555642</v>
      </c>
      <c r="D38" s="72">
        <v>0.47916666666667529</v>
      </c>
      <c r="E38" s="72">
        <v>0.48958333333334197</v>
      </c>
      <c r="F38" s="72">
        <v>0.49305555555556418</v>
      </c>
      <c r="G38" s="73">
        <v>0.49583333333334195</v>
      </c>
      <c r="H38" s="73">
        <v>0.49930555555556416</v>
      </c>
      <c r="I38" s="73">
        <v>0.50347222222223087</v>
      </c>
      <c r="J38" s="73">
        <v>0.51041666666667529</v>
      </c>
      <c r="K38" s="73">
        <v>0.51458333333334194</v>
      </c>
      <c r="L38" s="73">
        <v>0.53125000000000866</v>
      </c>
      <c r="M38" s="73">
        <v>0.54305555555556417</v>
      </c>
      <c r="N38" s="73">
        <v>0.54722222222223083</v>
      </c>
      <c r="O38" s="73">
        <v>0.5534722222222308</v>
      </c>
      <c r="P38" s="73">
        <v>0.5583333333333419</v>
      </c>
      <c r="Q38" s="73">
        <v>0.56180555555556411</v>
      </c>
      <c r="R38" s="74">
        <v>0.56458333333334187</v>
      </c>
      <c r="S38" s="74">
        <v>0.56944444444445297</v>
      </c>
      <c r="T38" s="74">
        <v>0.57708333333334183</v>
      </c>
      <c r="U38" s="96">
        <v>0.5798611111111196</v>
      </c>
      <c r="V38" s="313" t="e">
        <f t="shared" si="0"/>
        <v>#REF!</v>
      </c>
      <c r="W38" s="314">
        <f t="shared" si="1"/>
        <v>0.1055555555555554</v>
      </c>
      <c r="X38" s="317" t="e">
        <f t="shared" si="2"/>
        <v>#REF!</v>
      </c>
      <c r="Y38" s="314">
        <f t="shared" si="3"/>
        <v>1.388888888888995E-2</v>
      </c>
    </row>
    <row r="39" spans="2:25" ht="15" customHeight="1" x14ac:dyDescent="0.25">
      <c r="B39" s="70">
        <v>23</v>
      </c>
      <c r="C39" s="71">
        <v>0.4881944444444532</v>
      </c>
      <c r="D39" s="72">
        <v>0.4930555555555643</v>
      </c>
      <c r="E39" s="72">
        <v>0.50347222222223098</v>
      </c>
      <c r="F39" s="72">
        <v>0.50694444444445319</v>
      </c>
      <c r="G39" s="73">
        <v>0.50972222222223096</v>
      </c>
      <c r="H39" s="73">
        <v>0.51319444444445317</v>
      </c>
      <c r="I39" s="73">
        <v>0.51736111111111982</v>
      </c>
      <c r="J39" s="73">
        <v>0.52430555555556424</v>
      </c>
      <c r="K39" s="73">
        <v>0.52847222222223089</v>
      </c>
      <c r="L39" s="73">
        <v>0.54513888888889761</v>
      </c>
      <c r="M39" s="73">
        <v>0.55694444444445312</v>
      </c>
      <c r="N39" s="73">
        <v>0.56111111111111978</v>
      </c>
      <c r="O39" s="73">
        <v>0.56736111111111975</v>
      </c>
      <c r="P39" s="73">
        <v>0.57222222222223085</v>
      </c>
      <c r="Q39" s="73">
        <v>0.57569444444445306</v>
      </c>
      <c r="R39" s="74">
        <v>0.57847222222223083</v>
      </c>
      <c r="S39" s="74">
        <v>0.58333333333334192</v>
      </c>
      <c r="T39" s="74">
        <v>0.59097222222223078</v>
      </c>
      <c r="U39" s="96">
        <v>0.59375000000000855</v>
      </c>
      <c r="V39" s="313" t="e">
        <f t="shared" si="0"/>
        <v>#REF!</v>
      </c>
      <c r="W39" s="314">
        <f t="shared" si="1"/>
        <v>0.10555555555555535</v>
      </c>
      <c r="X39" s="317" t="e">
        <f t="shared" si="2"/>
        <v>#REF!</v>
      </c>
      <c r="Y39" s="314">
        <f t="shared" si="3"/>
        <v>1.3888888888889006E-2</v>
      </c>
    </row>
    <row r="40" spans="2:25" ht="15" customHeight="1" x14ac:dyDescent="0.25">
      <c r="B40" s="70">
        <v>24</v>
      </c>
      <c r="C40" s="71">
        <v>0.50208333333334232</v>
      </c>
      <c r="D40" s="72">
        <v>0.50694444444445341</v>
      </c>
      <c r="E40" s="72">
        <v>0.51736111111112004</v>
      </c>
      <c r="F40" s="72">
        <v>0.52083333333334225</v>
      </c>
      <c r="G40" s="73">
        <v>0.52361111111112002</v>
      </c>
      <c r="H40" s="73">
        <v>0.52708333333334223</v>
      </c>
      <c r="I40" s="73">
        <v>0.53125000000000888</v>
      </c>
      <c r="J40" s="73">
        <v>0.5381944444444533</v>
      </c>
      <c r="K40" s="73">
        <v>0.54236111111111995</v>
      </c>
      <c r="L40" s="73">
        <v>0.55902777777778667</v>
      </c>
      <c r="M40" s="73">
        <v>0.57083333333334219</v>
      </c>
      <c r="N40" s="73">
        <v>0.57500000000000884</v>
      </c>
      <c r="O40" s="73">
        <v>0.58125000000000882</v>
      </c>
      <c r="P40" s="73">
        <v>0.58611111111111991</v>
      </c>
      <c r="Q40" s="73">
        <v>0.58958333333334212</v>
      </c>
      <c r="R40" s="74">
        <v>0.59236111111111989</v>
      </c>
      <c r="S40" s="74">
        <v>0.59722222222223098</v>
      </c>
      <c r="T40" s="74">
        <v>0.60486111111111984</v>
      </c>
      <c r="U40" s="96">
        <v>0.60763888888889761</v>
      </c>
      <c r="V40" s="313" t="e">
        <f t="shared" si="0"/>
        <v>#REF!</v>
      </c>
      <c r="W40" s="314">
        <f t="shared" si="1"/>
        <v>0.10555555555555529</v>
      </c>
      <c r="X40" s="317" t="e">
        <f t="shared" si="2"/>
        <v>#REF!</v>
      </c>
      <c r="Y40" s="314">
        <f t="shared" si="3"/>
        <v>1.3888888888889062E-2</v>
      </c>
    </row>
    <row r="41" spans="2:25" ht="15" customHeight="1" x14ac:dyDescent="0.25">
      <c r="B41" s="70">
        <v>25</v>
      </c>
      <c r="C41" s="71">
        <v>0.51597222222223227</v>
      </c>
      <c r="D41" s="72">
        <v>0.52083333333334336</v>
      </c>
      <c r="E41" s="72">
        <v>0.53125000000000999</v>
      </c>
      <c r="F41" s="72">
        <v>0.5347222222222322</v>
      </c>
      <c r="G41" s="73">
        <v>0.53750000000000997</v>
      </c>
      <c r="H41" s="73">
        <v>0.54097222222223218</v>
      </c>
      <c r="I41" s="73">
        <v>0.54513888888889883</v>
      </c>
      <c r="J41" s="73">
        <v>0.55208333333334325</v>
      </c>
      <c r="K41" s="73">
        <v>0.5562500000000099</v>
      </c>
      <c r="L41" s="73">
        <v>0.57291666666667662</v>
      </c>
      <c r="M41" s="73">
        <v>0.58472222222223214</v>
      </c>
      <c r="N41" s="73">
        <v>0.58888888888889879</v>
      </c>
      <c r="O41" s="73">
        <v>0.59513888888889876</v>
      </c>
      <c r="P41" s="73">
        <v>0.60000000000000986</v>
      </c>
      <c r="Q41" s="73">
        <v>0.60347222222223207</v>
      </c>
      <c r="R41" s="74">
        <v>0.60625000000000984</v>
      </c>
      <c r="S41" s="74">
        <v>0.61111111111112093</v>
      </c>
      <c r="T41" s="74">
        <v>0.61875000000000979</v>
      </c>
      <c r="U41" s="96">
        <v>0.62152777777778756</v>
      </c>
      <c r="V41" s="313" t="e">
        <f t="shared" si="0"/>
        <v>#REF!</v>
      </c>
      <c r="W41" s="314">
        <f t="shared" si="1"/>
        <v>0.10555555555555529</v>
      </c>
      <c r="X41" s="317" t="e">
        <f t="shared" si="2"/>
        <v>#REF!</v>
      </c>
      <c r="Y41" s="314">
        <f t="shared" si="3"/>
        <v>1.388888888888995E-2</v>
      </c>
    </row>
    <row r="42" spans="2:25" ht="15" customHeight="1" x14ac:dyDescent="0.25">
      <c r="B42" s="70">
        <v>26</v>
      </c>
      <c r="C42" s="71">
        <v>0.52986111111112133</v>
      </c>
      <c r="D42" s="72">
        <v>0.53472222222223242</v>
      </c>
      <c r="E42" s="72">
        <v>0.54513888888889905</v>
      </c>
      <c r="F42" s="72">
        <v>0.54861111111112126</v>
      </c>
      <c r="G42" s="73">
        <v>0.55138888888889903</v>
      </c>
      <c r="H42" s="73">
        <v>0.55486111111112124</v>
      </c>
      <c r="I42" s="73">
        <v>0.55902777777778789</v>
      </c>
      <c r="J42" s="73">
        <v>0.56597222222223231</v>
      </c>
      <c r="K42" s="73">
        <v>0.57013888888889896</v>
      </c>
      <c r="L42" s="73">
        <v>0.58680555555556568</v>
      </c>
      <c r="M42" s="73">
        <v>0.5986111111111212</v>
      </c>
      <c r="N42" s="73">
        <v>0.60277777777778785</v>
      </c>
      <c r="O42" s="73">
        <v>0.60902777777778783</v>
      </c>
      <c r="P42" s="73">
        <v>0.61388888888889892</v>
      </c>
      <c r="Q42" s="73">
        <v>0.61736111111112113</v>
      </c>
      <c r="R42" s="74">
        <v>0.6201388888888989</v>
      </c>
      <c r="S42" s="74">
        <v>0.62500000000000999</v>
      </c>
      <c r="T42" s="74">
        <v>0.63263888888889885</v>
      </c>
      <c r="U42" s="96">
        <v>0.63541666666667662</v>
      </c>
      <c r="V42" s="313" t="e">
        <f t="shared" si="0"/>
        <v>#REF!</v>
      </c>
      <c r="W42" s="314">
        <f t="shared" si="1"/>
        <v>0.10555555555555529</v>
      </c>
      <c r="X42" s="317" t="e">
        <f t="shared" si="2"/>
        <v>#REF!</v>
      </c>
      <c r="Y42" s="314">
        <f t="shared" si="3"/>
        <v>1.3888888888889062E-2</v>
      </c>
    </row>
    <row r="43" spans="2:25" ht="15" customHeight="1" x14ac:dyDescent="0.25">
      <c r="B43" s="70">
        <v>27</v>
      </c>
      <c r="C43" s="71">
        <v>0.54375000000001128</v>
      </c>
      <c r="D43" s="72">
        <v>0.54861111111112237</v>
      </c>
      <c r="E43" s="72">
        <v>0.559027777777789</v>
      </c>
      <c r="F43" s="72">
        <v>0.56250000000001121</v>
      </c>
      <c r="G43" s="73">
        <v>0.56527777777778898</v>
      </c>
      <c r="H43" s="73">
        <v>0.56875000000001119</v>
      </c>
      <c r="I43" s="73">
        <v>0.57291666666667784</v>
      </c>
      <c r="J43" s="73">
        <v>0.57986111111112226</v>
      </c>
      <c r="K43" s="73">
        <v>0.58402777777778891</v>
      </c>
      <c r="L43" s="73">
        <v>0.60069444444445563</v>
      </c>
      <c r="M43" s="73">
        <v>0.61250000000001115</v>
      </c>
      <c r="N43" s="73">
        <v>0.6166666666666778</v>
      </c>
      <c r="O43" s="73">
        <v>0.62291666666667778</v>
      </c>
      <c r="P43" s="73">
        <v>0.62777777777778887</v>
      </c>
      <c r="Q43" s="73">
        <v>0.63125000000001108</v>
      </c>
      <c r="R43" s="74">
        <v>0.63402777777778885</v>
      </c>
      <c r="S43" s="74">
        <v>0.63888888888889994</v>
      </c>
      <c r="T43" s="74">
        <v>0.6465277777777888</v>
      </c>
      <c r="U43" s="96">
        <v>0.64930555555556657</v>
      </c>
      <c r="V43" s="313" t="e">
        <f t="shared" si="0"/>
        <v>#REF!</v>
      </c>
      <c r="W43" s="314">
        <f t="shared" si="1"/>
        <v>0.10555555555555529</v>
      </c>
      <c r="X43" s="317" t="e">
        <f t="shared" si="2"/>
        <v>#REF!</v>
      </c>
      <c r="Y43" s="314">
        <f t="shared" si="3"/>
        <v>1.388888888888995E-2</v>
      </c>
    </row>
    <row r="44" spans="2:25" ht="15" customHeight="1" x14ac:dyDescent="0.25">
      <c r="B44" s="70">
        <v>28</v>
      </c>
      <c r="C44" s="71">
        <v>0.55763888888890012</v>
      </c>
      <c r="D44" s="72">
        <v>0.56250000000001121</v>
      </c>
      <c r="E44" s="72">
        <v>0.57291666666667784</v>
      </c>
      <c r="F44" s="72">
        <v>0.57638888888890005</v>
      </c>
      <c r="G44" s="73">
        <v>0.57916666666667782</v>
      </c>
      <c r="H44" s="73">
        <v>0.58263888888890003</v>
      </c>
      <c r="I44" s="73">
        <v>0.58680555555556668</v>
      </c>
      <c r="J44" s="73">
        <v>0.5937500000000111</v>
      </c>
      <c r="K44" s="73">
        <v>0.59791666666667775</v>
      </c>
      <c r="L44" s="73">
        <v>0.61458333333334447</v>
      </c>
      <c r="M44" s="73">
        <v>0.62638888888889999</v>
      </c>
      <c r="N44" s="73">
        <v>0.63055555555556664</v>
      </c>
      <c r="O44" s="73">
        <v>0.63680555555556662</v>
      </c>
      <c r="P44" s="73">
        <v>0.64166666666667771</v>
      </c>
      <c r="Q44" s="73">
        <v>0.64513888888889992</v>
      </c>
      <c r="R44" s="74">
        <v>0.64791666666667769</v>
      </c>
      <c r="S44" s="74">
        <v>0.65277777777778878</v>
      </c>
      <c r="T44" s="74">
        <v>0.66041666666667764</v>
      </c>
      <c r="U44" s="96">
        <v>0.66319444444445541</v>
      </c>
      <c r="V44" s="313" t="e">
        <f t="shared" si="0"/>
        <v>#REF!</v>
      </c>
      <c r="W44" s="314">
        <f t="shared" si="1"/>
        <v>0.10555555555555529</v>
      </c>
      <c r="X44" s="317" t="e">
        <f t="shared" si="2"/>
        <v>#REF!</v>
      </c>
      <c r="Y44" s="314">
        <f t="shared" si="3"/>
        <v>1.388888888888884E-2</v>
      </c>
    </row>
    <row r="45" spans="2:25" ht="15" customHeight="1" x14ac:dyDescent="0.25">
      <c r="B45" s="70">
        <v>29</v>
      </c>
      <c r="C45" s="71">
        <v>0.57152777777778929</v>
      </c>
      <c r="D45" s="72">
        <v>0.57638888888890039</v>
      </c>
      <c r="E45" s="72">
        <v>0.58680555555556702</v>
      </c>
      <c r="F45" s="72">
        <v>0.59027777777778923</v>
      </c>
      <c r="G45" s="73">
        <v>0.59305555555556699</v>
      </c>
      <c r="H45" s="73">
        <v>0.5965277777777892</v>
      </c>
      <c r="I45" s="73">
        <v>0.60069444444445586</v>
      </c>
      <c r="J45" s="73">
        <v>0.60763888888890027</v>
      </c>
      <c r="K45" s="73">
        <v>0.61180555555556693</v>
      </c>
      <c r="L45" s="73">
        <v>0.62847222222223365</v>
      </c>
      <c r="M45" s="73">
        <v>0.64027777777778916</v>
      </c>
      <c r="N45" s="73">
        <v>0.64444444444445581</v>
      </c>
      <c r="O45" s="73">
        <v>0.65069444444445579</v>
      </c>
      <c r="P45" s="73">
        <v>0.65555555555556688</v>
      </c>
      <c r="Q45" s="73">
        <v>0.65902777777778909</v>
      </c>
      <c r="R45" s="74">
        <v>0.66180555555556686</v>
      </c>
      <c r="S45" s="74">
        <v>0.66666666666667795</v>
      </c>
      <c r="T45" s="74">
        <v>0.67430555555556682</v>
      </c>
      <c r="U45" s="96">
        <v>0.67708333333334458</v>
      </c>
      <c r="V45" s="313" t="e">
        <f t="shared" si="0"/>
        <v>#REF!</v>
      </c>
      <c r="W45" s="314">
        <f t="shared" si="1"/>
        <v>0.10555555555555529</v>
      </c>
      <c r="X45" s="317" t="e">
        <f t="shared" si="2"/>
        <v>#REF!</v>
      </c>
      <c r="Y45" s="314">
        <f t="shared" si="3"/>
        <v>1.3888888888889173E-2</v>
      </c>
    </row>
    <row r="46" spans="2:25" ht="15" customHeight="1" x14ac:dyDescent="0.25">
      <c r="B46" s="70">
        <v>30</v>
      </c>
      <c r="C46" s="71">
        <v>0.58541666666667924</v>
      </c>
      <c r="D46" s="72">
        <v>0.59027777777779034</v>
      </c>
      <c r="E46" s="72">
        <v>0.60069444444445697</v>
      </c>
      <c r="F46" s="72">
        <v>0.60416666666667918</v>
      </c>
      <c r="G46" s="73">
        <v>0.60694444444445694</v>
      </c>
      <c r="H46" s="73">
        <v>0.61041666666667915</v>
      </c>
      <c r="I46" s="73">
        <v>0.6145833333333458</v>
      </c>
      <c r="J46" s="73">
        <v>0.62152777777779022</v>
      </c>
      <c r="K46" s="73">
        <v>0.62569444444445688</v>
      </c>
      <c r="L46" s="73">
        <v>0.64236111111112359</v>
      </c>
      <c r="M46" s="73">
        <v>0.65416666666667911</v>
      </c>
      <c r="N46" s="73">
        <v>0.65833333333334576</v>
      </c>
      <c r="O46" s="73">
        <v>0.66458333333334574</v>
      </c>
      <c r="P46" s="73">
        <v>0.66944444444445683</v>
      </c>
      <c r="Q46" s="73">
        <v>0.67291666666667904</v>
      </c>
      <c r="R46" s="74">
        <v>0.67569444444445681</v>
      </c>
      <c r="S46" s="74">
        <v>0.6805555555555679</v>
      </c>
      <c r="T46" s="74">
        <v>0.68819444444445677</v>
      </c>
      <c r="U46" s="96">
        <v>0.69097222222223453</v>
      </c>
      <c r="V46" s="313" t="e">
        <f t="shared" si="0"/>
        <v>#REF!</v>
      </c>
      <c r="W46" s="314">
        <f t="shared" si="1"/>
        <v>0.10555555555555529</v>
      </c>
      <c r="X46" s="317" t="e">
        <f t="shared" si="2"/>
        <v>#REF!</v>
      </c>
      <c r="Y46" s="314">
        <f t="shared" si="3"/>
        <v>1.388888888888995E-2</v>
      </c>
    </row>
    <row r="47" spans="2:25" ht="15" customHeight="1" x14ac:dyDescent="0.25">
      <c r="B47" s="70">
        <v>31</v>
      </c>
      <c r="C47" s="71">
        <v>0.5993055555555683</v>
      </c>
      <c r="D47" s="72">
        <v>0.6041666666666794</v>
      </c>
      <c r="E47" s="72">
        <v>0.61458333333334603</v>
      </c>
      <c r="F47" s="72">
        <v>0.61805555555556824</v>
      </c>
      <c r="G47" s="73">
        <v>0.620833333333346</v>
      </c>
      <c r="H47" s="73">
        <v>0.62430555555556821</v>
      </c>
      <c r="I47" s="73">
        <v>0.62847222222223487</v>
      </c>
      <c r="J47" s="73">
        <v>0.63541666666667929</v>
      </c>
      <c r="K47" s="73">
        <v>0.63958333333334594</v>
      </c>
      <c r="L47" s="73">
        <v>0.65625000000001266</v>
      </c>
      <c r="M47" s="73">
        <v>0.66805555555556817</v>
      </c>
      <c r="N47" s="73">
        <v>0.67222222222223482</v>
      </c>
      <c r="O47" s="73">
        <v>0.6784722222222348</v>
      </c>
      <c r="P47" s="73">
        <v>0.68333333333334589</v>
      </c>
      <c r="Q47" s="73">
        <v>0.6868055555555681</v>
      </c>
      <c r="R47" s="74">
        <v>0.68958333333334587</v>
      </c>
      <c r="S47" s="74">
        <v>0.69444444444445697</v>
      </c>
      <c r="T47" s="74">
        <v>0.70208333333334583</v>
      </c>
      <c r="U47" s="96">
        <v>0.70486111111112359</v>
      </c>
      <c r="V47" s="313" t="e">
        <f t="shared" si="0"/>
        <v>#REF!</v>
      </c>
      <c r="W47" s="314">
        <f t="shared" si="1"/>
        <v>0.10555555555555529</v>
      </c>
      <c r="X47" s="317" t="e">
        <f t="shared" si="2"/>
        <v>#REF!</v>
      </c>
      <c r="Y47" s="314">
        <f t="shared" si="3"/>
        <v>1.3888888888889062E-2</v>
      </c>
    </row>
    <row r="48" spans="2:25" ht="15" customHeight="1" x14ac:dyDescent="0.25">
      <c r="B48" s="70">
        <v>32</v>
      </c>
      <c r="C48" s="71">
        <v>0.61319444444445825</v>
      </c>
      <c r="D48" s="72">
        <v>0.61805555555556935</v>
      </c>
      <c r="E48" s="72">
        <v>0.62847222222223598</v>
      </c>
      <c r="F48" s="72">
        <v>0.63194444444445819</v>
      </c>
      <c r="G48" s="73">
        <v>0.63472222222223595</v>
      </c>
      <c r="H48" s="73">
        <v>0.63819444444445816</v>
      </c>
      <c r="I48" s="73">
        <v>0.64236111111112482</v>
      </c>
      <c r="J48" s="73">
        <v>0.64930555555556924</v>
      </c>
      <c r="K48" s="73">
        <v>0.65347222222223589</v>
      </c>
      <c r="L48" s="73">
        <v>0.67013888888890261</v>
      </c>
      <c r="M48" s="73">
        <v>0.68194444444445812</v>
      </c>
      <c r="N48" s="73">
        <v>0.68611111111112477</v>
      </c>
      <c r="O48" s="73">
        <v>0.69166666666668031</v>
      </c>
      <c r="P48" s="73">
        <v>0.6965277777777914</v>
      </c>
      <c r="Q48" s="73">
        <v>0.70000000000001361</v>
      </c>
      <c r="R48" s="74">
        <v>0.70277777777779138</v>
      </c>
      <c r="S48" s="74">
        <v>0.70763888888890247</v>
      </c>
      <c r="T48" s="74">
        <v>0.71527777777779133</v>
      </c>
      <c r="U48" s="96">
        <v>0.7180555555555691</v>
      </c>
      <c r="V48" s="313" t="e">
        <f t="shared" si="0"/>
        <v>#REF!</v>
      </c>
      <c r="W48" s="314">
        <f t="shared" si="1"/>
        <v>0.10486111111111085</v>
      </c>
      <c r="X48" s="317" t="e">
        <f t="shared" si="2"/>
        <v>#REF!</v>
      </c>
      <c r="Y48" s="314">
        <f t="shared" si="3"/>
        <v>1.388888888888995E-2</v>
      </c>
    </row>
    <row r="49" spans="2:25" ht="15" customHeight="1" x14ac:dyDescent="0.25">
      <c r="B49" s="70">
        <v>33</v>
      </c>
      <c r="C49" s="71">
        <v>0.62708333333334731</v>
      </c>
      <c r="D49" s="72">
        <v>0.63194444444445841</v>
      </c>
      <c r="E49" s="72">
        <v>0.64236111111112504</v>
      </c>
      <c r="F49" s="72">
        <v>0.64583333333334725</v>
      </c>
      <c r="G49" s="73">
        <v>0.64861111111112502</v>
      </c>
      <c r="H49" s="73">
        <v>0.65208333333334723</v>
      </c>
      <c r="I49" s="73">
        <v>0.65625000000001388</v>
      </c>
      <c r="J49" s="73">
        <v>0.6631944444444583</v>
      </c>
      <c r="K49" s="73">
        <v>0.66736111111112495</v>
      </c>
      <c r="L49" s="73">
        <v>0.68333333333334723</v>
      </c>
      <c r="M49" s="73">
        <v>0.6944444444444583</v>
      </c>
      <c r="N49" s="73">
        <v>0.69861111111112495</v>
      </c>
      <c r="O49" s="73">
        <v>0.70416666666668049</v>
      </c>
      <c r="P49" s="73">
        <v>0.70902777777779158</v>
      </c>
      <c r="Q49" s="73">
        <v>0.71250000000001379</v>
      </c>
      <c r="R49" s="74">
        <v>0.71527777777779156</v>
      </c>
      <c r="S49" s="74">
        <v>0.72013888888890265</v>
      </c>
      <c r="T49" s="74">
        <v>0.72777777777779151</v>
      </c>
      <c r="U49" s="96">
        <v>0.73055555555556928</v>
      </c>
      <c r="V49" s="313" t="e">
        <f t="shared" si="0"/>
        <v>#REF!</v>
      </c>
      <c r="W49" s="314">
        <f t="shared" si="1"/>
        <v>0.10347222222222197</v>
      </c>
      <c r="X49" s="317" t="e">
        <f t="shared" si="2"/>
        <v>#REF!</v>
      </c>
      <c r="Y49" s="314">
        <f t="shared" si="3"/>
        <v>1.3888888888889062E-2</v>
      </c>
    </row>
    <row r="50" spans="2:25" ht="15" customHeight="1" x14ac:dyDescent="0.25">
      <c r="B50" s="70">
        <v>34</v>
      </c>
      <c r="C50" s="71">
        <v>0.64097222222223627</v>
      </c>
      <c r="D50" s="72">
        <v>0.64583333333334736</v>
      </c>
      <c r="E50" s="72">
        <v>0.65625000000001399</v>
      </c>
      <c r="F50" s="72">
        <v>0.6597222222222362</v>
      </c>
      <c r="G50" s="73">
        <v>0.66250000000001397</v>
      </c>
      <c r="H50" s="73">
        <v>0.66597222222223618</v>
      </c>
      <c r="I50" s="73">
        <v>0.67013888888890283</v>
      </c>
      <c r="J50" s="73">
        <v>0.67708333333334725</v>
      </c>
      <c r="K50" s="73">
        <v>0.68055555555556946</v>
      </c>
      <c r="L50" s="73">
        <v>0.69652777777779173</v>
      </c>
      <c r="M50" s="73">
        <v>0.70763888888890281</v>
      </c>
      <c r="N50" s="73">
        <v>0.71180555555556946</v>
      </c>
      <c r="O50" s="73">
        <v>0.71736111111112499</v>
      </c>
      <c r="P50" s="73">
        <v>0.72222222222223609</v>
      </c>
      <c r="Q50" s="73">
        <v>0.7256944444444583</v>
      </c>
      <c r="R50" s="74">
        <v>0.72847222222223607</v>
      </c>
      <c r="S50" s="74">
        <v>0.73333333333334716</v>
      </c>
      <c r="T50" s="74">
        <v>0.74097222222223602</v>
      </c>
      <c r="U50" s="96">
        <v>0.74375000000001379</v>
      </c>
      <c r="V50" s="313" t="e">
        <f t="shared" si="0"/>
        <v>#REF!</v>
      </c>
      <c r="W50" s="314">
        <f t="shared" si="1"/>
        <v>0.10277777777777752</v>
      </c>
      <c r="X50" s="317" t="e">
        <f t="shared" si="2"/>
        <v>#REF!</v>
      </c>
      <c r="Y50" s="314">
        <f t="shared" si="3"/>
        <v>1.3888888888888951E-2</v>
      </c>
    </row>
    <row r="51" spans="2:25" ht="15" customHeight="1" x14ac:dyDescent="0.25">
      <c r="B51" s="70">
        <v>35</v>
      </c>
      <c r="C51" s="71">
        <v>0.65486111111112633</v>
      </c>
      <c r="D51" s="72">
        <v>0.65972222222223742</v>
      </c>
      <c r="E51" s="72">
        <v>0.67013888888890405</v>
      </c>
      <c r="F51" s="72">
        <v>0.67361111111112626</v>
      </c>
      <c r="G51" s="73">
        <v>0.67638888888890403</v>
      </c>
      <c r="H51" s="73">
        <v>0.67986111111112624</v>
      </c>
      <c r="I51" s="73">
        <v>0.68402777777779289</v>
      </c>
      <c r="J51" s="73">
        <v>0.69097222222223731</v>
      </c>
      <c r="K51" s="73">
        <v>0.69444444444445952</v>
      </c>
      <c r="L51" s="73">
        <v>0.7104166666666818</v>
      </c>
      <c r="M51" s="73">
        <v>0.72152777777779287</v>
      </c>
      <c r="N51" s="73">
        <v>0.72569444444445952</v>
      </c>
      <c r="O51" s="73">
        <v>0.73125000000001505</v>
      </c>
      <c r="P51" s="73">
        <v>0.73611111111112615</v>
      </c>
      <c r="Q51" s="73">
        <v>0.73958333333334836</v>
      </c>
      <c r="R51" s="74">
        <v>0.74236111111112613</v>
      </c>
      <c r="S51" s="74">
        <v>0.74722222222223722</v>
      </c>
      <c r="T51" s="74">
        <v>0.75486111111112608</v>
      </c>
      <c r="U51" s="96">
        <v>0.75763888888890385</v>
      </c>
      <c r="V51" s="313" t="e">
        <f t="shared" si="0"/>
        <v>#REF!</v>
      </c>
      <c r="W51" s="314">
        <f t="shared" si="1"/>
        <v>0.10277777777777752</v>
      </c>
      <c r="X51" s="317" t="e">
        <f t="shared" si="2"/>
        <v>#REF!</v>
      </c>
      <c r="Y51" s="314">
        <f t="shared" si="3"/>
        <v>1.3888888888890061E-2</v>
      </c>
    </row>
    <row r="52" spans="2:25" ht="15" customHeight="1" x14ac:dyDescent="0.25">
      <c r="B52" s="70">
        <v>36</v>
      </c>
      <c r="C52" s="71">
        <v>0.66875000000001528</v>
      </c>
      <c r="D52" s="72">
        <v>0.67361111111112637</v>
      </c>
      <c r="E52" s="72">
        <v>0.684027777777793</v>
      </c>
      <c r="F52" s="72">
        <v>0.68750000000001521</v>
      </c>
      <c r="G52" s="73">
        <v>0.69027777777779298</v>
      </c>
      <c r="H52" s="73">
        <v>0.69375000000001519</v>
      </c>
      <c r="I52" s="73">
        <v>0.69791666666668184</v>
      </c>
      <c r="J52" s="73">
        <v>0.70486111111112626</v>
      </c>
      <c r="K52" s="73">
        <v>0.70833333333334847</v>
      </c>
      <c r="L52" s="73">
        <v>0.72430555555557075</v>
      </c>
      <c r="M52" s="73">
        <v>0.73541666666668182</v>
      </c>
      <c r="N52" s="73">
        <v>0.73958333333334847</v>
      </c>
      <c r="O52" s="73">
        <v>0.74513888888890401</v>
      </c>
      <c r="P52" s="73">
        <v>0.7500000000000151</v>
      </c>
      <c r="Q52" s="73">
        <v>0.75347222222223731</v>
      </c>
      <c r="R52" s="74">
        <v>0.75625000000001508</v>
      </c>
      <c r="S52" s="74">
        <v>0.76111111111112617</v>
      </c>
      <c r="T52" s="74">
        <v>0.76875000000001503</v>
      </c>
      <c r="U52" s="96">
        <v>0.7715277777777928</v>
      </c>
      <c r="V52" s="313" t="e">
        <f t="shared" si="0"/>
        <v>#REF!</v>
      </c>
      <c r="W52" s="314">
        <f t="shared" si="1"/>
        <v>0.10277777777777752</v>
      </c>
      <c r="X52" s="317" t="e">
        <f t="shared" si="2"/>
        <v>#REF!</v>
      </c>
      <c r="Y52" s="314">
        <f t="shared" si="3"/>
        <v>1.3888888888888951E-2</v>
      </c>
    </row>
    <row r="53" spans="2:25" ht="15" customHeight="1" x14ac:dyDescent="0.25">
      <c r="B53" s="70">
        <v>37</v>
      </c>
      <c r="C53" s="71">
        <v>0.68263888888890523</v>
      </c>
      <c r="D53" s="72">
        <v>0.68750000000001632</v>
      </c>
      <c r="E53" s="72">
        <v>0.69791666666668295</v>
      </c>
      <c r="F53" s="72">
        <v>0.70138888888890516</v>
      </c>
      <c r="G53" s="73">
        <v>0.70416666666668293</v>
      </c>
      <c r="H53" s="73">
        <v>0.70763888888890514</v>
      </c>
      <c r="I53" s="73">
        <v>0.71180555555557179</v>
      </c>
      <c r="J53" s="73">
        <v>0.71875000000001621</v>
      </c>
      <c r="K53" s="73">
        <v>0.72222222222223842</v>
      </c>
      <c r="L53" s="73">
        <v>0.7381944444444607</v>
      </c>
      <c r="M53" s="73">
        <v>0.74930555555557177</v>
      </c>
      <c r="N53" s="73">
        <v>0.75347222222223842</v>
      </c>
      <c r="O53" s="73">
        <v>0.75902777777779395</v>
      </c>
      <c r="P53" s="73">
        <v>0.76388888888890505</v>
      </c>
      <c r="Q53" s="73">
        <v>0.76736111111112726</v>
      </c>
      <c r="R53" s="74">
        <v>0.77013888888890503</v>
      </c>
      <c r="S53" s="74">
        <v>0.77500000000001612</v>
      </c>
      <c r="T53" s="74">
        <v>0.78263888888890498</v>
      </c>
      <c r="U53" s="96">
        <v>0.78541666666668275</v>
      </c>
      <c r="V53" s="313" t="e">
        <f t="shared" si="0"/>
        <v>#REF!</v>
      </c>
      <c r="W53" s="314">
        <f t="shared" si="1"/>
        <v>0.10277777777777752</v>
      </c>
      <c r="X53" s="317" t="e">
        <f t="shared" si="2"/>
        <v>#REF!</v>
      </c>
      <c r="Y53" s="314">
        <f t="shared" si="3"/>
        <v>1.388888888888995E-2</v>
      </c>
    </row>
    <row r="54" spans="2:25" ht="15" customHeight="1" x14ac:dyDescent="0.25">
      <c r="B54" s="70">
        <v>38</v>
      </c>
      <c r="C54" s="71">
        <v>0.69652777777779429</v>
      </c>
      <c r="D54" s="72">
        <v>0.70138888888890538</v>
      </c>
      <c r="E54" s="72">
        <v>0.71180555555557201</v>
      </c>
      <c r="F54" s="72">
        <v>0.71527777777779422</v>
      </c>
      <c r="G54" s="73">
        <v>0.71805555555557199</v>
      </c>
      <c r="H54" s="73">
        <v>0.7215277777777942</v>
      </c>
      <c r="I54" s="73">
        <v>0.72569444444446085</v>
      </c>
      <c r="J54" s="73">
        <v>0.73263888888890527</v>
      </c>
      <c r="K54" s="73">
        <v>0.73611111111112748</v>
      </c>
      <c r="L54" s="73">
        <v>0.75208333333334976</v>
      </c>
      <c r="M54" s="73">
        <v>0.76319444444446083</v>
      </c>
      <c r="N54" s="73">
        <v>0.76736111111112748</v>
      </c>
      <c r="O54" s="73">
        <v>0.77291666666668302</v>
      </c>
      <c r="P54" s="73">
        <v>0.77777777777779411</v>
      </c>
      <c r="Q54" s="73">
        <v>0.78125000000001632</v>
      </c>
      <c r="R54" s="74">
        <v>0.78402777777779409</v>
      </c>
      <c r="S54" s="74">
        <v>0.78888888888890518</v>
      </c>
      <c r="T54" s="74">
        <v>0.79652777777779404</v>
      </c>
      <c r="U54" s="96">
        <v>0.79930555555557181</v>
      </c>
      <c r="V54" s="313" t="e">
        <f t="shared" si="0"/>
        <v>#REF!</v>
      </c>
      <c r="W54" s="314">
        <f t="shared" si="1"/>
        <v>0.10277777777777752</v>
      </c>
      <c r="X54" s="317" t="e">
        <f t="shared" si="2"/>
        <v>#REF!</v>
      </c>
      <c r="Y54" s="314">
        <f t="shared" si="3"/>
        <v>1.3888888888889062E-2</v>
      </c>
    </row>
    <row r="55" spans="2:25" ht="15" customHeight="1" x14ac:dyDescent="0.25">
      <c r="B55" s="70">
        <v>39</v>
      </c>
      <c r="C55" s="71">
        <v>0.71041666666668324</v>
      </c>
      <c r="D55" s="72">
        <v>0.71527777777779433</v>
      </c>
      <c r="E55" s="72">
        <v>0.72569444444446096</v>
      </c>
      <c r="F55" s="72">
        <v>0.72916666666668317</v>
      </c>
      <c r="G55" s="73">
        <v>0.73194444444446094</v>
      </c>
      <c r="H55" s="73">
        <v>0.73541666666668315</v>
      </c>
      <c r="I55" s="73">
        <v>0.7395833333333498</v>
      </c>
      <c r="J55" s="73">
        <v>0.74652777777779422</v>
      </c>
      <c r="K55" s="73">
        <v>0.75000000000001643</v>
      </c>
      <c r="L55" s="73">
        <v>0.76597222222223871</v>
      </c>
      <c r="M55" s="73">
        <v>0.77708333333334978</v>
      </c>
      <c r="N55" s="73">
        <v>0.78125000000001643</v>
      </c>
      <c r="O55" s="73">
        <v>0.78680555555557197</v>
      </c>
      <c r="P55" s="73">
        <v>0.79166666666668306</v>
      </c>
      <c r="Q55" s="73">
        <v>0.79513888888890527</v>
      </c>
      <c r="R55" s="74">
        <v>0.79791666666668304</v>
      </c>
      <c r="S55" s="74">
        <v>0.80277777777779413</v>
      </c>
      <c r="T55" s="74">
        <v>0.81041666666668299</v>
      </c>
      <c r="U55" s="96">
        <v>0.81319444444446076</v>
      </c>
      <c r="V55" s="313" t="e">
        <f t="shared" si="0"/>
        <v>#REF!</v>
      </c>
      <c r="W55" s="314">
        <f t="shared" si="1"/>
        <v>0.10277777777777752</v>
      </c>
      <c r="X55" s="317" t="e">
        <f t="shared" si="2"/>
        <v>#REF!</v>
      </c>
      <c r="Y55" s="314">
        <f t="shared" si="3"/>
        <v>1.3888888888888951E-2</v>
      </c>
    </row>
    <row r="56" spans="2:25" ht="15" customHeight="1" x14ac:dyDescent="0.25">
      <c r="B56" s="70">
        <v>40</v>
      </c>
      <c r="C56" s="71">
        <v>0.7243055555555733</v>
      </c>
      <c r="D56" s="72">
        <v>0.72916666666668439</v>
      </c>
      <c r="E56" s="72">
        <v>0.73958333333335102</v>
      </c>
      <c r="F56" s="72">
        <v>0.74305555555557323</v>
      </c>
      <c r="G56" s="73">
        <v>0.745833333333351</v>
      </c>
      <c r="H56" s="73">
        <v>0.74930555555557321</v>
      </c>
      <c r="I56" s="73">
        <v>0.75347222222223986</v>
      </c>
      <c r="J56" s="73">
        <v>0.76041666666668428</v>
      </c>
      <c r="K56" s="73">
        <v>0.76388888888890649</v>
      </c>
      <c r="L56" s="73">
        <v>0.77986111111112877</v>
      </c>
      <c r="M56" s="73">
        <v>0.79097222222223984</v>
      </c>
      <c r="N56" s="73">
        <v>0.79513888888890649</v>
      </c>
      <c r="O56" s="73">
        <v>0.80069444444446203</v>
      </c>
      <c r="P56" s="73">
        <v>0.80555555555557312</v>
      </c>
      <c r="Q56" s="73">
        <v>0.80902777777779533</v>
      </c>
      <c r="R56" s="74">
        <v>0.8118055555555731</v>
      </c>
      <c r="S56" s="74">
        <v>0.81666666666668419</v>
      </c>
      <c r="T56" s="74">
        <v>0.82430555555557306</v>
      </c>
      <c r="U56" s="96">
        <v>0.82708333333335082</v>
      </c>
      <c r="V56" s="313" t="e">
        <f t="shared" si="0"/>
        <v>#REF!</v>
      </c>
      <c r="W56" s="314">
        <f t="shared" si="1"/>
        <v>0.10277777777777752</v>
      </c>
      <c r="X56" s="317" t="e">
        <f t="shared" si="2"/>
        <v>#REF!</v>
      </c>
      <c r="Y56" s="314">
        <f t="shared" si="3"/>
        <v>1.3888888888890061E-2</v>
      </c>
    </row>
    <row r="57" spans="2:25" ht="15" customHeight="1" x14ac:dyDescent="0.25">
      <c r="B57" s="70">
        <v>41</v>
      </c>
      <c r="C57" s="71">
        <v>0.73819444444446225</v>
      </c>
      <c r="D57" s="72">
        <v>0.74305555555557334</v>
      </c>
      <c r="E57" s="72">
        <v>0.75347222222223997</v>
      </c>
      <c r="F57" s="72">
        <v>0.75694444444446218</v>
      </c>
      <c r="G57" s="73">
        <v>0.75972222222223995</v>
      </c>
      <c r="H57" s="73">
        <v>0.76319444444446216</v>
      </c>
      <c r="I57" s="73">
        <v>0.76736111111112881</v>
      </c>
      <c r="J57" s="73">
        <v>0.77430555555557323</v>
      </c>
      <c r="K57" s="73">
        <v>0.77777777777779544</v>
      </c>
      <c r="L57" s="73">
        <v>0.79375000000001772</v>
      </c>
      <c r="M57" s="73">
        <v>0.80486111111112879</v>
      </c>
      <c r="N57" s="73">
        <v>0.80902777777779544</v>
      </c>
      <c r="O57" s="73">
        <v>0.81458333333335098</v>
      </c>
      <c r="P57" s="73">
        <v>0.81944444444446207</v>
      </c>
      <c r="Q57" s="73">
        <v>0.82291666666668428</v>
      </c>
      <c r="R57" s="74">
        <v>0.82569444444446205</v>
      </c>
      <c r="S57" s="74">
        <v>0.83055555555557314</v>
      </c>
      <c r="T57" s="74">
        <v>0.83819444444446201</v>
      </c>
      <c r="U57" s="96">
        <v>0.84097222222223977</v>
      </c>
      <c r="V57" s="313" t="e">
        <f t="shared" si="0"/>
        <v>#REF!</v>
      </c>
      <c r="W57" s="314">
        <f t="shared" si="1"/>
        <v>0.10277777777777752</v>
      </c>
      <c r="X57" s="317" t="e">
        <f t="shared" si="2"/>
        <v>#REF!</v>
      </c>
      <c r="Y57" s="314">
        <f t="shared" si="3"/>
        <v>1.3888888888888951E-2</v>
      </c>
    </row>
    <row r="58" spans="2:25" ht="15" customHeight="1" x14ac:dyDescent="0.25">
      <c r="B58" s="70">
        <v>42</v>
      </c>
      <c r="C58" s="71">
        <v>0.75208333333335231</v>
      </c>
      <c r="D58" s="72">
        <v>0.7569444444444634</v>
      </c>
      <c r="E58" s="72">
        <v>0.76736111111113003</v>
      </c>
      <c r="F58" s="72">
        <v>0.77083333333335224</v>
      </c>
      <c r="G58" s="73">
        <v>0.77361111111113001</v>
      </c>
      <c r="H58" s="73">
        <v>0.77708333333335222</v>
      </c>
      <c r="I58" s="73">
        <v>0.78125000000001887</v>
      </c>
      <c r="J58" s="73">
        <v>0.78819444444446329</v>
      </c>
      <c r="K58" s="73">
        <v>0.7916666666666855</v>
      </c>
      <c r="L58" s="73">
        <v>0.80763888888890778</v>
      </c>
      <c r="M58" s="73">
        <v>0.81875000000001885</v>
      </c>
      <c r="N58" s="73">
        <v>0.8229166666666855</v>
      </c>
      <c r="O58" s="73">
        <v>0.82847222222224104</v>
      </c>
      <c r="P58" s="73">
        <v>0.83333333333335213</v>
      </c>
      <c r="Q58" s="73">
        <v>0.83680555555557434</v>
      </c>
      <c r="R58" s="74">
        <v>0.83958333333335211</v>
      </c>
      <c r="S58" s="74">
        <v>0.8444444444444632</v>
      </c>
      <c r="T58" s="74">
        <v>0.85208333333335207</v>
      </c>
      <c r="U58" s="96">
        <v>0.85486111111112983</v>
      </c>
      <c r="V58" s="313" t="e">
        <f t="shared" si="0"/>
        <v>#REF!</v>
      </c>
      <c r="W58" s="314">
        <f t="shared" si="1"/>
        <v>0.10277777777777752</v>
      </c>
      <c r="X58" s="317" t="e">
        <f t="shared" si="2"/>
        <v>#REF!</v>
      </c>
      <c r="Y58" s="314">
        <f t="shared" si="3"/>
        <v>1.3888888888890061E-2</v>
      </c>
    </row>
    <row r="59" spans="2:25" ht="15" customHeight="1" x14ac:dyDescent="0.25">
      <c r="B59" s="70">
        <v>43</v>
      </c>
      <c r="C59" s="71">
        <v>0.76597222222224126</v>
      </c>
      <c r="D59" s="72">
        <v>0.77083333333335236</v>
      </c>
      <c r="E59" s="72">
        <v>0.78125000000001898</v>
      </c>
      <c r="F59" s="72">
        <v>0.78472222222224119</v>
      </c>
      <c r="G59" s="73">
        <v>0.78750000000001896</v>
      </c>
      <c r="H59" s="73">
        <v>0.79097222222224117</v>
      </c>
      <c r="I59" s="73">
        <v>0.79513888888890782</v>
      </c>
      <c r="J59" s="73">
        <v>0.80208333333335224</v>
      </c>
      <c r="K59" s="73">
        <v>0.80555555555557445</v>
      </c>
      <c r="L59" s="73">
        <v>0.82152777777779673</v>
      </c>
      <c r="M59" s="73">
        <v>0.8326388888889078</v>
      </c>
      <c r="N59" s="73">
        <v>0.83680555555557445</v>
      </c>
      <c r="O59" s="73">
        <v>0.84236111111112999</v>
      </c>
      <c r="P59" s="73">
        <v>0.84722222222224108</v>
      </c>
      <c r="Q59" s="73">
        <v>0.85069444444446329</v>
      </c>
      <c r="R59" s="74">
        <v>0.85347222222224106</v>
      </c>
      <c r="S59" s="74">
        <v>0.85833333333335216</v>
      </c>
      <c r="T59" s="74">
        <v>0.86597222222224102</v>
      </c>
      <c r="U59" s="96">
        <v>0.86875000000001878</v>
      </c>
      <c r="V59" s="313" t="e">
        <f t="shared" si="0"/>
        <v>#REF!</v>
      </c>
      <c r="W59" s="314">
        <f t="shared" si="1"/>
        <v>0.10277777777777752</v>
      </c>
      <c r="X59" s="317" t="e">
        <f t="shared" si="2"/>
        <v>#REF!</v>
      </c>
      <c r="Y59" s="314">
        <f t="shared" si="3"/>
        <v>1.3888888888888951E-2</v>
      </c>
    </row>
    <row r="60" spans="2:25" ht="15" customHeight="1" x14ac:dyDescent="0.25">
      <c r="B60" s="70">
        <v>44</v>
      </c>
      <c r="C60" s="71">
        <v>0.77986111111113032</v>
      </c>
      <c r="D60" s="72">
        <v>0.78472222222224142</v>
      </c>
      <c r="E60" s="72">
        <v>0.79513888888890805</v>
      </c>
      <c r="F60" s="72">
        <v>0.79861111111113026</v>
      </c>
      <c r="G60" s="73">
        <v>0.80138888888890802</v>
      </c>
      <c r="H60" s="73">
        <v>0.80486111111113023</v>
      </c>
      <c r="I60" s="73">
        <v>0.80902777777779689</v>
      </c>
      <c r="J60" s="73">
        <v>0.81597222222224131</v>
      </c>
      <c r="K60" s="73">
        <v>0.81944444444446352</v>
      </c>
      <c r="L60" s="73">
        <v>0.83541666666668579</v>
      </c>
      <c r="M60" s="73">
        <v>0.84652777777779686</v>
      </c>
      <c r="N60" s="73">
        <v>0.85069444444446352</v>
      </c>
      <c r="O60" s="73">
        <v>0.85625000000001905</v>
      </c>
      <c r="P60" s="73">
        <v>0.86111111111113015</v>
      </c>
      <c r="Q60" s="73">
        <v>0.86458333333335236</v>
      </c>
      <c r="R60" s="74">
        <v>0.86736111111113012</v>
      </c>
      <c r="S60" s="74">
        <v>0.87222222222224122</v>
      </c>
      <c r="T60" s="74">
        <v>0.87986111111113008</v>
      </c>
      <c r="U60" s="96">
        <v>0.88263888888890785</v>
      </c>
      <c r="V60" s="313" t="e">
        <f t="shared" si="0"/>
        <v>#REF!</v>
      </c>
      <c r="W60" s="314">
        <f t="shared" si="1"/>
        <v>0.10277777777777752</v>
      </c>
      <c r="X60" s="317" t="e">
        <f t="shared" si="2"/>
        <v>#REF!</v>
      </c>
      <c r="Y60" s="314">
        <f t="shared" si="3"/>
        <v>1.3888888888889062E-2</v>
      </c>
    </row>
    <row r="61" spans="2:25" ht="15" customHeight="1" x14ac:dyDescent="0.25">
      <c r="B61" s="70">
        <v>45</v>
      </c>
      <c r="C61" s="71">
        <v>0.79375000000002027</v>
      </c>
      <c r="D61" s="72">
        <v>0.79861111111113137</v>
      </c>
      <c r="E61" s="72">
        <v>0.809027777777798</v>
      </c>
      <c r="F61" s="72">
        <v>0.81250000000002021</v>
      </c>
      <c r="G61" s="73">
        <v>0.81527777777779797</v>
      </c>
      <c r="H61" s="73">
        <v>0.81875000000002018</v>
      </c>
      <c r="I61" s="73">
        <v>0.82222222222224239</v>
      </c>
      <c r="J61" s="73">
        <v>0.82847222222224237</v>
      </c>
      <c r="K61" s="73">
        <v>0.83194444444446458</v>
      </c>
      <c r="L61" s="73">
        <v>0.84791666666668686</v>
      </c>
      <c r="M61" s="73">
        <v>0.85902777777779793</v>
      </c>
      <c r="N61" s="73">
        <v>0.86319444444446458</v>
      </c>
      <c r="O61" s="73">
        <v>0.86875000000002012</v>
      </c>
      <c r="P61" s="73">
        <v>0.87291666666668677</v>
      </c>
      <c r="Q61" s="73">
        <v>0.87569444444446454</v>
      </c>
      <c r="R61" s="74">
        <v>0.87777777777779786</v>
      </c>
      <c r="S61" s="74">
        <v>0.88194444444446451</v>
      </c>
      <c r="T61" s="74">
        <v>0.88958333333335338</v>
      </c>
      <c r="U61" s="96">
        <v>0.89236111111113114</v>
      </c>
      <c r="V61" s="313" t="e">
        <f t="shared" si="0"/>
        <v>#REF!</v>
      </c>
      <c r="W61" s="314">
        <f t="shared" si="1"/>
        <v>9.8611111111110872E-2</v>
      </c>
      <c r="X61" s="317" t="e">
        <f t="shared" si="2"/>
        <v>#REF!</v>
      </c>
      <c r="Y61" s="314">
        <f t="shared" si="3"/>
        <v>1.388888888888995E-2</v>
      </c>
    </row>
    <row r="62" spans="2:25" ht="15" customHeight="1" x14ac:dyDescent="0.25">
      <c r="B62" s="70">
        <v>46</v>
      </c>
      <c r="C62" s="71">
        <v>0.80763888888890922</v>
      </c>
      <c r="D62" s="72">
        <v>0.81250000000002032</v>
      </c>
      <c r="E62" s="72">
        <v>0.82291666666668695</v>
      </c>
      <c r="F62" s="72">
        <v>0.82638888888890916</v>
      </c>
      <c r="G62" s="73">
        <v>0.82916666666668692</v>
      </c>
      <c r="H62" s="73">
        <v>0.83263888888890913</v>
      </c>
      <c r="I62" s="73">
        <v>0.83611111111113134</v>
      </c>
      <c r="J62" s="73">
        <v>0.84236111111113132</v>
      </c>
      <c r="K62" s="73">
        <v>0.84583333333335353</v>
      </c>
      <c r="L62" s="73">
        <v>0.86111111111113126</v>
      </c>
      <c r="M62" s="73">
        <v>0.87222222222224233</v>
      </c>
      <c r="N62" s="73">
        <v>0.87638888888890898</v>
      </c>
      <c r="O62" s="73">
        <v>0.88194444444446451</v>
      </c>
      <c r="P62" s="73">
        <v>0.88611111111113117</v>
      </c>
      <c r="Q62" s="73">
        <v>0.88888888888890893</v>
      </c>
      <c r="R62" s="74">
        <v>0.89097222222224226</v>
      </c>
      <c r="S62" s="74">
        <v>0.89513888888890891</v>
      </c>
      <c r="T62" s="74">
        <v>0.90277777777779777</v>
      </c>
      <c r="U62" s="96">
        <v>0.90555555555557554</v>
      </c>
      <c r="V62" s="313" t="e">
        <f t="shared" si="0"/>
        <v>#REF!</v>
      </c>
      <c r="W62" s="314">
        <f t="shared" si="1"/>
        <v>9.7916666666666319E-2</v>
      </c>
      <c r="X62" s="317" t="e">
        <f t="shared" si="2"/>
        <v>#REF!</v>
      </c>
      <c r="Y62" s="314">
        <f t="shared" si="3"/>
        <v>1.3888888888888951E-2</v>
      </c>
    </row>
    <row r="63" spans="2:25" ht="15" customHeight="1" x14ac:dyDescent="0.25">
      <c r="B63" s="70">
        <v>47</v>
      </c>
      <c r="C63" s="71">
        <v>0.82152777777779928</v>
      </c>
      <c r="D63" s="72">
        <v>0.82638888888891038</v>
      </c>
      <c r="E63" s="72">
        <v>0.83680555555557701</v>
      </c>
      <c r="F63" s="72">
        <v>0.84027777777779922</v>
      </c>
      <c r="G63" s="73">
        <v>0.84305555555557699</v>
      </c>
      <c r="H63" s="73">
        <v>0.8465277777777992</v>
      </c>
      <c r="I63" s="73">
        <v>0.85000000000002141</v>
      </c>
      <c r="J63" s="73">
        <v>0.85625000000002138</v>
      </c>
      <c r="K63" s="73">
        <v>0.85972222222224359</v>
      </c>
      <c r="L63" s="73">
        <v>0.87500000000002132</v>
      </c>
      <c r="M63" s="73">
        <v>0.88611111111113239</v>
      </c>
      <c r="N63" s="73">
        <v>0.89027777777779904</v>
      </c>
      <c r="O63" s="73">
        <v>0.89583333333335458</v>
      </c>
      <c r="P63" s="73">
        <v>0.90000000000002123</v>
      </c>
      <c r="Q63" s="73">
        <v>0.902777777777799</v>
      </c>
      <c r="R63" s="74">
        <v>0.90486111111113232</v>
      </c>
      <c r="S63" s="74">
        <v>0.90902777777779897</v>
      </c>
      <c r="T63" s="74">
        <v>0.91666666666668783</v>
      </c>
      <c r="U63" s="96">
        <v>0.9194444444444656</v>
      </c>
      <c r="V63" s="313" t="e">
        <f t="shared" si="0"/>
        <v>#REF!</v>
      </c>
      <c r="W63" s="314">
        <f t="shared" si="1"/>
        <v>9.7916666666666319E-2</v>
      </c>
      <c r="X63" s="317" t="e">
        <f t="shared" si="2"/>
        <v>#REF!</v>
      </c>
      <c r="Y63" s="314">
        <f t="shared" si="3"/>
        <v>1.3888888888890061E-2</v>
      </c>
    </row>
    <row r="64" spans="2:25" ht="15" customHeight="1" x14ac:dyDescent="0.25">
      <c r="B64" s="70">
        <v>48</v>
      </c>
      <c r="C64" s="71">
        <v>0.83541666666668823</v>
      </c>
      <c r="D64" s="72">
        <v>0.84027777777779933</v>
      </c>
      <c r="E64" s="72">
        <v>0.85069444444446596</v>
      </c>
      <c r="F64" s="72">
        <v>0.85416666666668817</v>
      </c>
      <c r="G64" s="73">
        <v>0.85694444444446594</v>
      </c>
      <c r="H64" s="73">
        <v>0.86041666666668815</v>
      </c>
      <c r="I64" s="73">
        <v>0.86388888888891036</v>
      </c>
      <c r="J64" s="73">
        <v>0.87013888888891033</v>
      </c>
      <c r="K64" s="73">
        <v>0.87361111111113254</v>
      </c>
      <c r="L64" s="73">
        <v>0.88888888888891027</v>
      </c>
      <c r="M64" s="73">
        <v>0.90000000000002134</v>
      </c>
      <c r="N64" s="73">
        <v>0.90416666666668799</v>
      </c>
      <c r="O64" s="73">
        <v>0.90972222222224353</v>
      </c>
      <c r="P64" s="73">
        <v>0.91388888888891018</v>
      </c>
      <c r="Q64" s="73">
        <v>0.91666666666668795</v>
      </c>
      <c r="R64" s="74">
        <v>0.91875000000002127</v>
      </c>
      <c r="S64" s="74">
        <v>0.92291666666668792</v>
      </c>
      <c r="T64" s="74">
        <v>0.93055555555557679</v>
      </c>
      <c r="U64" s="96">
        <v>0.93333333333335455</v>
      </c>
      <c r="V64" s="313" t="e">
        <f t="shared" si="0"/>
        <v>#REF!</v>
      </c>
      <c r="W64" s="314">
        <f t="shared" si="1"/>
        <v>9.7916666666666319E-2</v>
      </c>
      <c r="X64" s="317" t="e">
        <f t="shared" si="2"/>
        <v>#REF!</v>
      </c>
      <c r="Y64" s="314">
        <f t="shared" si="3"/>
        <v>1.3888888888888951E-2</v>
      </c>
    </row>
    <row r="65" spans="2:25" ht="15" customHeight="1" x14ac:dyDescent="0.25">
      <c r="B65" s="70">
        <v>49</v>
      </c>
      <c r="C65" s="71">
        <v>0.8493055555555773</v>
      </c>
      <c r="D65" s="72">
        <v>0.85416666666668839</v>
      </c>
      <c r="E65" s="72">
        <v>0.86458333333335502</v>
      </c>
      <c r="F65" s="72">
        <v>0.86805555555557723</v>
      </c>
      <c r="G65" s="73">
        <v>0.870833333333355</v>
      </c>
      <c r="H65" s="73">
        <v>0.87430555555557721</v>
      </c>
      <c r="I65" s="73">
        <v>0.87777777777779942</v>
      </c>
      <c r="J65" s="73">
        <v>0.8840277777777994</v>
      </c>
      <c r="K65" s="73">
        <v>0.8875000000000216</v>
      </c>
      <c r="L65" s="73">
        <v>0.90277777777779933</v>
      </c>
      <c r="M65" s="73">
        <v>0.9138888888889104</v>
      </c>
      <c r="N65" s="73">
        <v>0.91805555555557705</v>
      </c>
      <c r="O65" s="73">
        <v>0.92361111111113259</v>
      </c>
      <c r="P65" s="73">
        <v>0.92777777777779924</v>
      </c>
      <c r="Q65" s="73">
        <v>0.93055555555557701</v>
      </c>
      <c r="R65" s="74">
        <v>0.93263888888891033</v>
      </c>
      <c r="S65" s="74">
        <v>0.93680555555557699</v>
      </c>
      <c r="T65" s="74">
        <v>0.94444444444446585</v>
      </c>
      <c r="U65" s="96">
        <v>0.94722222222224361</v>
      </c>
      <c r="V65" s="313" t="e">
        <f t="shared" si="0"/>
        <v>#REF!</v>
      </c>
      <c r="W65" s="314">
        <f t="shared" si="1"/>
        <v>9.7916666666666319E-2</v>
      </c>
      <c r="X65" s="317" t="e">
        <f t="shared" si="2"/>
        <v>#REF!</v>
      </c>
      <c r="Y65" s="314">
        <f t="shared" si="3"/>
        <v>1.3888888888889062E-2</v>
      </c>
    </row>
    <row r="66" spans="2:25" ht="15" customHeight="1" x14ac:dyDescent="0.25">
      <c r="B66" s="70">
        <v>50</v>
      </c>
      <c r="C66" s="71">
        <v>0.86319444444446725</v>
      </c>
      <c r="D66" s="72">
        <v>0.86805555555557834</v>
      </c>
      <c r="E66" s="72">
        <v>0.87847222222224497</v>
      </c>
      <c r="F66" s="72">
        <v>0.88194444444446718</v>
      </c>
      <c r="G66" s="73">
        <v>0.88472222222224495</v>
      </c>
      <c r="H66" s="73">
        <v>0.88819444444446716</v>
      </c>
      <c r="I66" s="73">
        <v>0.89166666666668937</v>
      </c>
      <c r="J66" s="73">
        <v>0.8972222222222449</v>
      </c>
      <c r="K66" s="73">
        <v>0.90069444444446711</v>
      </c>
      <c r="L66" s="73">
        <v>0.91458333333335595</v>
      </c>
      <c r="M66" s="73">
        <v>0.92569444444446702</v>
      </c>
      <c r="N66" s="73">
        <v>0.92986111111113368</v>
      </c>
      <c r="O66" s="73">
        <v>0.93541666666668921</v>
      </c>
      <c r="P66" s="73">
        <v>0.93958333333335586</v>
      </c>
      <c r="Q66" s="73">
        <v>0.94236111111113363</v>
      </c>
      <c r="R66" s="74">
        <v>0.94444444444446696</v>
      </c>
      <c r="S66" s="74">
        <v>0.94861111111113361</v>
      </c>
      <c r="T66" s="74">
        <v>0.95555555555557803</v>
      </c>
      <c r="U66" s="96">
        <v>0.9583333333333558</v>
      </c>
      <c r="V66" s="313" t="e">
        <f t="shared" si="0"/>
        <v>#REF!</v>
      </c>
      <c r="W66" s="314">
        <f t="shared" si="1"/>
        <v>9.5138888888888551E-2</v>
      </c>
      <c r="X66" s="317" t="e">
        <f t="shared" si="2"/>
        <v>#REF!</v>
      </c>
      <c r="Y66" s="314">
        <f t="shared" si="3"/>
        <v>1.388888888888995E-2</v>
      </c>
    </row>
    <row r="67" spans="2:25" ht="15" customHeight="1" thickBot="1" x14ac:dyDescent="0.3">
      <c r="B67" s="81">
        <v>51</v>
      </c>
      <c r="C67" s="82">
        <v>0.87986111111098331</v>
      </c>
      <c r="D67" s="83">
        <v>0.8847222222220944</v>
      </c>
      <c r="E67" s="83">
        <v>0.89513888888876103</v>
      </c>
      <c r="F67" s="83">
        <v>0.89861111111098324</v>
      </c>
      <c r="G67" s="84">
        <v>0.90138888888876101</v>
      </c>
      <c r="H67" s="84">
        <v>0.90486111111098322</v>
      </c>
      <c r="I67" s="84">
        <v>0.90833333333320543</v>
      </c>
      <c r="J67" s="84">
        <v>0.91388888888876096</v>
      </c>
      <c r="K67" s="84">
        <v>0.91736111111098317</v>
      </c>
      <c r="L67" s="84">
        <v>0.93124999999987201</v>
      </c>
      <c r="M67" s="84">
        <v>0.94236111111098309</v>
      </c>
      <c r="N67" s="84">
        <v>0.94652777777764974</v>
      </c>
      <c r="O67" s="84">
        <v>0.95208333333320527</v>
      </c>
      <c r="P67" s="84">
        <v>0.95624999999987192</v>
      </c>
      <c r="Q67" s="84">
        <v>0.95902777777764969</v>
      </c>
      <c r="R67" s="85">
        <v>0.96111111111098302</v>
      </c>
      <c r="S67" s="85">
        <v>0.96527777777764967</v>
      </c>
      <c r="T67" s="85">
        <v>0.97152777777764965</v>
      </c>
      <c r="U67" s="97">
        <v>0.97430555555542742</v>
      </c>
      <c r="V67" s="339" t="e">
        <f t="shared" si="0"/>
        <v>#REF!</v>
      </c>
      <c r="W67" s="320">
        <f t="shared" si="1"/>
        <v>9.4444444444444109E-2</v>
      </c>
      <c r="X67" s="321" t="e">
        <f t="shared" si="2"/>
        <v>#REF!</v>
      </c>
      <c r="Y67" s="320">
        <f t="shared" si="3"/>
        <v>1.6666666666516061E-2</v>
      </c>
    </row>
    <row r="68" spans="2:25" ht="15" customHeight="1" x14ac:dyDescent="0.25">
      <c r="B68" s="75">
        <v>52</v>
      </c>
      <c r="C68" s="80">
        <v>0.89722222222205172</v>
      </c>
      <c r="D68" s="86">
        <v>0.90138888888871838</v>
      </c>
      <c r="E68" s="86">
        <v>0.91180555555538501</v>
      </c>
      <c r="F68" s="86">
        <v>0.91527777777760722</v>
      </c>
      <c r="G68" s="247">
        <v>0.91805555555538498</v>
      </c>
      <c r="H68" s="247">
        <v>0.92152777777760719</v>
      </c>
      <c r="I68" s="247">
        <v>0.9249999999998294</v>
      </c>
      <c r="J68" s="247">
        <v>0.93055555555538494</v>
      </c>
      <c r="K68" s="247">
        <v>0.93402777777760715</v>
      </c>
      <c r="L68" s="247">
        <v>0.94791666666649599</v>
      </c>
      <c r="M68" s="247">
        <v>0.95902777777760706</v>
      </c>
      <c r="N68" s="247">
        <v>0.96319444444427371</v>
      </c>
      <c r="O68" s="247">
        <v>0.96874999999982925</v>
      </c>
      <c r="P68" s="247">
        <v>0.97222222222205146</v>
      </c>
      <c r="Q68" s="247">
        <v>0.97499999999982923</v>
      </c>
      <c r="R68" s="87">
        <v>0.97638888888871811</v>
      </c>
      <c r="S68" s="87">
        <v>0.98055555555538476</v>
      </c>
      <c r="T68" s="87">
        <v>0.98680555555538474</v>
      </c>
      <c r="U68" s="98">
        <v>0.98958333333316251</v>
      </c>
      <c r="V68" s="315" t="e">
        <f t="shared" si="0"/>
        <v>#REF!</v>
      </c>
      <c r="W68" s="316">
        <f t="shared" si="1"/>
        <v>9.2361111111110783E-2</v>
      </c>
      <c r="X68" s="317" t="e">
        <f t="shared" si="2"/>
        <v>#REF!</v>
      </c>
      <c r="Y68" s="316">
        <f t="shared" si="3"/>
        <v>1.6666666666623975E-2</v>
      </c>
    </row>
    <row r="69" spans="2:25" ht="15" customHeight="1" x14ac:dyDescent="0.25">
      <c r="B69" s="70">
        <v>53</v>
      </c>
      <c r="C69" s="71">
        <v>0.9138888888886757</v>
      </c>
      <c r="D69" s="72">
        <v>0.91805555555534235</v>
      </c>
      <c r="E69" s="72">
        <v>0.92847222222200898</v>
      </c>
      <c r="F69" s="72">
        <v>0.93194444444423119</v>
      </c>
      <c r="G69" s="73">
        <v>0.93472222222200896</v>
      </c>
      <c r="H69" s="73">
        <v>0.93819444444423117</v>
      </c>
      <c r="I69" s="73">
        <v>0.94166666666645338</v>
      </c>
      <c r="J69" s="73">
        <v>0.94722222222200891</v>
      </c>
      <c r="K69" s="73">
        <v>0.95069444444423112</v>
      </c>
      <c r="L69" s="73">
        <v>0.96388888888867552</v>
      </c>
      <c r="M69" s="73">
        <v>0.97499999999978659</v>
      </c>
      <c r="N69" s="73">
        <v>0.9784722222220088</v>
      </c>
      <c r="O69" s="73">
        <v>0.9833333333331199</v>
      </c>
      <c r="P69" s="73">
        <v>0.98680555555534211</v>
      </c>
      <c r="Q69" s="73">
        <v>0.98958333333311987</v>
      </c>
      <c r="R69" s="74">
        <v>0.99097222222200876</v>
      </c>
      <c r="S69" s="74">
        <v>0.99513888888867541</v>
      </c>
      <c r="T69" s="74">
        <v>1.0013888888886755</v>
      </c>
      <c r="U69" s="96">
        <v>1.0041666666664533</v>
      </c>
      <c r="V69" s="313" t="e">
        <f t="shared" si="0"/>
        <v>#REF!</v>
      </c>
      <c r="W69" s="314">
        <f t="shared" si="1"/>
        <v>9.0277777777777568E-2</v>
      </c>
      <c r="X69" s="317" t="e">
        <f t="shared" si="2"/>
        <v>#REF!</v>
      </c>
      <c r="Y69" s="314">
        <f t="shared" si="3"/>
        <v>1.6666666666623975E-2</v>
      </c>
    </row>
    <row r="70" spans="2:25" ht="15" customHeight="1" x14ac:dyDescent="0.25">
      <c r="B70" s="70">
        <v>54</v>
      </c>
      <c r="C70" s="71">
        <v>0.93194444444418856</v>
      </c>
      <c r="D70" s="72">
        <v>0.93541666666641077</v>
      </c>
      <c r="E70" s="72">
        <v>0.94513888888863296</v>
      </c>
      <c r="F70" s="72">
        <v>0.94861111111085517</v>
      </c>
      <c r="G70" s="73">
        <v>0.95138888888863293</v>
      </c>
      <c r="H70" s="73">
        <v>0.9541666666664107</v>
      </c>
      <c r="I70" s="73">
        <v>0.95694444444418847</v>
      </c>
      <c r="J70" s="73">
        <v>0.962499999999744</v>
      </c>
      <c r="K70" s="73">
        <v>0.96597222222196621</v>
      </c>
      <c r="L70" s="73">
        <v>0.97916666666641061</v>
      </c>
      <c r="M70" s="73">
        <v>0.99027777777752168</v>
      </c>
      <c r="N70" s="73">
        <v>0.99374999999974389</v>
      </c>
      <c r="O70" s="73">
        <v>0.99861111111085499</v>
      </c>
      <c r="P70" s="73">
        <v>1.0020833333330772</v>
      </c>
      <c r="Q70" s="73">
        <v>1.0041666666664106</v>
      </c>
      <c r="R70" s="74">
        <v>1.0055555555552995</v>
      </c>
      <c r="S70" s="74">
        <v>1.0097222222219662</v>
      </c>
      <c r="T70" s="74">
        <v>1.0159722222219663</v>
      </c>
      <c r="U70" s="96">
        <v>1.018749999999744</v>
      </c>
      <c r="V70" s="313" t="e">
        <f t="shared" si="0"/>
        <v>#REF!</v>
      </c>
      <c r="W70" s="314">
        <f t="shared" si="1"/>
        <v>8.6805555555555469E-2</v>
      </c>
      <c r="X70" s="317" t="e">
        <f t="shared" si="2"/>
        <v>#REF!</v>
      </c>
      <c r="Y70" s="314">
        <f t="shared" si="3"/>
        <v>1.6666666666623975E-2</v>
      </c>
    </row>
    <row r="71" spans="2:25" ht="15" customHeight="1" x14ac:dyDescent="0.25">
      <c r="B71" s="70">
        <v>55</v>
      </c>
      <c r="C71" s="71">
        <v>0.94861111111081264</v>
      </c>
      <c r="D71" s="72">
        <v>0.95208333333303485</v>
      </c>
      <c r="E71" s="72">
        <v>0.96180555555525704</v>
      </c>
      <c r="F71" s="72">
        <v>0.96527777777747925</v>
      </c>
      <c r="G71" s="73">
        <v>0.96805555555525702</v>
      </c>
      <c r="H71" s="73">
        <v>0.97083333333303479</v>
      </c>
      <c r="I71" s="73">
        <v>0.97361111111081255</v>
      </c>
      <c r="J71" s="73">
        <v>0.97916666666636809</v>
      </c>
      <c r="K71" s="73">
        <v>0.98194444444414586</v>
      </c>
      <c r="L71" s="73">
        <v>0.99444444444414581</v>
      </c>
      <c r="M71" s="73">
        <v>1.0055555555552569</v>
      </c>
      <c r="N71" s="73">
        <v>1.0090277777774792</v>
      </c>
      <c r="O71" s="73">
        <v>1.0138888888885904</v>
      </c>
      <c r="P71" s="73">
        <v>1.0173611111108127</v>
      </c>
      <c r="Q71" s="73">
        <v>1.0194444444441462</v>
      </c>
      <c r="R71" s="74">
        <v>1.0208333333330351</v>
      </c>
      <c r="S71" s="74">
        <v>1.0236111111108128</v>
      </c>
      <c r="T71" s="74">
        <v>1.0298611111108129</v>
      </c>
      <c r="U71" s="96">
        <v>1.0326388888885907</v>
      </c>
      <c r="V71" s="313" t="e">
        <f t="shared" si="0"/>
        <v>#REF!</v>
      </c>
      <c r="W71" s="314">
        <f t="shared" si="1"/>
        <v>8.4027777777778034E-2</v>
      </c>
      <c r="X71" s="317" t="e">
        <f t="shared" si="2"/>
        <v>#REF!</v>
      </c>
      <c r="Y71" s="314">
        <f t="shared" si="3"/>
        <v>1.6666666666624086E-2</v>
      </c>
    </row>
    <row r="72" spans="2:25" ht="15" customHeight="1" x14ac:dyDescent="0.25">
      <c r="B72" s="70">
        <v>56</v>
      </c>
      <c r="C72" s="71">
        <v>0.96527777777743662</v>
      </c>
      <c r="D72" s="72">
        <v>0.96874999999965883</v>
      </c>
      <c r="E72" s="72">
        <v>0.97847222222188102</v>
      </c>
      <c r="F72" s="72">
        <v>0.98124999999965878</v>
      </c>
      <c r="G72" s="73">
        <v>0.98333333333299211</v>
      </c>
      <c r="H72" s="73">
        <v>0.98611111111076988</v>
      </c>
      <c r="I72" s="73">
        <v>0.98888888888854765</v>
      </c>
      <c r="J72" s="73">
        <v>0.99374999999965874</v>
      </c>
      <c r="K72" s="73">
        <v>0.99652777777743651</v>
      </c>
      <c r="L72" s="73">
        <v>1.0090277777774366</v>
      </c>
      <c r="M72" s="73">
        <v>1.0201388888885476</v>
      </c>
      <c r="N72" s="73">
        <v>1.02361111111077</v>
      </c>
      <c r="O72" s="73">
        <v>1.0277777777774366</v>
      </c>
      <c r="P72" s="73">
        <v>1.0312499999996589</v>
      </c>
      <c r="Q72" s="73">
        <v>1.0333333333329924</v>
      </c>
      <c r="R72" s="74">
        <v>1.0347222222218813</v>
      </c>
      <c r="S72" s="74">
        <v>1.037499999999659</v>
      </c>
      <c r="T72" s="74">
        <v>1.0437499999996591</v>
      </c>
      <c r="U72" s="96">
        <v>1.0465277777774369</v>
      </c>
      <c r="V72" s="313" t="e">
        <f t="shared" si="0"/>
        <v>#REF!</v>
      </c>
      <c r="W72" s="314">
        <f t="shared" si="1"/>
        <v>8.1250000000000266E-2</v>
      </c>
      <c r="X72" s="317" t="e">
        <f t="shared" si="2"/>
        <v>#REF!</v>
      </c>
      <c r="Y72" s="314">
        <f t="shared" si="3"/>
        <v>1.6666666666623975E-2</v>
      </c>
    </row>
    <row r="73" spans="2:25" ht="15" customHeight="1" x14ac:dyDescent="0.25">
      <c r="B73" s="265">
        <v>57</v>
      </c>
      <c r="C73" s="261">
        <v>0.98333333333333339</v>
      </c>
      <c r="D73" s="262">
        <v>0.9868055555555556</v>
      </c>
      <c r="E73" s="262">
        <v>0.99652777777777779</v>
      </c>
      <c r="F73" s="262">
        <v>0.99930555555555556</v>
      </c>
      <c r="G73" s="263">
        <v>1.0013888888888889</v>
      </c>
      <c r="H73" s="263">
        <v>1.0041666666666667</v>
      </c>
      <c r="I73" s="263">
        <v>1.0069444444444444</v>
      </c>
      <c r="J73" s="263">
        <v>1.0118055555555556</v>
      </c>
      <c r="K73" s="263">
        <v>1.0145833333333334</v>
      </c>
      <c r="L73" s="263">
        <v>1.0270833333333333</v>
      </c>
      <c r="M73" s="263">
        <v>1.0381944444444444</v>
      </c>
      <c r="N73" s="263">
        <v>1.0416666666666667</v>
      </c>
      <c r="O73" s="263">
        <v>1.0458333333333334</v>
      </c>
      <c r="P73" s="263">
        <v>1.0493055555555557</v>
      </c>
      <c r="Q73" s="263">
        <v>1.0513888888888892</v>
      </c>
      <c r="R73" s="264">
        <v>1.052777777777778</v>
      </c>
      <c r="S73" s="264">
        <v>1.0555555555555558</v>
      </c>
      <c r="T73" s="264">
        <v>1.0618055555555559</v>
      </c>
      <c r="U73" s="266">
        <v>1.0645833333333337</v>
      </c>
      <c r="V73" s="313" t="e">
        <f t="shared" si="0"/>
        <v>#REF!</v>
      </c>
      <c r="W73" s="314">
        <f t="shared" si="1"/>
        <v>8.1250000000000266E-2</v>
      </c>
      <c r="X73" s="317" t="e">
        <f t="shared" si="2"/>
        <v>#REF!</v>
      </c>
      <c r="Y73" s="314">
        <f t="shared" si="3"/>
        <v>1.8055555555896774E-2</v>
      </c>
    </row>
    <row r="74" spans="2:25" ht="9" customHeight="1" x14ac:dyDescent="0.25">
      <c r="B74" s="2"/>
      <c r="C74" s="2"/>
      <c r="D74" s="2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2:25" ht="18" customHeight="1" x14ac:dyDescent="0.25">
      <c r="B75" s="2"/>
      <c r="C75" s="299" t="s">
        <v>170</v>
      </c>
      <c r="D75" s="300"/>
      <c r="E75" s="300"/>
      <c r="F75" s="301"/>
      <c r="G75" s="301"/>
      <c r="H75" s="308">
        <v>51</v>
      </c>
      <c r="I75" s="300"/>
      <c r="J75" s="18"/>
      <c r="K75" s="18"/>
      <c r="L75" s="18"/>
      <c r="M75" s="18"/>
      <c r="N75" s="18"/>
      <c r="O75" s="18"/>
      <c r="P75" s="18"/>
      <c r="Q75" s="2"/>
      <c r="R75" s="2"/>
      <c r="S75" s="20"/>
      <c r="T75" s="2"/>
      <c r="U75" s="2"/>
    </row>
    <row r="76" spans="2:25" ht="18" customHeight="1" x14ac:dyDescent="0.25">
      <c r="B76" s="2"/>
      <c r="C76" s="299" t="s">
        <v>171</v>
      </c>
      <c r="D76" s="300"/>
      <c r="E76" s="300"/>
      <c r="F76" s="301"/>
      <c r="G76" s="301"/>
      <c r="H76" s="308">
        <v>6</v>
      </c>
      <c r="I76" s="300"/>
      <c r="J76" s="18"/>
      <c r="K76" s="18"/>
      <c r="L76" s="18"/>
      <c r="M76" s="18"/>
      <c r="N76" s="18"/>
      <c r="O76" s="18"/>
      <c r="P76" s="18"/>
      <c r="Q76" s="2"/>
      <c r="R76" s="2"/>
      <c r="S76" s="2"/>
      <c r="T76" s="2"/>
      <c r="U76" s="2"/>
    </row>
    <row r="77" spans="2:25" ht="18" customHeight="1" x14ac:dyDescent="0.25">
      <c r="B77" s="2"/>
      <c r="C77" s="299" t="s">
        <v>172</v>
      </c>
      <c r="D77" s="300"/>
      <c r="E77" s="300"/>
      <c r="F77" s="301"/>
      <c r="G77" s="301"/>
      <c r="H77" s="308">
        <f>+H75+H76</f>
        <v>57</v>
      </c>
      <c r="I77" s="300"/>
      <c r="J77" s="18"/>
      <c r="K77" s="18"/>
      <c r="L77" s="18"/>
      <c r="M77" s="18"/>
      <c r="N77" s="18"/>
      <c r="O77" s="18"/>
      <c r="P77" s="18"/>
      <c r="Q77" s="2"/>
      <c r="R77" s="2"/>
      <c r="S77" s="2"/>
      <c r="T77" s="2"/>
      <c r="U77" s="2"/>
    </row>
    <row r="78" spans="2:25" ht="18" customHeight="1" x14ac:dyDescent="0.25">
      <c r="B78" s="2"/>
      <c r="C78" s="299" t="s">
        <v>173</v>
      </c>
      <c r="D78" s="300"/>
      <c r="E78" s="300"/>
      <c r="F78" s="301"/>
      <c r="G78" s="301"/>
      <c r="H78" s="306" t="e">
        <f>+VLOOKUP($G$5,#REF!,3,FALSE)</f>
        <v>#REF!</v>
      </c>
      <c r="I78" s="302" t="s">
        <v>174</v>
      </c>
      <c r="J78" s="21"/>
      <c r="K78" s="21"/>
      <c r="L78" s="21"/>
      <c r="M78" s="21"/>
      <c r="N78" s="21"/>
      <c r="O78" s="21"/>
      <c r="P78" s="21"/>
      <c r="S78" s="2"/>
      <c r="T78" s="2"/>
      <c r="U78" s="2"/>
    </row>
    <row r="79" spans="2:25" x14ac:dyDescent="0.25">
      <c r="C79" s="303" t="s">
        <v>175</v>
      </c>
      <c r="D79" s="304"/>
      <c r="E79" s="18"/>
      <c r="F79" s="18"/>
      <c r="G79" s="18"/>
      <c r="H79" s="347">
        <v>8.4039999999999999</v>
      </c>
      <c r="I79" s="302" t="s">
        <v>174</v>
      </c>
      <c r="J79" s="18"/>
      <c r="K79" s="18"/>
      <c r="N79" s="88"/>
      <c r="R79" s="89"/>
    </row>
    <row r="80" spans="2:25" x14ac:dyDescent="0.25">
      <c r="C80" s="2" t="s">
        <v>176</v>
      </c>
      <c r="D80" s="18"/>
      <c r="E80" s="18"/>
      <c r="F80" s="18"/>
      <c r="G80" s="18"/>
      <c r="H80" s="309" t="s">
        <v>177</v>
      </c>
      <c r="I80" s="18"/>
      <c r="J80" s="18"/>
      <c r="K80" s="18"/>
      <c r="N80" s="88"/>
      <c r="R80" s="89"/>
    </row>
    <row r="81" spans="4:14" x14ac:dyDescent="0.25">
      <c r="D81" s="2"/>
      <c r="J81" s="18"/>
      <c r="K81" s="18"/>
      <c r="N81" s="69"/>
    </row>
    <row r="82" spans="4:14" x14ac:dyDescent="0.25">
      <c r="D82" s="2"/>
    </row>
  </sheetData>
  <printOptions horizontalCentered="1"/>
  <pageMargins left="0" right="0" top="0.39370078740157483" bottom="0.39370078740157483" header="0" footer="0"/>
  <pageSetup paperSize="9" scale="49" fitToHeight="0" orientation="portrait" r:id="rId1"/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18">
    <pageSetUpPr fitToPage="1"/>
  </sheetPr>
  <dimension ref="B1:Y71"/>
  <sheetViews>
    <sheetView showGridLines="0" view="pageBreakPreview" topLeftCell="A4" zoomScale="85" zoomScaleNormal="85" zoomScaleSheetLayoutView="85" workbookViewId="0">
      <selection activeCell="N28" sqref="N28"/>
    </sheetView>
  </sheetViews>
  <sheetFormatPr baseColWidth="10" defaultRowHeight="15" x14ac:dyDescent="0.25"/>
  <cols>
    <col min="1" max="1" width="2.42578125" customWidth="1"/>
    <col min="2" max="22" width="8" customWidth="1"/>
    <col min="23" max="23" width="13.42578125" bestFit="1" customWidth="1"/>
    <col min="24" max="24" width="18.140625" bestFit="1" customWidth="1"/>
    <col min="25" max="42" width="5.7109375" customWidth="1"/>
  </cols>
  <sheetData>
    <row r="1" spans="2:25" ht="20.100000000000001" customHeight="1" x14ac:dyDescent="0.25">
      <c r="B1" s="1" t="s">
        <v>0</v>
      </c>
      <c r="C1" s="1"/>
      <c r="D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G3" s="1" t="str">
        <f>+'801 MPU.CAN.25MAY.BOEDO.MPU DOM'!F6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G4" s="1" t="str">
        <f>+'801 MPU.CAN.25MAY.BOEDO.MPU DOM'!F7</f>
        <v>DOMINGO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G5" s="1">
        <v>820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G6" s="1" t="s">
        <v>87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G7" s="1">
        <v>820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s="194" customFormat="1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152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s="194" customFormat="1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4.05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3.33</v>
      </c>
      <c r="K15" s="204">
        <v>2</v>
      </c>
      <c r="L15" s="204">
        <v>5.57</v>
      </c>
      <c r="M15" s="204">
        <v>4.3</v>
      </c>
      <c r="N15" s="204">
        <v>2.2999999999999998</v>
      </c>
      <c r="O15" s="204">
        <v>2.9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4.95</v>
      </c>
      <c r="U15" s="204">
        <v>2.17</v>
      </c>
      <c r="V15" s="315"/>
      <c r="W15" s="316"/>
      <c r="X15" s="317"/>
      <c r="Y15" s="318"/>
    </row>
    <row r="16" spans="2:25" s="194" customFormat="1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6.22</v>
      </c>
      <c r="F16" s="209">
        <v>8.77</v>
      </c>
      <c r="G16" s="209">
        <v>10.28</v>
      </c>
      <c r="H16" s="209">
        <v>11.37</v>
      </c>
      <c r="I16" s="209">
        <v>13.919999999999998</v>
      </c>
      <c r="J16" s="209">
        <v>17.25</v>
      </c>
      <c r="K16" s="209">
        <v>19.25</v>
      </c>
      <c r="L16" s="209">
        <v>24.82</v>
      </c>
      <c r="M16" s="209">
        <v>29.12</v>
      </c>
      <c r="N16" s="209">
        <v>31.42</v>
      </c>
      <c r="O16" s="209">
        <v>34.32</v>
      </c>
      <c r="P16" s="209">
        <v>37.22</v>
      </c>
      <c r="Q16" s="209">
        <v>38.32</v>
      </c>
      <c r="R16" s="209">
        <v>39.82</v>
      </c>
      <c r="S16" s="209">
        <v>41.82</v>
      </c>
      <c r="T16" s="209">
        <v>46.77</v>
      </c>
      <c r="U16" s="209">
        <v>48.940000000000005</v>
      </c>
      <c r="V16" s="313"/>
      <c r="W16" s="314"/>
      <c r="X16" s="310"/>
      <c r="Y16" s="314"/>
    </row>
    <row r="17" spans="2:25" x14ac:dyDescent="0.25">
      <c r="B17" s="75">
        <v>1</v>
      </c>
      <c r="C17" s="98">
        <v>0.16180555555555556</v>
      </c>
      <c r="D17" s="86">
        <v>0.16597222222222224</v>
      </c>
      <c r="E17" s="77">
        <v>0.1763888888888889</v>
      </c>
      <c r="F17" s="77">
        <v>0.17986111111111111</v>
      </c>
      <c r="G17" s="78">
        <v>0.18263888888888888</v>
      </c>
      <c r="H17" s="78">
        <v>0.18611111111111109</v>
      </c>
      <c r="I17" s="78">
        <v>0.1895833333333333</v>
      </c>
      <c r="J17" s="78">
        <v>0.19513888888888886</v>
      </c>
      <c r="K17" s="78">
        <v>0.19861111111111107</v>
      </c>
      <c r="L17" s="78">
        <v>0.21180555555555552</v>
      </c>
      <c r="M17" s="78">
        <v>0.22291666666666662</v>
      </c>
      <c r="N17" s="78">
        <v>0.22638888888888883</v>
      </c>
      <c r="O17" s="78">
        <v>0.23124999999999996</v>
      </c>
      <c r="P17" s="78">
        <v>0.23472222222222217</v>
      </c>
      <c r="Q17" s="78">
        <v>0.23749999999999993</v>
      </c>
      <c r="R17" s="79">
        <v>0.23888888888888882</v>
      </c>
      <c r="S17" s="79">
        <v>0.2430555555555555</v>
      </c>
      <c r="T17" s="87">
        <v>0.2493055555555555</v>
      </c>
      <c r="U17" s="80">
        <v>0.25208333333333327</v>
      </c>
      <c r="V17" s="313" t="e">
        <f>+$H$67</f>
        <v>#REF!</v>
      </c>
      <c r="W17" s="314">
        <f>+U17-C17</f>
        <v>9.0277777777777707E-2</v>
      </c>
      <c r="X17" s="317" t="e">
        <f>60*$H$67/(W17*60*24)</f>
        <v>#REF!</v>
      </c>
      <c r="Y17" s="322"/>
    </row>
    <row r="18" spans="2:25" x14ac:dyDescent="0.25">
      <c r="B18" s="70">
        <v>2</v>
      </c>
      <c r="C18" s="96">
        <v>0.19999999999999998</v>
      </c>
      <c r="D18" s="72">
        <v>0.20416666666666666</v>
      </c>
      <c r="E18" s="72">
        <v>0.21458333333333332</v>
      </c>
      <c r="F18" s="72">
        <v>0.21805555555555553</v>
      </c>
      <c r="G18" s="73">
        <v>0.2208333333333333</v>
      </c>
      <c r="H18" s="73">
        <v>0.22430555555555551</v>
      </c>
      <c r="I18" s="73">
        <v>0.22777777777777772</v>
      </c>
      <c r="J18" s="73">
        <v>0.23333333333333328</v>
      </c>
      <c r="K18" s="73">
        <v>0.23680555555555549</v>
      </c>
      <c r="L18" s="73">
        <v>0.24999999999999994</v>
      </c>
      <c r="M18" s="73">
        <v>0.26111111111111107</v>
      </c>
      <c r="N18" s="73">
        <v>0.26458333333333328</v>
      </c>
      <c r="O18" s="73">
        <v>0.26944444444444438</v>
      </c>
      <c r="P18" s="73">
        <v>0.27291666666666659</v>
      </c>
      <c r="Q18" s="73">
        <v>0.27569444444444435</v>
      </c>
      <c r="R18" s="74">
        <v>0.27708333333333324</v>
      </c>
      <c r="S18" s="74">
        <v>0.28124999999999989</v>
      </c>
      <c r="T18" s="74">
        <v>0.28749999999999987</v>
      </c>
      <c r="U18" s="71">
        <v>0.29027777777777763</v>
      </c>
      <c r="V18" s="313" t="e">
        <f>+$H$67</f>
        <v>#REF!</v>
      </c>
      <c r="W18" s="314">
        <f>+U18-C18</f>
        <v>9.0277777777777651E-2</v>
      </c>
      <c r="X18" s="317" t="e">
        <f>60*$H$67/(W18*60*24)</f>
        <v>#REF!</v>
      </c>
      <c r="Y18" s="314">
        <f>+E18-E17</f>
        <v>3.819444444444442E-2</v>
      </c>
    </row>
    <row r="19" spans="2:25" x14ac:dyDescent="0.25">
      <c r="B19" s="70">
        <v>3</v>
      </c>
      <c r="C19" s="96">
        <v>0.21527777777777779</v>
      </c>
      <c r="D19" s="72">
        <v>0.21944444444444447</v>
      </c>
      <c r="E19" s="72">
        <v>0.22986111111111113</v>
      </c>
      <c r="F19" s="72">
        <v>0.23333333333333334</v>
      </c>
      <c r="G19" s="73">
        <v>0.2361111111111111</v>
      </c>
      <c r="H19" s="73">
        <v>0.23958333333333331</v>
      </c>
      <c r="I19" s="73">
        <v>0.24305555555555552</v>
      </c>
      <c r="J19" s="73">
        <v>0.24861111111111109</v>
      </c>
      <c r="K19" s="73">
        <v>0.25208333333333333</v>
      </c>
      <c r="L19" s="73">
        <v>0.26527777777777778</v>
      </c>
      <c r="M19" s="73">
        <v>0.27638888888888891</v>
      </c>
      <c r="N19" s="73">
        <v>0.27986111111111112</v>
      </c>
      <c r="O19" s="73">
        <v>0.28472222222222221</v>
      </c>
      <c r="P19" s="73">
        <v>0.28819444444444442</v>
      </c>
      <c r="Q19" s="73">
        <v>0.29097222222222219</v>
      </c>
      <c r="R19" s="74">
        <v>0.29236111111111107</v>
      </c>
      <c r="S19" s="74">
        <v>0.29652777777777772</v>
      </c>
      <c r="T19" s="74">
        <v>0.3027777777777777</v>
      </c>
      <c r="U19" s="71">
        <v>0.30555555555555547</v>
      </c>
      <c r="V19" s="313" t="e">
        <f t="shared" ref="V19:V62" si="0">+$H$67</f>
        <v>#REF!</v>
      </c>
      <c r="W19" s="314">
        <f t="shared" ref="W19:W62" si="1">+U19-C19</f>
        <v>9.0277777777777679E-2</v>
      </c>
      <c r="X19" s="317" t="e">
        <f t="shared" ref="X19:X62" si="2">60*$H$67/(W19*60*24)</f>
        <v>#REF!</v>
      </c>
      <c r="Y19" s="314">
        <f t="shared" ref="Y19:Y62" si="3">+E19-E18</f>
        <v>1.5277777777777807E-2</v>
      </c>
    </row>
    <row r="20" spans="2:25" x14ac:dyDescent="0.25">
      <c r="B20" s="70">
        <v>4</v>
      </c>
      <c r="C20" s="96">
        <v>0.23402777777777903</v>
      </c>
      <c r="D20" s="72">
        <v>0.23819444444444571</v>
      </c>
      <c r="E20" s="72">
        <v>0.24861111111111237</v>
      </c>
      <c r="F20" s="72">
        <v>0.2520833333333346</v>
      </c>
      <c r="G20" s="73">
        <v>0.25486111111111237</v>
      </c>
      <c r="H20" s="73">
        <v>0.25833333333333458</v>
      </c>
      <c r="I20" s="73">
        <v>0.26180555555555679</v>
      </c>
      <c r="J20" s="73">
        <v>0.26736111111111233</v>
      </c>
      <c r="K20" s="73">
        <v>0.27083333333333454</v>
      </c>
      <c r="L20" s="73">
        <v>0.28402777777777899</v>
      </c>
      <c r="M20" s="73">
        <v>0.29513888888889012</v>
      </c>
      <c r="N20" s="73">
        <v>0.29861111111111233</v>
      </c>
      <c r="O20" s="73">
        <v>0.30347222222222342</v>
      </c>
      <c r="P20" s="73">
        <v>0.30694444444444563</v>
      </c>
      <c r="Q20" s="73">
        <v>0.3097222222222234</v>
      </c>
      <c r="R20" s="74">
        <v>0.31111111111111228</v>
      </c>
      <c r="S20" s="74">
        <v>0.31527777777777893</v>
      </c>
      <c r="T20" s="74">
        <v>0.32152777777777891</v>
      </c>
      <c r="U20" s="71">
        <v>0.32430555555555668</v>
      </c>
      <c r="V20" s="313" t="e">
        <f t="shared" si="0"/>
        <v>#REF!</v>
      </c>
      <c r="W20" s="314">
        <f t="shared" si="1"/>
        <v>9.0277777777777651E-2</v>
      </c>
      <c r="X20" s="317" t="e">
        <f t="shared" si="2"/>
        <v>#REF!</v>
      </c>
      <c r="Y20" s="314">
        <f t="shared" si="3"/>
        <v>1.8750000000001238E-2</v>
      </c>
    </row>
    <row r="21" spans="2:25" x14ac:dyDescent="0.25">
      <c r="B21" s="70">
        <v>5</v>
      </c>
      <c r="C21" s="96">
        <v>0.25069444444444444</v>
      </c>
      <c r="D21" s="72">
        <v>0.25486111111111109</v>
      </c>
      <c r="E21" s="72">
        <v>0.26527777777777778</v>
      </c>
      <c r="F21" s="72">
        <v>0.26874999999999999</v>
      </c>
      <c r="G21" s="73">
        <v>0.27152777777777776</v>
      </c>
      <c r="H21" s="73">
        <v>0.27499999999999997</v>
      </c>
      <c r="I21" s="73">
        <v>0.27847222222222218</v>
      </c>
      <c r="J21" s="73">
        <v>0.28402777777777771</v>
      </c>
      <c r="K21" s="73">
        <v>0.28749999999999992</v>
      </c>
      <c r="L21" s="73">
        <v>0.30069444444444438</v>
      </c>
      <c r="M21" s="73">
        <v>0.3118055555555555</v>
      </c>
      <c r="N21" s="73">
        <v>0.31527777777777771</v>
      </c>
      <c r="O21" s="73">
        <v>0.32013888888888881</v>
      </c>
      <c r="P21" s="73">
        <v>0.32361111111111102</v>
      </c>
      <c r="Q21" s="73">
        <v>0.32638888888888878</v>
      </c>
      <c r="R21" s="74">
        <v>0.32777777777777767</v>
      </c>
      <c r="S21" s="74">
        <v>0.33194444444444432</v>
      </c>
      <c r="T21" s="74">
        <v>0.3381944444444443</v>
      </c>
      <c r="U21" s="71">
        <v>0.34097222222222207</v>
      </c>
      <c r="V21" s="313" t="e">
        <f t="shared" si="0"/>
        <v>#REF!</v>
      </c>
      <c r="W21" s="314">
        <f t="shared" si="1"/>
        <v>9.0277777777777624E-2</v>
      </c>
      <c r="X21" s="317" t="e">
        <f t="shared" si="2"/>
        <v>#REF!</v>
      </c>
      <c r="Y21" s="314">
        <f t="shared" si="3"/>
        <v>1.6666666666665414E-2</v>
      </c>
    </row>
    <row r="22" spans="2:25" x14ac:dyDescent="0.25">
      <c r="B22" s="70">
        <v>6</v>
      </c>
      <c r="C22" s="96">
        <v>0.26666666666666666</v>
      </c>
      <c r="D22" s="72">
        <v>0.27083333333333331</v>
      </c>
      <c r="E22" s="72">
        <v>0.28125</v>
      </c>
      <c r="F22" s="72">
        <v>0.28472222222222221</v>
      </c>
      <c r="G22" s="73">
        <v>0.28749999999999998</v>
      </c>
      <c r="H22" s="73">
        <v>0.29097222222222219</v>
      </c>
      <c r="I22" s="73">
        <v>0.2944444444444444</v>
      </c>
      <c r="J22" s="73">
        <v>0.29999999999999993</v>
      </c>
      <c r="K22" s="73">
        <v>0.30347222222222214</v>
      </c>
      <c r="L22" s="73">
        <v>0.3166666666666666</v>
      </c>
      <c r="M22" s="73">
        <v>0.32777777777777772</v>
      </c>
      <c r="N22" s="73">
        <v>0.33124999999999993</v>
      </c>
      <c r="O22" s="73">
        <v>0.33611111111111103</v>
      </c>
      <c r="P22" s="73">
        <v>0.33958333333333324</v>
      </c>
      <c r="Q22" s="73">
        <v>0.34236111111111101</v>
      </c>
      <c r="R22" s="74">
        <v>0.34374999999999989</v>
      </c>
      <c r="S22" s="74">
        <v>0.34791666666666654</v>
      </c>
      <c r="T22" s="74">
        <v>0.35416666666666652</v>
      </c>
      <c r="U22" s="71">
        <v>0.35694444444444429</v>
      </c>
      <c r="V22" s="313" t="e">
        <f t="shared" si="0"/>
        <v>#REF!</v>
      </c>
      <c r="W22" s="314">
        <f t="shared" si="1"/>
        <v>9.0277777777777624E-2</v>
      </c>
      <c r="X22" s="317" t="e">
        <f t="shared" si="2"/>
        <v>#REF!</v>
      </c>
      <c r="Y22" s="314">
        <f t="shared" si="3"/>
        <v>1.5972222222222221E-2</v>
      </c>
    </row>
    <row r="23" spans="2:25" x14ac:dyDescent="0.25">
      <c r="B23" s="70">
        <v>7</v>
      </c>
      <c r="C23" s="96">
        <v>0.28263888888888888</v>
      </c>
      <c r="D23" s="72">
        <v>0.28680555555555554</v>
      </c>
      <c r="E23" s="72">
        <v>0.29722222222222222</v>
      </c>
      <c r="F23" s="72">
        <v>0.30069444444444443</v>
      </c>
      <c r="G23" s="73">
        <v>0.3034722222222222</v>
      </c>
      <c r="H23" s="73">
        <v>0.30694444444444441</v>
      </c>
      <c r="I23" s="73">
        <v>0.31041666666666662</v>
      </c>
      <c r="J23" s="73">
        <v>0.31597222222222215</v>
      </c>
      <c r="K23" s="73">
        <v>0.31944444444444436</v>
      </c>
      <c r="L23" s="73">
        <v>0.33263888888888882</v>
      </c>
      <c r="M23" s="73">
        <v>0.34374999999999994</v>
      </c>
      <c r="N23" s="73">
        <v>0.34722222222222215</v>
      </c>
      <c r="O23" s="73">
        <v>0.35208333333333325</v>
      </c>
      <c r="P23" s="73">
        <v>0.35555555555555546</v>
      </c>
      <c r="Q23" s="73">
        <v>0.35833333333333323</v>
      </c>
      <c r="R23" s="74">
        <v>0.35972222222222211</v>
      </c>
      <c r="S23" s="74">
        <v>0.36388888888888876</v>
      </c>
      <c r="T23" s="74">
        <v>0.37013888888888874</v>
      </c>
      <c r="U23" s="71">
        <v>0.37291666666666651</v>
      </c>
      <c r="V23" s="313" t="e">
        <f t="shared" si="0"/>
        <v>#REF!</v>
      </c>
      <c r="W23" s="314">
        <f t="shared" si="1"/>
        <v>9.0277777777777624E-2</v>
      </c>
      <c r="X23" s="317" t="e">
        <f t="shared" si="2"/>
        <v>#REF!</v>
      </c>
      <c r="Y23" s="314">
        <f t="shared" si="3"/>
        <v>1.5972222222222221E-2</v>
      </c>
    </row>
    <row r="24" spans="2:25" x14ac:dyDescent="0.25">
      <c r="B24" s="70">
        <v>8</v>
      </c>
      <c r="C24" s="96">
        <v>0.29930555555555555</v>
      </c>
      <c r="D24" s="72">
        <v>0.3034722222222222</v>
      </c>
      <c r="E24" s="72">
        <v>0.31388888888888888</v>
      </c>
      <c r="F24" s="72">
        <v>0.31736111111111109</v>
      </c>
      <c r="G24" s="73">
        <v>0.32013888888888886</v>
      </c>
      <c r="H24" s="73">
        <v>0.32361111111111107</v>
      </c>
      <c r="I24" s="73">
        <v>0.32708333333333328</v>
      </c>
      <c r="J24" s="73">
        <v>0.33263888888888882</v>
      </c>
      <c r="K24" s="73">
        <v>0.33611111111111103</v>
      </c>
      <c r="L24" s="73">
        <v>0.34930555555555548</v>
      </c>
      <c r="M24" s="73">
        <v>0.36041666666666661</v>
      </c>
      <c r="N24" s="73">
        <v>0.36388888888888882</v>
      </c>
      <c r="O24" s="73">
        <v>0.36874999999999991</v>
      </c>
      <c r="P24" s="73">
        <v>0.37222222222222212</v>
      </c>
      <c r="Q24" s="73">
        <v>0.37499999999999989</v>
      </c>
      <c r="R24" s="74">
        <v>0.37638888888888877</v>
      </c>
      <c r="S24" s="74">
        <v>0.38055555555555542</v>
      </c>
      <c r="T24" s="74">
        <v>0.3868055555555554</v>
      </c>
      <c r="U24" s="71">
        <v>0.38958333333333317</v>
      </c>
      <c r="V24" s="313" t="e">
        <f t="shared" si="0"/>
        <v>#REF!</v>
      </c>
      <c r="W24" s="314">
        <f t="shared" si="1"/>
        <v>9.0277777777777624E-2</v>
      </c>
      <c r="X24" s="317" t="e">
        <f t="shared" si="2"/>
        <v>#REF!</v>
      </c>
      <c r="Y24" s="314">
        <f t="shared" si="3"/>
        <v>1.6666666666666663E-2</v>
      </c>
    </row>
    <row r="25" spans="2:25" x14ac:dyDescent="0.25">
      <c r="B25" s="70">
        <v>9</v>
      </c>
      <c r="C25" s="96">
        <v>0.31666666666666665</v>
      </c>
      <c r="D25" s="72">
        <v>0.32152777777777775</v>
      </c>
      <c r="E25" s="72">
        <v>0.33194444444444443</v>
      </c>
      <c r="F25" s="72">
        <v>0.3347222222222222</v>
      </c>
      <c r="G25" s="73">
        <v>0.33680555555555552</v>
      </c>
      <c r="H25" s="73">
        <v>0.34027777777777773</v>
      </c>
      <c r="I25" s="73">
        <v>0.3430555555555555</v>
      </c>
      <c r="J25" s="73">
        <v>0.34930555555555548</v>
      </c>
      <c r="K25" s="73">
        <v>0.35277777777777769</v>
      </c>
      <c r="L25" s="73">
        <v>0.36666666666666659</v>
      </c>
      <c r="M25" s="73">
        <v>0.37847222222222215</v>
      </c>
      <c r="N25" s="73">
        <v>0.38263888888888881</v>
      </c>
      <c r="O25" s="73">
        <v>0.38888888888888878</v>
      </c>
      <c r="P25" s="73">
        <v>0.39374999999999988</v>
      </c>
      <c r="Q25" s="73">
        <v>0.39722222222222209</v>
      </c>
      <c r="R25" s="74">
        <v>0.39930555555555541</v>
      </c>
      <c r="S25" s="74">
        <v>0.40277777777777762</v>
      </c>
      <c r="T25" s="74">
        <v>0.41041666666666649</v>
      </c>
      <c r="U25" s="71">
        <v>0.41249999999999981</v>
      </c>
      <c r="V25" s="313" t="e">
        <f t="shared" si="0"/>
        <v>#REF!</v>
      </c>
      <c r="W25" s="314">
        <f t="shared" si="1"/>
        <v>9.5833333333333159E-2</v>
      </c>
      <c r="X25" s="317" t="e">
        <f t="shared" si="2"/>
        <v>#REF!</v>
      </c>
      <c r="Y25" s="314">
        <f t="shared" si="3"/>
        <v>1.8055555555555547E-2</v>
      </c>
    </row>
    <row r="26" spans="2:25" x14ac:dyDescent="0.25">
      <c r="B26" s="70">
        <v>10</v>
      </c>
      <c r="C26" s="96">
        <v>0.33194444444444443</v>
      </c>
      <c r="D26" s="72">
        <v>0.33680555555555552</v>
      </c>
      <c r="E26" s="72">
        <v>0.34722222222222221</v>
      </c>
      <c r="F26" s="72">
        <v>0.35</v>
      </c>
      <c r="G26" s="73">
        <v>0.3520833333333333</v>
      </c>
      <c r="H26" s="73">
        <v>0.35555555555555551</v>
      </c>
      <c r="I26" s="73">
        <v>0.35833333333333328</v>
      </c>
      <c r="J26" s="73">
        <v>0.36458333333333326</v>
      </c>
      <c r="K26" s="73">
        <v>0.36805555555555547</v>
      </c>
      <c r="L26" s="73">
        <v>0.38194444444444436</v>
      </c>
      <c r="M26" s="73">
        <v>0.39374999999999993</v>
      </c>
      <c r="N26" s="73">
        <v>0.39791666666666659</v>
      </c>
      <c r="O26" s="73">
        <v>0.40416666666666656</v>
      </c>
      <c r="P26" s="73">
        <v>0.40902777777777766</v>
      </c>
      <c r="Q26" s="73">
        <v>0.41249999999999987</v>
      </c>
      <c r="R26" s="74">
        <v>0.41458333333333319</v>
      </c>
      <c r="S26" s="74">
        <v>0.4180555555555554</v>
      </c>
      <c r="T26" s="74">
        <v>0.42569444444444426</v>
      </c>
      <c r="U26" s="71">
        <v>0.42777777777777759</v>
      </c>
      <c r="V26" s="313" t="e">
        <f t="shared" si="0"/>
        <v>#REF!</v>
      </c>
      <c r="W26" s="314">
        <f t="shared" si="1"/>
        <v>9.5833333333333159E-2</v>
      </c>
      <c r="X26" s="317" t="e">
        <f t="shared" si="2"/>
        <v>#REF!</v>
      </c>
      <c r="Y26" s="314">
        <f t="shared" si="3"/>
        <v>1.5277777777777779E-2</v>
      </c>
    </row>
    <row r="27" spans="2:25" x14ac:dyDescent="0.25">
      <c r="B27" s="70">
        <v>11</v>
      </c>
      <c r="C27" s="96">
        <v>0.34722222222222227</v>
      </c>
      <c r="D27" s="72">
        <v>0.35208333333333336</v>
      </c>
      <c r="E27" s="72">
        <v>0.36250000000000004</v>
      </c>
      <c r="F27" s="72">
        <v>0.36527777777777781</v>
      </c>
      <c r="G27" s="73">
        <v>0.36736111111111114</v>
      </c>
      <c r="H27" s="73">
        <v>0.37083333333333335</v>
      </c>
      <c r="I27" s="73">
        <v>0.37361111111111112</v>
      </c>
      <c r="J27" s="73">
        <v>0.37986111111111109</v>
      </c>
      <c r="K27" s="73">
        <v>0.3833333333333333</v>
      </c>
      <c r="L27" s="73">
        <v>0.3972222222222222</v>
      </c>
      <c r="M27" s="73">
        <v>0.40902777777777777</v>
      </c>
      <c r="N27" s="73">
        <v>0.41319444444444442</v>
      </c>
      <c r="O27" s="73">
        <v>0.4194444444444444</v>
      </c>
      <c r="P27" s="73">
        <v>0.42430555555555549</v>
      </c>
      <c r="Q27" s="73">
        <v>0.4277777777777777</v>
      </c>
      <c r="R27" s="74">
        <v>0.42986111111111103</v>
      </c>
      <c r="S27" s="74">
        <v>0.43333333333333324</v>
      </c>
      <c r="T27" s="74">
        <v>0.4409722222222221</v>
      </c>
      <c r="U27" s="71">
        <v>0.44305555555555542</v>
      </c>
      <c r="V27" s="313" t="e">
        <f t="shared" si="0"/>
        <v>#REF!</v>
      </c>
      <c r="W27" s="314">
        <f t="shared" si="1"/>
        <v>9.5833333333333159E-2</v>
      </c>
      <c r="X27" s="317" t="e">
        <f t="shared" si="2"/>
        <v>#REF!</v>
      </c>
      <c r="Y27" s="314">
        <f t="shared" si="3"/>
        <v>1.5277777777777835E-2</v>
      </c>
    </row>
    <row r="28" spans="2:25" x14ac:dyDescent="0.25">
      <c r="B28" s="70">
        <v>12</v>
      </c>
      <c r="C28" s="96">
        <v>0.36388888888888887</v>
      </c>
      <c r="D28" s="72">
        <v>0.36874999999999997</v>
      </c>
      <c r="E28" s="72">
        <v>0.37916666666666665</v>
      </c>
      <c r="F28" s="72">
        <v>0.38194444444444442</v>
      </c>
      <c r="G28" s="73">
        <v>0.38402777777777775</v>
      </c>
      <c r="H28" s="73">
        <v>0.38749999999999996</v>
      </c>
      <c r="I28" s="73">
        <v>0.39027777777777772</v>
      </c>
      <c r="J28" s="73">
        <v>0.3965277777777777</v>
      </c>
      <c r="K28" s="73">
        <v>0.39999999999999991</v>
      </c>
      <c r="L28" s="73">
        <v>0.41388888888888881</v>
      </c>
      <c r="M28" s="73">
        <v>0.42569444444444438</v>
      </c>
      <c r="N28" s="73">
        <v>0.42986111111111103</v>
      </c>
      <c r="O28" s="73">
        <v>0.43611111111111101</v>
      </c>
      <c r="P28" s="73">
        <v>0.4409722222222221</v>
      </c>
      <c r="Q28" s="73">
        <v>0.44444444444444431</v>
      </c>
      <c r="R28" s="74">
        <v>0.44652777777777763</v>
      </c>
      <c r="S28" s="74">
        <v>0.44999999999999984</v>
      </c>
      <c r="T28" s="74">
        <v>0.45763888888888871</v>
      </c>
      <c r="U28" s="71">
        <v>0.45972222222222203</v>
      </c>
      <c r="V28" s="313" t="e">
        <f t="shared" si="0"/>
        <v>#REF!</v>
      </c>
      <c r="W28" s="314">
        <f t="shared" si="1"/>
        <v>9.5833333333333159E-2</v>
      </c>
      <c r="X28" s="317" t="e">
        <f t="shared" si="2"/>
        <v>#REF!</v>
      </c>
      <c r="Y28" s="314">
        <f t="shared" si="3"/>
        <v>1.6666666666666607E-2</v>
      </c>
    </row>
    <row r="29" spans="2:25" x14ac:dyDescent="0.25">
      <c r="B29" s="70">
        <v>13</v>
      </c>
      <c r="C29" s="96">
        <v>0.38055555555555554</v>
      </c>
      <c r="D29" s="72">
        <v>0.38541666666666663</v>
      </c>
      <c r="E29" s="72">
        <v>0.39583333333333331</v>
      </c>
      <c r="F29" s="72">
        <v>0.39861111111111108</v>
      </c>
      <c r="G29" s="73">
        <v>0.40069444444444441</v>
      </c>
      <c r="H29" s="73">
        <v>0.40416666666666662</v>
      </c>
      <c r="I29" s="73">
        <v>0.40694444444444439</v>
      </c>
      <c r="J29" s="73">
        <v>0.41319444444444436</v>
      </c>
      <c r="K29" s="73">
        <v>0.41666666666666657</v>
      </c>
      <c r="L29" s="73">
        <v>0.43055555555555547</v>
      </c>
      <c r="M29" s="73">
        <v>0.44236111111111104</v>
      </c>
      <c r="N29" s="73">
        <v>0.44652777777777769</v>
      </c>
      <c r="O29" s="73">
        <v>0.45277777777777767</v>
      </c>
      <c r="P29" s="73">
        <v>0.45763888888888876</v>
      </c>
      <c r="Q29" s="73">
        <v>0.46111111111111097</v>
      </c>
      <c r="R29" s="74">
        <v>0.4631944444444443</v>
      </c>
      <c r="S29" s="74">
        <v>0.46666666666666651</v>
      </c>
      <c r="T29" s="74">
        <v>0.47430555555555537</v>
      </c>
      <c r="U29" s="71">
        <v>0.4763888888888887</v>
      </c>
      <c r="V29" s="313" t="e">
        <f t="shared" si="0"/>
        <v>#REF!</v>
      </c>
      <c r="W29" s="314">
        <f t="shared" si="1"/>
        <v>9.5833333333333159E-2</v>
      </c>
      <c r="X29" s="317" t="e">
        <f t="shared" si="2"/>
        <v>#REF!</v>
      </c>
      <c r="Y29" s="314">
        <f t="shared" si="3"/>
        <v>1.6666666666666663E-2</v>
      </c>
    </row>
    <row r="30" spans="2:25" x14ac:dyDescent="0.25">
      <c r="B30" s="70">
        <v>14</v>
      </c>
      <c r="C30" s="96">
        <v>0.3972222222222222</v>
      </c>
      <c r="D30" s="72">
        <v>0.40208333333333329</v>
      </c>
      <c r="E30" s="72">
        <v>0.41249999999999998</v>
      </c>
      <c r="F30" s="72">
        <v>0.41597222222222219</v>
      </c>
      <c r="G30" s="73">
        <v>0.41874999999999996</v>
      </c>
      <c r="H30" s="73">
        <v>0.42222222222222217</v>
      </c>
      <c r="I30" s="73">
        <v>0.42569444444444438</v>
      </c>
      <c r="J30" s="73">
        <v>0.43194444444444435</v>
      </c>
      <c r="K30" s="73">
        <v>0.43541666666666656</v>
      </c>
      <c r="L30" s="73">
        <v>0.45138888888888878</v>
      </c>
      <c r="M30" s="73">
        <v>0.46180555555555547</v>
      </c>
      <c r="N30" s="73">
        <v>0.46597222222222212</v>
      </c>
      <c r="O30" s="73">
        <v>0.47152777777777766</v>
      </c>
      <c r="P30" s="73">
        <v>0.47569444444444431</v>
      </c>
      <c r="Q30" s="73">
        <v>0.47847222222222208</v>
      </c>
      <c r="R30" s="74">
        <v>0.4805555555555554</v>
      </c>
      <c r="S30" s="74">
        <v>0.48472222222222205</v>
      </c>
      <c r="T30" s="74">
        <v>0.49236111111111092</v>
      </c>
      <c r="U30" s="71">
        <v>0.49444444444444424</v>
      </c>
      <c r="V30" s="313" t="e">
        <f t="shared" si="0"/>
        <v>#REF!</v>
      </c>
      <c r="W30" s="314">
        <f t="shared" si="1"/>
        <v>9.7222222222222043E-2</v>
      </c>
      <c r="X30" s="317" t="e">
        <f t="shared" si="2"/>
        <v>#REF!</v>
      </c>
      <c r="Y30" s="314">
        <f t="shared" si="3"/>
        <v>1.6666666666666663E-2</v>
      </c>
    </row>
    <row r="31" spans="2:25" x14ac:dyDescent="0.25">
      <c r="B31" s="70">
        <v>15</v>
      </c>
      <c r="C31" s="96">
        <v>0.4152777777777778</v>
      </c>
      <c r="D31" s="72">
        <v>0.4201388888888889</v>
      </c>
      <c r="E31" s="72">
        <v>0.43055555555555558</v>
      </c>
      <c r="F31" s="72">
        <v>0.43402777777777779</v>
      </c>
      <c r="G31" s="73">
        <v>0.43680555555555556</v>
      </c>
      <c r="H31" s="73">
        <v>0.44027777777777777</v>
      </c>
      <c r="I31" s="73">
        <v>0.44444444444444442</v>
      </c>
      <c r="J31" s="73">
        <v>0.45138888888888884</v>
      </c>
      <c r="K31" s="73">
        <v>0.45555555555555549</v>
      </c>
      <c r="L31" s="73">
        <v>0.47222222222222215</v>
      </c>
      <c r="M31" s="73">
        <v>0.48402777777777772</v>
      </c>
      <c r="N31" s="73">
        <v>0.48819444444444438</v>
      </c>
      <c r="O31" s="73">
        <v>0.49444444444444435</v>
      </c>
      <c r="P31" s="73">
        <v>0.49930555555555545</v>
      </c>
      <c r="Q31" s="73">
        <v>0.50277777777777766</v>
      </c>
      <c r="R31" s="74">
        <v>0.50555555555555542</v>
      </c>
      <c r="S31" s="74">
        <v>0.51041666666666652</v>
      </c>
      <c r="T31" s="74">
        <v>0.51805555555555538</v>
      </c>
      <c r="U31" s="71">
        <v>0.52083333333333315</v>
      </c>
      <c r="V31" s="313" t="e">
        <f t="shared" si="0"/>
        <v>#REF!</v>
      </c>
      <c r="W31" s="314">
        <f t="shared" si="1"/>
        <v>0.10555555555555535</v>
      </c>
      <c r="X31" s="317" t="e">
        <f t="shared" si="2"/>
        <v>#REF!</v>
      </c>
      <c r="Y31" s="314">
        <f t="shared" si="3"/>
        <v>1.8055555555555602E-2</v>
      </c>
    </row>
    <row r="32" spans="2:25" ht="15" customHeight="1" x14ac:dyDescent="0.25">
      <c r="B32" s="70">
        <v>16</v>
      </c>
      <c r="C32" s="96">
        <v>0.43194444444444446</v>
      </c>
      <c r="D32" s="72">
        <v>0.43680555555555556</v>
      </c>
      <c r="E32" s="72">
        <v>0.44722222222222224</v>
      </c>
      <c r="F32" s="72">
        <v>0.45069444444444445</v>
      </c>
      <c r="G32" s="73">
        <v>0.45347222222222222</v>
      </c>
      <c r="H32" s="73">
        <v>0.45694444444444443</v>
      </c>
      <c r="I32" s="73">
        <v>0.46111111111111108</v>
      </c>
      <c r="J32" s="73">
        <v>0.4680555555555555</v>
      </c>
      <c r="K32" s="73">
        <v>0.47222222222222215</v>
      </c>
      <c r="L32" s="73">
        <v>0.48888888888888882</v>
      </c>
      <c r="M32" s="73">
        <v>0.50069444444444433</v>
      </c>
      <c r="N32" s="73">
        <v>0.50486111111111098</v>
      </c>
      <c r="O32" s="73">
        <v>0.51111111111111096</v>
      </c>
      <c r="P32" s="73">
        <v>0.51597222222222205</v>
      </c>
      <c r="Q32" s="73">
        <v>0.51944444444444426</v>
      </c>
      <c r="R32" s="74">
        <v>0.52222222222222203</v>
      </c>
      <c r="S32" s="74">
        <v>0.52708333333333313</v>
      </c>
      <c r="T32" s="74">
        <v>0.53472222222222199</v>
      </c>
      <c r="U32" s="71">
        <v>0.53749999999999976</v>
      </c>
      <c r="V32" s="313" t="e">
        <f t="shared" si="0"/>
        <v>#REF!</v>
      </c>
      <c r="W32" s="314">
        <f t="shared" si="1"/>
        <v>0.10555555555555529</v>
      </c>
      <c r="X32" s="317" t="e">
        <f t="shared" si="2"/>
        <v>#REF!</v>
      </c>
      <c r="Y32" s="314">
        <f t="shared" si="3"/>
        <v>1.6666666666666663E-2</v>
      </c>
    </row>
    <row r="33" spans="2:25" ht="15" customHeight="1" x14ac:dyDescent="0.25">
      <c r="B33" s="70">
        <v>17</v>
      </c>
      <c r="C33" s="96">
        <v>0.45000000000001256</v>
      </c>
      <c r="D33" s="72">
        <v>0.45486111111112365</v>
      </c>
      <c r="E33" s="72">
        <v>0.46527777777779034</v>
      </c>
      <c r="F33" s="72">
        <v>0.46875000000001255</v>
      </c>
      <c r="G33" s="73">
        <v>0.47152777777779031</v>
      </c>
      <c r="H33" s="73">
        <v>0.47500000000001252</v>
      </c>
      <c r="I33" s="73">
        <v>0.47916666666667918</v>
      </c>
      <c r="J33" s="73">
        <v>0.48611111111112359</v>
      </c>
      <c r="K33" s="73">
        <v>0.49027777777779025</v>
      </c>
      <c r="L33" s="73">
        <v>0.50694444444445697</v>
      </c>
      <c r="M33" s="73">
        <v>0.51875000000001248</v>
      </c>
      <c r="N33" s="73">
        <v>0.52291666666667913</v>
      </c>
      <c r="O33" s="73">
        <v>0.52916666666667911</v>
      </c>
      <c r="P33" s="73">
        <v>0.5340277777777902</v>
      </c>
      <c r="Q33" s="73">
        <v>0.53750000000001241</v>
      </c>
      <c r="R33" s="74">
        <v>0.54027777777779018</v>
      </c>
      <c r="S33" s="74">
        <v>0.54513888888890127</v>
      </c>
      <c r="T33" s="74">
        <v>0.55277777777779014</v>
      </c>
      <c r="U33" s="71">
        <v>0.5555555555555679</v>
      </c>
      <c r="V33" s="313" t="e">
        <f t="shared" si="0"/>
        <v>#REF!</v>
      </c>
      <c r="W33" s="314">
        <f t="shared" si="1"/>
        <v>0.10555555555555535</v>
      </c>
      <c r="X33" s="317" t="e">
        <f t="shared" si="2"/>
        <v>#REF!</v>
      </c>
      <c r="Y33" s="314">
        <f t="shared" si="3"/>
        <v>1.8055555555568092E-2</v>
      </c>
    </row>
    <row r="34" spans="2:25" ht="15" customHeight="1" x14ac:dyDescent="0.25">
      <c r="B34" s="70">
        <v>18</v>
      </c>
      <c r="C34" s="96">
        <v>0.46666666666668055</v>
      </c>
      <c r="D34" s="72">
        <v>0.47152777777779165</v>
      </c>
      <c r="E34" s="72">
        <v>0.48194444444445833</v>
      </c>
      <c r="F34" s="72">
        <v>0.48541666666668054</v>
      </c>
      <c r="G34" s="73">
        <v>0.48819444444445831</v>
      </c>
      <c r="H34" s="73">
        <v>0.49166666666668052</v>
      </c>
      <c r="I34" s="73">
        <v>0.49583333333334717</v>
      </c>
      <c r="J34" s="73">
        <v>0.50277777777779165</v>
      </c>
      <c r="K34" s="73">
        <v>0.5069444444444583</v>
      </c>
      <c r="L34" s="73">
        <v>0.52361111111112502</v>
      </c>
      <c r="M34" s="73">
        <v>0.53541666666668053</v>
      </c>
      <c r="N34" s="73">
        <v>0.53958333333334718</v>
      </c>
      <c r="O34" s="73">
        <v>0.54583333333334716</v>
      </c>
      <c r="P34" s="73">
        <v>0.55069444444445825</v>
      </c>
      <c r="Q34" s="73">
        <v>0.55416666666668046</v>
      </c>
      <c r="R34" s="74">
        <v>0.55694444444445823</v>
      </c>
      <c r="S34" s="74">
        <v>0.56180555555556932</v>
      </c>
      <c r="T34" s="74">
        <v>0.56944444444445819</v>
      </c>
      <c r="U34" s="71">
        <v>0.57222222222223595</v>
      </c>
      <c r="V34" s="313" t="e">
        <f t="shared" si="0"/>
        <v>#REF!</v>
      </c>
      <c r="W34" s="314">
        <f t="shared" si="1"/>
        <v>0.1055555555555554</v>
      </c>
      <c r="X34" s="317" t="e">
        <f t="shared" si="2"/>
        <v>#REF!</v>
      </c>
      <c r="Y34" s="314">
        <f t="shared" si="3"/>
        <v>1.6666666666667995E-2</v>
      </c>
    </row>
    <row r="35" spans="2:25" ht="15" customHeight="1" x14ac:dyDescent="0.25">
      <c r="B35" s="70">
        <v>19</v>
      </c>
      <c r="C35" s="96">
        <v>0.48333333333334755</v>
      </c>
      <c r="D35" s="72">
        <v>0.48819444444445864</v>
      </c>
      <c r="E35" s="72">
        <v>0.49861111111112533</v>
      </c>
      <c r="F35" s="72">
        <v>0.50208333333334754</v>
      </c>
      <c r="G35" s="73">
        <v>0.5048611111111253</v>
      </c>
      <c r="H35" s="73">
        <v>0.50833333333334751</v>
      </c>
      <c r="I35" s="73">
        <v>0.51250000000001417</v>
      </c>
      <c r="J35" s="73">
        <v>0.51944444444445859</v>
      </c>
      <c r="K35" s="73">
        <v>0.52361111111112524</v>
      </c>
      <c r="L35" s="73">
        <v>0.54027777777779196</v>
      </c>
      <c r="M35" s="73">
        <v>0.55208333333334747</v>
      </c>
      <c r="N35" s="73">
        <v>0.55625000000001412</v>
      </c>
      <c r="O35" s="73">
        <v>0.5625000000000141</v>
      </c>
      <c r="P35" s="73">
        <v>0.56736111111112519</v>
      </c>
      <c r="Q35" s="73">
        <v>0.5708333333333474</v>
      </c>
      <c r="R35" s="74">
        <v>0.57361111111112517</v>
      </c>
      <c r="S35" s="74">
        <v>0.57847222222223627</v>
      </c>
      <c r="T35" s="74">
        <v>0.58611111111112513</v>
      </c>
      <c r="U35" s="71">
        <v>0.58888888888890289</v>
      </c>
      <c r="V35" s="313" t="e">
        <f t="shared" si="0"/>
        <v>#REF!</v>
      </c>
      <c r="W35" s="314">
        <f t="shared" si="1"/>
        <v>0.10555555555555535</v>
      </c>
      <c r="X35" s="317" t="e">
        <f t="shared" si="2"/>
        <v>#REF!</v>
      </c>
      <c r="Y35" s="314">
        <f t="shared" si="3"/>
        <v>1.6666666666666996E-2</v>
      </c>
    </row>
    <row r="36" spans="2:25" ht="15" customHeight="1" x14ac:dyDescent="0.25">
      <c r="B36" s="70">
        <v>20</v>
      </c>
      <c r="C36" s="96">
        <v>0.50000000000001554</v>
      </c>
      <c r="D36" s="72">
        <v>0.50486111111112664</v>
      </c>
      <c r="E36" s="72">
        <v>0.51527777777779327</v>
      </c>
      <c r="F36" s="72">
        <v>0.51875000000001548</v>
      </c>
      <c r="G36" s="73">
        <v>0.52152777777779324</v>
      </c>
      <c r="H36" s="73">
        <v>0.52500000000001545</v>
      </c>
      <c r="I36" s="73">
        <v>0.52916666666668211</v>
      </c>
      <c r="J36" s="73">
        <v>0.53611111111112653</v>
      </c>
      <c r="K36" s="73">
        <v>0.54027777777779318</v>
      </c>
      <c r="L36" s="73">
        <v>0.5569444444444599</v>
      </c>
      <c r="M36" s="73">
        <v>0.56875000000001541</v>
      </c>
      <c r="N36" s="73">
        <v>0.57291666666668206</v>
      </c>
      <c r="O36" s="73">
        <v>0.57916666666668204</v>
      </c>
      <c r="P36" s="73">
        <v>0.58402777777779313</v>
      </c>
      <c r="Q36" s="73">
        <v>0.58750000000001534</v>
      </c>
      <c r="R36" s="74">
        <v>0.59027777777779311</v>
      </c>
      <c r="S36" s="74">
        <v>0.59513888888890421</v>
      </c>
      <c r="T36" s="74">
        <v>0.60277777777779307</v>
      </c>
      <c r="U36" s="71">
        <v>0.60555555555557083</v>
      </c>
      <c r="V36" s="313" t="e">
        <f t="shared" si="0"/>
        <v>#REF!</v>
      </c>
      <c r="W36" s="314">
        <f t="shared" si="1"/>
        <v>0.10555555555555529</v>
      </c>
      <c r="X36" s="317" t="e">
        <f t="shared" si="2"/>
        <v>#REF!</v>
      </c>
      <c r="Y36" s="314">
        <f t="shared" si="3"/>
        <v>1.666666666666794E-2</v>
      </c>
    </row>
    <row r="37" spans="2:25" ht="15" customHeight="1" x14ac:dyDescent="0.25">
      <c r="B37" s="70">
        <v>21</v>
      </c>
      <c r="C37" s="96">
        <v>0.51666666666668259</v>
      </c>
      <c r="D37" s="72">
        <v>0.52152777777779369</v>
      </c>
      <c r="E37" s="72">
        <v>0.53194444444446032</v>
      </c>
      <c r="F37" s="72">
        <v>0.53541666666668253</v>
      </c>
      <c r="G37" s="73">
        <v>0.5381944444444603</v>
      </c>
      <c r="H37" s="73">
        <v>0.54166666666668251</v>
      </c>
      <c r="I37" s="73">
        <v>0.54583333333334916</v>
      </c>
      <c r="J37" s="73">
        <v>0.55277777777779358</v>
      </c>
      <c r="K37" s="73">
        <v>0.55694444444446023</v>
      </c>
      <c r="L37" s="73">
        <v>0.57361111111112695</v>
      </c>
      <c r="M37" s="73">
        <v>0.58541666666668246</v>
      </c>
      <c r="N37" s="73">
        <v>0.58958333333334911</v>
      </c>
      <c r="O37" s="73">
        <v>0.59583333333334909</v>
      </c>
      <c r="P37" s="73">
        <v>0.60069444444446018</v>
      </c>
      <c r="Q37" s="73">
        <v>0.60416666666668239</v>
      </c>
      <c r="R37" s="74">
        <v>0.60694444444446016</v>
      </c>
      <c r="S37" s="74">
        <v>0.61180555555557126</v>
      </c>
      <c r="T37" s="74">
        <v>0.61944444444446012</v>
      </c>
      <c r="U37" s="71">
        <v>0.62222222222223789</v>
      </c>
      <c r="V37" s="313" t="e">
        <f t="shared" si="0"/>
        <v>#REF!</v>
      </c>
      <c r="W37" s="314">
        <f t="shared" si="1"/>
        <v>0.10555555555555529</v>
      </c>
      <c r="X37" s="317" t="e">
        <f t="shared" si="2"/>
        <v>#REF!</v>
      </c>
      <c r="Y37" s="314">
        <f t="shared" si="3"/>
        <v>1.6666666666667052E-2</v>
      </c>
    </row>
    <row r="38" spans="2:25" ht="15" customHeight="1" x14ac:dyDescent="0.25">
      <c r="B38" s="70">
        <v>22</v>
      </c>
      <c r="C38" s="96">
        <v>0.53333333333335065</v>
      </c>
      <c r="D38" s="72">
        <v>0.53819444444446174</v>
      </c>
      <c r="E38" s="72">
        <v>0.54861111111112837</v>
      </c>
      <c r="F38" s="72">
        <v>0.55208333333335058</v>
      </c>
      <c r="G38" s="73">
        <v>0.55486111111112835</v>
      </c>
      <c r="H38" s="73">
        <v>0.55833333333335056</v>
      </c>
      <c r="I38" s="73">
        <v>0.56250000000001721</v>
      </c>
      <c r="J38" s="73">
        <v>0.56944444444446163</v>
      </c>
      <c r="K38" s="73">
        <v>0.57361111111112828</v>
      </c>
      <c r="L38" s="73">
        <v>0.590277777777795</v>
      </c>
      <c r="M38" s="73">
        <v>0.60208333333335051</v>
      </c>
      <c r="N38" s="73">
        <v>0.60625000000001716</v>
      </c>
      <c r="O38" s="73">
        <v>0.61250000000001714</v>
      </c>
      <c r="P38" s="73">
        <v>0.61736111111112824</v>
      </c>
      <c r="Q38" s="73">
        <v>0.62083333333335045</v>
      </c>
      <c r="R38" s="74">
        <v>0.62361111111112821</v>
      </c>
      <c r="S38" s="74">
        <v>0.62847222222223931</v>
      </c>
      <c r="T38" s="74">
        <v>0.63611111111112817</v>
      </c>
      <c r="U38" s="71">
        <v>0.63888888888890594</v>
      </c>
      <c r="V38" s="313" t="e">
        <f t="shared" si="0"/>
        <v>#REF!</v>
      </c>
      <c r="W38" s="314">
        <f t="shared" si="1"/>
        <v>0.10555555555555529</v>
      </c>
      <c r="X38" s="317" t="e">
        <f t="shared" si="2"/>
        <v>#REF!</v>
      </c>
      <c r="Y38" s="314">
        <f t="shared" si="3"/>
        <v>1.6666666666668051E-2</v>
      </c>
    </row>
    <row r="39" spans="2:25" ht="15" customHeight="1" x14ac:dyDescent="0.25">
      <c r="B39" s="70">
        <v>23</v>
      </c>
      <c r="C39" s="96">
        <v>0.55000000000001859</v>
      </c>
      <c r="D39" s="72">
        <v>0.55486111111112968</v>
      </c>
      <c r="E39" s="72">
        <v>0.56527777777779631</v>
      </c>
      <c r="F39" s="72">
        <v>0.56875000000001852</v>
      </c>
      <c r="G39" s="73">
        <v>0.57152777777779629</v>
      </c>
      <c r="H39" s="73">
        <v>0.5750000000000185</v>
      </c>
      <c r="I39" s="73">
        <v>0.57916666666668515</v>
      </c>
      <c r="J39" s="73">
        <v>0.58611111111112957</v>
      </c>
      <c r="K39" s="73">
        <v>0.59027777777779622</v>
      </c>
      <c r="L39" s="73">
        <v>0.60694444444446294</v>
      </c>
      <c r="M39" s="73">
        <v>0.61875000000001845</v>
      </c>
      <c r="N39" s="73">
        <v>0.6229166666666851</v>
      </c>
      <c r="O39" s="73">
        <v>0.62916666666668508</v>
      </c>
      <c r="P39" s="73">
        <v>0.63402777777779618</v>
      </c>
      <c r="Q39" s="73">
        <v>0.63750000000001839</v>
      </c>
      <c r="R39" s="74">
        <v>0.64027777777779615</v>
      </c>
      <c r="S39" s="74">
        <v>0.64513888888890725</v>
      </c>
      <c r="T39" s="74">
        <v>0.65277777777779611</v>
      </c>
      <c r="U39" s="71">
        <v>0.65555555555557388</v>
      </c>
      <c r="V39" s="313" t="e">
        <f t="shared" si="0"/>
        <v>#REF!</v>
      </c>
      <c r="W39" s="314">
        <f t="shared" si="1"/>
        <v>0.10555555555555529</v>
      </c>
      <c r="X39" s="317" t="e">
        <f t="shared" si="2"/>
        <v>#REF!</v>
      </c>
      <c r="Y39" s="314">
        <f t="shared" si="3"/>
        <v>1.666666666666794E-2</v>
      </c>
    </row>
    <row r="40" spans="2:25" ht="15" customHeight="1" x14ac:dyDescent="0.25">
      <c r="B40" s="70">
        <v>24</v>
      </c>
      <c r="C40" s="96">
        <v>0.56666666666668564</v>
      </c>
      <c r="D40" s="72">
        <v>0.57152777777779673</v>
      </c>
      <c r="E40" s="72">
        <v>0.58194444444446336</v>
      </c>
      <c r="F40" s="72">
        <v>0.58541666666668557</v>
      </c>
      <c r="G40" s="73">
        <v>0.58819444444446334</v>
      </c>
      <c r="H40" s="73">
        <v>0.59166666666668555</v>
      </c>
      <c r="I40" s="73">
        <v>0.5958333333333522</v>
      </c>
      <c r="J40" s="73">
        <v>0.60277777777779662</v>
      </c>
      <c r="K40" s="73">
        <v>0.60694444444446327</v>
      </c>
      <c r="L40" s="73">
        <v>0.62361111111112999</v>
      </c>
      <c r="M40" s="73">
        <v>0.6354166666666855</v>
      </c>
      <c r="N40" s="73">
        <v>0.63958333333335216</v>
      </c>
      <c r="O40" s="73">
        <v>0.64583333333335213</v>
      </c>
      <c r="P40" s="73">
        <v>0.65069444444446323</v>
      </c>
      <c r="Q40" s="73">
        <v>0.65416666666668544</v>
      </c>
      <c r="R40" s="74">
        <v>0.6569444444444632</v>
      </c>
      <c r="S40" s="74">
        <v>0.6618055555555743</v>
      </c>
      <c r="T40" s="74">
        <v>0.66944444444446316</v>
      </c>
      <c r="U40" s="71">
        <v>0.67222222222224093</v>
      </c>
      <c r="V40" s="313" t="e">
        <f t="shared" si="0"/>
        <v>#REF!</v>
      </c>
      <c r="W40" s="314">
        <f t="shared" si="1"/>
        <v>0.10555555555555529</v>
      </c>
      <c r="X40" s="317" t="e">
        <f t="shared" si="2"/>
        <v>#REF!</v>
      </c>
      <c r="Y40" s="314">
        <f t="shared" si="3"/>
        <v>1.6666666666667052E-2</v>
      </c>
    </row>
    <row r="41" spans="2:25" ht="15" customHeight="1" x14ac:dyDescent="0.25">
      <c r="B41" s="70">
        <v>25</v>
      </c>
      <c r="C41" s="96">
        <v>0.58333333333335358</v>
      </c>
      <c r="D41" s="72">
        <v>0.58819444444446467</v>
      </c>
      <c r="E41" s="72">
        <v>0.5986111111111313</v>
      </c>
      <c r="F41" s="72">
        <v>0.60208333333335351</v>
      </c>
      <c r="G41" s="73">
        <v>0.60486111111113128</v>
      </c>
      <c r="H41" s="73">
        <v>0.60833333333335349</v>
      </c>
      <c r="I41" s="73">
        <v>0.61250000000002014</v>
      </c>
      <c r="J41" s="73">
        <v>0.61944444444446456</v>
      </c>
      <c r="K41" s="73">
        <v>0.62361111111113121</v>
      </c>
      <c r="L41" s="73">
        <v>0.64027777777779793</v>
      </c>
      <c r="M41" s="73">
        <v>0.65208333333335344</v>
      </c>
      <c r="N41" s="73">
        <v>0.6562500000000201</v>
      </c>
      <c r="O41" s="73">
        <v>0.66250000000002007</v>
      </c>
      <c r="P41" s="73">
        <v>0.66736111111113117</v>
      </c>
      <c r="Q41" s="73">
        <v>0.67083333333335338</v>
      </c>
      <c r="R41" s="74">
        <v>0.67361111111113114</v>
      </c>
      <c r="S41" s="74">
        <v>0.67847222222224224</v>
      </c>
      <c r="T41" s="74">
        <v>0.6861111111111311</v>
      </c>
      <c r="U41" s="71">
        <v>0.68888888888890887</v>
      </c>
      <c r="V41" s="313" t="e">
        <f t="shared" si="0"/>
        <v>#REF!</v>
      </c>
      <c r="W41" s="314">
        <f t="shared" si="1"/>
        <v>0.10555555555555529</v>
      </c>
      <c r="X41" s="317" t="e">
        <f t="shared" si="2"/>
        <v>#REF!</v>
      </c>
      <c r="Y41" s="314">
        <f t="shared" si="3"/>
        <v>1.666666666666794E-2</v>
      </c>
    </row>
    <row r="42" spans="2:25" ht="15" customHeight="1" x14ac:dyDescent="0.25">
      <c r="B42" s="70">
        <v>26</v>
      </c>
      <c r="C42" s="96">
        <v>0.60000000000002063</v>
      </c>
      <c r="D42" s="72">
        <v>0.60486111111113172</v>
      </c>
      <c r="E42" s="72">
        <v>0.61527777777779835</v>
      </c>
      <c r="F42" s="72">
        <v>0.61875000000002056</v>
      </c>
      <c r="G42" s="73">
        <v>0.62152777777779833</v>
      </c>
      <c r="H42" s="73">
        <v>0.62500000000002054</v>
      </c>
      <c r="I42" s="73">
        <v>0.62916666666668719</v>
      </c>
      <c r="J42" s="73">
        <v>0.63611111111113161</v>
      </c>
      <c r="K42" s="73">
        <v>0.64027777777779826</v>
      </c>
      <c r="L42" s="73">
        <v>0.65694444444446498</v>
      </c>
      <c r="M42" s="73">
        <v>0.66875000000002049</v>
      </c>
      <c r="N42" s="73">
        <v>0.67291666666668715</v>
      </c>
      <c r="O42" s="73">
        <v>0.67916666666668712</v>
      </c>
      <c r="P42" s="73">
        <v>0.68402777777779822</v>
      </c>
      <c r="Q42" s="73">
        <v>0.68750000000002043</v>
      </c>
      <c r="R42" s="74">
        <v>0.6902777777777982</v>
      </c>
      <c r="S42" s="74">
        <v>0.69513888888890929</v>
      </c>
      <c r="T42" s="74">
        <v>0.70277777777779815</v>
      </c>
      <c r="U42" s="71">
        <v>0.70555555555557592</v>
      </c>
      <c r="V42" s="313" t="e">
        <f t="shared" si="0"/>
        <v>#REF!</v>
      </c>
      <c r="W42" s="314">
        <f t="shared" si="1"/>
        <v>0.10555555555555529</v>
      </c>
      <c r="X42" s="317" t="e">
        <f t="shared" si="2"/>
        <v>#REF!</v>
      </c>
      <c r="Y42" s="314">
        <f t="shared" si="3"/>
        <v>1.6666666666667052E-2</v>
      </c>
    </row>
    <row r="43" spans="2:25" ht="15" customHeight="1" x14ac:dyDescent="0.25">
      <c r="B43" s="70">
        <v>27</v>
      </c>
      <c r="C43" s="96">
        <v>0.61666666666668857</v>
      </c>
      <c r="D43" s="72">
        <v>0.62152777777779966</v>
      </c>
      <c r="E43" s="72">
        <v>0.63194444444446629</v>
      </c>
      <c r="F43" s="72">
        <v>0.6354166666666885</v>
      </c>
      <c r="G43" s="73">
        <v>0.63819444444446627</v>
      </c>
      <c r="H43" s="73">
        <v>0.64166666666668848</v>
      </c>
      <c r="I43" s="73">
        <v>0.64583333333335513</v>
      </c>
      <c r="J43" s="73">
        <v>0.65277777777779955</v>
      </c>
      <c r="K43" s="73">
        <v>0.6569444444444662</v>
      </c>
      <c r="L43" s="73">
        <v>0.67361111111113292</v>
      </c>
      <c r="M43" s="73">
        <v>0.68541666666668843</v>
      </c>
      <c r="N43" s="73">
        <v>0.68958333333335509</v>
      </c>
      <c r="O43" s="73">
        <v>0.69583333333335506</v>
      </c>
      <c r="P43" s="73">
        <v>0.70069444444446616</v>
      </c>
      <c r="Q43" s="73">
        <v>0.70416666666668837</v>
      </c>
      <c r="R43" s="74">
        <v>0.70694444444446614</v>
      </c>
      <c r="S43" s="74">
        <v>0.71180555555557723</v>
      </c>
      <c r="T43" s="74">
        <v>0.71944444444446609</v>
      </c>
      <c r="U43" s="71">
        <v>0.72222222222224386</v>
      </c>
      <c r="V43" s="313" t="e">
        <f t="shared" si="0"/>
        <v>#REF!</v>
      </c>
      <c r="W43" s="314">
        <f t="shared" si="1"/>
        <v>0.10555555555555529</v>
      </c>
      <c r="X43" s="317" t="e">
        <f t="shared" si="2"/>
        <v>#REF!</v>
      </c>
      <c r="Y43" s="314">
        <f t="shared" si="3"/>
        <v>1.666666666666794E-2</v>
      </c>
    </row>
    <row r="44" spans="2:25" ht="15" customHeight="1" x14ac:dyDescent="0.25">
      <c r="B44" s="70">
        <v>28</v>
      </c>
      <c r="C44" s="96">
        <v>0.63333333333335562</v>
      </c>
      <c r="D44" s="72">
        <v>0.63819444444446671</v>
      </c>
      <c r="E44" s="72">
        <v>0.64861111111113334</v>
      </c>
      <c r="F44" s="72">
        <v>0.65208333333335555</v>
      </c>
      <c r="G44" s="73">
        <v>0.65486111111113332</v>
      </c>
      <c r="H44" s="73">
        <v>0.65833333333335553</v>
      </c>
      <c r="I44" s="73">
        <v>0.66250000000002218</v>
      </c>
      <c r="J44" s="73">
        <v>0.6694444444444666</v>
      </c>
      <c r="K44" s="73">
        <v>0.67361111111113325</v>
      </c>
      <c r="L44" s="73">
        <v>0.69027777777779997</v>
      </c>
      <c r="M44" s="73">
        <v>0.70208333333335549</v>
      </c>
      <c r="N44" s="73">
        <v>0.70625000000002214</v>
      </c>
      <c r="O44" s="73">
        <v>0.71250000000002212</v>
      </c>
      <c r="P44" s="73">
        <v>0.71736111111113321</v>
      </c>
      <c r="Q44" s="73">
        <v>0.72083333333335542</v>
      </c>
      <c r="R44" s="74">
        <v>0.72361111111113319</v>
      </c>
      <c r="S44" s="74">
        <v>0.72847222222224428</v>
      </c>
      <c r="T44" s="74">
        <v>0.73611111111113314</v>
      </c>
      <c r="U44" s="71">
        <v>0.73888888888891091</v>
      </c>
      <c r="V44" s="313" t="e">
        <f t="shared" si="0"/>
        <v>#REF!</v>
      </c>
      <c r="W44" s="314">
        <f t="shared" si="1"/>
        <v>0.10555555555555529</v>
      </c>
      <c r="X44" s="317" t="e">
        <f t="shared" si="2"/>
        <v>#REF!</v>
      </c>
      <c r="Y44" s="314">
        <f t="shared" si="3"/>
        <v>1.6666666666667052E-2</v>
      </c>
    </row>
    <row r="45" spans="2:25" ht="15" customHeight="1" x14ac:dyDescent="0.25">
      <c r="B45" s="70">
        <v>29</v>
      </c>
      <c r="C45" s="96">
        <v>0.65000000000002356</v>
      </c>
      <c r="D45" s="72">
        <v>0.65486111111113465</v>
      </c>
      <c r="E45" s="72">
        <v>0.66527777777780128</v>
      </c>
      <c r="F45" s="72">
        <v>0.66875000000002349</v>
      </c>
      <c r="G45" s="73">
        <v>0.67152777777780126</v>
      </c>
      <c r="H45" s="73">
        <v>0.67500000000002347</v>
      </c>
      <c r="I45" s="73">
        <v>0.67916666666669012</v>
      </c>
      <c r="J45" s="73">
        <v>0.68611111111113454</v>
      </c>
      <c r="K45" s="73">
        <v>0.69027777777780119</v>
      </c>
      <c r="L45" s="73">
        <v>0.70694444444446791</v>
      </c>
      <c r="M45" s="73">
        <v>0.71875000000002343</v>
      </c>
      <c r="N45" s="73">
        <v>0.72291666666669008</v>
      </c>
      <c r="O45" s="73">
        <v>0.72916666666669006</v>
      </c>
      <c r="P45" s="73">
        <v>0.73402777777780115</v>
      </c>
      <c r="Q45" s="73">
        <v>0.73750000000002336</v>
      </c>
      <c r="R45" s="74">
        <v>0.74027777777780113</v>
      </c>
      <c r="S45" s="74">
        <v>0.74513888888891222</v>
      </c>
      <c r="T45" s="74">
        <v>0.75277777777780108</v>
      </c>
      <c r="U45" s="71">
        <v>0.75555555555557885</v>
      </c>
      <c r="V45" s="313" t="e">
        <f t="shared" si="0"/>
        <v>#REF!</v>
      </c>
      <c r="W45" s="314">
        <f t="shared" si="1"/>
        <v>0.10555555555555529</v>
      </c>
      <c r="X45" s="317" t="e">
        <f t="shared" si="2"/>
        <v>#REF!</v>
      </c>
      <c r="Y45" s="314">
        <f t="shared" si="3"/>
        <v>1.666666666666794E-2</v>
      </c>
    </row>
    <row r="46" spans="2:25" ht="15" customHeight="1" x14ac:dyDescent="0.25">
      <c r="B46" s="70">
        <v>30</v>
      </c>
      <c r="C46" s="96">
        <v>0.66666666666669061</v>
      </c>
      <c r="D46" s="72">
        <v>0.6715277777778017</v>
      </c>
      <c r="E46" s="72">
        <v>0.68194444444446833</v>
      </c>
      <c r="F46" s="72">
        <v>0.68541666666669054</v>
      </c>
      <c r="G46" s="73">
        <v>0.68819444444446831</v>
      </c>
      <c r="H46" s="73">
        <v>0.69166666666669052</v>
      </c>
      <c r="I46" s="73">
        <v>0.69583333333335717</v>
      </c>
      <c r="J46" s="73">
        <v>0.70277777777780159</v>
      </c>
      <c r="K46" s="73">
        <v>0.70694444444446825</v>
      </c>
      <c r="L46" s="73">
        <v>0.72361111111113496</v>
      </c>
      <c r="M46" s="73">
        <v>0.73541666666669048</v>
      </c>
      <c r="N46" s="73">
        <v>0.73958333333335713</v>
      </c>
      <c r="O46" s="73">
        <v>0.74583333333335711</v>
      </c>
      <c r="P46" s="73">
        <v>0.7506944444444682</v>
      </c>
      <c r="Q46" s="73">
        <v>0.75416666666669041</v>
      </c>
      <c r="R46" s="74">
        <v>0.75694444444446818</v>
      </c>
      <c r="S46" s="74">
        <v>0.76180555555557927</v>
      </c>
      <c r="T46" s="74">
        <v>0.76944444444446813</v>
      </c>
      <c r="U46" s="71">
        <v>0.7722222222222459</v>
      </c>
      <c r="V46" s="313" t="e">
        <f t="shared" si="0"/>
        <v>#REF!</v>
      </c>
      <c r="W46" s="314">
        <f t="shared" si="1"/>
        <v>0.10555555555555529</v>
      </c>
      <c r="X46" s="317" t="e">
        <f t="shared" si="2"/>
        <v>#REF!</v>
      </c>
      <c r="Y46" s="314">
        <f t="shared" si="3"/>
        <v>1.6666666666667052E-2</v>
      </c>
    </row>
    <row r="47" spans="2:25" ht="15" customHeight="1" x14ac:dyDescent="0.25">
      <c r="B47" s="70">
        <v>31</v>
      </c>
      <c r="C47" s="96">
        <v>0.68333333333335855</v>
      </c>
      <c r="D47" s="72">
        <v>0.68819444444446964</v>
      </c>
      <c r="E47" s="72">
        <v>0.69861111111113627</v>
      </c>
      <c r="F47" s="72">
        <v>0.70208333333335848</v>
      </c>
      <c r="G47" s="73">
        <v>0.70486111111113625</v>
      </c>
      <c r="H47" s="73">
        <v>0.70833333333335846</v>
      </c>
      <c r="I47" s="73">
        <v>0.71250000000002511</v>
      </c>
      <c r="J47" s="73">
        <v>0.71944444444446953</v>
      </c>
      <c r="K47" s="73">
        <v>0.72361111111113618</v>
      </c>
      <c r="L47" s="73">
        <v>0.7402777777778029</v>
      </c>
      <c r="M47" s="73">
        <v>0.75208333333335842</v>
      </c>
      <c r="N47" s="73">
        <v>0.75625000000002507</v>
      </c>
      <c r="O47" s="73">
        <v>0.76250000000002505</v>
      </c>
      <c r="P47" s="73">
        <v>0.76736111111113614</v>
      </c>
      <c r="Q47" s="73">
        <v>0.77083333333335835</v>
      </c>
      <c r="R47" s="74">
        <v>0.77361111111113612</v>
      </c>
      <c r="S47" s="74">
        <v>0.77847222222224721</v>
      </c>
      <c r="T47" s="74">
        <v>0.78611111111113607</v>
      </c>
      <c r="U47" s="71">
        <v>0.78888888888891384</v>
      </c>
      <c r="V47" s="313" t="e">
        <f t="shared" si="0"/>
        <v>#REF!</v>
      </c>
      <c r="W47" s="314">
        <f t="shared" si="1"/>
        <v>0.10555555555555529</v>
      </c>
      <c r="X47" s="317" t="e">
        <f t="shared" si="2"/>
        <v>#REF!</v>
      </c>
      <c r="Y47" s="314">
        <f t="shared" si="3"/>
        <v>1.666666666666794E-2</v>
      </c>
    </row>
    <row r="48" spans="2:25" ht="15" customHeight="1" x14ac:dyDescent="0.25">
      <c r="B48" s="70">
        <v>32</v>
      </c>
      <c r="C48" s="96">
        <v>0.7000000000000266</v>
      </c>
      <c r="D48" s="72">
        <v>0.70486111111113769</v>
      </c>
      <c r="E48" s="72">
        <v>0.71527777777780432</v>
      </c>
      <c r="F48" s="72">
        <v>0.71875000000002653</v>
      </c>
      <c r="G48" s="73">
        <v>0.7215277777778043</v>
      </c>
      <c r="H48" s="73">
        <v>0.72500000000002651</v>
      </c>
      <c r="I48" s="73">
        <v>0.72916666666669316</v>
      </c>
      <c r="J48" s="73">
        <v>0.73611111111113758</v>
      </c>
      <c r="K48" s="73">
        <v>0.74027777777780424</v>
      </c>
      <c r="L48" s="73">
        <v>0.75694444444447095</v>
      </c>
      <c r="M48" s="73">
        <v>0.76875000000002647</v>
      </c>
      <c r="N48" s="73">
        <v>0.77291666666669312</v>
      </c>
      <c r="O48" s="73">
        <v>0.7791666666666931</v>
      </c>
      <c r="P48" s="73">
        <v>0.78402777777780419</v>
      </c>
      <c r="Q48" s="73">
        <v>0.7875000000000264</v>
      </c>
      <c r="R48" s="74">
        <v>0.79027777777780417</v>
      </c>
      <c r="S48" s="74">
        <v>0.79513888888891526</v>
      </c>
      <c r="T48" s="74">
        <v>0.80277777777780412</v>
      </c>
      <c r="U48" s="71">
        <v>0.80555555555558189</v>
      </c>
      <c r="V48" s="313" t="e">
        <f t="shared" si="0"/>
        <v>#REF!</v>
      </c>
      <c r="W48" s="314">
        <f t="shared" si="1"/>
        <v>0.10555555555555529</v>
      </c>
      <c r="X48" s="317" t="e">
        <f t="shared" si="2"/>
        <v>#REF!</v>
      </c>
      <c r="Y48" s="314">
        <f t="shared" si="3"/>
        <v>1.6666666666668051E-2</v>
      </c>
    </row>
    <row r="49" spans="2:25" ht="15" customHeight="1" x14ac:dyDescent="0.25">
      <c r="B49" s="70">
        <v>33</v>
      </c>
      <c r="C49" s="96">
        <v>0.71666666666669365</v>
      </c>
      <c r="D49" s="72">
        <v>0.72152777777780475</v>
      </c>
      <c r="E49" s="72">
        <v>0.73194444444447138</v>
      </c>
      <c r="F49" s="72">
        <v>0.73541666666669359</v>
      </c>
      <c r="G49" s="73">
        <v>0.73819444444447135</v>
      </c>
      <c r="H49" s="73">
        <v>0.74166666666669356</v>
      </c>
      <c r="I49" s="73">
        <v>0.74583333333336022</v>
      </c>
      <c r="J49" s="73">
        <v>0.75277777777780464</v>
      </c>
      <c r="K49" s="73">
        <v>0.75694444444447129</v>
      </c>
      <c r="L49" s="73">
        <v>0.77361111111113801</v>
      </c>
      <c r="M49" s="73">
        <v>0.78541666666669352</v>
      </c>
      <c r="N49" s="73">
        <v>0.78958333333336017</v>
      </c>
      <c r="O49" s="73">
        <v>0.79583333333336015</v>
      </c>
      <c r="P49" s="73">
        <v>0.80069444444447124</v>
      </c>
      <c r="Q49" s="73">
        <v>0.80416666666669345</v>
      </c>
      <c r="R49" s="74">
        <v>0.80694444444447122</v>
      </c>
      <c r="S49" s="74">
        <v>0.81180555555558231</v>
      </c>
      <c r="T49" s="74">
        <v>0.81944444444447118</v>
      </c>
      <c r="U49" s="71">
        <v>0.82222222222224894</v>
      </c>
      <c r="V49" s="313" t="e">
        <f t="shared" si="0"/>
        <v>#REF!</v>
      </c>
      <c r="W49" s="314">
        <f t="shared" si="1"/>
        <v>0.10555555555555529</v>
      </c>
      <c r="X49" s="317" t="e">
        <f t="shared" si="2"/>
        <v>#REF!</v>
      </c>
      <c r="Y49" s="314">
        <f t="shared" si="3"/>
        <v>1.6666666666667052E-2</v>
      </c>
    </row>
    <row r="50" spans="2:25" ht="15" customHeight="1" x14ac:dyDescent="0.25">
      <c r="B50" s="70">
        <v>34</v>
      </c>
      <c r="C50" s="96">
        <v>0.73333333333336159</v>
      </c>
      <c r="D50" s="72">
        <v>0.73819444444447269</v>
      </c>
      <c r="E50" s="72">
        <v>0.74861111111113932</v>
      </c>
      <c r="F50" s="72">
        <v>0.75208333333336153</v>
      </c>
      <c r="G50" s="73">
        <v>0.75486111111113929</v>
      </c>
      <c r="H50" s="73">
        <v>0.7583333333333615</v>
      </c>
      <c r="I50" s="73">
        <v>0.76250000000002816</v>
      </c>
      <c r="J50" s="73">
        <v>0.76944444444447258</v>
      </c>
      <c r="K50" s="73">
        <v>0.77361111111113923</v>
      </c>
      <c r="L50" s="73">
        <v>0.79027777777780595</v>
      </c>
      <c r="M50" s="73">
        <v>0.80208333333336146</v>
      </c>
      <c r="N50" s="73">
        <v>0.80625000000002811</v>
      </c>
      <c r="O50" s="73">
        <v>0.81250000000002809</v>
      </c>
      <c r="P50" s="73">
        <v>0.81736111111113918</v>
      </c>
      <c r="Q50" s="73">
        <v>0.82083333333336139</v>
      </c>
      <c r="R50" s="74">
        <v>0.82361111111113916</v>
      </c>
      <c r="S50" s="74">
        <v>0.82847222222225025</v>
      </c>
      <c r="T50" s="74">
        <v>0.83611111111113912</v>
      </c>
      <c r="U50" s="71">
        <v>0.83888888888891688</v>
      </c>
      <c r="V50" s="313" t="e">
        <f t="shared" si="0"/>
        <v>#REF!</v>
      </c>
      <c r="W50" s="314">
        <f t="shared" si="1"/>
        <v>0.10555555555555529</v>
      </c>
      <c r="X50" s="317" t="e">
        <f t="shared" si="2"/>
        <v>#REF!</v>
      </c>
      <c r="Y50" s="314">
        <f t="shared" si="3"/>
        <v>1.666666666666794E-2</v>
      </c>
    </row>
    <row r="51" spans="2:25" ht="15" customHeight="1" x14ac:dyDescent="0.25">
      <c r="B51" s="70">
        <v>35</v>
      </c>
      <c r="C51" s="96">
        <v>0.75000000000002864</v>
      </c>
      <c r="D51" s="72">
        <v>0.75486111111113974</v>
      </c>
      <c r="E51" s="72">
        <v>0.76527777777780637</v>
      </c>
      <c r="F51" s="72">
        <v>0.76875000000002858</v>
      </c>
      <c r="G51" s="73">
        <v>0.77152777777780635</v>
      </c>
      <c r="H51" s="73">
        <v>0.77500000000002855</v>
      </c>
      <c r="I51" s="73">
        <v>0.77916666666669521</v>
      </c>
      <c r="J51" s="73">
        <v>0.78611111111113963</v>
      </c>
      <c r="K51" s="73">
        <v>0.79027777777780628</v>
      </c>
      <c r="L51" s="73">
        <v>0.806944444444473</v>
      </c>
      <c r="M51" s="73">
        <v>0.81875000000002851</v>
      </c>
      <c r="N51" s="73">
        <v>0.82291666666669516</v>
      </c>
      <c r="O51" s="73">
        <v>0.82916666666669514</v>
      </c>
      <c r="P51" s="73">
        <v>0.83402777777780623</v>
      </c>
      <c r="Q51" s="73">
        <v>0.83750000000002844</v>
      </c>
      <c r="R51" s="74">
        <v>0.84027777777780621</v>
      </c>
      <c r="S51" s="74">
        <v>0.84513888888891731</v>
      </c>
      <c r="T51" s="74">
        <v>0.85277777777780617</v>
      </c>
      <c r="U51" s="71">
        <v>0.85555555555558394</v>
      </c>
      <c r="V51" s="313" t="e">
        <f t="shared" si="0"/>
        <v>#REF!</v>
      </c>
      <c r="W51" s="314">
        <f t="shared" si="1"/>
        <v>0.10555555555555529</v>
      </c>
      <c r="X51" s="317" t="e">
        <f t="shared" si="2"/>
        <v>#REF!</v>
      </c>
      <c r="Y51" s="314">
        <f t="shared" si="3"/>
        <v>1.6666666666667052E-2</v>
      </c>
    </row>
    <row r="52" spans="2:25" ht="15" customHeight="1" x14ac:dyDescent="0.25">
      <c r="B52" s="70">
        <v>36</v>
      </c>
      <c r="C52" s="96">
        <v>0.76666666666669658</v>
      </c>
      <c r="D52" s="72">
        <v>0.77152777777780768</v>
      </c>
      <c r="E52" s="72">
        <v>0.78194444444447431</v>
      </c>
      <c r="F52" s="72">
        <v>0.78541666666669652</v>
      </c>
      <c r="G52" s="73">
        <v>0.78819444444447428</v>
      </c>
      <c r="H52" s="73">
        <v>0.79166666666669649</v>
      </c>
      <c r="I52" s="73">
        <v>0.79583333333336315</v>
      </c>
      <c r="J52" s="73">
        <v>0.80277777777780757</v>
      </c>
      <c r="K52" s="73">
        <v>0.80694444444447422</v>
      </c>
      <c r="L52" s="73">
        <v>0.82361111111114094</v>
      </c>
      <c r="M52" s="73">
        <v>0.83541666666669645</v>
      </c>
      <c r="N52" s="73">
        <v>0.8395833333333631</v>
      </c>
      <c r="O52" s="73">
        <v>0.84583333333336308</v>
      </c>
      <c r="P52" s="73">
        <v>0.85069444444447417</v>
      </c>
      <c r="Q52" s="73">
        <v>0.85416666666669638</v>
      </c>
      <c r="R52" s="74">
        <v>0.85694444444447415</v>
      </c>
      <c r="S52" s="74">
        <v>0.86180555555558525</v>
      </c>
      <c r="T52" s="74">
        <v>0.86944444444447411</v>
      </c>
      <c r="U52" s="71">
        <v>0.87222222222225188</v>
      </c>
      <c r="V52" s="313" t="e">
        <f t="shared" si="0"/>
        <v>#REF!</v>
      </c>
      <c r="W52" s="314">
        <f t="shared" si="1"/>
        <v>0.10555555555555529</v>
      </c>
      <c r="X52" s="317" t="e">
        <f t="shared" si="2"/>
        <v>#REF!</v>
      </c>
      <c r="Y52" s="314">
        <f t="shared" si="3"/>
        <v>1.666666666666794E-2</v>
      </c>
    </row>
    <row r="53" spans="2:25" ht="15" customHeight="1" x14ac:dyDescent="0.25">
      <c r="B53" s="70">
        <v>37</v>
      </c>
      <c r="C53" s="96">
        <v>0.78333333333336364</v>
      </c>
      <c r="D53" s="72">
        <v>0.78819444444447473</v>
      </c>
      <c r="E53" s="72">
        <v>0.79861111111114136</v>
      </c>
      <c r="F53" s="72">
        <v>0.80208333333336357</v>
      </c>
      <c r="G53" s="73">
        <v>0.80486111111114134</v>
      </c>
      <c r="H53" s="73">
        <v>0.80833333333336355</v>
      </c>
      <c r="I53" s="73">
        <v>0.8125000000000302</v>
      </c>
      <c r="J53" s="73">
        <v>0.81944444444447462</v>
      </c>
      <c r="K53" s="73">
        <v>0.82361111111114127</v>
      </c>
      <c r="L53" s="73">
        <v>0.84027777777780799</v>
      </c>
      <c r="M53" s="73">
        <v>0.8520833333333635</v>
      </c>
      <c r="N53" s="73">
        <v>0.85625000000003015</v>
      </c>
      <c r="O53" s="73">
        <v>0.86250000000003013</v>
      </c>
      <c r="P53" s="73">
        <v>0.86736111111114123</v>
      </c>
      <c r="Q53" s="73">
        <v>0.87083333333336344</v>
      </c>
      <c r="R53" s="74">
        <v>0.8736111111111412</v>
      </c>
      <c r="S53" s="74">
        <v>0.8784722222222523</v>
      </c>
      <c r="T53" s="74">
        <v>0.88611111111114116</v>
      </c>
      <c r="U53" s="71">
        <v>0.88888888888891893</v>
      </c>
      <c r="V53" s="313" t="e">
        <f t="shared" si="0"/>
        <v>#REF!</v>
      </c>
      <c r="W53" s="314">
        <f t="shared" si="1"/>
        <v>0.10555555555555529</v>
      </c>
      <c r="X53" s="317" t="e">
        <f t="shared" si="2"/>
        <v>#REF!</v>
      </c>
      <c r="Y53" s="314">
        <f t="shared" si="3"/>
        <v>1.6666666666667052E-2</v>
      </c>
    </row>
    <row r="54" spans="2:25" ht="15" customHeight="1" x14ac:dyDescent="0.25">
      <c r="B54" s="70">
        <v>38</v>
      </c>
      <c r="C54" s="96">
        <v>0.79999999999999993</v>
      </c>
      <c r="D54" s="72">
        <v>0.80486111111111103</v>
      </c>
      <c r="E54" s="72">
        <v>0.81527777777777766</v>
      </c>
      <c r="F54" s="72">
        <v>0.81874999999999987</v>
      </c>
      <c r="G54" s="73">
        <v>0.82152777777777763</v>
      </c>
      <c r="H54" s="73">
        <v>0.82499999999999984</v>
      </c>
      <c r="I54" s="73">
        <v>0.8291666666666665</v>
      </c>
      <c r="J54" s="73">
        <v>0.83611111111111092</v>
      </c>
      <c r="K54" s="73">
        <v>0.84027777777777757</v>
      </c>
      <c r="L54" s="73">
        <v>0.85694444444444429</v>
      </c>
      <c r="M54" s="73">
        <v>0.8687499999999998</v>
      </c>
      <c r="N54" s="73">
        <v>0.87291666666666645</v>
      </c>
      <c r="O54" s="73">
        <v>0.87916666666666643</v>
      </c>
      <c r="P54" s="73">
        <v>0.88402777777777752</v>
      </c>
      <c r="Q54" s="73">
        <v>0.88749999999999973</v>
      </c>
      <c r="R54" s="74">
        <v>0.8902777777777775</v>
      </c>
      <c r="S54" s="74">
        <v>0.8951388888888886</v>
      </c>
      <c r="T54" s="74">
        <v>0.90277777777777746</v>
      </c>
      <c r="U54" s="71">
        <v>0.90555555555555522</v>
      </c>
      <c r="V54" s="313" t="e">
        <f t="shared" si="0"/>
        <v>#REF!</v>
      </c>
      <c r="W54" s="314">
        <f t="shared" si="1"/>
        <v>0.10555555555555529</v>
      </c>
      <c r="X54" s="317" t="e">
        <f t="shared" si="2"/>
        <v>#REF!</v>
      </c>
      <c r="Y54" s="314">
        <f t="shared" si="3"/>
        <v>1.6666666666636298E-2</v>
      </c>
    </row>
    <row r="55" spans="2:25" ht="15" customHeight="1" x14ac:dyDescent="0.25">
      <c r="B55" s="70">
        <v>39</v>
      </c>
      <c r="C55" s="96">
        <v>0.81944444444444453</v>
      </c>
      <c r="D55" s="72">
        <v>0.82430555555555562</v>
      </c>
      <c r="E55" s="72">
        <v>0.83472222222222225</v>
      </c>
      <c r="F55" s="72">
        <v>0.83819444444444446</v>
      </c>
      <c r="G55" s="73">
        <v>0.84097222222222223</v>
      </c>
      <c r="H55" s="73">
        <v>0.84444444444444444</v>
      </c>
      <c r="I55" s="73">
        <v>0.84791666666666665</v>
      </c>
      <c r="J55" s="73">
        <v>0.85416666666666663</v>
      </c>
      <c r="K55" s="73">
        <v>0.85763888888888884</v>
      </c>
      <c r="L55" s="73">
        <v>0.87361111111111112</v>
      </c>
      <c r="M55" s="73">
        <v>0.88402777777777775</v>
      </c>
      <c r="N55" s="73">
        <v>0.8881944444444444</v>
      </c>
      <c r="O55" s="73">
        <v>0.89374999999999993</v>
      </c>
      <c r="P55" s="73">
        <v>0.89791666666666659</v>
      </c>
      <c r="Q55" s="73">
        <v>0.90069444444444435</v>
      </c>
      <c r="R55" s="74">
        <v>0.90277777777777768</v>
      </c>
      <c r="S55" s="74">
        <v>0.90694444444444433</v>
      </c>
      <c r="T55" s="74">
        <v>0.91458333333333319</v>
      </c>
      <c r="U55" s="71">
        <v>0.91666666666666652</v>
      </c>
      <c r="V55" s="313" t="e">
        <f t="shared" si="0"/>
        <v>#REF!</v>
      </c>
      <c r="W55" s="314">
        <f t="shared" si="1"/>
        <v>9.7222222222221988E-2</v>
      </c>
      <c r="X55" s="317" t="e">
        <f t="shared" si="2"/>
        <v>#REF!</v>
      </c>
      <c r="Y55" s="314">
        <f t="shared" si="3"/>
        <v>1.9444444444444597E-2</v>
      </c>
    </row>
    <row r="56" spans="2:25" ht="15" customHeight="1" x14ac:dyDescent="0.25">
      <c r="B56" s="70">
        <v>40</v>
      </c>
      <c r="C56" s="96">
        <v>0.83750000000000158</v>
      </c>
      <c r="D56" s="72">
        <v>0.84236111111111267</v>
      </c>
      <c r="E56" s="72">
        <v>0.8527777777777793</v>
      </c>
      <c r="F56" s="72">
        <v>0.85625000000000151</v>
      </c>
      <c r="G56" s="73">
        <v>0.85902777777777928</v>
      </c>
      <c r="H56" s="73">
        <v>0.86250000000000149</v>
      </c>
      <c r="I56" s="73">
        <v>0.8659722222222237</v>
      </c>
      <c r="J56" s="73">
        <v>0.87152777777777923</v>
      </c>
      <c r="K56" s="73">
        <v>0.87500000000000144</v>
      </c>
      <c r="L56" s="73">
        <v>0.88819444444444584</v>
      </c>
      <c r="M56" s="73">
        <v>0.89930555555555691</v>
      </c>
      <c r="N56" s="73">
        <v>0.90277777777777912</v>
      </c>
      <c r="O56" s="73">
        <v>0.90763888888889022</v>
      </c>
      <c r="P56" s="73">
        <v>0.91111111111111243</v>
      </c>
      <c r="Q56" s="73">
        <v>0.91388888888889019</v>
      </c>
      <c r="R56" s="74">
        <v>0.91527777777777908</v>
      </c>
      <c r="S56" s="74">
        <v>0.91944444444444573</v>
      </c>
      <c r="T56" s="74">
        <v>0.92708333333333459</v>
      </c>
      <c r="U56" s="71">
        <v>0.92986111111111236</v>
      </c>
      <c r="V56" s="313" t="e">
        <f t="shared" si="0"/>
        <v>#REF!</v>
      </c>
      <c r="W56" s="314">
        <f t="shared" si="1"/>
        <v>9.2361111111110783E-2</v>
      </c>
      <c r="X56" s="317" t="e">
        <f t="shared" si="2"/>
        <v>#REF!</v>
      </c>
      <c r="Y56" s="314">
        <f t="shared" si="3"/>
        <v>1.8055555555557046E-2</v>
      </c>
    </row>
    <row r="57" spans="2:25" ht="15" customHeight="1" x14ac:dyDescent="0.25">
      <c r="B57" s="70">
        <v>41</v>
      </c>
      <c r="C57" s="96">
        <v>0.85833333333333661</v>
      </c>
      <c r="D57" s="72">
        <v>0.86319444444444771</v>
      </c>
      <c r="E57" s="72">
        <v>0.87361111111111434</v>
      </c>
      <c r="F57" s="72">
        <v>0.87708333333333655</v>
      </c>
      <c r="G57" s="73">
        <v>0.87986111111111431</v>
      </c>
      <c r="H57" s="73">
        <v>0.88333333333333652</v>
      </c>
      <c r="I57" s="73">
        <v>0.88680555555555873</v>
      </c>
      <c r="J57" s="73">
        <v>0.89236111111111427</v>
      </c>
      <c r="K57" s="73">
        <v>0.89583333333333648</v>
      </c>
      <c r="L57" s="73">
        <v>0.90902777777778088</v>
      </c>
      <c r="M57" s="73">
        <v>0.92013888888889195</v>
      </c>
      <c r="N57" s="73">
        <v>0.92361111111111416</v>
      </c>
      <c r="O57" s="73">
        <v>0.92847222222222525</v>
      </c>
      <c r="P57" s="73">
        <v>0.93194444444444746</v>
      </c>
      <c r="Q57" s="73">
        <v>0.93472222222222523</v>
      </c>
      <c r="R57" s="74">
        <v>0.93611111111111411</v>
      </c>
      <c r="S57" s="74">
        <v>0.94027777777778077</v>
      </c>
      <c r="T57" s="74">
        <v>0.94791666666666963</v>
      </c>
      <c r="U57" s="71">
        <v>0.9506944444444474</v>
      </c>
      <c r="V57" s="313" t="e">
        <f t="shared" si="0"/>
        <v>#REF!</v>
      </c>
      <c r="W57" s="314">
        <f t="shared" si="1"/>
        <v>9.2361111111110783E-2</v>
      </c>
      <c r="X57" s="317" t="e">
        <f t="shared" si="2"/>
        <v>#REF!</v>
      </c>
      <c r="Y57" s="314">
        <f t="shared" si="3"/>
        <v>2.0833333333335036E-2</v>
      </c>
    </row>
    <row r="58" spans="2:25" ht="15" customHeight="1" thickBot="1" x14ac:dyDescent="0.3">
      <c r="B58" s="348">
        <v>42</v>
      </c>
      <c r="C58" s="448">
        <v>0.87986111111111165</v>
      </c>
      <c r="D58" s="269">
        <v>0.88472222222222274</v>
      </c>
      <c r="E58" s="269">
        <v>0.89513888888888937</v>
      </c>
      <c r="F58" s="269">
        <v>0.89861111111111158</v>
      </c>
      <c r="G58" s="270">
        <v>0.90138888888888935</v>
      </c>
      <c r="H58" s="270">
        <v>0.90486111111111156</v>
      </c>
      <c r="I58" s="270">
        <v>0.90833333333333377</v>
      </c>
      <c r="J58" s="270">
        <v>0.91388888888888931</v>
      </c>
      <c r="K58" s="270">
        <v>0.91736111111111152</v>
      </c>
      <c r="L58" s="270">
        <v>0.93055555555555591</v>
      </c>
      <c r="M58" s="270">
        <v>0.94166666666666698</v>
      </c>
      <c r="N58" s="270">
        <v>0.94513888888888919</v>
      </c>
      <c r="O58" s="270">
        <v>0.95000000000000029</v>
      </c>
      <c r="P58" s="270">
        <v>0.9534722222222225</v>
      </c>
      <c r="Q58" s="270">
        <v>0.95625000000000027</v>
      </c>
      <c r="R58" s="271">
        <v>0.95763888888888915</v>
      </c>
      <c r="S58" s="271">
        <v>0.9618055555555558</v>
      </c>
      <c r="T58" s="271">
        <v>0.96944444444444466</v>
      </c>
      <c r="U58" s="268">
        <v>0.97222222222222243</v>
      </c>
      <c r="V58" s="339" t="e">
        <f t="shared" si="0"/>
        <v>#REF!</v>
      </c>
      <c r="W58" s="320">
        <f t="shared" si="1"/>
        <v>9.2361111111110783E-2</v>
      </c>
      <c r="X58" s="321" t="e">
        <f t="shared" si="2"/>
        <v>#REF!</v>
      </c>
      <c r="Y58" s="320">
        <f t="shared" si="3"/>
        <v>2.1527777777775037E-2</v>
      </c>
    </row>
    <row r="59" spans="2:25" ht="15" customHeight="1" x14ac:dyDescent="0.25">
      <c r="B59" s="75">
        <v>43</v>
      </c>
      <c r="C59" s="98">
        <v>0.90555555555555556</v>
      </c>
      <c r="D59" s="86">
        <v>0.90972222222222221</v>
      </c>
      <c r="E59" s="86">
        <v>0.92013888888888884</v>
      </c>
      <c r="F59" s="86">
        <v>0.92361111111111105</v>
      </c>
      <c r="G59" s="247">
        <v>0.92638888888888882</v>
      </c>
      <c r="H59" s="247">
        <v>0.92986111111111103</v>
      </c>
      <c r="I59" s="247">
        <v>0.93333333333333324</v>
      </c>
      <c r="J59" s="247">
        <v>0.93888888888888877</v>
      </c>
      <c r="K59" s="247">
        <v>0.94236111111111098</v>
      </c>
      <c r="L59" s="247">
        <v>0.95555555555555538</v>
      </c>
      <c r="M59" s="247">
        <v>0.96666666666666645</v>
      </c>
      <c r="N59" s="247">
        <v>0.97013888888888866</v>
      </c>
      <c r="O59" s="247">
        <v>0.97499999999999976</v>
      </c>
      <c r="P59" s="247">
        <v>0.97847222222222197</v>
      </c>
      <c r="Q59" s="247">
        <v>0.98124999999999973</v>
      </c>
      <c r="R59" s="87">
        <v>0.98263888888888862</v>
      </c>
      <c r="S59" s="87">
        <v>0.98680555555555527</v>
      </c>
      <c r="T59" s="87">
        <v>0.99305555555555525</v>
      </c>
      <c r="U59" s="80">
        <v>0.99583333333333302</v>
      </c>
      <c r="V59" s="315" t="e">
        <f t="shared" si="0"/>
        <v>#REF!</v>
      </c>
      <c r="W59" s="316">
        <f t="shared" si="1"/>
        <v>9.0277777777777457E-2</v>
      </c>
      <c r="X59" s="317" t="e">
        <f t="shared" si="2"/>
        <v>#REF!</v>
      </c>
      <c r="Y59" s="316">
        <f t="shared" si="3"/>
        <v>2.4999999999999467E-2</v>
      </c>
    </row>
    <row r="60" spans="2:25" ht="15" customHeight="1" x14ac:dyDescent="0.25">
      <c r="B60" s="70">
        <v>44</v>
      </c>
      <c r="C60" s="96">
        <v>0.92847222222222225</v>
      </c>
      <c r="D60" s="72">
        <v>0.93263888888888891</v>
      </c>
      <c r="E60" s="72">
        <v>0.94305555555555554</v>
      </c>
      <c r="F60" s="72">
        <v>0.94652777777777775</v>
      </c>
      <c r="G60" s="73">
        <v>0.94930555555555551</v>
      </c>
      <c r="H60" s="73">
        <v>0.95277777777777772</v>
      </c>
      <c r="I60" s="73">
        <v>0.95624999999999993</v>
      </c>
      <c r="J60" s="73">
        <v>0.96180555555555547</v>
      </c>
      <c r="K60" s="73">
        <v>0.96527777777777768</v>
      </c>
      <c r="L60" s="73">
        <v>0.97847222222222208</v>
      </c>
      <c r="M60" s="73">
        <v>0.98958333333333315</v>
      </c>
      <c r="N60" s="73">
        <v>0.99305555555555536</v>
      </c>
      <c r="O60" s="73">
        <v>0.99791666666666645</v>
      </c>
      <c r="P60" s="73">
        <v>1.0013888888888887</v>
      </c>
      <c r="Q60" s="73">
        <v>1.0041666666666664</v>
      </c>
      <c r="R60" s="74">
        <v>1.0055555555555553</v>
      </c>
      <c r="S60" s="74">
        <v>1.009722222222222</v>
      </c>
      <c r="T60" s="74">
        <v>1.0159722222222221</v>
      </c>
      <c r="U60" s="71">
        <v>1.0187499999999998</v>
      </c>
      <c r="V60" s="313" t="e">
        <f t="shared" si="0"/>
        <v>#REF!</v>
      </c>
      <c r="W60" s="314">
        <f t="shared" si="1"/>
        <v>9.0277777777777568E-2</v>
      </c>
      <c r="X60" s="317" t="e">
        <f t="shared" si="2"/>
        <v>#REF!</v>
      </c>
      <c r="Y60" s="314">
        <f t="shared" si="3"/>
        <v>2.2916666666666696E-2</v>
      </c>
    </row>
    <row r="61" spans="2:25" ht="15" customHeight="1" x14ac:dyDescent="0.25">
      <c r="B61" s="70">
        <v>45</v>
      </c>
      <c r="C61" s="96">
        <v>0.95624999999999993</v>
      </c>
      <c r="D61" s="72">
        <v>0.96041666666666659</v>
      </c>
      <c r="E61" s="72">
        <v>0.97083333333333321</v>
      </c>
      <c r="F61" s="72">
        <v>0.97430555555555542</v>
      </c>
      <c r="G61" s="73">
        <v>0.97708333333333319</v>
      </c>
      <c r="H61" s="73">
        <v>0.9805555555555554</v>
      </c>
      <c r="I61" s="73">
        <v>0.98402777777777761</v>
      </c>
      <c r="J61" s="73">
        <v>0.98958333333333315</v>
      </c>
      <c r="K61" s="73">
        <v>0.99305555555555536</v>
      </c>
      <c r="L61" s="73">
        <v>1.0062499999999999</v>
      </c>
      <c r="M61" s="73">
        <v>1.0173611111111109</v>
      </c>
      <c r="N61" s="73">
        <v>1.0208333333333333</v>
      </c>
      <c r="O61" s="73">
        <v>1.0256944444444445</v>
      </c>
      <c r="P61" s="73">
        <v>1.0291666666666668</v>
      </c>
      <c r="Q61" s="73">
        <v>1.0319444444444446</v>
      </c>
      <c r="R61" s="74">
        <v>1.0333333333333334</v>
      </c>
      <c r="S61" s="74">
        <v>1.0375000000000001</v>
      </c>
      <c r="T61" s="74">
        <v>1.0437500000000002</v>
      </c>
      <c r="U61" s="71">
        <v>1.0465277777777779</v>
      </c>
      <c r="V61" s="313" t="e">
        <f t="shared" si="0"/>
        <v>#REF!</v>
      </c>
      <c r="W61" s="314">
        <f t="shared" si="1"/>
        <v>9.0277777777778012E-2</v>
      </c>
      <c r="X61" s="317" t="e">
        <f t="shared" si="2"/>
        <v>#REF!</v>
      </c>
      <c r="Y61" s="314">
        <f t="shared" si="3"/>
        <v>2.7777777777777679E-2</v>
      </c>
    </row>
    <row r="62" spans="2:25" ht="15" customHeight="1" x14ac:dyDescent="0.25">
      <c r="B62" s="70">
        <v>46</v>
      </c>
      <c r="C62" s="96">
        <v>0.98125000000000007</v>
      </c>
      <c r="D62" s="72">
        <v>0.98541666666666672</v>
      </c>
      <c r="E62" s="72">
        <v>0.99583333333333335</v>
      </c>
      <c r="F62" s="72">
        <v>0.99930555555555556</v>
      </c>
      <c r="G62" s="73">
        <v>1.0020833333333334</v>
      </c>
      <c r="H62" s="73">
        <v>1.0055555555555558</v>
      </c>
      <c r="I62" s="73">
        <v>1.0090277777777781</v>
      </c>
      <c r="J62" s="73">
        <v>1.0145833333333336</v>
      </c>
      <c r="K62" s="73">
        <v>1.0180555555555559</v>
      </c>
      <c r="L62" s="73">
        <v>1.0312500000000004</v>
      </c>
      <c r="M62" s="73">
        <v>1.0423611111111115</v>
      </c>
      <c r="N62" s="73">
        <v>1.0458333333333338</v>
      </c>
      <c r="O62" s="73">
        <v>1.050694444444445</v>
      </c>
      <c r="P62" s="73">
        <v>1.0541666666666674</v>
      </c>
      <c r="Q62" s="73">
        <v>1.0569444444444451</v>
      </c>
      <c r="R62" s="74">
        <v>1.058333333333334</v>
      </c>
      <c r="S62" s="74">
        <v>1.0625000000000007</v>
      </c>
      <c r="T62" s="74">
        <v>1.0687500000000008</v>
      </c>
      <c r="U62" s="71">
        <v>1.0715277777777785</v>
      </c>
      <c r="V62" s="313" t="e">
        <f t="shared" si="0"/>
        <v>#REF!</v>
      </c>
      <c r="W62" s="314">
        <f t="shared" si="1"/>
        <v>9.0277777777778456E-2</v>
      </c>
      <c r="X62" s="317" t="e">
        <f t="shared" si="2"/>
        <v>#REF!</v>
      </c>
      <c r="Y62" s="314">
        <f t="shared" si="3"/>
        <v>2.5000000000000133E-2</v>
      </c>
    </row>
    <row r="63" spans="2:25" x14ac:dyDescent="0.25">
      <c r="B63" s="2"/>
      <c r="C63" s="2"/>
      <c r="D63" s="2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</row>
    <row r="64" spans="2:25" ht="18" customHeight="1" x14ac:dyDescent="0.25">
      <c r="B64" s="2"/>
      <c r="C64" s="299" t="s">
        <v>170</v>
      </c>
      <c r="D64" s="300"/>
      <c r="E64" s="300"/>
      <c r="F64" s="301"/>
      <c r="G64" s="301"/>
      <c r="H64" s="308">
        <v>42</v>
      </c>
      <c r="I64" s="300"/>
      <c r="J64" s="18"/>
      <c r="K64" s="18"/>
      <c r="L64" s="18"/>
      <c r="M64" s="18"/>
      <c r="N64" s="18"/>
      <c r="O64" s="18"/>
      <c r="P64" s="18"/>
      <c r="Q64" s="2"/>
      <c r="R64" s="2"/>
      <c r="S64" s="20"/>
      <c r="T64" s="2"/>
      <c r="U64" s="2"/>
    </row>
    <row r="65" spans="2:21" ht="18" customHeight="1" x14ac:dyDescent="0.25">
      <c r="B65" s="2"/>
      <c r="C65" s="299" t="s">
        <v>171</v>
      </c>
      <c r="D65" s="300"/>
      <c r="E65" s="300"/>
      <c r="F65" s="301"/>
      <c r="G65" s="301"/>
      <c r="H65" s="308">
        <v>4</v>
      </c>
      <c r="I65" s="300"/>
      <c r="J65" s="18"/>
      <c r="K65" s="18"/>
      <c r="L65" s="18"/>
      <c r="M65" s="18"/>
      <c r="N65" s="18"/>
      <c r="O65" s="18"/>
      <c r="P65" s="18"/>
      <c r="Q65" s="2"/>
      <c r="R65" s="2"/>
      <c r="S65" s="2"/>
      <c r="T65" s="2"/>
      <c r="U65" s="2"/>
    </row>
    <row r="66" spans="2:21" ht="18" customHeight="1" x14ac:dyDescent="0.25">
      <c r="B66" s="2"/>
      <c r="C66" s="299" t="s">
        <v>172</v>
      </c>
      <c r="D66" s="300"/>
      <c r="E66" s="300"/>
      <c r="F66" s="301"/>
      <c r="G66" s="301"/>
      <c r="H66" s="308">
        <f>+H64+H65</f>
        <v>46</v>
      </c>
      <c r="I66" s="300"/>
      <c r="J66" s="18"/>
      <c r="K66" s="18"/>
      <c r="L66" s="18"/>
      <c r="M66" s="18"/>
      <c r="N66" s="18"/>
      <c r="O66" s="18"/>
      <c r="P66" s="18"/>
      <c r="Q66" s="2"/>
      <c r="R66" s="2"/>
      <c r="S66" s="2"/>
      <c r="T66" s="2"/>
      <c r="U66" s="2"/>
    </row>
    <row r="67" spans="2:21" ht="18" customHeight="1" x14ac:dyDescent="0.25">
      <c r="B67" s="2"/>
      <c r="C67" s="299" t="s">
        <v>173</v>
      </c>
      <c r="D67" s="300"/>
      <c r="E67" s="300"/>
      <c r="F67" s="301"/>
      <c r="G67" s="301"/>
      <c r="H67" s="306" t="e">
        <f>+VLOOKUP($G$5,#REF!,3,FALSE)</f>
        <v>#REF!</v>
      </c>
      <c r="I67" s="302" t="s">
        <v>174</v>
      </c>
      <c r="J67" s="21"/>
      <c r="K67" s="21"/>
      <c r="L67" s="21"/>
      <c r="M67" s="21"/>
      <c r="N67" s="21"/>
      <c r="O67" s="21"/>
      <c r="P67" s="21"/>
      <c r="S67" s="2"/>
      <c r="T67" s="2"/>
      <c r="U67" s="2"/>
    </row>
    <row r="68" spans="2:21" x14ac:dyDescent="0.25">
      <c r="C68" s="303" t="s">
        <v>175</v>
      </c>
      <c r="D68" s="304"/>
      <c r="E68" s="18"/>
      <c r="F68" s="18"/>
      <c r="G68" s="18"/>
      <c r="H68" s="347">
        <v>8.4039999999999999</v>
      </c>
      <c r="I68" s="302" t="s">
        <v>174</v>
      </c>
      <c r="J68" s="18"/>
      <c r="K68" s="18"/>
      <c r="N68" s="88"/>
      <c r="R68" s="89"/>
    </row>
    <row r="69" spans="2:21" x14ac:dyDescent="0.25">
      <c r="C69" s="2" t="s">
        <v>176</v>
      </c>
      <c r="D69" s="18"/>
      <c r="E69" s="18"/>
      <c r="F69" s="18"/>
      <c r="G69" s="18"/>
      <c r="H69" s="309" t="s">
        <v>177</v>
      </c>
      <c r="I69" s="18"/>
      <c r="J69" s="18"/>
      <c r="K69" s="18"/>
      <c r="N69" s="88"/>
      <c r="R69" s="89"/>
    </row>
    <row r="70" spans="2:21" x14ac:dyDescent="0.25">
      <c r="D70" s="2"/>
      <c r="J70" s="18"/>
      <c r="K70" s="18"/>
      <c r="N70" s="69"/>
    </row>
    <row r="71" spans="2:21" x14ac:dyDescent="0.25">
      <c r="D71" s="2"/>
    </row>
  </sheetData>
  <printOptions horizontalCentered="1"/>
  <pageMargins left="0" right="0" top="0.39370078740157483" bottom="0.39370078740157483" header="0" footer="0"/>
  <pageSetup paperSize="9" scale="48" fitToHeight="0" orientation="portrait" r:id="rId1"/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9"/>
  <dimension ref="B1:P90"/>
  <sheetViews>
    <sheetView showGridLines="0" view="pageBreakPreview" topLeftCell="A52" zoomScale="85" zoomScaleNormal="100" zoomScaleSheetLayoutView="85" workbookViewId="0">
      <selection activeCell="C74" sqref="C74:K74"/>
    </sheetView>
  </sheetViews>
  <sheetFormatPr baseColWidth="10" defaultRowHeight="15" x14ac:dyDescent="0.25"/>
  <cols>
    <col min="1" max="1" width="4.7109375" customWidth="1"/>
    <col min="2" max="12" width="8.7109375" customWidth="1"/>
    <col min="13" max="13" width="10.42578125" bestFit="1" customWidth="1"/>
    <col min="14" max="14" width="14.42578125" bestFit="1" customWidth="1"/>
    <col min="15" max="24" width="6.7109375" customWidth="1"/>
  </cols>
  <sheetData>
    <row r="1" spans="2:15" ht="20.100000000000001" customHeight="1" x14ac:dyDescent="0.25">
      <c r="B1" s="1" t="s">
        <v>0</v>
      </c>
      <c r="C1" s="2"/>
      <c r="D1" s="2"/>
      <c r="E1" s="171" t="s">
        <v>1</v>
      </c>
      <c r="H1" s="24"/>
      <c r="I1" s="24"/>
      <c r="J1" s="2"/>
      <c r="K1" s="2"/>
    </row>
    <row r="2" spans="2:15" ht="6" customHeight="1" x14ac:dyDescent="0.25">
      <c r="B2" s="3"/>
      <c r="C2" s="2"/>
      <c r="D2" s="2"/>
      <c r="E2" s="171"/>
      <c r="H2" s="24"/>
      <c r="I2" s="24"/>
      <c r="J2" s="2"/>
      <c r="K2" s="2"/>
    </row>
    <row r="3" spans="2:15" ht="20.100000000000001" customHeight="1" x14ac:dyDescent="0.25">
      <c r="B3" s="4" t="s">
        <v>2</v>
      </c>
      <c r="C3" s="2"/>
      <c r="D3" s="2"/>
      <c r="E3" s="171">
        <v>8</v>
      </c>
      <c r="H3" s="25"/>
      <c r="I3" s="25"/>
      <c r="J3" s="2"/>
      <c r="K3" s="2"/>
    </row>
    <row r="4" spans="2:15" ht="6" customHeight="1" x14ac:dyDescent="0.25">
      <c r="B4" s="5"/>
      <c r="C4" s="2"/>
      <c r="D4" s="2"/>
      <c r="E4" s="8"/>
      <c r="H4" s="5"/>
      <c r="I4" s="5"/>
      <c r="J4" s="2"/>
      <c r="K4" s="2"/>
    </row>
    <row r="5" spans="2:15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H5" s="4"/>
      <c r="I5" s="4"/>
      <c r="J5" s="2"/>
      <c r="K5" s="2"/>
    </row>
    <row r="6" spans="2:15" ht="20.100000000000001" customHeight="1" x14ac:dyDescent="0.25">
      <c r="B6" s="2" t="s">
        <v>4</v>
      </c>
      <c r="C6" s="2"/>
      <c r="D6" s="2"/>
      <c r="E6" s="1" t="str">
        <f>+'801 MPU.CAN.25MAY.BOEDO.MPU HAB'!F7</f>
        <v>HÁBILES</v>
      </c>
      <c r="H6" s="4"/>
      <c r="I6" s="4"/>
      <c r="J6" s="2"/>
      <c r="K6" s="2"/>
    </row>
    <row r="7" spans="2:15" ht="20.100000000000001" customHeight="1" x14ac:dyDescent="0.25">
      <c r="B7" s="2" t="s">
        <v>5</v>
      </c>
      <c r="C7" s="7"/>
      <c r="D7" s="7"/>
      <c r="E7" s="1">
        <v>821</v>
      </c>
      <c r="H7" s="4"/>
      <c r="I7" s="4"/>
      <c r="J7" s="2"/>
      <c r="K7" s="2"/>
    </row>
    <row r="8" spans="2:15" ht="20.100000000000001" customHeight="1" x14ac:dyDescent="0.25">
      <c r="B8" s="2" t="s">
        <v>6</v>
      </c>
      <c r="C8" s="2"/>
      <c r="D8" s="2"/>
      <c r="E8" s="1" t="s">
        <v>91</v>
      </c>
      <c r="H8" s="4"/>
      <c r="I8" s="4"/>
      <c r="J8" s="2"/>
      <c r="K8" s="2"/>
    </row>
    <row r="9" spans="2:15" ht="20.100000000000001" customHeight="1" x14ac:dyDescent="0.25">
      <c r="B9" s="2" t="s">
        <v>7</v>
      </c>
      <c r="C9" s="2"/>
      <c r="D9" s="2"/>
      <c r="E9" s="1">
        <v>821</v>
      </c>
      <c r="H9" s="4"/>
      <c r="I9" s="4"/>
      <c r="J9" s="2"/>
      <c r="K9" s="2"/>
    </row>
    <row r="10" spans="2:15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</row>
    <row r="11" spans="2:15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</row>
    <row r="15" spans="2:15" ht="16.5" customHeight="1" thickBot="1" x14ac:dyDescent="0.3">
      <c r="B15" s="2"/>
      <c r="C15" s="7"/>
      <c r="D15" s="7"/>
      <c r="E15" s="7"/>
      <c r="F15" s="7"/>
      <c r="G15" s="7"/>
      <c r="H15" s="7"/>
      <c r="I15" s="7"/>
      <c r="J15" s="2"/>
      <c r="K15" s="2"/>
    </row>
    <row r="16" spans="2:15" ht="39.950000000000003" customHeight="1" thickBot="1" x14ac:dyDescent="0.3">
      <c r="B16" s="189" t="s">
        <v>18</v>
      </c>
      <c r="C16" s="189" t="s">
        <v>100</v>
      </c>
      <c r="D16" s="189" t="s">
        <v>114</v>
      </c>
      <c r="E16" s="189" t="s">
        <v>15</v>
      </c>
      <c r="F16" s="189" t="s">
        <v>150</v>
      </c>
      <c r="G16" s="189" t="s">
        <v>9</v>
      </c>
      <c r="H16" s="189" t="s">
        <v>150</v>
      </c>
      <c r="I16" s="189" t="s">
        <v>15</v>
      </c>
      <c r="J16" s="189" t="s">
        <v>122</v>
      </c>
      <c r="K16" s="189" t="s">
        <v>100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6" ht="39.950000000000003" hidden="1" customHeight="1" x14ac:dyDescent="0.25">
      <c r="B17" s="202" t="s">
        <v>159</v>
      </c>
      <c r="C17" s="204">
        <v>0</v>
      </c>
      <c r="D17" s="204">
        <v>2.2000000000000002</v>
      </c>
      <c r="E17" s="204">
        <v>4.3499999999999996</v>
      </c>
      <c r="F17" s="204">
        <v>4.12</v>
      </c>
      <c r="G17" s="204">
        <v>7.85</v>
      </c>
      <c r="H17" s="204">
        <v>7.44</v>
      </c>
      <c r="I17" s="204">
        <v>4.12</v>
      </c>
      <c r="J17" s="204">
        <v>4</v>
      </c>
      <c r="K17" s="222">
        <v>2.41</v>
      </c>
      <c r="L17" s="315"/>
      <c r="M17" s="316"/>
      <c r="N17" s="317"/>
      <c r="O17" s="318"/>
    </row>
    <row r="18" spans="2:16" ht="39.950000000000003" hidden="1" customHeight="1" thickBot="1" x14ac:dyDescent="0.3">
      <c r="B18" s="208" t="s">
        <v>160</v>
      </c>
      <c r="C18" s="243">
        <v>0</v>
      </c>
      <c r="D18" s="210">
        <v>2.2000000000000002</v>
      </c>
      <c r="E18" s="210">
        <v>6.55</v>
      </c>
      <c r="F18" s="210">
        <v>10.67</v>
      </c>
      <c r="G18" s="210">
        <v>18.52</v>
      </c>
      <c r="H18" s="210">
        <v>25.96</v>
      </c>
      <c r="I18" s="210">
        <v>30.080000000000002</v>
      </c>
      <c r="J18" s="210">
        <v>34.08</v>
      </c>
      <c r="K18" s="210">
        <v>36.489999999999995</v>
      </c>
      <c r="L18" s="313"/>
      <c r="M18" s="314"/>
      <c r="N18" s="310"/>
      <c r="O18" s="314"/>
    </row>
    <row r="19" spans="2:16" x14ac:dyDescent="0.25">
      <c r="B19" s="9">
        <v>1</v>
      </c>
      <c r="C19" s="27">
        <v>0.25555555555555559</v>
      </c>
      <c r="D19" s="30">
        <v>0.26041666666666669</v>
      </c>
      <c r="E19" s="16">
        <v>0.27013888888888893</v>
      </c>
      <c r="F19" s="16">
        <v>0.27777777777777779</v>
      </c>
      <c r="G19" s="16">
        <v>0.28750000000000003</v>
      </c>
      <c r="H19" s="28">
        <v>0.29583333333333339</v>
      </c>
      <c r="I19" s="28">
        <v>0.30486111111111119</v>
      </c>
      <c r="J19" s="28">
        <v>0.31250000000000006</v>
      </c>
      <c r="K19" s="15">
        <v>0.31666666666666671</v>
      </c>
      <c r="L19" s="313" t="e">
        <f>+$H$88</f>
        <v>#REF!</v>
      </c>
      <c r="M19" s="314">
        <f>+K19-C19</f>
        <v>6.1111111111111116E-2</v>
      </c>
      <c r="N19" s="317" t="e">
        <f>60*$H$88/(M19*60*24)</f>
        <v>#REF!</v>
      </c>
      <c r="O19" s="322"/>
    </row>
    <row r="20" spans="2:16" x14ac:dyDescent="0.25">
      <c r="B20" s="11">
        <v>2</v>
      </c>
      <c r="C20" s="12">
        <v>0.26250000000000001</v>
      </c>
      <c r="D20" s="31">
        <v>0.2673611111111111</v>
      </c>
      <c r="E20" s="13">
        <v>0.27708333333333335</v>
      </c>
      <c r="F20" s="13">
        <v>0.28472222222222221</v>
      </c>
      <c r="G20" s="13">
        <v>0.29444444444444445</v>
      </c>
      <c r="H20" s="13">
        <v>0.30277777777777781</v>
      </c>
      <c r="I20" s="13">
        <v>0.31180555555555561</v>
      </c>
      <c r="J20" s="13">
        <v>0.31944444444444448</v>
      </c>
      <c r="K20" s="12">
        <v>0.32361111111111113</v>
      </c>
      <c r="L20" s="313" t="e">
        <f t="shared" ref="L20:L83" si="0">+$H$88</f>
        <v>#REF!</v>
      </c>
      <c r="M20" s="314">
        <f t="shared" ref="M20:M83" si="1">+K20-C20</f>
        <v>6.1111111111111116E-2</v>
      </c>
      <c r="N20" s="317" t="e">
        <f t="shared" ref="N20:N83" si="2">60*$H$88/(M20*60*24)</f>
        <v>#REF!</v>
      </c>
      <c r="O20" s="314">
        <f>+D20-D19</f>
        <v>6.9444444444444198E-3</v>
      </c>
    </row>
    <row r="21" spans="2:16" x14ac:dyDescent="0.25">
      <c r="B21" s="9">
        <v>3</v>
      </c>
      <c r="C21" s="12">
        <v>0.27638888888888885</v>
      </c>
      <c r="D21" s="31">
        <v>0.28124999999999994</v>
      </c>
      <c r="E21" s="13">
        <v>0.29097222222222219</v>
      </c>
      <c r="F21" s="13">
        <v>0.29861111111111105</v>
      </c>
      <c r="G21" s="13">
        <v>0.30833333333333329</v>
      </c>
      <c r="H21" s="13">
        <v>0.31666666666666665</v>
      </c>
      <c r="I21" s="13">
        <v>0.32569444444444445</v>
      </c>
      <c r="J21" s="13">
        <v>0.33333333333333331</v>
      </c>
      <c r="K21" s="12">
        <v>0.33749999999999997</v>
      </c>
      <c r="L21" s="313" t="e">
        <f t="shared" si="0"/>
        <v>#REF!</v>
      </c>
      <c r="M21" s="314">
        <f t="shared" si="1"/>
        <v>6.1111111111111116E-2</v>
      </c>
      <c r="N21" s="317" t="e">
        <f t="shared" si="2"/>
        <v>#REF!</v>
      </c>
      <c r="O21" s="314">
        <f t="shared" ref="O21:O83" si="3">+D21-D20</f>
        <v>1.388888888888884E-2</v>
      </c>
    </row>
    <row r="22" spans="2:16" x14ac:dyDescent="0.25">
      <c r="B22" s="11">
        <v>4</v>
      </c>
      <c r="C22" s="12">
        <v>0.2902777777777778</v>
      </c>
      <c r="D22" s="31">
        <v>0.2951388888888889</v>
      </c>
      <c r="E22" s="13">
        <v>0.30486111111111114</v>
      </c>
      <c r="F22" s="13">
        <v>0.3125</v>
      </c>
      <c r="G22" s="13">
        <v>0.32222222222222224</v>
      </c>
      <c r="H22" s="13">
        <v>0.3305555555555556</v>
      </c>
      <c r="I22" s="13">
        <v>0.3395833333333334</v>
      </c>
      <c r="J22" s="13">
        <v>0.34722222222222227</v>
      </c>
      <c r="K22" s="12">
        <v>0.35138888888888892</v>
      </c>
      <c r="L22" s="313" t="e">
        <f t="shared" si="0"/>
        <v>#REF!</v>
      </c>
      <c r="M22" s="314">
        <f t="shared" si="1"/>
        <v>6.1111111111111116E-2</v>
      </c>
      <c r="N22" s="317" t="e">
        <f t="shared" si="2"/>
        <v>#REF!</v>
      </c>
      <c r="O22" s="314">
        <f t="shared" si="3"/>
        <v>1.3888888888888951E-2</v>
      </c>
    </row>
    <row r="23" spans="2:16" x14ac:dyDescent="0.25">
      <c r="B23" s="9">
        <v>5</v>
      </c>
      <c r="C23" s="12">
        <v>0.29722222222222222</v>
      </c>
      <c r="D23" s="31">
        <v>0.30208333333333331</v>
      </c>
      <c r="E23" s="13">
        <v>0.31180555555555556</v>
      </c>
      <c r="F23" s="13">
        <v>0.31944444444444442</v>
      </c>
      <c r="G23" s="13">
        <v>0.32916666666666666</v>
      </c>
      <c r="H23" s="13">
        <v>0.33750000000000002</v>
      </c>
      <c r="I23" s="13">
        <v>0.34652777777777782</v>
      </c>
      <c r="J23" s="13">
        <v>0.35416666666666669</v>
      </c>
      <c r="K23" s="12">
        <v>0.35833333333333334</v>
      </c>
      <c r="L23" s="313" t="e">
        <f t="shared" si="0"/>
        <v>#REF!</v>
      </c>
      <c r="M23" s="314">
        <f t="shared" si="1"/>
        <v>6.1111111111111116E-2</v>
      </c>
      <c r="N23" s="317" t="e">
        <f t="shared" si="2"/>
        <v>#REF!</v>
      </c>
      <c r="O23" s="314">
        <f t="shared" si="3"/>
        <v>6.9444444444444198E-3</v>
      </c>
    </row>
    <row r="24" spans="2:16" x14ac:dyDescent="0.25">
      <c r="B24" s="11">
        <v>6</v>
      </c>
      <c r="C24" s="12">
        <v>0.30417824074074074</v>
      </c>
      <c r="D24" s="31">
        <v>0.30903935185185183</v>
      </c>
      <c r="E24" s="13">
        <v>0.31876157407407407</v>
      </c>
      <c r="F24" s="13">
        <v>0.32640046296296293</v>
      </c>
      <c r="G24" s="13">
        <v>0.33612268518518518</v>
      </c>
      <c r="H24" s="13">
        <v>0.34445601851851854</v>
      </c>
      <c r="I24" s="13">
        <v>0.35348379629629634</v>
      </c>
      <c r="J24" s="13">
        <v>0.3611226851851852</v>
      </c>
      <c r="K24" s="12">
        <v>0.36528935185185185</v>
      </c>
      <c r="L24" s="313" t="e">
        <f t="shared" si="0"/>
        <v>#REF!</v>
      </c>
      <c r="M24" s="314">
        <f t="shared" si="1"/>
        <v>6.1111111111111116E-2</v>
      </c>
      <c r="N24" s="317" t="e">
        <f t="shared" si="2"/>
        <v>#REF!</v>
      </c>
      <c r="O24" s="314">
        <f t="shared" si="3"/>
        <v>6.9560185185185142E-3</v>
      </c>
      <c r="P24" s="14"/>
    </row>
    <row r="25" spans="2:16" x14ac:dyDescent="0.25">
      <c r="B25" s="9">
        <v>7</v>
      </c>
      <c r="C25" s="12">
        <v>0.30903935185185188</v>
      </c>
      <c r="D25" s="31">
        <v>0.31390046296296298</v>
      </c>
      <c r="E25" s="13">
        <v>0.32362268518518522</v>
      </c>
      <c r="F25" s="13">
        <v>0.33126157407407408</v>
      </c>
      <c r="G25" s="13">
        <v>0.34098379629629633</v>
      </c>
      <c r="H25" s="13">
        <v>0.34931712962962969</v>
      </c>
      <c r="I25" s="13">
        <v>0.35834490740740749</v>
      </c>
      <c r="J25" s="13">
        <v>0.36598379629629635</v>
      </c>
      <c r="K25" s="12">
        <v>0.370150462962963</v>
      </c>
      <c r="L25" s="313" t="e">
        <f t="shared" si="0"/>
        <v>#REF!</v>
      </c>
      <c r="M25" s="314">
        <f t="shared" si="1"/>
        <v>6.1111111111111116E-2</v>
      </c>
      <c r="N25" s="317" t="e">
        <f t="shared" si="2"/>
        <v>#REF!</v>
      </c>
      <c r="O25" s="314">
        <f t="shared" si="3"/>
        <v>4.8611111111111494E-3</v>
      </c>
    </row>
    <row r="26" spans="2:16" x14ac:dyDescent="0.25">
      <c r="B26" s="11">
        <v>8</v>
      </c>
      <c r="C26" s="12">
        <v>0.31805555555555554</v>
      </c>
      <c r="D26" s="31">
        <v>0.32291666666666663</v>
      </c>
      <c r="E26" s="13">
        <v>0.33263888888888887</v>
      </c>
      <c r="F26" s="13">
        <v>0.34027777777777773</v>
      </c>
      <c r="G26" s="13">
        <v>0.35</v>
      </c>
      <c r="H26" s="13">
        <v>0.35833333333333334</v>
      </c>
      <c r="I26" s="13">
        <v>0.36736111111111114</v>
      </c>
      <c r="J26" s="13">
        <v>0.375</v>
      </c>
      <c r="K26" s="12">
        <v>0.37916666666666665</v>
      </c>
      <c r="L26" s="313" t="e">
        <f t="shared" si="0"/>
        <v>#REF!</v>
      </c>
      <c r="M26" s="314">
        <f t="shared" si="1"/>
        <v>6.1111111111111116E-2</v>
      </c>
      <c r="N26" s="317" t="e">
        <f t="shared" si="2"/>
        <v>#REF!</v>
      </c>
      <c r="O26" s="314">
        <f t="shared" si="3"/>
        <v>9.0162037037036513E-3</v>
      </c>
    </row>
    <row r="27" spans="2:16" x14ac:dyDescent="0.25">
      <c r="B27" s="9">
        <v>9</v>
      </c>
      <c r="C27" s="12">
        <v>0.32501157407407405</v>
      </c>
      <c r="D27" s="31">
        <v>0.32987268518518514</v>
      </c>
      <c r="E27" s="13">
        <v>0.33959490740740739</v>
      </c>
      <c r="F27" s="13">
        <v>0.34723379629629625</v>
      </c>
      <c r="G27" s="13">
        <v>0.35695601851851849</v>
      </c>
      <c r="H27" s="13">
        <v>0.36528935185185185</v>
      </c>
      <c r="I27" s="13">
        <v>0.37431712962962965</v>
      </c>
      <c r="J27" s="13">
        <v>0.38195601851851851</v>
      </c>
      <c r="K27" s="12">
        <v>0.38612268518518517</v>
      </c>
      <c r="L27" s="313" t="e">
        <f t="shared" si="0"/>
        <v>#REF!</v>
      </c>
      <c r="M27" s="314">
        <f t="shared" si="1"/>
        <v>6.1111111111111116E-2</v>
      </c>
      <c r="N27" s="317" t="e">
        <f t="shared" si="2"/>
        <v>#REF!</v>
      </c>
      <c r="O27" s="314">
        <f t="shared" si="3"/>
        <v>6.9560185185185142E-3</v>
      </c>
    </row>
    <row r="28" spans="2:16" x14ac:dyDescent="0.25">
      <c r="B28" s="11">
        <v>10</v>
      </c>
      <c r="C28" s="12">
        <v>0.33888888888888885</v>
      </c>
      <c r="D28" s="31">
        <v>0.34374999999999994</v>
      </c>
      <c r="E28" s="13">
        <v>0.35347222222222219</v>
      </c>
      <c r="F28" s="13">
        <v>0.36111111111111105</v>
      </c>
      <c r="G28" s="13">
        <v>0.37083333333333329</v>
      </c>
      <c r="H28" s="13">
        <v>0.37916666666666665</v>
      </c>
      <c r="I28" s="13">
        <v>0.38819444444444445</v>
      </c>
      <c r="J28" s="13">
        <v>0.39583333333333331</v>
      </c>
      <c r="K28" s="12">
        <v>0.39999999999999997</v>
      </c>
      <c r="L28" s="313" t="e">
        <f t="shared" si="0"/>
        <v>#REF!</v>
      </c>
      <c r="M28" s="314">
        <f t="shared" si="1"/>
        <v>6.1111111111111116E-2</v>
      </c>
      <c r="N28" s="317" t="e">
        <f t="shared" si="2"/>
        <v>#REF!</v>
      </c>
      <c r="O28" s="314">
        <f t="shared" si="3"/>
        <v>1.3877314814814801E-2</v>
      </c>
    </row>
    <row r="29" spans="2:16" x14ac:dyDescent="0.25">
      <c r="B29" s="9">
        <v>11</v>
      </c>
      <c r="C29" s="12">
        <v>0.34583333333333338</v>
      </c>
      <c r="D29" s="31">
        <v>0.35069444444444448</v>
      </c>
      <c r="E29" s="13">
        <v>0.36041666666666672</v>
      </c>
      <c r="F29" s="13">
        <v>0.36805555555555558</v>
      </c>
      <c r="G29" s="13">
        <v>0.37777777777777782</v>
      </c>
      <c r="H29" s="13">
        <v>0.38611111111111118</v>
      </c>
      <c r="I29" s="13">
        <v>0.39513888888888898</v>
      </c>
      <c r="J29" s="13">
        <v>0.40277777777777785</v>
      </c>
      <c r="K29" s="12">
        <v>0.4069444444444445</v>
      </c>
      <c r="L29" s="313" t="e">
        <f t="shared" si="0"/>
        <v>#REF!</v>
      </c>
      <c r="M29" s="314">
        <f t="shared" si="1"/>
        <v>6.1111111111111116E-2</v>
      </c>
      <c r="N29" s="317" t="e">
        <f t="shared" si="2"/>
        <v>#REF!</v>
      </c>
      <c r="O29" s="314">
        <f t="shared" si="3"/>
        <v>6.9444444444445308E-3</v>
      </c>
    </row>
    <row r="30" spans="2:16" x14ac:dyDescent="0.25">
      <c r="B30" s="11">
        <v>12</v>
      </c>
      <c r="C30" s="12">
        <v>0.35972222222222222</v>
      </c>
      <c r="D30" s="31">
        <v>0.36458333333333331</v>
      </c>
      <c r="E30" s="13">
        <v>0.37430555555555556</v>
      </c>
      <c r="F30" s="13">
        <v>0.38194444444444442</v>
      </c>
      <c r="G30" s="13">
        <v>0.39166666666666666</v>
      </c>
      <c r="H30" s="13">
        <v>0.4</v>
      </c>
      <c r="I30" s="13">
        <v>0.40902777777777782</v>
      </c>
      <c r="J30" s="13">
        <v>0.41666666666666669</v>
      </c>
      <c r="K30" s="12">
        <v>0.42083333333333334</v>
      </c>
      <c r="L30" s="313" t="e">
        <f t="shared" si="0"/>
        <v>#REF!</v>
      </c>
      <c r="M30" s="314">
        <f t="shared" si="1"/>
        <v>6.1111111111111116E-2</v>
      </c>
      <c r="N30" s="317" t="e">
        <f t="shared" si="2"/>
        <v>#REF!</v>
      </c>
      <c r="O30" s="314">
        <f t="shared" si="3"/>
        <v>1.388888888888884E-2</v>
      </c>
    </row>
    <row r="31" spans="2:16" x14ac:dyDescent="0.25">
      <c r="B31" s="9">
        <v>13</v>
      </c>
      <c r="C31" s="12">
        <v>0.3666666666666667</v>
      </c>
      <c r="D31" s="31">
        <v>0.37152777777777779</v>
      </c>
      <c r="E31" s="13">
        <v>0.38125000000000003</v>
      </c>
      <c r="F31" s="13">
        <v>0.3888888888888889</v>
      </c>
      <c r="G31" s="13">
        <v>0.39861111111111114</v>
      </c>
      <c r="H31" s="13">
        <v>0.4069444444444445</v>
      </c>
      <c r="I31" s="13">
        <v>0.4159722222222223</v>
      </c>
      <c r="J31" s="13">
        <v>0.42361111111111116</v>
      </c>
      <c r="K31" s="12">
        <v>0.42777777777777781</v>
      </c>
      <c r="L31" s="313" t="e">
        <f t="shared" si="0"/>
        <v>#REF!</v>
      </c>
      <c r="M31" s="314">
        <f t="shared" si="1"/>
        <v>6.1111111111111116E-2</v>
      </c>
      <c r="N31" s="317" t="e">
        <f t="shared" si="2"/>
        <v>#REF!</v>
      </c>
      <c r="O31" s="314">
        <f t="shared" si="3"/>
        <v>6.9444444444444753E-3</v>
      </c>
    </row>
    <row r="32" spans="2:16" x14ac:dyDescent="0.25">
      <c r="B32" s="11">
        <v>14</v>
      </c>
      <c r="C32" s="15">
        <v>0.38055555555555554</v>
      </c>
      <c r="D32" s="32">
        <v>0.38541666666666663</v>
      </c>
      <c r="E32" s="16">
        <v>0.39513888888888887</v>
      </c>
      <c r="F32" s="16">
        <v>0.40277777777777773</v>
      </c>
      <c r="G32" s="16">
        <v>0.41249999999999998</v>
      </c>
      <c r="H32" s="16">
        <v>0.42083333333333334</v>
      </c>
      <c r="I32" s="16">
        <v>0.42986111111111114</v>
      </c>
      <c r="J32" s="16">
        <v>0.4375</v>
      </c>
      <c r="K32" s="15">
        <v>0.44166666666666665</v>
      </c>
      <c r="L32" s="313" t="e">
        <f t="shared" si="0"/>
        <v>#REF!</v>
      </c>
      <c r="M32" s="314">
        <f t="shared" si="1"/>
        <v>6.1111111111111116E-2</v>
      </c>
      <c r="N32" s="317" t="e">
        <f t="shared" si="2"/>
        <v>#REF!</v>
      </c>
      <c r="O32" s="314">
        <f t="shared" si="3"/>
        <v>1.388888888888884E-2</v>
      </c>
    </row>
    <row r="33" spans="2:15" x14ac:dyDescent="0.25">
      <c r="B33" s="9">
        <v>15</v>
      </c>
      <c r="C33" s="15">
        <v>0.38750000000000001</v>
      </c>
      <c r="D33" s="32">
        <v>0.3923611111111111</v>
      </c>
      <c r="E33" s="16">
        <v>0.40208333333333335</v>
      </c>
      <c r="F33" s="16">
        <v>0.40972222222222221</v>
      </c>
      <c r="G33" s="16">
        <v>0.41944444444444445</v>
      </c>
      <c r="H33" s="16">
        <v>0.42777777777777781</v>
      </c>
      <c r="I33" s="16">
        <v>0.43680555555555561</v>
      </c>
      <c r="J33" s="16">
        <v>0.44444444444444448</v>
      </c>
      <c r="K33" s="15">
        <v>0.44861111111111113</v>
      </c>
      <c r="L33" s="313" t="e">
        <f t="shared" si="0"/>
        <v>#REF!</v>
      </c>
      <c r="M33" s="314">
        <f t="shared" si="1"/>
        <v>6.1111111111111116E-2</v>
      </c>
      <c r="N33" s="317" t="e">
        <f t="shared" si="2"/>
        <v>#REF!</v>
      </c>
      <c r="O33" s="314">
        <f t="shared" si="3"/>
        <v>6.9444444444444753E-3</v>
      </c>
    </row>
    <row r="34" spans="2:15" x14ac:dyDescent="0.25">
      <c r="B34" s="11">
        <v>16</v>
      </c>
      <c r="C34" s="27">
        <v>0.40138888888888885</v>
      </c>
      <c r="D34" s="30">
        <v>0.40624999999999994</v>
      </c>
      <c r="E34" s="16">
        <v>0.41597222222222219</v>
      </c>
      <c r="F34" s="16">
        <v>0.42361111111111105</v>
      </c>
      <c r="G34" s="16">
        <v>0.43333333333333329</v>
      </c>
      <c r="H34" s="28">
        <v>0.44166666666666665</v>
      </c>
      <c r="I34" s="28">
        <v>0.45069444444444445</v>
      </c>
      <c r="J34" s="28">
        <v>0.45833333333333331</v>
      </c>
      <c r="K34" s="15">
        <v>0.46249999999999997</v>
      </c>
      <c r="L34" s="313" t="e">
        <f t="shared" si="0"/>
        <v>#REF!</v>
      </c>
      <c r="M34" s="314">
        <f t="shared" si="1"/>
        <v>6.1111111111111116E-2</v>
      </c>
      <c r="N34" s="317" t="e">
        <f t="shared" si="2"/>
        <v>#REF!</v>
      </c>
      <c r="O34" s="314">
        <f t="shared" si="3"/>
        <v>1.388888888888884E-2</v>
      </c>
    </row>
    <row r="35" spans="2:15" x14ac:dyDescent="0.25">
      <c r="B35" s="9">
        <v>17</v>
      </c>
      <c r="C35" s="12">
        <v>0.40834490740740742</v>
      </c>
      <c r="D35" s="31">
        <v>0.41320601851851851</v>
      </c>
      <c r="E35" s="13">
        <v>0.42292824074074076</v>
      </c>
      <c r="F35" s="13">
        <v>0.43056712962962962</v>
      </c>
      <c r="G35" s="13">
        <v>0.44028935185185186</v>
      </c>
      <c r="H35" s="13">
        <v>0.44862268518518522</v>
      </c>
      <c r="I35" s="13">
        <v>0.45765046296296302</v>
      </c>
      <c r="J35" s="13">
        <v>0.46528935185185188</v>
      </c>
      <c r="K35" s="12">
        <v>0.46945601851851854</v>
      </c>
      <c r="L35" s="313" t="e">
        <f t="shared" si="0"/>
        <v>#REF!</v>
      </c>
      <c r="M35" s="314">
        <f t="shared" si="1"/>
        <v>6.1111111111111116E-2</v>
      </c>
      <c r="N35" s="317" t="e">
        <f t="shared" si="2"/>
        <v>#REF!</v>
      </c>
      <c r="O35" s="314">
        <f t="shared" si="3"/>
        <v>6.9560185185185697E-3</v>
      </c>
    </row>
    <row r="36" spans="2:15" x14ac:dyDescent="0.25">
      <c r="B36" s="11">
        <v>18</v>
      </c>
      <c r="C36" s="12">
        <v>0.42222222222222222</v>
      </c>
      <c r="D36" s="31">
        <v>0.42708333333333331</v>
      </c>
      <c r="E36" s="13">
        <v>0.43680555555555556</v>
      </c>
      <c r="F36" s="13">
        <v>0.44444444444444442</v>
      </c>
      <c r="G36" s="13">
        <v>0.45416666666666666</v>
      </c>
      <c r="H36" s="13">
        <v>0.46250000000000002</v>
      </c>
      <c r="I36" s="13">
        <v>0.47152777777777782</v>
      </c>
      <c r="J36" s="13">
        <v>0.47916666666666669</v>
      </c>
      <c r="K36" s="12">
        <v>0.48333333333333334</v>
      </c>
      <c r="L36" s="313" t="e">
        <f t="shared" si="0"/>
        <v>#REF!</v>
      </c>
      <c r="M36" s="314">
        <f t="shared" si="1"/>
        <v>6.1111111111111116E-2</v>
      </c>
      <c r="N36" s="317" t="e">
        <f t="shared" si="2"/>
        <v>#REF!</v>
      </c>
      <c r="O36" s="314">
        <f t="shared" si="3"/>
        <v>1.3877314814814801E-2</v>
      </c>
    </row>
    <row r="37" spans="2:15" x14ac:dyDescent="0.25">
      <c r="B37" s="11">
        <v>19</v>
      </c>
      <c r="C37" s="12">
        <v>0.4291666666666667</v>
      </c>
      <c r="D37" s="31">
        <v>0.43402777777777779</v>
      </c>
      <c r="E37" s="13">
        <v>0.44375000000000003</v>
      </c>
      <c r="F37" s="13">
        <v>0.4513888888888889</v>
      </c>
      <c r="G37" s="13">
        <v>0.46111111111111114</v>
      </c>
      <c r="H37" s="13">
        <v>0.4694444444444445</v>
      </c>
      <c r="I37" s="13">
        <v>0.4784722222222223</v>
      </c>
      <c r="J37" s="13">
        <v>0.48611111111111116</v>
      </c>
      <c r="K37" s="12">
        <v>0.49027777777777781</v>
      </c>
      <c r="L37" s="313" t="e">
        <f t="shared" si="0"/>
        <v>#REF!</v>
      </c>
      <c r="M37" s="314">
        <f t="shared" si="1"/>
        <v>6.1111111111111116E-2</v>
      </c>
      <c r="N37" s="317" t="e">
        <f t="shared" si="2"/>
        <v>#REF!</v>
      </c>
      <c r="O37" s="314">
        <f t="shared" si="3"/>
        <v>6.9444444444444753E-3</v>
      </c>
    </row>
    <row r="38" spans="2:15" x14ac:dyDescent="0.25">
      <c r="B38" s="9">
        <v>20</v>
      </c>
      <c r="C38" s="12">
        <v>0.44305555555555554</v>
      </c>
      <c r="D38" s="31">
        <v>0.44791666666666663</v>
      </c>
      <c r="E38" s="13">
        <v>0.45763888888888887</v>
      </c>
      <c r="F38" s="13">
        <v>0.46527777777777773</v>
      </c>
      <c r="G38" s="13">
        <v>0.47499999999999998</v>
      </c>
      <c r="H38" s="13">
        <v>0.48333333333333334</v>
      </c>
      <c r="I38" s="13">
        <v>0.49236111111111114</v>
      </c>
      <c r="J38" s="13">
        <v>0.5</v>
      </c>
      <c r="K38" s="12">
        <v>0.50416666666666665</v>
      </c>
      <c r="L38" s="313" t="e">
        <f t="shared" si="0"/>
        <v>#REF!</v>
      </c>
      <c r="M38" s="314">
        <f t="shared" si="1"/>
        <v>6.1111111111111116E-2</v>
      </c>
      <c r="N38" s="317" t="e">
        <f t="shared" si="2"/>
        <v>#REF!</v>
      </c>
      <c r="O38" s="314">
        <f t="shared" si="3"/>
        <v>1.388888888888884E-2</v>
      </c>
    </row>
    <row r="39" spans="2:15" x14ac:dyDescent="0.25">
      <c r="B39" s="11">
        <v>21</v>
      </c>
      <c r="C39" s="12">
        <v>0.45694444444444443</v>
      </c>
      <c r="D39" s="31">
        <v>0.46180555555555552</v>
      </c>
      <c r="E39" s="13">
        <v>0.47152777777777777</v>
      </c>
      <c r="F39" s="13">
        <v>0.47916666666666663</v>
      </c>
      <c r="G39" s="13">
        <v>0.48888888888888887</v>
      </c>
      <c r="H39" s="13">
        <v>0.49722222222222223</v>
      </c>
      <c r="I39" s="13">
        <v>0.50624999999999998</v>
      </c>
      <c r="J39" s="13">
        <v>0.51388888888888884</v>
      </c>
      <c r="K39" s="12">
        <v>0.51805555555555549</v>
      </c>
      <c r="L39" s="313" t="e">
        <f t="shared" si="0"/>
        <v>#REF!</v>
      </c>
      <c r="M39" s="314">
        <f t="shared" si="1"/>
        <v>6.1111111111111061E-2</v>
      </c>
      <c r="N39" s="317" t="e">
        <f t="shared" si="2"/>
        <v>#REF!</v>
      </c>
      <c r="O39" s="314">
        <f t="shared" si="3"/>
        <v>1.3888888888888895E-2</v>
      </c>
    </row>
    <row r="40" spans="2:15" ht="15" customHeight="1" x14ac:dyDescent="0.25">
      <c r="B40" s="9">
        <v>22</v>
      </c>
      <c r="C40" s="12">
        <v>0.46388888888888885</v>
      </c>
      <c r="D40" s="31">
        <v>0.46874999999999994</v>
      </c>
      <c r="E40" s="13">
        <v>0.47847222222222219</v>
      </c>
      <c r="F40" s="13">
        <v>0.48611111111111105</v>
      </c>
      <c r="G40" s="13">
        <v>0.49583333333333329</v>
      </c>
      <c r="H40" s="13">
        <v>0.50416666666666665</v>
      </c>
      <c r="I40" s="13">
        <v>0.5131944444444444</v>
      </c>
      <c r="J40" s="13">
        <v>0.52083333333333326</v>
      </c>
      <c r="K40" s="12">
        <v>0.52499999999999991</v>
      </c>
      <c r="L40" s="313" t="e">
        <f t="shared" si="0"/>
        <v>#REF!</v>
      </c>
      <c r="M40" s="314">
        <f t="shared" si="1"/>
        <v>6.1111111111111061E-2</v>
      </c>
      <c r="N40" s="317" t="e">
        <f t="shared" si="2"/>
        <v>#REF!</v>
      </c>
      <c r="O40" s="314">
        <f t="shared" si="3"/>
        <v>6.9444444444444198E-3</v>
      </c>
    </row>
    <row r="41" spans="2:15" ht="15" customHeight="1" x14ac:dyDescent="0.25">
      <c r="B41" s="11">
        <v>23</v>
      </c>
      <c r="C41" s="12">
        <v>0.4777777777777778</v>
      </c>
      <c r="D41" s="31">
        <v>0.4826388888888889</v>
      </c>
      <c r="E41" s="13">
        <v>0.49236111111111114</v>
      </c>
      <c r="F41" s="13">
        <v>0.5</v>
      </c>
      <c r="G41" s="13">
        <v>0.50972222222222219</v>
      </c>
      <c r="H41" s="13">
        <v>0.51805555555555549</v>
      </c>
      <c r="I41" s="13">
        <v>0.52708333333333324</v>
      </c>
      <c r="J41" s="13">
        <v>0.5347222222222221</v>
      </c>
      <c r="K41" s="12">
        <v>0.53888888888888875</v>
      </c>
      <c r="L41" s="313" t="e">
        <f t="shared" si="0"/>
        <v>#REF!</v>
      </c>
      <c r="M41" s="314">
        <f t="shared" si="1"/>
        <v>6.111111111111095E-2</v>
      </c>
      <c r="N41" s="317" t="e">
        <f t="shared" si="2"/>
        <v>#REF!</v>
      </c>
      <c r="O41" s="314">
        <f t="shared" si="3"/>
        <v>1.3888888888888951E-2</v>
      </c>
    </row>
    <row r="42" spans="2:15" ht="15" customHeight="1" x14ac:dyDescent="0.25">
      <c r="B42" s="11">
        <v>24</v>
      </c>
      <c r="C42" s="12">
        <v>0.48472222222222222</v>
      </c>
      <c r="D42" s="31">
        <v>0.48958333333333331</v>
      </c>
      <c r="E42" s="13">
        <v>0.49930555555555556</v>
      </c>
      <c r="F42" s="13">
        <v>0.50694444444444442</v>
      </c>
      <c r="G42" s="13">
        <v>0.51666666666666661</v>
      </c>
      <c r="H42" s="13">
        <v>0.52499999999999991</v>
      </c>
      <c r="I42" s="13">
        <v>0.53402777777777766</v>
      </c>
      <c r="J42" s="13">
        <v>0.54166666666666652</v>
      </c>
      <c r="K42" s="12">
        <v>0.54583333333333317</v>
      </c>
      <c r="L42" s="313" t="e">
        <f t="shared" si="0"/>
        <v>#REF!</v>
      </c>
      <c r="M42" s="314">
        <f t="shared" si="1"/>
        <v>6.111111111111095E-2</v>
      </c>
      <c r="N42" s="317" t="e">
        <f t="shared" si="2"/>
        <v>#REF!</v>
      </c>
      <c r="O42" s="314">
        <f t="shared" si="3"/>
        <v>6.9444444444444198E-3</v>
      </c>
    </row>
    <row r="43" spans="2:15" ht="15" customHeight="1" x14ac:dyDescent="0.25">
      <c r="B43" s="9">
        <v>25</v>
      </c>
      <c r="C43" s="12">
        <v>0.4916666666666667</v>
      </c>
      <c r="D43" s="31">
        <v>0.49652777777777779</v>
      </c>
      <c r="E43" s="13">
        <v>0.50624999999999998</v>
      </c>
      <c r="F43" s="13">
        <v>0.51388888888888884</v>
      </c>
      <c r="G43" s="13">
        <v>0.52361111111111103</v>
      </c>
      <c r="H43" s="13">
        <v>0.53194444444444433</v>
      </c>
      <c r="I43" s="13">
        <v>0.54097222222222208</v>
      </c>
      <c r="J43" s="13">
        <v>0.54861111111111094</v>
      </c>
      <c r="K43" s="12">
        <v>0.55277777777777759</v>
      </c>
      <c r="L43" s="313" t="e">
        <f t="shared" si="0"/>
        <v>#REF!</v>
      </c>
      <c r="M43" s="314">
        <f t="shared" si="1"/>
        <v>6.1111111111110894E-2</v>
      </c>
      <c r="N43" s="317" t="e">
        <f t="shared" si="2"/>
        <v>#REF!</v>
      </c>
      <c r="O43" s="314">
        <f t="shared" si="3"/>
        <v>6.9444444444444753E-3</v>
      </c>
    </row>
    <row r="44" spans="2:15" ht="15" customHeight="1" x14ac:dyDescent="0.25">
      <c r="B44" s="11">
        <v>26</v>
      </c>
      <c r="C44" s="12">
        <v>0.49861111111111112</v>
      </c>
      <c r="D44" s="31">
        <v>0.50347222222222221</v>
      </c>
      <c r="E44" s="13">
        <v>0.5131944444444444</v>
      </c>
      <c r="F44" s="13">
        <v>0.52083333333333326</v>
      </c>
      <c r="G44" s="13">
        <v>0.53055555555555545</v>
      </c>
      <c r="H44" s="13">
        <v>0.53888888888888875</v>
      </c>
      <c r="I44" s="13">
        <v>0.5479166666666665</v>
      </c>
      <c r="J44" s="13">
        <v>0.55555555555555536</v>
      </c>
      <c r="K44" s="12">
        <v>0.55972222222222201</v>
      </c>
      <c r="L44" s="313" t="e">
        <f t="shared" si="0"/>
        <v>#REF!</v>
      </c>
      <c r="M44" s="314">
        <f t="shared" si="1"/>
        <v>6.1111111111110894E-2</v>
      </c>
      <c r="N44" s="317" t="e">
        <f t="shared" si="2"/>
        <v>#REF!</v>
      </c>
      <c r="O44" s="314">
        <f t="shared" si="3"/>
        <v>6.9444444444444198E-3</v>
      </c>
    </row>
    <row r="45" spans="2:15" ht="15" customHeight="1" x14ac:dyDescent="0.25">
      <c r="B45" s="9">
        <v>27</v>
      </c>
      <c r="C45" s="12">
        <v>0.50555555555555554</v>
      </c>
      <c r="D45" s="31">
        <v>0.51041666666666663</v>
      </c>
      <c r="E45" s="13">
        <v>0.52013888888888882</v>
      </c>
      <c r="F45" s="13">
        <v>0.52777777777777768</v>
      </c>
      <c r="G45" s="13">
        <v>0.53749999999999987</v>
      </c>
      <c r="H45" s="13">
        <v>0.54583333333333317</v>
      </c>
      <c r="I45" s="13">
        <v>0.55486111111111092</v>
      </c>
      <c r="J45" s="13">
        <v>0.56249999999999978</v>
      </c>
      <c r="K45" s="12">
        <v>0.56666666666666643</v>
      </c>
      <c r="L45" s="313" t="e">
        <f t="shared" si="0"/>
        <v>#REF!</v>
      </c>
      <c r="M45" s="314">
        <f t="shared" si="1"/>
        <v>6.1111111111110894E-2</v>
      </c>
      <c r="N45" s="317" t="e">
        <f t="shared" si="2"/>
        <v>#REF!</v>
      </c>
      <c r="O45" s="314">
        <f t="shared" si="3"/>
        <v>6.9444444444444198E-3</v>
      </c>
    </row>
    <row r="46" spans="2:15" ht="15" customHeight="1" x14ac:dyDescent="0.25">
      <c r="B46" s="11">
        <v>28</v>
      </c>
      <c r="C46" s="12">
        <v>0.51250000000000007</v>
      </c>
      <c r="D46" s="31">
        <v>0.51736111111111116</v>
      </c>
      <c r="E46" s="13">
        <v>0.52708333333333335</v>
      </c>
      <c r="F46" s="13">
        <v>0.53472222222222221</v>
      </c>
      <c r="G46" s="13">
        <v>0.5444444444444444</v>
      </c>
      <c r="H46" s="13">
        <v>0.5527777777777777</v>
      </c>
      <c r="I46" s="13">
        <v>0.56180555555555545</v>
      </c>
      <c r="J46" s="13">
        <v>0.56944444444444431</v>
      </c>
      <c r="K46" s="12">
        <v>0.57361111111111096</v>
      </c>
      <c r="L46" s="313" t="e">
        <f t="shared" si="0"/>
        <v>#REF!</v>
      </c>
      <c r="M46" s="314">
        <f t="shared" si="1"/>
        <v>6.1111111111110894E-2</v>
      </c>
      <c r="N46" s="317" t="e">
        <f t="shared" si="2"/>
        <v>#REF!</v>
      </c>
      <c r="O46" s="314">
        <f t="shared" si="3"/>
        <v>6.9444444444445308E-3</v>
      </c>
    </row>
    <row r="47" spans="2:15" ht="15" customHeight="1" x14ac:dyDescent="0.25">
      <c r="B47" s="9">
        <v>29</v>
      </c>
      <c r="C47" s="12">
        <v>0.51944444444444449</v>
      </c>
      <c r="D47" s="31">
        <v>0.52430555555555558</v>
      </c>
      <c r="E47" s="13">
        <v>0.53402777777777777</v>
      </c>
      <c r="F47" s="13">
        <v>0.54166666666666663</v>
      </c>
      <c r="G47" s="13">
        <v>0.55138888888888882</v>
      </c>
      <c r="H47" s="13">
        <v>0.55972222222222212</v>
      </c>
      <c r="I47" s="13">
        <v>0.56874999999999987</v>
      </c>
      <c r="J47" s="13">
        <v>0.57638888888888873</v>
      </c>
      <c r="K47" s="12">
        <v>0.58055555555555538</v>
      </c>
      <c r="L47" s="313" t="e">
        <f t="shared" si="0"/>
        <v>#REF!</v>
      </c>
      <c r="M47" s="314">
        <f t="shared" si="1"/>
        <v>6.1111111111110894E-2</v>
      </c>
      <c r="N47" s="317" t="e">
        <f t="shared" si="2"/>
        <v>#REF!</v>
      </c>
      <c r="O47" s="314">
        <f t="shared" si="3"/>
        <v>6.9444444444444198E-3</v>
      </c>
    </row>
    <row r="48" spans="2:15" ht="15" customHeight="1" x14ac:dyDescent="0.25">
      <c r="B48" s="11">
        <v>30</v>
      </c>
      <c r="C48" s="12">
        <v>0.52638888888888891</v>
      </c>
      <c r="D48" s="31">
        <v>0.53125</v>
      </c>
      <c r="E48" s="13">
        <v>0.54097222222222219</v>
      </c>
      <c r="F48" s="13">
        <v>0.54861111111111105</v>
      </c>
      <c r="G48" s="13">
        <v>0.55833333333333324</v>
      </c>
      <c r="H48" s="13">
        <v>0.56666666666666654</v>
      </c>
      <c r="I48" s="13">
        <v>0.57569444444444429</v>
      </c>
      <c r="J48" s="13">
        <v>0.58333333333333315</v>
      </c>
      <c r="K48" s="12">
        <v>0.5874999999999998</v>
      </c>
      <c r="L48" s="313" t="e">
        <f t="shared" si="0"/>
        <v>#REF!</v>
      </c>
      <c r="M48" s="314">
        <f t="shared" si="1"/>
        <v>6.1111111111110894E-2</v>
      </c>
      <c r="N48" s="317" t="e">
        <f t="shared" si="2"/>
        <v>#REF!</v>
      </c>
      <c r="O48" s="314">
        <f t="shared" si="3"/>
        <v>6.9444444444444198E-3</v>
      </c>
    </row>
    <row r="49" spans="2:15" ht="15" customHeight="1" x14ac:dyDescent="0.25">
      <c r="B49" s="9">
        <v>31</v>
      </c>
      <c r="C49" s="12">
        <v>0.54027777777777775</v>
      </c>
      <c r="D49" s="31">
        <v>0.54513888888888884</v>
      </c>
      <c r="E49" s="13">
        <v>0.55486111111111103</v>
      </c>
      <c r="F49" s="13">
        <v>0.56249999999999989</v>
      </c>
      <c r="G49" s="13">
        <v>0.57222222222222208</v>
      </c>
      <c r="H49" s="13">
        <v>0.58055555555555538</v>
      </c>
      <c r="I49" s="13">
        <v>0.58958333333333313</v>
      </c>
      <c r="J49" s="13">
        <v>0.59722222222222199</v>
      </c>
      <c r="K49" s="12">
        <v>0.60138888888888864</v>
      </c>
      <c r="L49" s="313" t="e">
        <f t="shared" si="0"/>
        <v>#REF!</v>
      </c>
      <c r="M49" s="314">
        <f t="shared" si="1"/>
        <v>6.1111111111110894E-2</v>
      </c>
      <c r="N49" s="317" t="e">
        <f t="shared" si="2"/>
        <v>#REF!</v>
      </c>
      <c r="O49" s="314">
        <f t="shared" si="3"/>
        <v>1.388888888888884E-2</v>
      </c>
    </row>
    <row r="50" spans="2:15" ht="15" customHeight="1" x14ac:dyDescent="0.25">
      <c r="B50" s="11">
        <v>32</v>
      </c>
      <c r="C50" s="12">
        <v>0.54722222222222217</v>
      </c>
      <c r="D50" s="31">
        <v>0.55208333333333326</v>
      </c>
      <c r="E50" s="13">
        <v>0.56180555555555545</v>
      </c>
      <c r="F50" s="13">
        <v>0.56944444444444431</v>
      </c>
      <c r="G50" s="13">
        <v>0.5791666666666665</v>
      </c>
      <c r="H50" s="13">
        <v>0.5874999999999998</v>
      </c>
      <c r="I50" s="13">
        <v>0.59652777777777755</v>
      </c>
      <c r="J50" s="13">
        <v>0.60416666666666641</v>
      </c>
      <c r="K50" s="12">
        <v>0.60833333333333306</v>
      </c>
      <c r="L50" s="313" t="e">
        <f t="shared" si="0"/>
        <v>#REF!</v>
      </c>
      <c r="M50" s="314">
        <f t="shared" si="1"/>
        <v>6.1111111111110894E-2</v>
      </c>
      <c r="N50" s="317" t="e">
        <f t="shared" si="2"/>
        <v>#REF!</v>
      </c>
      <c r="O50" s="314">
        <f t="shared" si="3"/>
        <v>6.9444444444444198E-3</v>
      </c>
    </row>
    <row r="51" spans="2:15" ht="15" customHeight="1" x14ac:dyDescent="0.25">
      <c r="B51" s="9">
        <v>33</v>
      </c>
      <c r="C51" s="12">
        <v>0.56111111111111112</v>
      </c>
      <c r="D51" s="31">
        <v>0.56597222222222221</v>
      </c>
      <c r="E51" s="13">
        <v>0.5756944444444444</v>
      </c>
      <c r="F51" s="13">
        <v>0.58333333333333326</v>
      </c>
      <c r="G51" s="13">
        <v>0.59305555555555545</v>
      </c>
      <c r="H51" s="13">
        <v>0.60138888888888875</v>
      </c>
      <c r="I51" s="13">
        <v>0.6104166666666665</v>
      </c>
      <c r="J51" s="13">
        <v>0.61805555555555536</v>
      </c>
      <c r="K51" s="12">
        <v>0.62222222222222201</v>
      </c>
      <c r="L51" s="313" t="e">
        <f t="shared" si="0"/>
        <v>#REF!</v>
      </c>
      <c r="M51" s="314">
        <f t="shared" si="1"/>
        <v>6.1111111111110894E-2</v>
      </c>
      <c r="N51" s="317" t="e">
        <f t="shared" si="2"/>
        <v>#REF!</v>
      </c>
      <c r="O51" s="314">
        <f t="shared" si="3"/>
        <v>1.3888888888888951E-2</v>
      </c>
    </row>
    <row r="52" spans="2:15" ht="15" customHeight="1" x14ac:dyDescent="0.25">
      <c r="B52" s="11">
        <v>34</v>
      </c>
      <c r="C52" s="12">
        <v>0.56805555555555554</v>
      </c>
      <c r="D52" s="31">
        <v>0.57291666666666663</v>
      </c>
      <c r="E52" s="13">
        <v>0.58263888888888882</v>
      </c>
      <c r="F52" s="13">
        <v>0.59027777777777768</v>
      </c>
      <c r="G52" s="13">
        <v>0.59999999999999987</v>
      </c>
      <c r="H52" s="13">
        <v>0.60833333333333317</v>
      </c>
      <c r="I52" s="13">
        <v>0.61736111111111092</v>
      </c>
      <c r="J52" s="13">
        <v>0.62499999999999978</v>
      </c>
      <c r="K52" s="12">
        <v>0.62916666666666643</v>
      </c>
      <c r="L52" s="313" t="e">
        <f t="shared" si="0"/>
        <v>#REF!</v>
      </c>
      <c r="M52" s="314">
        <f t="shared" si="1"/>
        <v>6.1111111111110894E-2</v>
      </c>
      <c r="N52" s="317" t="e">
        <f t="shared" si="2"/>
        <v>#REF!</v>
      </c>
      <c r="O52" s="314">
        <f t="shared" si="3"/>
        <v>6.9444444444444198E-3</v>
      </c>
    </row>
    <row r="53" spans="2:15" ht="15" customHeight="1" x14ac:dyDescent="0.25">
      <c r="B53" s="9">
        <v>35</v>
      </c>
      <c r="C53" s="12">
        <v>0.58194444444444449</v>
      </c>
      <c r="D53" s="31">
        <v>0.58680555555555558</v>
      </c>
      <c r="E53" s="13">
        <v>0.59652777777777777</v>
      </c>
      <c r="F53" s="13">
        <v>0.60416666666666663</v>
      </c>
      <c r="G53" s="13">
        <v>0.61388888888888882</v>
      </c>
      <c r="H53" s="13">
        <v>0.62222222222222212</v>
      </c>
      <c r="I53" s="13">
        <v>0.63124999999999987</v>
      </c>
      <c r="J53" s="13">
        <v>0.63888888888888873</v>
      </c>
      <c r="K53" s="12">
        <v>0.64305555555555538</v>
      </c>
      <c r="L53" s="313" t="e">
        <f t="shared" si="0"/>
        <v>#REF!</v>
      </c>
      <c r="M53" s="314">
        <f t="shared" si="1"/>
        <v>6.1111111111110894E-2</v>
      </c>
      <c r="N53" s="317" t="e">
        <f t="shared" si="2"/>
        <v>#REF!</v>
      </c>
      <c r="O53" s="314">
        <f t="shared" si="3"/>
        <v>1.3888888888888951E-2</v>
      </c>
    </row>
    <row r="54" spans="2:15" ht="15" customHeight="1" x14ac:dyDescent="0.25">
      <c r="B54" s="11">
        <v>36</v>
      </c>
      <c r="C54" s="12">
        <v>0.58888888888888891</v>
      </c>
      <c r="D54" s="31">
        <v>0.59375</v>
      </c>
      <c r="E54" s="13">
        <v>0.60347222222222219</v>
      </c>
      <c r="F54" s="13">
        <v>0.61111111111111105</v>
      </c>
      <c r="G54" s="13">
        <v>0.62083333333333324</v>
      </c>
      <c r="H54" s="13">
        <v>0.62916666666666654</v>
      </c>
      <c r="I54" s="13">
        <v>0.63819444444444429</v>
      </c>
      <c r="J54" s="13">
        <v>0.64583333333333315</v>
      </c>
      <c r="K54" s="12">
        <v>0.6499999999999998</v>
      </c>
      <c r="L54" s="313" t="e">
        <f t="shared" si="0"/>
        <v>#REF!</v>
      </c>
      <c r="M54" s="314">
        <f t="shared" si="1"/>
        <v>6.1111111111110894E-2</v>
      </c>
      <c r="N54" s="317" t="e">
        <f t="shared" si="2"/>
        <v>#REF!</v>
      </c>
      <c r="O54" s="314">
        <f t="shared" si="3"/>
        <v>6.9444444444444198E-3</v>
      </c>
    </row>
    <row r="55" spans="2:15" ht="15" customHeight="1" x14ac:dyDescent="0.25">
      <c r="B55" s="9">
        <v>37</v>
      </c>
      <c r="C55" s="12">
        <v>0.59584490740740736</v>
      </c>
      <c r="D55" s="31">
        <v>0.60070601851851846</v>
      </c>
      <c r="E55" s="13">
        <v>0.61042824074074065</v>
      </c>
      <c r="F55" s="13">
        <v>0.61806712962962951</v>
      </c>
      <c r="G55" s="13">
        <v>0.6277893518518517</v>
      </c>
      <c r="H55" s="13">
        <v>0.636122685185185</v>
      </c>
      <c r="I55" s="13">
        <v>0.64515046296296275</v>
      </c>
      <c r="J55" s="13">
        <v>0.65278935185185161</v>
      </c>
      <c r="K55" s="12">
        <v>0.65695601851851826</v>
      </c>
      <c r="L55" s="313" t="e">
        <f t="shared" si="0"/>
        <v>#REF!</v>
      </c>
      <c r="M55" s="314">
        <f t="shared" si="1"/>
        <v>6.1111111111110894E-2</v>
      </c>
      <c r="N55" s="317" t="e">
        <f t="shared" si="2"/>
        <v>#REF!</v>
      </c>
      <c r="O55" s="314">
        <f t="shared" si="3"/>
        <v>6.9560185185184586E-3</v>
      </c>
    </row>
    <row r="56" spans="2:15" ht="15" customHeight="1" x14ac:dyDescent="0.25">
      <c r="B56" s="11">
        <v>38</v>
      </c>
      <c r="C56" s="12">
        <v>0.60972222222222217</v>
      </c>
      <c r="D56" s="31">
        <v>0.61458333333333326</v>
      </c>
      <c r="E56" s="13">
        <v>0.62430555555555545</v>
      </c>
      <c r="F56" s="13">
        <v>0.63194444444444431</v>
      </c>
      <c r="G56" s="13">
        <v>0.6416666666666665</v>
      </c>
      <c r="H56" s="13">
        <v>0.6499999999999998</v>
      </c>
      <c r="I56" s="13">
        <v>0.65902777777777755</v>
      </c>
      <c r="J56" s="13">
        <v>0.66666666666666641</v>
      </c>
      <c r="K56" s="12">
        <v>0.67083333333333306</v>
      </c>
      <c r="L56" s="313" t="e">
        <f t="shared" si="0"/>
        <v>#REF!</v>
      </c>
      <c r="M56" s="314">
        <f t="shared" si="1"/>
        <v>6.1111111111110894E-2</v>
      </c>
      <c r="N56" s="317" t="e">
        <f t="shared" si="2"/>
        <v>#REF!</v>
      </c>
      <c r="O56" s="314">
        <f t="shared" si="3"/>
        <v>1.3877314814814801E-2</v>
      </c>
    </row>
    <row r="57" spans="2:15" ht="15" customHeight="1" x14ac:dyDescent="0.25">
      <c r="B57" s="9">
        <v>39</v>
      </c>
      <c r="C57" s="12">
        <v>0.6166666666666667</v>
      </c>
      <c r="D57" s="31">
        <v>0.62152777777777779</v>
      </c>
      <c r="E57" s="13">
        <v>0.63124999999999998</v>
      </c>
      <c r="F57" s="13">
        <v>0.63888888888888884</v>
      </c>
      <c r="G57" s="13">
        <v>0.64861111111111103</v>
      </c>
      <c r="H57" s="13">
        <v>0.65694444444444433</v>
      </c>
      <c r="I57" s="13">
        <v>0.66597222222222208</v>
      </c>
      <c r="J57" s="13">
        <v>0.67361111111111094</v>
      </c>
      <c r="K57" s="12">
        <v>0.67777777777777759</v>
      </c>
      <c r="L57" s="313" t="e">
        <f t="shared" si="0"/>
        <v>#REF!</v>
      </c>
      <c r="M57" s="314">
        <f t="shared" si="1"/>
        <v>6.1111111111110894E-2</v>
      </c>
      <c r="N57" s="317" t="e">
        <f t="shared" si="2"/>
        <v>#REF!</v>
      </c>
      <c r="O57" s="314">
        <f t="shared" si="3"/>
        <v>6.9444444444445308E-3</v>
      </c>
    </row>
    <row r="58" spans="2:15" ht="15" customHeight="1" x14ac:dyDescent="0.25">
      <c r="B58" s="11">
        <v>40</v>
      </c>
      <c r="C58" s="12">
        <v>0.63055555555555554</v>
      </c>
      <c r="D58" s="31">
        <v>0.63541666666666663</v>
      </c>
      <c r="E58" s="13">
        <v>0.64513888888888882</v>
      </c>
      <c r="F58" s="13">
        <v>0.65277777777777768</v>
      </c>
      <c r="G58" s="13">
        <v>0.66249999999999987</v>
      </c>
      <c r="H58" s="13">
        <v>0.67083333333333317</v>
      </c>
      <c r="I58" s="13">
        <v>0.67986111111111092</v>
      </c>
      <c r="J58" s="13">
        <v>0.68749999999999978</v>
      </c>
      <c r="K58" s="12">
        <v>0.69166666666666643</v>
      </c>
      <c r="L58" s="313" t="e">
        <f t="shared" si="0"/>
        <v>#REF!</v>
      </c>
      <c r="M58" s="314">
        <f t="shared" si="1"/>
        <v>6.1111111111110894E-2</v>
      </c>
      <c r="N58" s="317" t="e">
        <f t="shared" si="2"/>
        <v>#REF!</v>
      </c>
      <c r="O58" s="314">
        <f t="shared" si="3"/>
        <v>1.388888888888884E-2</v>
      </c>
    </row>
    <row r="59" spans="2:15" ht="15" customHeight="1" x14ac:dyDescent="0.25">
      <c r="B59" s="9">
        <v>41</v>
      </c>
      <c r="C59" s="12">
        <v>0.63750000000000007</v>
      </c>
      <c r="D59" s="31">
        <v>0.64236111111111116</v>
      </c>
      <c r="E59" s="13">
        <v>0.65208333333333335</v>
      </c>
      <c r="F59" s="13">
        <v>0.65972222222222221</v>
      </c>
      <c r="G59" s="13">
        <v>0.6694444444444444</v>
      </c>
      <c r="H59" s="13">
        <v>0.6777777777777777</v>
      </c>
      <c r="I59" s="13">
        <v>0.68680555555555545</v>
      </c>
      <c r="J59" s="13">
        <v>0.69444444444444431</v>
      </c>
      <c r="K59" s="12">
        <v>0.69861111111111096</v>
      </c>
      <c r="L59" s="313" t="e">
        <f t="shared" si="0"/>
        <v>#REF!</v>
      </c>
      <c r="M59" s="314">
        <f t="shared" si="1"/>
        <v>6.1111111111110894E-2</v>
      </c>
      <c r="N59" s="317" t="e">
        <f t="shared" si="2"/>
        <v>#REF!</v>
      </c>
      <c r="O59" s="314">
        <f t="shared" si="3"/>
        <v>6.9444444444445308E-3</v>
      </c>
    </row>
    <row r="60" spans="2:15" ht="15" customHeight="1" x14ac:dyDescent="0.25">
      <c r="B60" s="11">
        <v>42</v>
      </c>
      <c r="C60" s="12">
        <v>0.64444444444444449</v>
      </c>
      <c r="D60" s="31">
        <v>0.64930555555555558</v>
      </c>
      <c r="E60" s="13">
        <v>0.65902777777777777</v>
      </c>
      <c r="F60" s="13">
        <v>0.66666666666666663</v>
      </c>
      <c r="G60" s="13">
        <v>0.67638888888888882</v>
      </c>
      <c r="H60" s="13">
        <v>0.68472222222222212</v>
      </c>
      <c r="I60" s="13">
        <v>0.69374999999999987</v>
      </c>
      <c r="J60" s="13">
        <v>0.70138888888888873</v>
      </c>
      <c r="K60" s="12">
        <v>0.70555555555555538</v>
      </c>
      <c r="L60" s="313" t="e">
        <f t="shared" si="0"/>
        <v>#REF!</v>
      </c>
      <c r="M60" s="314">
        <f t="shared" si="1"/>
        <v>6.1111111111110894E-2</v>
      </c>
      <c r="N60" s="317" t="e">
        <f t="shared" si="2"/>
        <v>#REF!</v>
      </c>
      <c r="O60" s="314">
        <f t="shared" si="3"/>
        <v>6.9444444444444198E-3</v>
      </c>
    </row>
    <row r="61" spans="2:15" ht="15" customHeight="1" x14ac:dyDescent="0.25">
      <c r="B61" s="9">
        <v>43</v>
      </c>
      <c r="C61" s="12">
        <v>0.65834490740740736</v>
      </c>
      <c r="D61" s="31">
        <v>0.66320601851851846</v>
      </c>
      <c r="E61" s="13">
        <v>0.67292824074074065</v>
      </c>
      <c r="F61" s="13">
        <v>0.68056712962962951</v>
      </c>
      <c r="G61" s="13">
        <v>0.6902893518518517</v>
      </c>
      <c r="H61" s="13">
        <v>0.698622685185185</v>
      </c>
      <c r="I61" s="13">
        <v>0.70765046296296275</v>
      </c>
      <c r="J61" s="13">
        <v>0.71528935185185161</v>
      </c>
      <c r="K61" s="12">
        <v>0.71945601851851826</v>
      </c>
      <c r="L61" s="313" t="e">
        <f t="shared" si="0"/>
        <v>#REF!</v>
      </c>
      <c r="M61" s="314">
        <f t="shared" si="1"/>
        <v>6.1111111111110894E-2</v>
      </c>
      <c r="N61" s="317" t="e">
        <f t="shared" si="2"/>
        <v>#REF!</v>
      </c>
      <c r="O61" s="314">
        <f t="shared" si="3"/>
        <v>1.3900462962962878E-2</v>
      </c>
    </row>
    <row r="62" spans="2:15" ht="15" customHeight="1" x14ac:dyDescent="0.25">
      <c r="B62" s="11">
        <v>44</v>
      </c>
      <c r="C62" s="12">
        <v>0.66527777777777786</v>
      </c>
      <c r="D62" s="31">
        <v>0.67013888888888895</v>
      </c>
      <c r="E62" s="13">
        <v>0.67986111111111114</v>
      </c>
      <c r="F62" s="13">
        <v>0.6875</v>
      </c>
      <c r="G62" s="13">
        <v>0.69722222222222219</v>
      </c>
      <c r="H62" s="13">
        <v>0.70555555555555549</v>
      </c>
      <c r="I62" s="13">
        <v>0.71458333333333324</v>
      </c>
      <c r="J62" s="13">
        <v>0.7222222222222221</v>
      </c>
      <c r="K62" s="12">
        <v>0.72638888888888875</v>
      </c>
      <c r="L62" s="313" t="e">
        <f t="shared" si="0"/>
        <v>#REF!</v>
      </c>
      <c r="M62" s="314">
        <f t="shared" si="1"/>
        <v>6.1111111111110894E-2</v>
      </c>
      <c r="N62" s="317" t="e">
        <f t="shared" si="2"/>
        <v>#REF!</v>
      </c>
      <c r="O62" s="314">
        <f t="shared" si="3"/>
        <v>6.9328703703704919E-3</v>
      </c>
    </row>
    <row r="63" spans="2:15" ht="15" customHeight="1" x14ac:dyDescent="0.25">
      <c r="B63" s="9">
        <v>45</v>
      </c>
      <c r="C63" s="12">
        <v>0.67916666666666692</v>
      </c>
      <c r="D63" s="31">
        <v>0.68402777777777801</v>
      </c>
      <c r="E63" s="13">
        <v>0.6937500000000002</v>
      </c>
      <c r="F63" s="13">
        <v>0.70138888888888906</v>
      </c>
      <c r="G63" s="13">
        <v>0.71111111111111125</v>
      </c>
      <c r="H63" s="13">
        <v>0.71944444444444455</v>
      </c>
      <c r="I63" s="13">
        <v>0.7284722222222223</v>
      </c>
      <c r="J63" s="13">
        <v>0.73611111111111116</v>
      </c>
      <c r="K63" s="12">
        <v>0.74027777777777781</v>
      </c>
      <c r="L63" s="313" t="e">
        <f t="shared" si="0"/>
        <v>#REF!</v>
      </c>
      <c r="M63" s="314">
        <f t="shared" si="1"/>
        <v>6.1111111111110894E-2</v>
      </c>
      <c r="N63" s="317" t="e">
        <f t="shared" si="2"/>
        <v>#REF!</v>
      </c>
      <c r="O63" s="314">
        <f t="shared" si="3"/>
        <v>1.3888888888889062E-2</v>
      </c>
    </row>
    <row r="64" spans="2:15" ht="15" customHeight="1" x14ac:dyDescent="0.25">
      <c r="B64" s="11">
        <v>46</v>
      </c>
      <c r="C64" s="12">
        <v>0.68611111111111089</v>
      </c>
      <c r="D64" s="31">
        <v>0.69097222222222199</v>
      </c>
      <c r="E64" s="13">
        <v>0.70069444444444418</v>
      </c>
      <c r="F64" s="13">
        <v>0.70833333333333304</v>
      </c>
      <c r="G64" s="13">
        <v>0.71805555555555522</v>
      </c>
      <c r="H64" s="13">
        <v>0.72638888888888853</v>
      </c>
      <c r="I64" s="13">
        <v>0.73541666666666627</v>
      </c>
      <c r="J64" s="13">
        <v>0.74305555555555514</v>
      </c>
      <c r="K64" s="12">
        <v>0.74722222222222179</v>
      </c>
      <c r="L64" s="313" t="e">
        <f t="shared" si="0"/>
        <v>#REF!</v>
      </c>
      <c r="M64" s="314">
        <f t="shared" si="1"/>
        <v>6.1111111111110894E-2</v>
      </c>
      <c r="N64" s="317" t="e">
        <f t="shared" si="2"/>
        <v>#REF!</v>
      </c>
      <c r="O64" s="314">
        <f t="shared" si="3"/>
        <v>6.9444444444439757E-3</v>
      </c>
    </row>
    <row r="65" spans="2:15" ht="15" customHeight="1" x14ac:dyDescent="0.25">
      <c r="B65" s="9">
        <v>47</v>
      </c>
      <c r="C65" s="12">
        <v>0.7</v>
      </c>
      <c r="D65" s="31">
        <v>0.70486111111111105</v>
      </c>
      <c r="E65" s="13">
        <v>0.71458333333333324</v>
      </c>
      <c r="F65" s="13">
        <v>0.7222222222222221</v>
      </c>
      <c r="G65" s="13">
        <v>0.73194444444444429</v>
      </c>
      <c r="H65" s="13">
        <v>0.74027777777777759</v>
      </c>
      <c r="I65" s="13">
        <v>0.74930555555555534</v>
      </c>
      <c r="J65" s="13">
        <v>0.7569444444444442</v>
      </c>
      <c r="K65" s="12">
        <v>0.76111111111111085</v>
      </c>
      <c r="L65" s="313" t="e">
        <f t="shared" si="0"/>
        <v>#REF!</v>
      </c>
      <c r="M65" s="314">
        <f t="shared" si="1"/>
        <v>6.1111111111110894E-2</v>
      </c>
      <c r="N65" s="317" t="e">
        <f t="shared" si="2"/>
        <v>#REF!</v>
      </c>
      <c r="O65" s="314">
        <f t="shared" si="3"/>
        <v>1.3888888888889062E-2</v>
      </c>
    </row>
    <row r="66" spans="2:15" ht="15" customHeight="1" x14ac:dyDescent="0.25">
      <c r="B66" s="11">
        <v>48</v>
      </c>
      <c r="C66" s="12">
        <v>0.70694444444444393</v>
      </c>
      <c r="D66" s="31">
        <v>0.71180555555555503</v>
      </c>
      <c r="E66" s="13">
        <v>0.72152777777777721</v>
      </c>
      <c r="F66" s="13">
        <v>0.72916666666666607</v>
      </c>
      <c r="G66" s="13">
        <v>0.73888888888888826</v>
      </c>
      <c r="H66" s="13">
        <v>0.74722222222222157</v>
      </c>
      <c r="I66" s="13">
        <v>0.75624999999999931</v>
      </c>
      <c r="J66" s="13">
        <v>0.76388888888888817</v>
      </c>
      <c r="K66" s="12">
        <v>0.76805555555555483</v>
      </c>
      <c r="L66" s="313" t="e">
        <f t="shared" si="0"/>
        <v>#REF!</v>
      </c>
      <c r="M66" s="314">
        <f t="shared" si="1"/>
        <v>6.1111111111110894E-2</v>
      </c>
      <c r="N66" s="317" t="e">
        <f t="shared" si="2"/>
        <v>#REF!</v>
      </c>
      <c r="O66" s="314">
        <f t="shared" si="3"/>
        <v>6.9444444444439757E-3</v>
      </c>
    </row>
    <row r="67" spans="2:15" ht="15" customHeight="1" x14ac:dyDescent="0.25">
      <c r="B67" s="9">
        <v>49</v>
      </c>
      <c r="C67" s="12">
        <v>0.72083333333333333</v>
      </c>
      <c r="D67" s="31">
        <v>0.72569444444444442</v>
      </c>
      <c r="E67" s="13">
        <v>0.73541666666666661</v>
      </c>
      <c r="F67" s="13">
        <v>0.74305555555555547</v>
      </c>
      <c r="G67" s="13">
        <v>0.75277777777777766</v>
      </c>
      <c r="H67" s="13">
        <v>0.76111111111111096</v>
      </c>
      <c r="I67" s="13">
        <v>0.77013888888888871</v>
      </c>
      <c r="J67" s="13">
        <v>0.77777777777777757</v>
      </c>
      <c r="K67" s="12">
        <v>0.78194444444444422</v>
      </c>
      <c r="L67" s="313" t="e">
        <f t="shared" si="0"/>
        <v>#REF!</v>
      </c>
      <c r="M67" s="314">
        <f t="shared" si="1"/>
        <v>6.1111111111110894E-2</v>
      </c>
      <c r="N67" s="317" t="e">
        <f t="shared" si="2"/>
        <v>#REF!</v>
      </c>
      <c r="O67" s="314">
        <f t="shared" si="3"/>
        <v>1.3888888888889395E-2</v>
      </c>
    </row>
    <row r="68" spans="2:15" ht="15" customHeight="1" x14ac:dyDescent="0.25">
      <c r="B68" s="11">
        <v>50</v>
      </c>
      <c r="C68" s="12">
        <v>0.72777777777777686</v>
      </c>
      <c r="D68" s="31">
        <v>0.73263888888888795</v>
      </c>
      <c r="E68" s="13">
        <v>0.74236111111111014</v>
      </c>
      <c r="F68" s="13">
        <v>0.749999999999999</v>
      </c>
      <c r="G68" s="13">
        <v>0.75972222222222119</v>
      </c>
      <c r="H68" s="13">
        <v>0.76805555555555449</v>
      </c>
      <c r="I68" s="13">
        <v>0.77708333333333224</v>
      </c>
      <c r="J68" s="13">
        <v>0.7847222222222211</v>
      </c>
      <c r="K68" s="12">
        <v>0.78888888888888775</v>
      </c>
      <c r="L68" s="313" t="e">
        <f t="shared" si="0"/>
        <v>#REF!</v>
      </c>
      <c r="M68" s="314">
        <f t="shared" si="1"/>
        <v>6.1111111111110894E-2</v>
      </c>
      <c r="N68" s="317" t="e">
        <f t="shared" si="2"/>
        <v>#REF!</v>
      </c>
      <c r="O68" s="314">
        <f t="shared" si="3"/>
        <v>6.9444444444435316E-3</v>
      </c>
    </row>
    <row r="69" spans="2:15" ht="15" customHeight="1" x14ac:dyDescent="0.25">
      <c r="B69" s="9">
        <v>51</v>
      </c>
      <c r="C69" s="12">
        <v>0.73472222222222217</v>
      </c>
      <c r="D69" s="31">
        <v>0.73958333333333326</v>
      </c>
      <c r="E69" s="13">
        <v>0.74930555555555545</v>
      </c>
      <c r="F69" s="13">
        <v>0.75694444444444431</v>
      </c>
      <c r="G69" s="13">
        <v>0.7666666666666665</v>
      </c>
      <c r="H69" s="13">
        <v>0.7749999999999998</v>
      </c>
      <c r="I69" s="13">
        <v>0.78402777777777755</v>
      </c>
      <c r="J69" s="13">
        <v>0.79166666666666641</v>
      </c>
      <c r="K69" s="12">
        <v>0.79583333333333306</v>
      </c>
      <c r="L69" s="313" t="e">
        <f t="shared" si="0"/>
        <v>#REF!</v>
      </c>
      <c r="M69" s="314">
        <f t="shared" si="1"/>
        <v>6.1111111111110894E-2</v>
      </c>
      <c r="N69" s="317" t="e">
        <f t="shared" si="2"/>
        <v>#REF!</v>
      </c>
      <c r="O69" s="314">
        <f t="shared" si="3"/>
        <v>6.944444444445308E-3</v>
      </c>
    </row>
    <row r="70" spans="2:15" ht="15" customHeight="1" x14ac:dyDescent="0.25">
      <c r="B70" s="11">
        <v>52</v>
      </c>
      <c r="C70" s="12">
        <v>0.74166666666666592</v>
      </c>
      <c r="D70" s="31">
        <v>0.74652777777777701</v>
      </c>
      <c r="E70" s="13">
        <v>0.7562499999999992</v>
      </c>
      <c r="F70" s="13">
        <v>0.76388888888888806</v>
      </c>
      <c r="G70" s="13">
        <v>0.77361111111111025</v>
      </c>
      <c r="H70" s="13">
        <v>0.78194444444444355</v>
      </c>
      <c r="I70" s="13">
        <v>0.7909722222222213</v>
      </c>
      <c r="J70" s="13">
        <v>0.79861111111111016</v>
      </c>
      <c r="K70" s="12">
        <v>0.80277777777777681</v>
      </c>
      <c r="L70" s="313" t="e">
        <f t="shared" si="0"/>
        <v>#REF!</v>
      </c>
      <c r="M70" s="314">
        <f t="shared" si="1"/>
        <v>6.1111111111110894E-2</v>
      </c>
      <c r="N70" s="317" t="e">
        <f t="shared" si="2"/>
        <v>#REF!</v>
      </c>
      <c r="O70" s="314">
        <f t="shared" si="3"/>
        <v>6.9444444444437536E-3</v>
      </c>
    </row>
    <row r="71" spans="2:15" ht="15" customHeight="1" x14ac:dyDescent="0.25">
      <c r="B71" s="9">
        <v>53</v>
      </c>
      <c r="C71" s="12">
        <v>0.74861111111111089</v>
      </c>
      <c r="D71" s="31">
        <v>0.75347222222222199</v>
      </c>
      <c r="E71" s="13">
        <v>0.76319444444444418</v>
      </c>
      <c r="F71" s="13">
        <v>0.77083333333333304</v>
      </c>
      <c r="G71" s="13">
        <v>0.78055555555555522</v>
      </c>
      <c r="H71" s="13">
        <v>0.78888888888888853</v>
      </c>
      <c r="I71" s="13">
        <v>0.79791666666666627</v>
      </c>
      <c r="J71" s="13">
        <v>0.80555555555555514</v>
      </c>
      <c r="K71" s="12">
        <v>0.80972222222222179</v>
      </c>
      <c r="L71" s="313" t="e">
        <f t="shared" si="0"/>
        <v>#REF!</v>
      </c>
      <c r="M71" s="314">
        <f t="shared" si="1"/>
        <v>6.1111111111110894E-2</v>
      </c>
      <c r="N71" s="317" t="e">
        <f t="shared" si="2"/>
        <v>#REF!</v>
      </c>
      <c r="O71" s="314">
        <f t="shared" si="3"/>
        <v>6.9444444444449749E-3</v>
      </c>
    </row>
    <row r="72" spans="2:15" ht="15" customHeight="1" x14ac:dyDescent="0.25">
      <c r="B72" s="11">
        <v>54</v>
      </c>
      <c r="C72" s="12">
        <v>0.76249999999999896</v>
      </c>
      <c r="D72" s="31">
        <v>0.76736111111111005</v>
      </c>
      <c r="E72" s="13">
        <v>0.77708333333333224</v>
      </c>
      <c r="F72" s="13">
        <v>0.7847222222222211</v>
      </c>
      <c r="G72" s="13">
        <v>0.79444444444444329</v>
      </c>
      <c r="H72" s="13">
        <v>0.80277777777777659</v>
      </c>
      <c r="I72" s="13">
        <v>0.81180555555555434</v>
      </c>
      <c r="J72" s="13">
        <v>0.8194444444444432</v>
      </c>
      <c r="K72" s="12">
        <v>0.82361111111110985</v>
      </c>
      <c r="L72" s="313" t="e">
        <f t="shared" si="0"/>
        <v>#REF!</v>
      </c>
      <c r="M72" s="314">
        <f t="shared" si="1"/>
        <v>6.1111111111110894E-2</v>
      </c>
      <c r="N72" s="317" t="e">
        <f t="shared" si="2"/>
        <v>#REF!</v>
      </c>
      <c r="O72" s="314">
        <f t="shared" si="3"/>
        <v>1.3888888888888062E-2</v>
      </c>
    </row>
    <row r="73" spans="2:15" ht="15" customHeight="1" x14ac:dyDescent="0.25">
      <c r="B73" s="9">
        <v>55</v>
      </c>
      <c r="C73" s="12">
        <v>0.76944444444444393</v>
      </c>
      <c r="D73" s="31">
        <v>0.77430555555555503</v>
      </c>
      <c r="E73" s="13">
        <v>0.78402777777777721</v>
      </c>
      <c r="F73" s="13">
        <v>0.79166666666666607</v>
      </c>
      <c r="G73" s="13">
        <v>0.80138888888888826</v>
      </c>
      <c r="H73" s="13">
        <v>0.80972222222222157</v>
      </c>
      <c r="I73" s="13">
        <v>0.81874999999999931</v>
      </c>
      <c r="J73" s="13">
        <v>0.82638888888888817</v>
      </c>
      <c r="K73" s="12">
        <v>0.83055555555555483</v>
      </c>
      <c r="L73" s="313" t="e">
        <f t="shared" si="0"/>
        <v>#REF!</v>
      </c>
      <c r="M73" s="314">
        <f t="shared" si="1"/>
        <v>6.1111111111110894E-2</v>
      </c>
      <c r="N73" s="317" t="e">
        <f t="shared" si="2"/>
        <v>#REF!</v>
      </c>
      <c r="O73" s="314">
        <f t="shared" si="3"/>
        <v>6.9444444444449749E-3</v>
      </c>
    </row>
    <row r="74" spans="2:15" ht="15" customHeight="1" x14ac:dyDescent="0.25">
      <c r="B74" s="11">
        <v>56</v>
      </c>
      <c r="C74" s="272">
        <v>0.77986111111111101</v>
      </c>
      <c r="D74" s="274">
        <v>0.7847222222222221</v>
      </c>
      <c r="E74" s="103">
        <v>0.79444444444444429</v>
      </c>
      <c r="F74" s="103">
        <v>0.80208333333333315</v>
      </c>
      <c r="G74" s="103">
        <v>0.81180555555555534</v>
      </c>
      <c r="H74" s="103">
        <v>0.82013888888888864</v>
      </c>
      <c r="I74" s="103">
        <v>0.82916666666666639</v>
      </c>
      <c r="J74" s="103">
        <v>0.83680555555555525</v>
      </c>
      <c r="K74" s="272">
        <v>0.8409722222222219</v>
      </c>
      <c r="L74" s="313" t="e">
        <f t="shared" si="0"/>
        <v>#REF!</v>
      </c>
      <c r="M74" s="314">
        <f t="shared" si="1"/>
        <v>6.1111111111110894E-2</v>
      </c>
      <c r="N74" s="317" t="e">
        <f t="shared" si="2"/>
        <v>#REF!</v>
      </c>
      <c r="O74" s="314">
        <f t="shared" si="3"/>
        <v>1.0416666666667074E-2</v>
      </c>
    </row>
    <row r="75" spans="2:15" ht="15" customHeight="1" x14ac:dyDescent="0.25">
      <c r="B75" s="9">
        <v>57</v>
      </c>
      <c r="C75" s="12">
        <v>0.78333333333333288</v>
      </c>
      <c r="D75" s="31">
        <v>0.78819444444444398</v>
      </c>
      <c r="E75" s="13">
        <v>0.79791666666666616</v>
      </c>
      <c r="F75" s="13">
        <v>0.80555555555555503</v>
      </c>
      <c r="G75" s="13">
        <v>0.81527777777777721</v>
      </c>
      <c r="H75" s="13">
        <v>0.82361111111111052</v>
      </c>
      <c r="I75" s="13">
        <v>0.83263888888888826</v>
      </c>
      <c r="J75" s="13">
        <v>0.84027777777777712</v>
      </c>
      <c r="K75" s="12">
        <v>0.84444444444444378</v>
      </c>
      <c r="L75" s="313" t="e">
        <f t="shared" si="0"/>
        <v>#REF!</v>
      </c>
      <c r="M75" s="314">
        <f t="shared" si="1"/>
        <v>6.1111111111110894E-2</v>
      </c>
      <c r="N75" s="317" t="e">
        <f t="shared" si="2"/>
        <v>#REF!</v>
      </c>
      <c r="O75" s="314">
        <f t="shared" si="3"/>
        <v>3.4722222222218768E-3</v>
      </c>
    </row>
    <row r="76" spans="2:15" ht="15" customHeight="1" x14ac:dyDescent="0.25">
      <c r="B76" s="11">
        <v>58</v>
      </c>
      <c r="C76" s="12">
        <v>0.79027777777777686</v>
      </c>
      <c r="D76" s="31">
        <v>0.79513888888888795</v>
      </c>
      <c r="E76" s="13">
        <v>0.80486111111111014</v>
      </c>
      <c r="F76" s="13">
        <v>0.812499999999999</v>
      </c>
      <c r="G76" s="13">
        <v>0.82222222222222119</v>
      </c>
      <c r="H76" s="13">
        <v>0.83055555555555449</v>
      </c>
      <c r="I76" s="13">
        <v>0.83958333333333224</v>
      </c>
      <c r="J76" s="13">
        <v>0.8472222222222211</v>
      </c>
      <c r="K76" s="12">
        <v>0.85138888888888775</v>
      </c>
      <c r="L76" s="313" t="e">
        <f t="shared" si="0"/>
        <v>#REF!</v>
      </c>
      <c r="M76" s="314">
        <f t="shared" si="1"/>
        <v>6.1111111111110894E-2</v>
      </c>
      <c r="N76" s="317" t="e">
        <f t="shared" si="2"/>
        <v>#REF!</v>
      </c>
      <c r="O76" s="314">
        <f t="shared" si="3"/>
        <v>6.9444444444439757E-3</v>
      </c>
    </row>
    <row r="77" spans="2:15" ht="15" customHeight="1" x14ac:dyDescent="0.25">
      <c r="B77" s="9">
        <v>59</v>
      </c>
      <c r="C77" s="12">
        <v>0.80416666666666592</v>
      </c>
      <c r="D77" s="31">
        <v>0.80902777777777701</v>
      </c>
      <c r="E77" s="13">
        <v>0.8187499999999992</v>
      </c>
      <c r="F77" s="13">
        <v>0.82638888888888806</v>
      </c>
      <c r="G77" s="13">
        <v>0.83611111111111025</v>
      </c>
      <c r="H77" s="13">
        <v>0.84444444444444355</v>
      </c>
      <c r="I77" s="13">
        <v>0.8534722222222213</v>
      </c>
      <c r="J77" s="13">
        <v>0.86111111111111016</v>
      </c>
      <c r="K77" s="12">
        <v>0.86527777777777681</v>
      </c>
      <c r="L77" s="313" t="e">
        <f t="shared" si="0"/>
        <v>#REF!</v>
      </c>
      <c r="M77" s="314">
        <f t="shared" si="1"/>
        <v>6.1111111111110894E-2</v>
      </c>
      <c r="N77" s="317" t="e">
        <f t="shared" si="2"/>
        <v>#REF!</v>
      </c>
      <c r="O77" s="314">
        <f t="shared" si="3"/>
        <v>1.3888888888889062E-2</v>
      </c>
    </row>
    <row r="78" spans="2:15" ht="15" customHeight="1" x14ac:dyDescent="0.25">
      <c r="B78" s="11">
        <v>60</v>
      </c>
      <c r="C78" s="12">
        <v>0.81111111111110989</v>
      </c>
      <c r="D78" s="31">
        <v>0.81597222222222099</v>
      </c>
      <c r="E78" s="13">
        <v>0.82569444444444318</v>
      </c>
      <c r="F78" s="13">
        <v>0.83333333333333204</v>
      </c>
      <c r="G78" s="13">
        <v>0.84305555555555423</v>
      </c>
      <c r="H78" s="13">
        <v>0.85138888888888753</v>
      </c>
      <c r="I78" s="13">
        <v>0.86041666666666528</v>
      </c>
      <c r="J78" s="13">
        <v>0.86805555555555414</v>
      </c>
      <c r="K78" s="12">
        <v>0.87222222222222079</v>
      </c>
      <c r="L78" s="313" t="e">
        <f t="shared" si="0"/>
        <v>#REF!</v>
      </c>
      <c r="M78" s="314">
        <f t="shared" si="1"/>
        <v>6.1111111111110894E-2</v>
      </c>
      <c r="N78" s="317" t="e">
        <f t="shared" si="2"/>
        <v>#REF!</v>
      </c>
      <c r="O78" s="314">
        <f t="shared" si="3"/>
        <v>6.9444444444439757E-3</v>
      </c>
    </row>
    <row r="79" spans="2:15" ht="15" customHeight="1" x14ac:dyDescent="0.25">
      <c r="B79" s="9">
        <v>61</v>
      </c>
      <c r="C79" s="12">
        <v>0.82499999999999896</v>
      </c>
      <c r="D79" s="31">
        <v>0.82986111111111005</v>
      </c>
      <c r="E79" s="13">
        <v>0.83958333333333224</v>
      </c>
      <c r="F79" s="13">
        <v>0.8472222222222211</v>
      </c>
      <c r="G79" s="13">
        <v>0.85694444444444329</v>
      </c>
      <c r="H79" s="13">
        <v>0.86527777777777659</v>
      </c>
      <c r="I79" s="13">
        <v>0.87430555555555434</v>
      </c>
      <c r="J79" s="13">
        <v>0.8819444444444432</v>
      </c>
      <c r="K79" s="12">
        <v>0.88611111111110985</v>
      </c>
      <c r="L79" s="313" t="e">
        <f t="shared" si="0"/>
        <v>#REF!</v>
      </c>
      <c r="M79" s="314">
        <f t="shared" si="1"/>
        <v>6.1111111111110894E-2</v>
      </c>
      <c r="N79" s="317" t="e">
        <f t="shared" si="2"/>
        <v>#REF!</v>
      </c>
      <c r="O79" s="314">
        <f t="shared" si="3"/>
        <v>1.3888888888889062E-2</v>
      </c>
    </row>
    <row r="80" spans="2:15" ht="15" customHeight="1" x14ac:dyDescent="0.25">
      <c r="B80" s="11">
        <v>62</v>
      </c>
      <c r="C80" s="12">
        <v>0.83194444444444393</v>
      </c>
      <c r="D80" s="31">
        <v>0.83680555555555503</v>
      </c>
      <c r="E80" s="13">
        <v>0.84652777777777721</v>
      </c>
      <c r="F80" s="13">
        <v>0.85416666666666607</v>
      </c>
      <c r="G80" s="13">
        <v>0.86388888888888826</v>
      </c>
      <c r="H80" s="13">
        <v>0.87222222222222157</v>
      </c>
      <c r="I80" s="13">
        <v>0.88124999999999931</v>
      </c>
      <c r="J80" s="13">
        <v>0.88888888888888817</v>
      </c>
      <c r="K80" s="12">
        <v>0.89305555555555483</v>
      </c>
      <c r="L80" s="313" t="e">
        <f t="shared" si="0"/>
        <v>#REF!</v>
      </c>
      <c r="M80" s="314">
        <f t="shared" si="1"/>
        <v>6.1111111111110894E-2</v>
      </c>
      <c r="N80" s="317" t="e">
        <f t="shared" si="2"/>
        <v>#REF!</v>
      </c>
      <c r="O80" s="314">
        <f t="shared" si="3"/>
        <v>6.9444444444449749E-3</v>
      </c>
    </row>
    <row r="81" spans="2:15" ht="15" customHeight="1" x14ac:dyDescent="0.25">
      <c r="B81" s="9">
        <v>63</v>
      </c>
      <c r="C81" s="12">
        <v>0.84583333333333188</v>
      </c>
      <c r="D81" s="31">
        <v>0.85069444444444298</v>
      </c>
      <c r="E81" s="13">
        <v>0.86041666666666516</v>
      </c>
      <c r="F81" s="13">
        <v>0.86805555555555403</v>
      </c>
      <c r="G81" s="13">
        <v>0.87777777777777621</v>
      </c>
      <c r="H81" s="13">
        <v>0.88611111111110952</v>
      </c>
      <c r="I81" s="13">
        <v>0.89513888888888726</v>
      </c>
      <c r="J81" s="13">
        <v>0.90277777777777612</v>
      </c>
      <c r="K81" s="12">
        <v>0.90694444444444278</v>
      </c>
      <c r="L81" s="313" t="e">
        <f t="shared" si="0"/>
        <v>#REF!</v>
      </c>
      <c r="M81" s="314">
        <f t="shared" si="1"/>
        <v>6.1111111111110894E-2</v>
      </c>
      <c r="N81" s="317" t="e">
        <f t="shared" si="2"/>
        <v>#REF!</v>
      </c>
      <c r="O81" s="314">
        <f t="shared" si="3"/>
        <v>1.3888888888887951E-2</v>
      </c>
    </row>
    <row r="82" spans="2:15" ht="15" customHeight="1" x14ac:dyDescent="0.25">
      <c r="B82" s="11">
        <v>64</v>
      </c>
      <c r="C82" s="12">
        <v>0.86666666666666592</v>
      </c>
      <c r="D82" s="31">
        <v>0.87152777777777701</v>
      </c>
      <c r="E82" s="13">
        <v>0.8812499999999992</v>
      </c>
      <c r="F82" s="13">
        <v>0.88888888888888806</v>
      </c>
      <c r="G82" s="13">
        <v>0.89861111111111025</v>
      </c>
      <c r="H82" s="13">
        <v>0.90694444444444355</v>
      </c>
      <c r="I82" s="13">
        <v>0.9159722222222213</v>
      </c>
      <c r="J82" s="13">
        <v>0.92361111111111016</v>
      </c>
      <c r="K82" s="12">
        <v>0.92777777777777681</v>
      </c>
      <c r="L82" s="313" t="e">
        <f t="shared" si="0"/>
        <v>#REF!</v>
      </c>
      <c r="M82" s="314">
        <f t="shared" si="1"/>
        <v>6.1111111111110894E-2</v>
      </c>
      <c r="N82" s="317" t="e">
        <f t="shared" si="2"/>
        <v>#REF!</v>
      </c>
      <c r="O82" s="314">
        <f t="shared" si="3"/>
        <v>2.0833333333334036E-2</v>
      </c>
    </row>
    <row r="83" spans="2:15" ht="15" customHeight="1" x14ac:dyDescent="0.25">
      <c r="B83" s="9">
        <v>65</v>
      </c>
      <c r="C83" s="12">
        <v>0.88749999999999896</v>
      </c>
      <c r="D83" s="31">
        <v>0.89236111111111005</v>
      </c>
      <c r="E83" s="13">
        <v>0.90208333333333224</v>
      </c>
      <c r="F83" s="13">
        <v>0.9097222222222211</v>
      </c>
      <c r="G83" s="13">
        <v>0.91944444444444329</v>
      </c>
      <c r="H83" s="13">
        <v>0.92777777777777659</v>
      </c>
      <c r="I83" s="13">
        <v>0.93680555555555434</v>
      </c>
      <c r="J83" s="13">
        <v>0.9444444444444432</v>
      </c>
      <c r="K83" s="12">
        <v>0.94861111111110985</v>
      </c>
      <c r="L83" s="313" t="e">
        <f t="shared" si="0"/>
        <v>#REF!</v>
      </c>
      <c r="M83" s="314">
        <f t="shared" si="1"/>
        <v>6.1111111111110894E-2</v>
      </c>
      <c r="N83" s="317" t="e">
        <f t="shared" si="2"/>
        <v>#REF!</v>
      </c>
      <c r="O83" s="314">
        <f t="shared" si="3"/>
        <v>2.0833333333333037E-2</v>
      </c>
    </row>
    <row r="84" spans="2:15" x14ac:dyDescent="0.25">
      <c r="B84" s="2"/>
      <c r="D84" s="2"/>
      <c r="J84" s="18"/>
    </row>
    <row r="85" spans="2:15" x14ac:dyDescent="0.25">
      <c r="B85" s="2"/>
      <c r="C85" s="299" t="s">
        <v>170</v>
      </c>
      <c r="D85" s="300"/>
      <c r="E85" s="300"/>
      <c r="F85" s="301"/>
      <c r="G85" s="301"/>
      <c r="H85" s="308">
        <v>65</v>
      </c>
      <c r="I85" s="300"/>
      <c r="J85" s="18"/>
    </row>
    <row r="86" spans="2:15" x14ac:dyDescent="0.25">
      <c r="C86" s="299" t="s">
        <v>171</v>
      </c>
      <c r="D86" s="300"/>
      <c r="E86" s="300"/>
      <c r="F86" s="301"/>
      <c r="G86" s="301"/>
      <c r="H86" s="308">
        <v>0</v>
      </c>
      <c r="I86" s="300"/>
    </row>
    <row r="87" spans="2:15" x14ac:dyDescent="0.25">
      <c r="C87" s="299" t="s">
        <v>172</v>
      </c>
      <c r="D87" s="300"/>
      <c r="E87" s="300"/>
      <c r="F87" s="301"/>
      <c r="G87" s="301"/>
      <c r="H87" s="308">
        <f>+H85+H86</f>
        <v>65</v>
      </c>
      <c r="I87" s="300"/>
    </row>
    <row r="88" spans="2:15" x14ac:dyDescent="0.25">
      <c r="C88" s="299" t="s">
        <v>173</v>
      </c>
      <c r="D88" s="300"/>
      <c r="E88" s="300"/>
      <c r="F88" s="301"/>
      <c r="G88" s="301"/>
      <c r="H88" s="306" t="e">
        <f>+VLOOKUP($E$7,#REF!,3,FALSE)</f>
        <v>#REF!</v>
      </c>
      <c r="I88" s="302" t="s">
        <v>174</v>
      </c>
    </row>
    <row r="89" spans="2:15" x14ac:dyDescent="0.25">
      <c r="C89" s="303" t="s">
        <v>175</v>
      </c>
      <c r="D89" s="304"/>
      <c r="E89" s="18"/>
      <c r="F89" s="18"/>
      <c r="G89" s="18"/>
      <c r="H89" s="347">
        <v>0</v>
      </c>
      <c r="I89" s="302" t="s">
        <v>174</v>
      </c>
    </row>
    <row r="90" spans="2:15" x14ac:dyDescent="0.25">
      <c r="C90" s="2" t="s">
        <v>176</v>
      </c>
      <c r="D90" s="18"/>
      <c r="E90" s="18"/>
      <c r="F90" s="18"/>
      <c r="G90" s="18"/>
      <c r="H90" s="309" t="s">
        <v>179</v>
      </c>
      <c r="I90" s="18"/>
    </row>
  </sheetData>
  <printOptions horizontalCentered="1"/>
  <pageMargins left="0.39370078740157483" right="0" top="0.59055118110236227" bottom="1.3779527559055118" header="0" footer="0"/>
  <pageSetup paperSize="9" scale="50" orientation="portrait" r:id="rId1"/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0"/>
  <dimension ref="B1:P64"/>
  <sheetViews>
    <sheetView showGridLines="0" view="pageBreakPreview" topLeftCell="A33" zoomScale="85" zoomScaleNormal="100" zoomScaleSheetLayoutView="85" workbookViewId="0">
      <selection activeCell="D66" sqref="D66"/>
    </sheetView>
  </sheetViews>
  <sheetFormatPr baseColWidth="10" defaultRowHeight="15" x14ac:dyDescent="0.25"/>
  <cols>
    <col min="1" max="1" width="5.28515625" customWidth="1"/>
    <col min="2" max="12" width="8.7109375" customWidth="1"/>
    <col min="13" max="36" width="6.7109375" customWidth="1"/>
  </cols>
  <sheetData>
    <row r="1" spans="2:15" ht="20.100000000000001" customHeight="1" x14ac:dyDescent="0.25">
      <c r="B1" s="1" t="s">
        <v>0</v>
      </c>
      <c r="C1" s="2"/>
      <c r="D1" s="2"/>
      <c r="E1" s="171" t="s">
        <v>1</v>
      </c>
      <c r="H1" s="24"/>
      <c r="I1" s="24"/>
      <c r="J1" s="2"/>
      <c r="K1" s="2"/>
    </row>
    <row r="2" spans="2:15" ht="6" customHeight="1" x14ac:dyDescent="0.25">
      <c r="B2" s="3"/>
      <c r="C2" s="2"/>
      <c r="D2" s="2"/>
      <c r="E2" s="171"/>
      <c r="H2" s="24"/>
      <c r="I2" s="24"/>
      <c r="J2" s="2"/>
      <c r="K2" s="2"/>
    </row>
    <row r="3" spans="2:15" ht="20.100000000000001" customHeight="1" x14ac:dyDescent="0.25">
      <c r="B3" s="4" t="s">
        <v>2</v>
      </c>
      <c r="C3" s="2"/>
      <c r="D3" s="2"/>
      <c r="E3" s="171">
        <v>8</v>
      </c>
      <c r="H3" s="25"/>
      <c r="I3" s="25"/>
      <c r="J3" s="2"/>
      <c r="K3" s="2"/>
    </row>
    <row r="4" spans="2:15" ht="6" customHeight="1" x14ac:dyDescent="0.25">
      <c r="B4" s="5"/>
      <c r="C4" s="2"/>
      <c r="D4" s="2"/>
      <c r="E4" s="8"/>
      <c r="H4" s="5"/>
      <c r="I4" s="5"/>
      <c r="J4" s="2"/>
      <c r="K4" s="2"/>
    </row>
    <row r="5" spans="2:15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H5" s="4"/>
      <c r="I5" s="4"/>
      <c r="J5" s="2"/>
      <c r="K5" s="2"/>
    </row>
    <row r="6" spans="2:15" ht="20.100000000000001" customHeight="1" x14ac:dyDescent="0.25">
      <c r="B6" s="2" t="s">
        <v>4</v>
      </c>
      <c r="C6" s="2"/>
      <c r="D6" s="2"/>
      <c r="E6" s="1" t="str">
        <f>+'801 MPU.CAN.25MAY.BOEDO.MPU SAB'!F7</f>
        <v>SABADO</v>
      </c>
      <c r="H6" s="4"/>
      <c r="I6" s="4"/>
      <c r="J6" s="2"/>
      <c r="K6" s="2"/>
    </row>
    <row r="7" spans="2:15" ht="20.100000000000001" customHeight="1" x14ac:dyDescent="0.25">
      <c r="B7" s="2" t="s">
        <v>5</v>
      </c>
      <c r="C7" s="7"/>
      <c r="D7" s="7"/>
      <c r="E7" s="1">
        <v>821</v>
      </c>
      <c r="H7" s="4"/>
      <c r="I7" s="4"/>
      <c r="J7" s="2"/>
      <c r="K7" s="2"/>
    </row>
    <row r="8" spans="2:15" ht="20.100000000000001" customHeight="1" x14ac:dyDescent="0.25">
      <c r="B8" s="2" t="s">
        <v>6</v>
      </c>
      <c r="C8" s="2"/>
      <c r="D8" s="2"/>
      <c r="E8" s="1" t="s">
        <v>91</v>
      </c>
      <c r="H8" s="4"/>
      <c r="I8" s="4"/>
      <c r="J8" s="2"/>
      <c r="K8" s="2"/>
    </row>
    <row r="9" spans="2:15" ht="20.100000000000001" customHeight="1" x14ac:dyDescent="0.25">
      <c r="B9" s="2" t="s">
        <v>7</v>
      </c>
      <c r="C9" s="2"/>
      <c r="D9" s="2"/>
      <c r="E9" s="1">
        <v>821</v>
      </c>
      <c r="H9" s="4"/>
      <c r="I9" s="4"/>
      <c r="J9" s="2"/>
      <c r="K9" s="2"/>
    </row>
    <row r="10" spans="2:15" ht="20.100000000000001" customHeight="1" x14ac:dyDescent="0.25">
      <c r="B10" s="2" t="s">
        <v>12</v>
      </c>
      <c r="C10" s="7"/>
      <c r="D10" s="7"/>
      <c r="E10" s="7"/>
      <c r="F10" s="19"/>
      <c r="G10" s="2"/>
      <c r="H10" s="2"/>
      <c r="I10" s="2"/>
      <c r="J10" s="2"/>
      <c r="K10" s="2"/>
    </row>
    <row r="11" spans="2:15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</row>
    <row r="15" spans="2:15" ht="20.100000000000001" customHeight="1" thickBot="1" x14ac:dyDescent="0.3">
      <c r="B15" s="2"/>
      <c r="C15" s="7"/>
      <c r="D15" s="7"/>
      <c r="E15" s="7"/>
      <c r="F15" s="7"/>
      <c r="G15" s="7"/>
      <c r="H15" s="7"/>
      <c r="I15" s="7"/>
      <c r="J15" s="2"/>
      <c r="K15" s="2"/>
    </row>
    <row r="16" spans="2:15" ht="39.950000000000003" customHeight="1" thickBot="1" x14ac:dyDescent="0.3">
      <c r="B16" s="189" t="s">
        <v>18</v>
      </c>
      <c r="C16" s="189" t="s">
        <v>100</v>
      </c>
      <c r="D16" s="189" t="s">
        <v>114</v>
      </c>
      <c r="E16" s="189" t="s">
        <v>15</v>
      </c>
      <c r="F16" s="189" t="s">
        <v>150</v>
      </c>
      <c r="G16" s="189" t="s">
        <v>9</v>
      </c>
      <c r="H16" s="189" t="s">
        <v>150</v>
      </c>
      <c r="I16" s="189" t="s">
        <v>15</v>
      </c>
      <c r="J16" s="189" t="s">
        <v>122</v>
      </c>
      <c r="K16" s="189" t="s">
        <v>100</v>
      </c>
      <c r="L16" s="189" t="s">
        <v>161</v>
      </c>
      <c r="M16" s="189" t="s">
        <v>167</v>
      </c>
      <c r="N16" s="189" t="s">
        <v>168</v>
      </c>
      <c r="O16" s="189" t="s">
        <v>169</v>
      </c>
    </row>
    <row r="17" spans="2:16" ht="39.950000000000003" hidden="1" customHeight="1" x14ac:dyDescent="0.25">
      <c r="B17" s="202" t="s">
        <v>159</v>
      </c>
      <c r="C17" s="204">
        <v>0</v>
      </c>
      <c r="D17" s="204">
        <v>2.2000000000000002</v>
      </c>
      <c r="E17" s="204">
        <v>4.3499999999999996</v>
      </c>
      <c r="F17" s="204">
        <v>4.12</v>
      </c>
      <c r="G17" s="204">
        <v>7.85</v>
      </c>
      <c r="H17" s="204">
        <v>7.44</v>
      </c>
      <c r="I17" s="204">
        <v>4.12</v>
      </c>
      <c r="J17" s="204">
        <v>4</v>
      </c>
      <c r="K17" s="222">
        <v>2.41</v>
      </c>
      <c r="L17" s="315"/>
      <c r="M17" s="316"/>
      <c r="N17" s="317"/>
      <c r="O17" s="318"/>
    </row>
    <row r="18" spans="2:16" ht="39.950000000000003" hidden="1" customHeight="1" thickBot="1" x14ac:dyDescent="0.3">
      <c r="B18" s="208" t="s">
        <v>160</v>
      </c>
      <c r="C18" s="243">
        <v>0</v>
      </c>
      <c r="D18" s="210">
        <v>2.2000000000000002</v>
      </c>
      <c r="E18" s="210">
        <v>6.55</v>
      </c>
      <c r="F18" s="210">
        <v>10.67</v>
      </c>
      <c r="G18" s="210">
        <v>18.52</v>
      </c>
      <c r="H18" s="210">
        <v>25.96</v>
      </c>
      <c r="I18" s="210">
        <v>30.080000000000002</v>
      </c>
      <c r="J18" s="210">
        <v>34.08</v>
      </c>
      <c r="K18" s="210">
        <v>36.489999999999995</v>
      </c>
      <c r="L18" s="313"/>
      <c r="M18" s="314"/>
      <c r="N18" s="310"/>
      <c r="O18" s="314"/>
    </row>
    <row r="19" spans="2:16" x14ac:dyDescent="0.25">
      <c r="B19" s="9">
        <v>1</v>
      </c>
      <c r="C19" s="27">
        <v>0.24375000000000002</v>
      </c>
      <c r="D19" s="349">
        <v>0.24861111111111114</v>
      </c>
      <c r="E19" s="29">
        <v>0.25555555555555559</v>
      </c>
      <c r="F19" s="16">
        <v>0.26319444444444445</v>
      </c>
      <c r="G19" s="16">
        <v>0.2729166666666667</v>
      </c>
      <c r="H19" s="28">
        <v>0.28125000000000006</v>
      </c>
      <c r="I19" s="28">
        <v>0.28958333333333341</v>
      </c>
      <c r="J19" s="28">
        <v>0.29791666666666677</v>
      </c>
      <c r="K19" s="15">
        <v>0.30208333333333343</v>
      </c>
      <c r="L19" s="313" t="e">
        <f>+$H$61</f>
        <v>#REF!</v>
      </c>
      <c r="M19" s="314">
        <f>+K19-C19</f>
        <v>5.8333333333333404E-2</v>
      </c>
      <c r="N19" s="317" t="e">
        <f>60*$H$61/(M19*60*24)</f>
        <v>#REF!</v>
      </c>
      <c r="O19" s="322"/>
    </row>
    <row r="20" spans="2:16" x14ac:dyDescent="0.25">
      <c r="B20" s="11">
        <v>2</v>
      </c>
      <c r="C20" s="12">
        <v>0.24930555555555556</v>
      </c>
      <c r="D20" s="134">
        <v>0.25416666666666665</v>
      </c>
      <c r="E20" s="26">
        <v>0.26111111111111107</v>
      </c>
      <c r="F20" s="13">
        <v>0.26874999999999993</v>
      </c>
      <c r="G20" s="13">
        <v>0.27847222222222218</v>
      </c>
      <c r="H20" s="13">
        <v>0.28680555555555554</v>
      </c>
      <c r="I20" s="13">
        <v>0.29652777777777778</v>
      </c>
      <c r="J20" s="13">
        <v>0.30486111111111114</v>
      </c>
      <c r="K20" s="12">
        <v>0.30902777777777779</v>
      </c>
      <c r="L20" s="313" t="e">
        <f>+$H$61</f>
        <v>#REF!</v>
      </c>
      <c r="M20" s="314">
        <f>+K20-C20</f>
        <v>5.9722222222222232E-2</v>
      </c>
      <c r="N20" s="317" t="e">
        <f>60*$H$61/(M20*60*24)</f>
        <v>#REF!</v>
      </c>
      <c r="O20" s="314">
        <f>+D20-D19</f>
        <v>5.5555555555555081E-3</v>
      </c>
    </row>
    <row r="21" spans="2:16" x14ac:dyDescent="0.25">
      <c r="B21" s="9">
        <v>3</v>
      </c>
      <c r="C21" s="12">
        <v>0.26041666666666691</v>
      </c>
      <c r="D21" s="134">
        <v>0.265277777777778</v>
      </c>
      <c r="E21" s="26">
        <v>0.27222222222222242</v>
      </c>
      <c r="F21" s="13">
        <v>0.27986111111111128</v>
      </c>
      <c r="G21" s="13">
        <v>0.28958333333333353</v>
      </c>
      <c r="H21" s="13">
        <v>0.29791666666666689</v>
      </c>
      <c r="I21" s="13">
        <v>0.30763888888888913</v>
      </c>
      <c r="J21" s="13">
        <v>0.31597222222222249</v>
      </c>
      <c r="K21" s="12">
        <v>0.32013888888888914</v>
      </c>
      <c r="L21" s="313" t="e">
        <f t="shared" ref="L21:L56" si="0">+$H$61</f>
        <v>#REF!</v>
      </c>
      <c r="M21" s="314">
        <f t="shared" ref="M21:M56" si="1">+K21-C21</f>
        <v>5.9722222222222232E-2</v>
      </c>
      <c r="N21" s="317" t="e">
        <f t="shared" ref="N21:N56" si="2">60*$H$61/(M21*60*24)</f>
        <v>#REF!</v>
      </c>
      <c r="O21" s="314">
        <f t="shared" ref="O21:O56" si="3">+D21-D20</f>
        <v>1.1111111111111349E-2</v>
      </c>
    </row>
    <row r="22" spans="2:16" x14ac:dyDescent="0.25">
      <c r="B22" s="11">
        <v>4</v>
      </c>
      <c r="C22" s="12">
        <v>0.26597222222222189</v>
      </c>
      <c r="D22" s="134">
        <v>0.27083333333333298</v>
      </c>
      <c r="E22" s="26">
        <v>0.27847222222222184</v>
      </c>
      <c r="F22" s="13">
        <v>0.28611111111111071</v>
      </c>
      <c r="G22" s="13">
        <v>0.29583333333333295</v>
      </c>
      <c r="H22" s="13">
        <v>0.30416666666666631</v>
      </c>
      <c r="I22" s="13">
        <v>0.31388888888888855</v>
      </c>
      <c r="J22" s="13">
        <v>0.32222222222222191</v>
      </c>
      <c r="K22" s="12">
        <v>0.32638888888888856</v>
      </c>
      <c r="L22" s="313" t="e">
        <f t="shared" si="0"/>
        <v>#REF!</v>
      </c>
      <c r="M22" s="314">
        <f t="shared" si="1"/>
        <v>6.0416666666666674E-2</v>
      </c>
      <c r="N22" s="317" t="e">
        <f t="shared" si="2"/>
        <v>#REF!</v>
      </c>
      <c r="O22" s="314">
        <f t="shared" si="3"/>
        <v>5.5555555555549807E-3</v>
      </c>
    </row>
    <row r="23" spans="2:16" x14ac:dyDescent="0.25">
      <c r="B23" s="9">
        <v>5</v>
      </c>
      <c r="C23" s="12">
        <v>0.2770833333333329</v>
      </c>
      <c r="D23" s="134">
        <v>0.281944444444444</v>
      </c>
      <c r="E23" s="26">
        <v>0.29166666666666624</v>
      </c>
      <c r="F23" s="13">
        <v>0.2993055555555551</v>
      </c>
      <c r="G23" s="13">
        <v>0.30902777777777735</v>
      </c>
      <c r="H23" s="13">
        <v>0.31736111111111071</v>
      </c>
      <c r="I23" s="13">
        <v>0.32638888888888851</v>
      </c>
      <c r="J23" s="13">
        <v>0.33402777777777737</v>
      </c>
      <c r="K23" s="12">
        <v>0.33819444444444402</v>
      </c>
      <c r="L23" s="313" t="e">
        <f t="shared" si="0"/>
        <v>#REF!</v>
      </c>
      <c r="M23" s="314">
        <f t="shared" si="1"/>
        <v>6.1111111111111116E-2</v>
      </c>
      <c r="N23" s="317" t="e">
        <f t="shared" si="2"/>
        <v>#REF!</v>
      </c>
      <c r="O23" s="314">
        <f t="shared" si="3"/>
        <v>1.1111111111111016E-2</v>
      </c>
    </row>
    <row r="24" spans="2:16" x14ac:dyDescent="0.25">
      <c r="B24" s="11">
        <v>6</v>
      </c>
      <c r="C24" s="12">
        <v>0.28263888888888894</v>
      </c>
      <c r="D24" s="134">
        <v>0.28750000000000003</v>
      </c>
      <c r="E24" s="26">
        <v>0.29722222222222228</v>
      </c>
      <c r="F24" s="13">
        <v>0.30486111111111114</v>
      </c>
      <c r="G24" s="13">
        <v>0.31458333333333338</v>
      </c>
      <c r="H24" s="13">
        <v>0.32291666666666674</v>
      </c>
      <c r="I24" s="13">
        <v>0.33194444444444454</v>
      </c>
      <c r="J24" s="13">
        <v>0.3395833333333334</v>
      </c>
      <c r="K24" s="12">
        <v>0.34375000000000006</v>
      </c>
      <c r="L24" s="313" t="e">
        <f t="shared" si="0"/>
        <v>#REF!</v>
      </c>
      <c r="M24" s="314">
        <f t="shared" si="1"/>
        <v>6.1111111111111116E-2</v>
      </c>
      <c r="N24" s="317" t="e">
        <f t="shared" si="2"/>
        <v>#REF!</v>
      </c>
      <c r="O24" s="314">
        <f t="shared" si="3"/>
        <v>5.5555555555560354E-3</v>
      </c>
      <c r="P24" s="14"/>
    </row>
    <row r="25" spans="2:16" x14ac:dyDescent="0.25">
      <c r="B25" s="9">
        <v>7</v>
      </c>
      <c r="C25" s="12">
        <v>0.2937499999999999</v>
      </c>
      <c r="D25" s="134">
        <v>0.29861111111111099</v>
      </c>
      <c r="E25" s="26">
        <v>0.30833333333333324</v>
      </c>
      <c r="F25" s="13">
        <v>0.3159722222222221</v>
      </c>
      <c r="G25" s="13">
        <v>0.32569444444444434</v>
      </c>
      <c r="H25" s="13">
        <v>0.3340277777777777</v>
      </c>
      <c r="I25" s="13">
        <v>0.3430555555555555</v>
      </c>
      <c r="J25" s="13">
        <v>0.35069444444444436</v>
      </c>
      <c r="K25" s="12">
        <v>0.35486111111111102</v>
      </c>
      <c r="L25" s="313" t="e">
        <f t="shared" si="0"/>
        <v>#REF!</v>
      </c>
      <c r="M25" s="314">
        <f t="shared" si="1"/>
        <v>6.1111111111111116E-2</v>
      </c>
      <c r="N25" s="317" t="e">
        <f t="shared" si="2"/>
        <v>#REF!</v>
      </c>
      <c r="O25" s="314">
        <f t="shared" si="3"/>
        <v>1.1111111111110961E-2</v>
      </c>
    </row>
    <row r="26" spans="2:16" x14ac:dyDescent="0.25">
      <c r="B26" s="11">
        <v>8</v>
      </c>
      <c r="C26" s="12">
        <v>0.29930555555555588</v>
      </c>
      <c r="D26" s="134">
        <v>0.30416666666666697</v>
      </c>
      <c r="E26" s="26">
        <v>0.31388888888888922</v>
      </c>
      <c r="F26" s="13">
        <v>0.32152777777777808</v>
      </c>
      <c r="G26" s="13">
        <v>0.33125000000000032</v>
      </c>
      <c r="H26" s="13">
        <v>0.33958333333333368</v>
      </c>
      <c r="I26" s="13">
        <v>0.34861111111111148</v>
      </c>
      <c r="J26" s="13">
        <v>0.35625000000000034</v>
      </c>
      <c r="K26" s="12">
        <v>0.360416666666667</v>
      </c>
      <c r="L26" s="313" t="e">
        <f t="shared" si="0"/>
        <v>#REF!</v>
      </c>
      <c r="M26" s="314">
        <f t="shared" si="1"/>
        <v>6.1111111111111116E-2</v>
      </c>
      <c r="N26" s="317" t="e">
        <f t="shared" si="2"/>
        <v>#REF!</v>
      </c>
      <c r="O26" s="314">
        <f t="shared" si="3"/>
        <v>5.5555555555559799E-3</v>
      </c>
    </row>
    <row r="27" spans="2:16" x14ac:dyDescent="0.25">
      <c r="B27" s="9">
        <v>9</v>
      </c>
      <c r="C27" s="12">
        <v>0.3104166666666669</v>
      </c>
      <c r="D27" s="134">
        <v>0.31527777777777799</v>
      </c>
      <c r="E27" s="26">
        <v>0.32500000000000023</v>
      </c>
      <c r="F27" s="13">
        <v>0.33263888888888909</v>
      </c>
      <c r="G27" s="13">
        <v>0.34236111111111134</v>
      </c>
      <c r="H27" s="13">
        <v>0.3506944444444447</v>
      </c>
      <c r="I27" s="13">
        <v>0.3597222222222225</v>
      </c>
      <c r="J27" s="13">
        <v>0.36736111111111136</v>
      </c>
      <c r="K27" s="12">
        <v>0.37152777777777801</v>
      </c>
      <c r="L27" s="313" t="e">
        <f t="shared" si="0"/>
        <v>#REF!</v>
      </c>
      <c r="M27" s="314">
        <f t="shared" si="1"/>
        <v>6.1111111111111116E-2</v>
      </c>
      <c r="N27" s="317" t="e">
        <f t="shared" si="2"/>
        <v>#REF!</v>
      </c>
      <c r="O27" s="314">
        <f t="shared" si="3"/>
        <v>1.1111111111111016E-2</v>
      </c>
    </row>
    <row r="28" spans="2:16" x14ac:dyDescent="0.25">
      <c r="B28" s="11">
        <v>10</v>
      </c>
      <c r="C28" s="12">
        <v>0.31597222222222193</v>
      </c>
      <c r="D28" s="134">
        <v>0.32083333333333303</v>
      </c>
      <c r="E28" s="26">
        <v>0.33055555555555527</v>
      </c>
      <c r="F28" s="13">
        <v>0.33819444444444413</v>
      </c>
      <c r="G28" s="13">
        <v>0.34791666666666637</v>
      </c>
      <c r="H28" s="13">
        <v>0.35624999999999973</v>
      </c>
      <c r="I28" s="13">
        <v>0.36527777777777753</v>
      </c>
      <c r="J28" s="13">
        <v>0.3729166666666664</v>
      </c>
      <c r="K28" s="12">
        <v>0.37708333333333305</v>
      </c>
      <c r="L28" s="313" t="e">
        <f t="shared" si="0"/>
        <v>#REF!</v>
      </c>
      <c r="M28" s="314">
        <f t="shared" si="1"/>
        <v>6.1111111111111116E-2</v>
      </c>
      <c r="N28" s="317" t="e">
        <f t="shared" si="2"/>
        <v>#REF!</v>
      </c>
      <c r="O28" s="314">
        <f t="shared" si="3"/>
        <v>5.5555555555550362E-3</v>
      </c>
    </row>
    <row r="29" spans="2:16" x14ac:dyDescent="0.25">
      <c r="B29" s="9">
        <v>11</v>
      </c>
      <c r="C29" s="12">
        <v>0.32708333333333289</v>
      </c>
      <c r="D29" s="134">
        <v>0.33194444444444399</v>
      </c>
      <c r="E29" s="26">
        <v>0.34166666666666623</v>
      </c>
      <c r="F29" s="13">
        <v>0.34930555555555509</v>
      </c>
      <c r="G29" s="13">
        <v>0.35902777777777733</v>
      </c>
      <c r="H29" s="13">
        <v>0.36736111111111069</v>
      </c>
      <c r="I29" s="13">
        <v>0.3763888888888885</v>
      </c>
      <c r="J29" s="13">
        <v>0.38402777777777736</v>
      </c>
      <c r="K29" s="12">
        <v>0.38819444444444401</v>
      </c>
      <c r="L29" s="313" t="e">
        <f t="shared" si="0"/>
        <v>#REF!</v>
      </c>
      <c r="M29" s="314">
        <f t="shared" si="1"/>
        <v>6.1111111111111116E-2</v>
      </c>
      <c r="N29" s="317" t="e">
        <f t="shared" si="2"/>
        <v>#REF!</v>
      </c>
      <c r="O29" s="314">
        <f t="shared" si="3"/>
        <v>1.1111111111110961E-2</v>
      </c>
    </row>
    <row r="30" spans="2:16" x14ac:dyDescent="0.25">
      <c r="B30" s="11">
        <v>12</v>
      </c>
      <c r="C30" s="12">
        <v>0.33263888888888893</v>
      </c>
      <c r="D30" s="134">
        <v>0.33750000000000002</v>
      </c>
      <c r="E30" s="26">
        <v>0.34722222222222227</v>
      </c>
      <c r="F30" s="13">
        <v>0.35486111111111113</v>
      </c>
      <c r="G30" s="13">
        <v>0.36458333333333337</v>
      </c>
      <c r="H30" s="13">
        <v>0.37291666666666673</v>
      </c>
      <c r="I30" s="13">
        <v>0.38194444444444453</v>
      </c>
      <c r="J30" s="13">
        <v>0.38958333333333339</v>
      </c>
      <c r="K30" s="12">
        <v>0.39375000000000004</v>
      </c>
      <c r="L30" s="313" t="e">
        <f t="shared" si="0"/>
        <v>#REF!</v>
      </c>
      <c r="M30" s="314">
        <f t="shared" si="1"/>
        <v>6.1111111111111116E-2</v>
      </c>
      <c r="N30" s="317" t="e">
        <f t="shared" si="2"/>
        <v>#REF!</v>
      </c>
      <c r="O30" s="314">
        <f t="shared" si="3"/>
        <v>5.5555555555560354E-3</v>
      </c>
    </row>
    <row r="31" spans="2:16" x14ac:dyDescent="0.25">
      <c r="B31" s="9">
        <v>13</v>
      </c>
      <c r="C31" s="12">
        <v>0.34374999999999989</v>
      </c>
      <c r="D31" s="134">
        <v>0.34861111111111098</v>
      </c>
      <c r="E31" s="26">
        <v>0.35833333333333323</v>
      </c>
      <c r="F31" s="13">
        <v>0.36597222222222209</v>
      </c>
      <c r="G31" s="13">
        <v>0.37569444444444433</v>
      </c>
      <c r="H31" s="13">
        <v>0.38402777777777769</v>
      </c>
      <c r="I31" s="13">
        <v>0.39305555555555549</v>
      </c>
      <c r="J31" s="13">
        <v>0.40069444444444435</v>
      </c>
      <c r="K31" s="12">
        <v>0.40486111111111101</v>
      </c>
      <c r="L31" s="313" t="e">
        <f t="shared" si="0"/>
        <v>#REF!</v>
      </c>
      <c r="M31" s="314">
        <f t="shared" si="1"/>
        <v>6.1111111111111116E-2</v>
      </c>
      <c r="N31" s="317" t="e">
        <f t="shared" si="2"/>
        <v>#REF!</v>
      </c>
      <c r="O31" s="314">
        <f t="shared" si="3"/>
        <v>1.1111111111110961E-2</v>
      </c>
    </row>
    <row r="32" spans="2:16" ht="15" customHeight="1" x14ac:dyDescent="0.25">
      <c r="B32" s="11">
        <v>14</v>
      </c>
      <c r="C32" s="15">
        <v>0.34930555555555493</v>
      </c>
      <c r="D32" s="350">
        <v>0.35416666666666602</v>
      </c>
      <c r="E32" s="29">
        <v>0.36388888888888826</v>
      </c>
      <c r="F32" s="16">
        <v>0.37152777777777712</v>
      </c>
      <c r="G32" s="16">
        <v>0.38124999999999937</v>
      </c>
      <c r="H32" s="16">
        <v>0.38958333333333273</v>
      </c>
      <c r="I32" s="16">
        <v>0.39861111111111053</v>
      </c>
      <c r="J32" s="16">
        <v>0.40624999999999939</v>
      </c>
      <c r="K32" s="15">
        <v>0.41041666666666604</v>
      </c>
      <c r="L32" s="313" t="e">
        <f t="shared" si="0"/>
        <v>#REF!</v>
      </c>
      <c r="M32" s="314">
        <f t="shared" si="1"/>
        <v>6.1111111111111116E-2</v>
      </c>
      <c r="N32" s="317" t="e">
        <f t="shared" si="2"/>
        <v>#REF!</v>
      </c>
      <c r="O32" s="314">
        <f t="shared" si="3"/>
        <v>5.5555555555550362E-3</v>
      </c>
    </row>
    <row r="33" spans="2:15" ht="15" customHeight="1" x14ac:dyDescent="0.25">
      <c r="B33" s="9">
        <v>15</v>
      </c>
      <c r="C33" s="15">
        <v>0.36041666666666589</v>
      </c>
      <c r="D33" s="350">
        <v>0.36527777777777698</v>
      </c>
      <c r="E33" s="29">
        <v>0.37499999999999922</v>
      </c>
      <c r="F33" s="16">
        <v>0.38263888888888808</v>
      </c>
      <c r="G33" s="16">
        <v>0.39236111111111033</v>
      </c>
      <c r="H33" s="16">
        <v>0.40069444444444369</v>
      </c>
      <c r="I33" s="16">
        <v>0.40972222222222149</v>
      </c>
      <c r="J33" s="16">
        <v>0.41736111111111035</v>
      </c>
      <c r="K33" s="15">
        <v>0.421527777777777</v>
      </c>
      <c r="L33" s="313" t="e">
        <f t="shared" si="0"/>
        <v>#REF!</v>
      </c>
      <c r="M33" s="314">
        <f t="shared" si="1"/>
        <v>6.1111111111111116E-2</v>
      </c>
      <c r="N33" s="317" t="e">
        <f t="shared" si="2"/>
        <v>#REF!</v>
      </c>
      <c r="O33" s="314">
        <f t="shared" si="3"/>
        <v>1.1111111111110961E-2</v>
      </c>
    </row>
    <row r="34" spans="2:15" ht="15" customHeight="1" x14ac:dyDescent="0.25">
      <c r="B34" s="11">
        <v>16</v>
      </c>
      <c r="C34" s="27">
        <v>0.36597222222222192</v>
      </c>
      <c r="D34" s="186">
        <v>0.37083333333333302</v>
      </c>
      <c r="E34" s="29">
        <v>0.38055555555555526</v>
      </c>
      <c r="F34" s="16">
        <v>0.38819444444444412</v>
      </c>
      <c r="G34" s="16">
        <v>0.39791666666666636</v>
      </c>
      <c r="H34" s="28">
        <v>0.40624999999999972</v>
      </c>
      <c r="I34" s="28">
        <v>0.41527777777777752</v>
      </c>
      <c r="J34" s="28">
        <v>0.42291666666666639</v>
      </c>
      <c r="K34" s="15">
        <v>0.42708333333333304</v>
      </c>
      <c r="L34" s="313" t="e">
        <f t="shared" si="0"/>
        <v>#REF!</v>
      </c>
      <c r="M34" s="314">
        <f t="shared" si="1"/>
        <v>6.1111111111111116E-2</v>
      </c>
      <c r="N34" s="317" t="e">
        <f t="shared" si="2"/>
        <v>#REF!</v>
      </c>
      <c r="O34" s="314">
        <f t="shared" si="3"/>
        <v>5.5555555555560354E-3</v>
      </c>
    </row>
    <row r="35" spans="2:15" ht="15" customHeight="1" x14ac:dyDescent="0.25">
      <c r="B35" s="9">
        <v>17</v>
      </c>
      <c r="C35" s="12">
        <v>0.37708333333333288</v>
      </c>
      <c r="D35" s="134">
        <v>0.38194444444444398</v>
      </c>
      <c r="E35" s="26">
        <v>0.39166666666666622</v>
      </c>
      <c r="F35" s="13">
        <v>0.39930555555555508</v>
      </c>
      <c r="G35" s="13">
        <v>0.40902777777777732</v>
      </c>
      <c r="H35" s="13">
        <v>0.41736111111111068</v>
      </c>
      <c r="I35" s="13">
        <v>0.42638888888888848</v>
      </c>
      <c r="J35" s="13">
        <v>0.43402777777777735</v>
      </c>
      <c r="K35" s="12">
        <v>0.438194444444444</v>
      </c>
      <c r="L35" s="313" t="e">
        <f t="shared" si="0"/>
        <v>#REF!</v>
      </c>
      <c r="M35" s="314">
        <f t="shared" si="1"/>
        <v>6.1111111111111116E-2</v>
      </c>
      <c r="N35" s="317" t="e">
        <f t="shared" si="2"/>
        <v>#REF!</v>
      </c>
      <c r="O35" s="314">
        <f t="shared" si="3"/>
        <v>1.1111111111110961E-2</v>
      </c>
    </row>
    <row r="36" spans="2:15" ht="15" customHeight="1" x14ac:dyDescent="0.25">
      <c r="B36" s="11">
        <v>18</v>
      </c>
      <c r="C36" s="12">
        <v>0.38263888888888792</v>
      </c>
      <c r="D36" s="134">
        <v>0.38749999999999901</v>
      </c>
      <c r="E36" s="26">
        <v>0.39722222222222126</v>
      </c>
      <c r="F36" s="13">
        <v>0.40486111111111012</v>
      </c>
      <c r="G36" s="13">
        <v>0.41458333333333236</v>
      </c>
      <c r="H36" s="13">
        <v>0.42291666666666572</v>
      </c>
      <c r="I36" s="13">
        <v>0.43194444444444352</v>
      </c>
      <c r="J36" s="13">
        <v>0.43958333333333238</v>
      </c>
      <c r="K36" s="12">
        <v>0.44374999999999903</v>
      </c>
      <c r="L36" s="313" t="e">
        <f t="shared" si="0"/>
        <v>#REF!</v>
      </c>
      <c r="M36" s="314">
        <f t="shared" si="1"/>
        <v>6.1111111111111116E-2</v>
      </c>
      <c r="N36" s="317" t="e">
        <f t="shared" si="2"/>
        <v>#REF!</v>
      </c>
      <c r="O36" s="314">
        <f t="shared" si="3"/>
        <v>5.5555555555550362E-3</v>
      </c>
    </row>
    <row r="37" spans="2:15" ht="15" customHeight="1" x14ac:dyDescent="0.25">
      <c r="B37" s="9">
        <v>19</v>
      </c>
      <c r="C37" s="12">
        <v>0.39374999999999888</v>
      </c>
      <c r="D37" s="134">
        <v>0.39861111111110997</v>
      </c>
      <c r="E37" s="26">
        <v>0.40833333333333222</v>
      </c>
      <c r="F37" s="13">
        <v>0.41597222222222108</v>
      </c>
      <c r="G37" s="13">
        <v>0.42569444444444332</v>
      </c>
      <c r="H37" s="13">
        <v>0.43402777777777668</v>
      </c>
      <c r="I37" s="13">
        <v>0.44305555555555448</v>
      </c>
      <c r="J37" s="13">
        <v>0.45069444444444334</v>
      </c>
      <c r="K37" s="12">
        <v>0.45486111111110999</v>
      </c>
      <c r="L37" s="313" t="e">
        <f t="shared" si="0"/>
        <v>#REF!</v>
      </c>
      <c r="M37" s="314">
        <f t="shared" si="1"/>
        <v>6.1111111111111116E-2</v>
      </c>
      <c r="N37" s="317" t="e">
        <f t="shared" si="2"/>
        <v>#REF!</v>
      </c>
      <c r="O37" s="314">
        <f t="shared" si="3"/>
        <v>1.1111111111110961E-2</v>
      </c>
    </row>
    <row r="38" spans="2:15" ht="15" customHeight="1" x14ac:dyDescent="0.25">
      <c r="B38" s="11">
        <v>20</v>
      </c>
      <c r="C38" s="12">
        <v>0.39930555555555491</v>
      </c>
      <c r="D38" s="134">
        <v>0.40416666666666601</v>
      </c>
      <c r="E38" s="26">
        <v>0.41388888888888825</v>
      </c>
      <c r="F38" s="13">
        <v>0.42152777777777711</v>
      </c>
      <c r="G38" s="13">
        <v>0.43124999999999936</v>
      </c>
      <c r="H38" s="13">
        <v>0.43958333333333272</v>
      </c>
      <c r="I38" s="13">
        <v>0.44861111111111052</v>
      </c>
      <c r="J38" s="13">
        <v>0.45624999999999938</v>
      </c>
      <c r="K38" s="12">
        <v>0.46041666666666603</v>
      </c>
      <c r="L38" s="313" t="e">
        <f t="shared" si="0"/>
        <v>#REF!</v>
      </c>
      <c r="M38" s="314">
        <f t="shared" si="1"/>
        <v>6.1111111111111116E-2</v>
      </c>
      <c r="N38" s="317" t="e">
        <f t="shared" si="2"/>
        <v>#REF!</v>
      </c>
      <c r="O38" s="314">
        <f t="shared" si="3"/>
        <v>5.5555555555560354E-3</v>
      </c>
    </row>
    <row r="39" spans="2:15" ht="15" customHeight="1" x14ac:dyDescent="0.25">
      <c r="B39" s="9">
        <v>21</v>
      </c>
      <c r="C39" s="12">
        <v>0.41041666666666593</v>
      </c>
      <c r="D39" s="134">
        <v>0.41527777777777702</v>
      </c>
      <c r="E39" s="26">
        <v>0.42499999999999927</v>
      </c>
      <c r="F39" s="13">
        <v>0.43263888888888813</v>
      </c>
      <c r="G39" s="13">
        <v>0.44236111111111037</v>
      </c>
      <c r="H39" s="13">
        <v>0.45069444444444373</v>
      </c>
      <c r="I39" s="13">
        <v>0.45972222222222153</v>
      </c>
      <c r="J39" s="13">
        <v>0.46736111111111039</v>
      </c>
      <c r="K39" s="12">
        <v>0.47152777777777705</v>
      </c>
      <c r="L39" s="313" t="e">
        <f t="shared" si="0"/>
        <v>#REF!</v>
      </c>
      <c r="M39" s="314">
        <f t="shared" si="1"/>
        <v>6.1111111111111116E-2</v>
      </c>
      <c r="N39" s="317" t="e">
        <f t="shared" si="2"/>
        <v>#REF!</v>
      </c>
      <c r="O39" s="314">
        <f t="shared" si="3"/>
        <v>1.1111111111111016E-2</v>
      </c>
    </row>
    <row r="40" spans="2:15" ht="15" customHeight="1" x14ac:dyDescent="0.25">
      <c r="B40" s="11">
        <v>22</v>
      </c>
      <c r="C40" s="12">
        <v>0.41597222222222191</v>
      </c>
      <c r="D40" s="134">
        <v>0.420833333333333</v>
      </c>
      <c r="E40" s="26">
        <v>0.43055555555555525</v>
      </c>
      <c r="F40" s="13">
        <v>0.43819444444444411</v>
      </c>
      <c r="G40" s="13">
        <v>0.44791666666666635</v>
      </c>
      <c r="H40" s="13">
        <v>0.45624999999999971</v>
      </c>
      <c r="I40" s="13">
        <v>0.46527777777777751</v>
      </c>
      <c r="J40" s="13">
        <v>0.47291666666666637</v>
      </c>
      <c r="K40" s="12">
        <v>0.47708333333333303</v>
      </c>
      <c r="L40" s="313" t="e">
        <f t="shared" si="0"/>
        <v>#REF!</v>
      </c>
      <c r="M40" s="314">
        <f t="shared" si="1"/>
        <v>6.1111111111111116E-2</v>
      </c>
      <c r="N40" s="317" t="e">
        <f t="shared" si="2"/>
        <v>#REF!</v>
      </c>
      <c r="O40" s="314">
        <f t="shared" si="3"/>
        <v>5.5555555555559799E-3</v>
      </c>
    </row>
    <row r="41" spans="2:15" ht="15" customHeight="1" x14ac:dyDescent="0.25">
      <c r="B41" s="9">
        <v>23</v>
      </c>
      <c r="C41" s="12">
        <v>0.42708333333333293</v>
      </c>
      <c r="D41" s="134">
        <v>0.43194444444444402</v>
      </c>
      <c r="E41" s="26">
        <v>0.44166666666666626</v>
      </c>
      <c r="F41" s="13">
        <v>0.44930555555555513</v>
      </c>
      <c r="G41" s="13">
        <v>0.45902777777777737</v>
      </c>
      <c r="H41" s="13">
        <v>0.46736111111111073</v>
      </c>
      <c r="I41" s="13">
        <v>0.47638888888888853</v>
      </c>
      <c r="J41" s="13">
        <v>0.48402777777777739</v>
      </c>
      <c r="K41" s="12">
        <v>0.48819444444444404</v>
      </c>
      <c r="L41" s="313" t="e">
        <f t="shared" si="0"/>
        <v>#REF!</v>
      </c>
      <c r="M41" s="314">
        <f t="shared" si="1"/>
        <v>6.1111111111111116E-2</v>
      </c>
      <c r="N41" s="317" t="e">
        <f t="shared" si="2"/>
        <v>#REF!</v>
      </c>
      <c r="O41" s="314">
        <f t="shared" si="3"/>
        <v>1.1111111111111016E-2</v>
      </c>
    </row>
    <row r="42" spans="2:15" ht="15" customHeight="1" x14ac:dyDescent="0.25">
      <c r="B42" s="11">
        <v>24</v>
      </c>
      <c r="C42" s="12">
        <v>0.43263888888888791</v>
      </c>
      <c r="D42" s="134">
        <v>0.437499999999999</v>
      </c>
      <c r="E42" s="26">
        <v>0.44722222222222124</v>
      </c>
      <c r="F42" s="13">
        <v>0.45486111111111011</v>
      </c>
      <c r="G42" s="13">
        <v>0.46458333333333235</v>
      </c>
      <c r="H42" s="13">
        <v>0.47291666666666571</v>
      </c>
      <c r="I42" s="13">
        <v>0.48194444444444351</v>
      </c>
      <c r="J42" s="13">
        <v>0.48958333333333237</v>
      </c>
      <c r="K42" s="12">
        <v>0.49374999999999902</v>
      </c>
      <c r="L42" s="313" t="e">
        <f t="shared" si="0"/>
        <v>#REF!</v>
      </c>
      <c r="M42" s="314">
        <f t="shared" si="1"/>
        <v>6.1111111111111116E-2</v>
      </c>
      <c r="N42" s="317" t="e">
        <f t="shared" si="2"/>
        <v>#REF!</v>
      </c>
      <c r="O42" s="314">
        <f t="shared" si="3"/>
        <v>5.5555555555549807E-3</v>
      </c>
    </row>
    <row r="43" spans="2:15" ht="15" customHeight="1" x14ac:dyDescent="0.25">
      <c r="B43" s="9">
        <v>25</v>
      </c>
      <c r="C43" s="12">
        <v>0.44374999999999892</v>
      </c>
      <c r="D43" s="134">
        <v>0.44861111111111002</v>
      </c>
      <c r="E43" s="26">
        <v>0.45833333333333226</v>
      </c>
      <c r="F43" s="13">
        <v>0.46597222222222112</v>
      </c>
      <c r="G43" s="13">
        <v>0.47569444444444337</v>
      </c>
      <c r="H43" s="13">
        <v>0.48402777777777672</v>
      </c>
      <c r="I43" s="13">
        <v>0.49305555555555453</v>
      </c>
      <c r="J43" s="13">
        <v>0.50069444444444344</v>
      </c>
      <c r="K43" s="12">
        <v>0.50486111111111009</v>
      </c>
      <c r="L43" s="313" t="e">
        <f t="shared" si="0"/>
        <v>#REF!</v>
      </c>
      <c r="M43" s="314">
        <f t="shared" si="1"/>
        <v>6.1111111111111172E-2</v>
      </c>
      <c r="N43" s="317" t="e">
        <f t="shared" si="2"/>
        <v>#REF!</v>
      </c>
      <c r="O43" s="314">
        <f t="shared" si="3"/>
        <v>1.1111111111111016E-2</v>
      </c>
    </row>
    <row r="44" spans="2:15" ht="15" customHeight="1" x14ac:dyDescent="0.25">
      <c r="B44" s="11">
        <v>26</v>
      </c>
      <c r="C44" s="12">
        <v>0.4493055555555549</v>
      </c>
      <c r="D44" s="134">
        <v>0.454166666666666</v>
      </c>
      <c r="E44" s="26">
        <v>0.46388888888888824</v>
      </c>
      <c r="F44" s="13">
        <v>0.4715277777777771</v>
      </c>
      <c r="G44" s="13">
        <v>0.48124999999999934</v>
      </c>
      <c r="H44" s="13">
        <v>0.4895833333333327</v>
      </c>
      <c r="I44" s="13">
        <v>0.49861111111111051</v>
      </c>
      <c r="J44" s="13">
        <v>0.50624999999999942</v>
      </c>
      <c r="K44" s="12">
        <v>0.51041666666666607</v>
      </c>
      <c r="L44" s="313" t="e">
        <f t="shared" si="0"/>
        <v>#REF!</v>
      </c>
      <c r="M44" s="314">
        <f t="shared" si="1"/>
        <v>6.1111111111111172E-2</v>
      </c>
      <c r="N44" s="317" t="e">
        <f t="shared" si="2"/>
        <v>#REF!</v>
      </c>
      <c r="O44" s="314">
        <f t="shared" si="3"/>
        <v>5.5555555555559799E-3</v>
      </c>
    </row>
    <row r="45" spans="2:15" ht="15" customHeight="1" x14ac:dyDescent="0.25">
      <c r="B45" s="9">
        <v>27</v>
      </c>
      <c r="C45" s="12">
        <v>0.46041666666666592</v>
      </c>
      <c r="D45" s="134">
        <v>0.46527777777777701</v>
      </c>
      <c r="E45" s="26">
        <v>0.47499999999999926</v>
      </c>
      <c r="F45" s="13">
        <v>0.48263888888888812</v>
      </c>
      <c r="G45" s="13">
        <v>0.49236111111111036</v>
      </c>
      <c r="H45" s="13">
        <v>0.50069444444444366</v>
      </c>
      <c r="I45" s="13">
        <v>0.50972222222222141</v>
      </c>
      <c r="J45" s="13">
        <v>0.51736111111111027</v>
      </c>
      <c r="K45" s="12">
        <v>0.52152777777777692</v>
      </c>
      <c r="L45" s="313" t="e">
        <f t="shared" si="0"/>
        <v>#REF!</v>
      </c>
      <c r="M45" s="314">
        <f t="shared" si="1"/>
        <v>6.1111111111111005E-2</v>
      </c>
      <c r="N45" s="317" t="e">
        <f t="shared" si="2"/>
        <v>#REF!</v>
      </c>
      <c r="O45" s="314">
        <f t="shared" si="3"/>
        <v>1.1111111111111016E-2</v>
      </c>
    </row>
    <row r="46" spans="2:15" ht="15" customHeight="1" x14ac:dyDescent="0.25">
      <c r="B46" s="11">
        <v>28</v>
      </c>
      <c r="C46" s="12">
        <v>0.4659722222222209</v>
      </c>
      <c r="D46" s="134">
        <v>0.47083333333333199</v>
      </c>
      <c r="E46" s="26">
        <v>0.48055555555555424</v>
      </c>
      <c r="F46" s="13">
        <v>0.4881944444444431</v>
      </c>
      <c r="G46" s="13">
        <v>0.49791666666666534</v>
      </c>
      <c r="H46" s="13">
        <v>0.50624999999999865</v>
      </c>
      <c r="I46" s="13">
        <v>0.51527777777777639</v>
      </c>
      <c r="J46" s="13">
        <v>0.52291666666666525</v>
      </c>
      <c r="K46" s="12">
        <v>0.5270833333333319</v>
      </c>
      <c r="L46" s="313" t="e">
        <f t="shared" si="0"/>
        <v>#REF!</v>
      </c>
      <c r="M46" s="314">
        <f t="shared" si="1"/>
        <v>6.1111111111111005E-2</v>
      </c>
      <c r="N46" s="317" t="e">
        <f t="shared" si="2"/>
        <v>#REF!</v>
      </c>
      <c r="O46" s="314">
        <f t="shared" si="3"/>
        <v>5.5555555555549807E-3</v>
      </c>
    </row>
    <row r="47" spans="2:15" ht="15" customHeight="1" x14ac:dyDescent="0.25">
      <c r="B47" s="9">
        <v>29</v>
      </c>
      <c r="C47" s="12">
        <v>0.47708333333333292</v>
      </c>
      <c r="D47" s="134">
        <v>0.48194444444444401</v>
      </c>
      <c r="E47" s="26">
        <v>0.49166666666666625</v>
      </c>
      <c r="F47" s="13">
        <v>0.49930555555555511</v>
      </c>
      <c r="G47" s="13">
        <v>0.5090277777777773</v>
      </c>
      <c r="H47" s="13">
        <v>0.51736111111111061</v>
      </c>
      <c r="I47" s="13">
        <v>0.52638888888888835</v>
      </c>
      <c r="J47" s="13">
        <v>0.53402777777777721</v>
      </c>
      <c r="K47" s="12">
        <v>0.53819444444444386</v>
      </c>
      <c r="L47" s="313" t="e">
        <f t="shared" si="0"/>
        <v>#REF!</v>
      </c>
      <c r="M47" s="314">
        <f t="shared" si="1"/>
        <v>6.111111111111095E-2</v>
      </c>
      <c r="N47" s="317" t="e">
        <f t="shared" si="2"/>
        <v>#REF!</v>
      </c>
      <c r="O47" s="314">
        <f t="shared" si="3"/>
        <v>1.1111111111112015E-2</v>
      </c>
    </row>
    <row r="48" spans="2:15" ht="15" customHeight="1" x14ac:dyDescent="0.25">
      <c r="B48" s="11">
        <v>30</v>
      </c>
      <c r="C48" s="12">
        <v>0.4826388888888879</v>
      </c>
      <c r="D48" s="134">
        <v>0.48749999999999899</v>
      </c>
      <c r="E48" s="26">
        <v>0.49722222222222123</v>
      </c>
      <c r="F48" s="13">
        <v>0.50486111111111009</v>
      </c>
      <c r="G48" s="13">
        <v>0.51458333333333228</v>
      </c>
      <c r="H48" s="13">
        <v>0.52291666666666559</v>
      </c>
      <c r="I48" s="13">
        <v>0.53194444444444333</v>
      </c>
      <c r="J48" s="13">
        <v>0.53958333333333219</v>
      </c>
      <c r="K48" s="12">
        <v>0.54374999999999885</v>
      </c>
      <c r="L48" s="313" t="e">
        <f t="shared" si="0"/>
        <v>#REF!</v>
      </c>
      <c r="M48" s="314">
        <f t="shared" si="1"/>
        <v>6.111111111111095E-2</v>
      </c>
      <c r="N48" s="317" t="e">
        <f t="shared" si="2"/>
        <v>#REF!</v>
      </c>
      <c r="O48" s="314">
        <f t="shared" si="3"/>
        <v>5.5555555555549807E-3</v>
      </c>
    </row>
    <row r="49" spans="2:15" ht="15" customHeight="1" x14ac:dyDescent="0.25">
      <c r="B49" s="9">
        <v>31</v>
      </c>
      <c r="C49" s="12">
        <v>0.49374999999999891</v>
      </c>
      <c r="D49" s="134">
        <v>0.49861111111111001</v>
      </c>
      <c r="E49" s="26">
        <v>0.50833333333333219</v>
      </c>
      <c r="F49" s="13">
        <v>0.51597222222222106</v>
      </c>
      <c r="G49" s="13">
        <v>0.52569444444444324</v>
      </c>
      <c r="H49" s="13">
        <v>0.53402777777777655</v>
      </c>
      <c r="I49" s="13">
        <v>0.54305555555555429</v>
      </c>
      <c r="J49" s="13">
        <v>0.55069444444444315</v>
      </c>
      <c r="K49" s="12">
        <v>0.55486111111110981</v>
      </c>
      <c r="L49" s="313" t="e">
        <f t="shared" si="0"/>
        <v>#REF!</v>
      </c>
      <c r="M49" s="314">
        <f t="shared" si="1"/>
        <v>6.1111111111110894E-2</v>
      </c>
      <c r="N49" s="317" t="e">
        <f t="shared" si="2"/>
        <v>#REF!</v>
      </c>
      <c r="O49" s="314">
        <f t="shared" si="3"/>
        <v>1.1111111111111016E-2</v>
      </c>
    </row>
    <row r="50" spans="2:15" ht="15" customHeight="1" x14ac:dyDescent="0.25">
      <c r="B50" s="11">
        <v>32</v>
      </c>
      <c r="C50" s="12">
        <v>0.49930555555555489</v>
      </c>
      <c r="D50" s="134">
        <v>0.50416666666666599</v>
      </c>
      <c r="E50" s="26">
        <v>0.51388888888888817</v>
      </c>
      <c r="F50" s="13">
        <v>0.52152777777777704</v>
      </c>
      <c r="G50" s="13">
        <v>0.53124999999999922</v>
      </c>
      <c r="H50" s="13">
        <v>0.53958333333333253</v>
      </c>
      <c r="I50" s="13">
        <v>0.54861111111111027</v>
      </c>
      <c r="J50" s="13">
        <v>0.55624999999999913</v>
      </c>
      <c r="K50" s="12">
        <v>0.56041666666666579</v>
      </c>
      <c r="L50" s="313" t="e">
        <f t="shared" si="0"/>
        <v>#REF!</v>
      </c>
      <c r="M50" s="314">
        <f t="shared" si="1"/>
        <v>6.1111111111110894E-2</v>
      </c>
      <c r="N50" s="317" t="e">
        <f t="shared" si="2"/>
        <v>#REF!</v>
      </c>
      <c r="O50" s="314">
        <f t="shared" si="3"/>
        <v>5.5555555555559799E-3</v>
      </c>
    </row>
    <row r="51" spans="2:15" ht="15" customHeight="1" x14ac:dyDescent="0.25">
      <c r="B51" s="9">
        <v>33</v>
      </c>
      <c r="C51" s="12">
        <v>0.51041666666666585</v>
      </c>
      <c r="D51" s="134">
        <v>0.51527777777777695</v>
      </c>
      <c r="E51" s="26">
        <v>0.52499999999999913</v>
      </c>
      <c r="F51" s="13">
        <v>0.532638888888888</v>
      </c>
      <c r="G51" s="13">
        <v>0.54236111111111018</v>
      </c>
      <c r="H51" s="13">
        <v>0.55069444444444349</v>
      </c>
      <c r="I51" s="13">
        <v>0.55972222222222123</v>
      </c>
      <c r="J51" s="13">
        <v>0.56736111111111009</v>
      </c>
      <c r="K51" s="12">
        <v>0.57152777777777675</v>
      </c>
      <c r="L51" s="313" t="e">
        <f t="shared" si="0"/>
        <v>#REF!</v>
      </c>
      <c r="M51" s="314">
        <f t="shared" si="1"/>
        <v>6.1111111111110894E-2</v>
      </c>
      <c r="N51" s="317" t="e">
        <f t="shared" si="2"/>
        <v>#REF!</v>
      </c>
      <c r="O51" s="314">
        <f t="shared" si="3"/>
        <v>1.1111111111110961E-2</v>
      </c>
    </row>
    <row r="52" spans="2:15" ht="15" customHeight="1" x14ac:dyDescent="0.25">
      <c r="B52" s="11">
        <v>34</v>
      </c>
      <c r="C52" s="12">
        <v>0.51597222222222094</v>
      </c>
      <c r="D52" s="134">
        <v>0.52083333333333204</v>
      </c>
      <c r="E52" s="26">
        <v>0.53055555555555423</v>
      </c>
      <c r="F52" s="13">
        <v>0.53819444444444309</v>
      </c>
      <c r="G52" s="13">
        <v>0.54791666666666528</v>
      </c>
      <c r="H52" s="13">
        <v>0.55624999999999858</v>
      </c>
      <c r="I52" s="13">
        <v>0.56527777777777632</v>
      </c>
      <c r="J52" s="13">
        <v>0.57291666666666519</v>
      </c>
      <c r="K52" s="12">
        <v>0.57708333333333184</v>
      </c>
      <c r="L52" s="313" t="e">
        <f t="shared" si="0"/>
        <v>#REF!</v>
      </c>
      <c r="M52" s="314">
        <f t="shared" si="1"/>
        <v>6.1111111111110894E-2</v>
      </c>
      <c r="N52" s="317" t="e">
        <f t="shared" si="2"/>
        <v>#REF!</v>
      </c>
      <c r="O52" s="314">
        <f t="shared" si="3"/>
        <v>5.5555555555550917E-3</v>
      </c>
    </row>
    <row r="53" spans="2:15" ht="15" customHeight="1" x14ac:dyDescent="0.25">
      <c r="B53" s="9">
        <v>35</v>
      </c>
      <c r="C53" s="12">
        <v>0.5270833333333319</v>
      </c>
      <c r="D53" s="134">
        <v>0.531944444444443</v>
      </c>
      <c r="E53" s="26">
        <v>0.54166666666666519</v>
      </c>
      <c r="F53" s="13">
        <v>0.54930555555555405</v>
      </c>
      <c r="G53" s="13">
        <v>0.55902777777777624</v>
      </c>
      <c r="H53" s="13">
        <v>0.56736111111110954</v>
      </c>
      <c r="I53" s="13">
        <v>0.57638888888888729</v>
      </c>
      <c r="J53" s="13">
        <v>0.58402777777777615</v>
      </c>
      <c r="K53" s="12">
        <v>0.5881944444444428</v>
      </c>
      <c r="L53" s="313" t="e">
        <f t="shared" si="0"/>
        <v>#REF!</v>
      </c>
      <c r="M53" s="314">
        <f t="shared" si="1"/>
        <v>6.1111111111110894E-2</v>
      </c>
      <c r="N53" s="317" t="e">
        <f t="shared" si="2"/>
        <v>#REF!</v>
      </c>
      <c r="O53" s="314">
        <f t="shared" si="3"/>
        <v>1.1111111111110961E-2</v>
      </c>
    </row>
    <row r="54" spans="2:15" ht="15" customHeight="1" x14ac:dyDescent="0.25">
      <c r="B54" s="11">
        <v>36</v>
      </c>
      <c r="C54" s="12">
        <v>0.53263888888888788</v>
      </c>
      <c r="D54" s="134">
        <v>0.53749999999999898</v>
      </c>
      <c r="E54" s="26">
        <v>0.54722222222222117</v>
      </c>
      <c r="F54" s="13">
        <v>0.55486111111111003</v>
      </c>
      <c r="G54" s="13">
        <v>0.56458333333333222</v>
      </c>
      <c r="H54" s="13">
        <v>0.57291666666666552</v>
      </c>
      <c r="I54" s="13">
        <v>0.58194444444444327</v>
      </c>
      <c r="J54" s="13">
        <v>0.58958333333333213</v>
      </c>
      <c r="K54" s="12">
        <v>0.59374999999999878</v>
      </c>
      <c r="L54" s="313" t="e">
        <f t="shared" si="0"/>
        <v>#REF!</v>
      </c>
      <c r="M54" s="314">
        <f t="shared" si="1"/>
        <v>6.1111111111110894E-2</v>
      </c>
      <c r="N54" s="317" t="e">
        <f t="shared" si="2"/>
        <v>#REF!</v>
      </c>
      <c r="O54" s="314">
        <f t="shared" si="3"/>
        <v>5.5555555555559799E-3</v>
      </c>
    </row>
    <row r="55" spans="2:15" ht="15" customHeight="1" x14ac:dyDescent="0.25">
      <c r="B55" s="9">
        <v>37</v>
      </c>
      <c r="C55" s="12">
        <v>0.54374999999999896</v>
      </c>
      <c r="D55" s="134">
        <v>0.54861111111111005</v>
      </c>
      <c r="E55" s="26">
        <v>0.55833333333333224</v>
      </c>
      <c r="F55" s="13">
        <v>0.5659722222222211</v>
      </c>
      <c r="G55" s="13">
        <v>0.57569444444444329</v>
      </c>
      <c r="H55" s="13">
        <v>0.58402777777777659</v>
      </c>
      <c r="I55" s="13">
        <v>0.59305555555555434</v>
      </c>
      <c r="J55" s="13">
        <v>0.6006944444444432</v>
      </c>
      <c r="K55" s="12">
        <v>0.60486111111110985</v>
      </c>
      <c r="L55" s="313" t="e">
        <f t="shared" si="0"/>
        <v>#REF!</v>
      </c>
      <c r="M55" s="314">
        <f t="shared" si="1"/>
        <v>6.1111111111110894E-2</v>
      </c>
      <c r="N55" s="317" t="e">
        <f t="shared" si="2"/>
        <v>#REF!</v>
      </c>
      <c r="O55" s="314">
        <f t="shared" si="3"/>
        <v>1.1111111111111072E-2</v>
      </c>
    </row>
    <row r="56" spans="2:15" ht="15" customHeight="1" x14ac:dyDescent="0.25">
      <c r="B56" s="11">
        <v>38</v>
      </c>
      <c r="C56" s="12">
        <v>0.54930555555555394</v>
      </c>
      <c r="D56" s="134">
        <v>0.55416666666666503</v>
      </c>
      <c r="E56" s="26">
        <v>0.56388888888888722</v>
      </c>
      <c r="F56" s="13">
        <v>0.57152777777777608</v>
      </c>
      <c r="G56" s="13">
        <v>0.58124999999999827</v>
      </c>
      <c r="H56" s="13">
        <v>0.58958333333333157</v>
      </c>
      <c r="I56" s="13">
        <v>0.59861111111110932</v>
      </c>
      <c r="J56" s="13">
        <v>0.60624999999999818</v>
      </c>
      <c r="K56" s="12">
        <v>0.61041666666666483</v>
      </c>
      <c r="L56" s="313" t="e">
        <f t="shared" si="0"/>
        <v>#REF!</v>
      </c>
      <c r="M56" s="314">
        <f t="shared" si="1"/>
        <v>6.1111111111110894E-2</v>
      </c>
      <c r="N56" s="317" t="e">
        <f t="shared" si="2"/>
        <v>#REF!</v>
      </c>
      <c r="O56" s="314">
        <f t="shared" si="3"/>
        <v>5.5555555555549807E-3</v>
      </c>
    </row>
    <row r="58" spans="2:15" x14ac:dyDescent="0.25">
      <c r="B58" s="2"/>
      <c r="C58" s="299" t="s">
        <v>170</v>
      </c>
      <c r="D58" s="300"/>
      <c r="E58" s="300"/>
      <c r="F58" s="301"/>
      <c r="G58" s="301"/>
      <c r="H58" s="308">
        <v>38</v>
      </c>
      <c r="I58" s="300"/>
      <c r="J58" s="18"/>
    </row>
    <row r="59" spans="2:15" x14ac:dyDescent="0.25">
      <c r="B59" s="2"/>
      <c r="C59" s="299" t="s">
        <v>171</v>
      </c>
      <c r="D59" s="300"/>
      <c r="E59" s="300"/>
      <c r="F59" s="301"/>
      <c r="G59" s="301"/>
      <c r="H59" s="308">
        <v>0</v>
      </c>
      <c r="I59" s="300"/>
      <c r="J59" s="18"/>
    </row>
    <row r="60" spans="2:15" x14ac:dyDescent="0.25">
      <c r="B60" s="2"/>
      <c r="C60" s="299" t="s">
        <v>172</v>
      </c>
      <c r="D60" s="300"/>
      <c r="E60" s="300"/>
      <c r="F60" s="301"/>
      <c r="G60" s="301"/>
      <c r="H60" s="308">
        <f>+H58+H59</f>
        <v>38</v>
      </c>
      <c r="I60" s="300"/>
      <c r="J60" s="18"/>
    </row>
    <row r="61" spans="2:15" x14ac:dyDescent="0.25">
      <c r="B61" s="2"/>
      <c r="C61" s="299" t="s">
        <v>173</v>
      </c>
      <c r="D61" s="300"/>
      <c r="E61" s="300"/>
      <c r="F61" s="301"/>
      <c r="G61" s="301"/>
      <c r="H61" s="306" t="e">
        <f>+VLOOKUP($E$7,#REF!,3,FALSE)</f>
        <v>#REF!</v>
      </c>
      <c r="I61" s="302" t="s">
        <v>174</v>
      </c>
    </row>
    <row r="62" spans="2:15" x14ac:dyDescent="0.25">
      <c r="B62" s="2"/>
      <c r="C62" s="303" t="s">
        <v>175</v>
      </c>
      <c r="D62" s="304"/>
      <c r="E62" s="18"/>
      <c r="F62" s="18"/>
      <c r="G62" s="18"/>
      <c r="H62" s="347">
        <v>0</v>
      </c>
      <c r="I62" s="302" t="s">
        <v>174</v>
      </c>
      <c r="J62" s="18"/>
    </row>
    <row r="63" spans="2:15" x14ac:dyDescent="0.25">
      <c r="B63" s="2"/>
      <c r="C63" s="2" t="s">
        <v>176</v>
      </c>
      <c r="D63" s="18"/>
      <c r="E63" s="18"/>
      <c r="F63" s="18"/>
      <c r="G63" s="18"/>
      <c r="H63" s="309" t="s">
        <v>179</v>
      </c>
      <c r="I63" s="18"/>
      <c r="J63" s="18"/>
    </row>
    <row r="64" spans="2:15" x14ac:dyDescent="0.25">
      <c r="D64" s="2"/>
    </row>
  </sheetData>
  <printOptions horizontalCentered="1"/>
  <pageMargins left="0.39370078740157483" right="0" top="0.39370078740157483" bottom="1.3779527559055118" header="0" footer="0"/>
  <pageSetup paperSize="9" scale="70" orientation="portrait" r:id="rId1"/>
  <rowBreaks count="1" manualBreakCount="1">
    <brk id="64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S34"/>
  <sheetViews>
    <sheetView showGridLines="0" view="pageBreakPreview" topLeftCell="A7" zoomScaleNormal="100" zoomScaleSheetLayoutView="100" workbookViewId="0">
      <selection activeCell="Q12" sqref="Q12"/>
    </sheetView>
  </sheetViews>
  <sheetFormatPr baseColWidth="10" defaultRowHeight="15" x14ac:dyDescent="0.25"/>
  <cols>
    <col min="1" max="1" width="4.85546875" customWidth="1"/>
    <col min="2" max="13" width="8" customWidth="1"/>
    <col min="14" max="18" width="6.7109375" customWidth="1"/>
    <col min="19" max="20" width="5.7109375" customWidth="1"/>
  </cols>
  <sheetData>
    <row r="1" spans="2:19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19" ht="20.100000000000001" customHeight="1" x14ac:dyDescent="0.25">
      <c r="B2" s="1" t="s">
        <v>0</v>
      </c>
      <c r="C2" s="2"/>
      <c r="D2" s="2"/>
      <c r="E2" s="2"/>
      <c r="F2" s="24" t="s">
        <v>1</v>
      </c>
      <c r="H2" s="24"/>
      <c r="I2" s="2"/>
      <c r="J2" s="2"/>
      <c r="K2" s="2"/>
      <c r="L2" s="2"/>
      <c r="M2" s="2"/>
      <c r="N2" s="2"/>
      <c r="O2" s="2"/>
      <c r="P2" s="2"/>
    </row>
    <row r="3" spans="2:19" ht="6" customHeight="1" x14ac:dyDescent="0.25">
      <c r="B3" s="3"/>
      <c r="C3" s="2"/>
      <c r="D3" s="2"/>
      <c r="E3" s="2"/>
      <c r="F3" s="24"/>
      <c r="H3" s="24"/>
      <c r="I3" s="2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4" t="s">
        <v>2</v>
      </c>
      <c r="C4" s="2"/>
      <c r="D4" s="2"/>
      <c r="E4" s="2"/>
      <c r="F4" s="25">
        <v>8</v>
      </c>
      <c r="H4" s="25"/>
      <c r="I4" s="2"/>
      <c r="J4" s="2"/>
      <c r="K4" s="2"/>
      <c r="L4" s="2"/>
      <c r="M4" s="2"/>
      <c r="N4" s="2"/>
      <c r="O4" s="2"/>
      <c r="P4" s="2"/>
    </row>
    <row r="5" spans="2:19" ht="6" customHeight="1" x14ac:dyDescent="0.25">
      <c r="B5" s="5"/>
      <c r="C5" s="2"/>
      <c r="D5" s="2"/>
      <c r="E5" s="2"/>
      <c r="F5" s="5"/>
      <c r="H5" s="5"/>
      <c r="I5" s="2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2" t="s">
        <v>3</v>
      </c>
      <c r="C6" s="2"/>
      <c r="D6" s="2"/>
      <c r="E6" s="2"/>
      <c r="F6" s="4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2" t="s">
        <v>4</v>
      </c>
      <c r="C7" s="2"/>
      <c r="D7" s="2"/>
      <c r="E7" s="2"/>
      <c r="F7" s="4" t="str">
        <f>+'801 MPU.CAN.25MAY.BOEDO.MPU HAB'!F7</f>
        <v>HÁBILES</v>
      </c>
      <c r="H7" s="4"/>
      <c r="I7" s="2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2" t="s">
        <v>5</v>
      </c>
      <c r="C8" s="7"/>
      <c r="D8" s="7"/>
      <c r="E8" s="7"/>
      <c r="F8" s="4">
        <v>802</v>
      </c>
      <c r="H8" s="4"/>
      <c r="I8" s="2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2" t="s">
        <v>6</v>
      </c>
      <c r="C9" s="2"/>
      <c r="D9" s="2"/>
      <c r="E9" s="2"/>
      <c r="F9" s="4" t="s">
        <v>34</v>
      </c>
      <c r="H9" s="4"/>
      <c r="I9" s="2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2"/>
      <c r="D10" s="2"/>
      <c r="E10" s="2"/>
      <c r="F10" s="4">
        <v>802</v>
      </c>
      <c r="H10" s="4"/>
      <c r="I10" s="2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9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19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ht="14.25" customHeight="1" thickBot="1" x14ac:dyDescent="0.3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2:19" ht="39.950000000000003" customHeight="1" thickBot="1" x14ac:dyDescent="0.3">
      <c r="B17" s="189" t="s">
        <v>18</v>
      </c>
      <c r="C17" s="189" t="s">
        <v>100</v>
      </c>
      <c r="D17" s="189" t="s">
        <v>33</v>
      </c>
      <c r="E17" s="189" t="s">
        <v>143</v>
      </c>
      <c r="F17" s="189" t="s">
        <v>144</v>
      </c>
      <c r="G17" s="189" t="s">
        <v>143</v>
      </c>
      <c r="H17" s="189" t="s">
        <v>33</v>
      </c>
      <c r="I17" s="189" t="s">
        <v>142</v>
      </c>
      <c r="J17" s="189" t="s">
        <v>101</v>
      </c>
      <c r="K17" s="189" t="s">
        <v>102</v>
      </c>
      <c r="L17" s="189" t="s">
        <v>100</v>
      </c>
      <c r="M17" s="189" t="s">
        <v>161</v>
      </c>
      <c r="N17" s="189" t="s">
        <v>167</v>
      </c>
      <c r="O17" s="189" t="s">
        <v>168</v>
      </c>
      <c r="P17" s="189" t="s">
        <v>169</v>
      </c>
    </row>
    <row r="18" spans="2:19" ht="39.950000000000003" hidden="1" customHeight="1" x14ac:dyDescent="0.25">
      <c r="B18" s="202" t="s">
        <v>159</v>
      </c>
      <c r="C18" s="204">
        <v>0</v>
      </c>
      <c r="D18" s="204">
        <v>2.17</v>
      </c>
      <c r="E18" s="205">
        <v>5.2</v>
      </c>
      <c r="F18" s="205">
        <v>4.51</v>
      </c>
      <c r="G18" s="205">
        <v>4.78</v>
      </c>
      <c r="H18" s="204">
        <v>4.8</v>
      </c>
      <c r="I18" s="204">
        <v>4.53</v>
      </c>
      <c r="J18" s="205">
        <v>2.14</v>
      </c>
      <c r="K18" s="205">
        <v>6.85</v>
      </c>
      <c r="L18" s="206">
        <v>3.03</v>
      </c>
      <c r="M18" s="315"/>
      <c r="N18" s="316"/>
      <c r="O18" s="317"/>
      <c r="P18" s="318"/>
    </row>
    <row r="19" spans="2:19" ht="39.950000000000003" hidden="1" customHeight="1" thickBot="1" x14ac:dyDescent="0.3">
      <c r="B19" s="208" t="s">
        <v>160</v>
      </c>
      <c r="C19" s="243">
        <v>0</v>
      </c>
      <c r="D19" s="210">
        <v>2.17</v>
      </c>
      <c r="E19" s="210">
        <v>7.37</v>
      </c>
      <c r="F19" s="210">
        <v>11.879999999999999</v>
      </c>
      <c r="G19" s="210">
        <v>16.66</v>
      </c>
      <c r="H19" s="210">
        <v>21.46</v>
      </c>
      <c r="I19" s="210">
        <v>25.990000000000002</v>
      </c>
      <c r="J19" s="210">
        <v>28.130000000000003</v>
      </c>
      <c r="K19" s="210">
        <v>34.980000000000004</v>
      </c>
      <c r="L19" s="211">
        <v>31.160000000000004</v>
      </c>
      <c r="M19" s="313"/>
      <c r="N19" s="314"/>
      <c r="O19" s="310"/>
      <c r="P19" s="314"/>
    </row>
    <row r="20" spans="2:19" x14ac:dyDescent="0.25">
      <c r="B20" s="9">
        <v>1</v>
      </c>
      <c r="C20" s="27">
        <v>0.24861111111111114</v>
      </c>
      <c r="D20" s="16">
        <v>0.25138888888888894</v>
      </c>
      <c r="E20" s="16">
        <v>0.25694444444444448</v>
      </c>
      <c r="F20" s="28">
        <v>0.26319444444444445</v>
      </c>
      <c r="G20" s="102">
        <v>0.26944444444444443</v>
      </c>
      <c r="H20" s="28">
        <v>0.27499999999999997</v>
      </c>
      <c r="I20" s="28">
        <v>0.28472222222222221</v>
      </c>
      <c r="J20" s="28">
        <v>0.28819444444444442</v>
      </c>
      <c r="K20" s="30">
        <v>0.2944444444444444</v>
      </c>
      <c r="L20" s="15">
        <v>0.30069444444444438</v>
      </c>
      <c r="M20" s="313" t="e">
        <f>+$H$32</f>
        <v>#REF!</v>
      </c>
      <c r="N20" s="314">
        <f t="shared" ref="N20:N27" si="0">+L20-C20</f>
        <v>5.2083333333333232E-2</v>
      </c>
      <c r="O20" s="317" t="e">
        <f>60*$H$32/(N20*60*24)</f>
        <v>#REF!</v>
      </c>
      <c r="P20" s="322"/>
    </row>
    <row r="21" spans="2:19" x14ac:dyDescent="0.25">
      <c r="B21" s="11">
        <v>2</v>
      </c>
      <c r="C21" s="12">
        <v>0.33333333333333331</v>
      </c>
      <c r="D21" s="13">
        <v>0.33749999999999997</v>
      </c>
      <c r="E21" s="13">
        <v>0.34374999999999994</v>
      </c>
      <c r="F21" s="13">
        <v>0.35069444444444436</v>
      </c>
      <c r="G21" s="103">
        <v>0.35833333333333323</v>
      </c>
      <c r="H21" s="13">
        <v>0.36527777777777765</v>
      </c>
      <c r="I21" s="13">
        <v>0.37499999999999989</v>
      </c>
      <c r="J21" s="13">
        <v>0.37916666666666654</v>
      </c>
      <c r="K21" s="31">
        <v>0.38611111111111096</v>
      </c>
      <c r="L21" s="12">
        <v>0.39236111111111094</v>
      </c>
      <c r="M21" s="313" t="e">
        <f t="shared" ref="M21:M27" si="1">+$H$32</f>
        <v>#REF!</v>
      </c>
      <c r="N21" s="314">
        <f t="shared" si="0"/>
        <v>5.9027777777777624E-2</v>
      </c>
      <c r="O21" s="317" t="e">
        <f t="shared" ref="O21:O27" si="2">60*$H$32/(N21*60*24)</f>
        <v>#REF!</v>
      </c>
      <c r="P21" s="314">
        <f t="shared" ref="P21:P27" si="3">+C21-C20</f>
        <v>8.4722222222222171E-2</v>
      </c>
    </row>
    <row r="22" spans="2:19" x14ac:dyDescent="0.25">
      <c r="B22" s="9">
        <v>3</v>
      </c>
      <c r="C22" s="12">
        <v>0.4152777777777778</v>
      </c>
      <c r="D22" s="13">
        <v>0.41944444444444445</v>
      </c>
      <c r="E22" s="13">
        <v>0.42569444444444443</v>
      </c>
      <c r="F22" s="13">
        <v>0.43263888888888885</v>
      </c>
      <c r="G22" s="103">
        <v>0.44027777777777771</v>
      </c>
      <c r="H22" s="13">
        <v>0.44722222222222213</v>
      </c>
      <c r="I22" s="13">
        <v>0.45763888888888882</v>
      </c>
      <c r="J22" s="13">
        <v>0.46180555555555547</v>
      </c>
      <c r="K22" s="31">
        <v>0.46874999999999989</v>
      </c>
      <c r="L22" s="12">
        <v>0.47499999999999987</v>
      </c>
      <c r="M22" s="313" t="e">
        <f t="shared" si="1"/>
        <v>#REF!</v>
      </c>
      <c r="N22" s="314">
        <f t="shared" si="0"/>
        <v>5.9722222222222066E-2</v>
      </c>
      <c r="O22" s="317" t="e">
        <f t="shared" si="2"/>
        <v>#REF!</v>
      </c>
      <c r="P22" s="314">
        <f t="shared" si="3"/>
        <v>8.1944444444444486E-2</v>
      </c>
    </row>
    <row r="23" spans="2:19" x14ac:dyDescent="0.25">
      <c r="B23" s="11">
        <v>4</v>
      </c>
      <c r="C23" s="12">
        <v>0.49722222222222223</v>
      </c>
      <c r="D23" s="13">
        <v>0.50138888888888888</v>
      </c>
      <c r="E23" s="13">
        <v>0.50763888888888886</v>
      </c>
      <c r="F23" s="13">
        <v>0.51458333333333328</v>
      </c>
      <c r="G23" s="103">
        <v>0.52222222222222214</v>
      </c>
      <c r="H23" s="13">
        <v>0.52916666666666656</v>
      </c>
      <c r="I23" s="13">
        <v>0.53958333333333319</v>
      </c>
      <c r="J23" s="13">
        <v>0.54374999999999984</v>
      </c>
      <c r="K23" s="31">
        <v>0.55069444444444426</v>
      </c>
      <c r="L23" s="12">
        <v>0.55694444444444424</v>
      </c>
      <c r="M23" s="313" t="e">
        <f t="shared" si="1"/>
        <v>#REF!</v>
      </c>
      <c r="N23" s="314">
        <f t="shared" si="0"/>
        <v>5.972222222222201E-2</v>
      </c>
      <c r="O23" s="317" t="e">
        <f t="shared" si="2"/>
        <v>#REF!</v>
      </c>
      <c r="P23" s="314">
        <f t="shared" si="3"/>
        <v>8.1944444444444431E-2</v>
      </c>
    </row>
    <row r="24" spans="2:19" x14ac:dyDescent="0.25">
      <c r="B24" s="9">
        <v>5</v>
      </c>
      <c r="C24" s="12">
        <v>0.5805555555555556</v>
      </c>
      <c r="D24" s="13">
        <v>0.58472222222222225</v>
      </c>
      <c r="E24" s="13">
        <v>0.59097222222222223</v>
      </c>
      <c r="F24" s="13">
        <v>0.59791666666666665</v>
      </c>
      <c r="G24" s="103">
        <v>0.60555555555555551</v>
      </c>
      <c r="H24" s="13">
        <v>0.61249999999999993</v>
      </c>
      <c r="I24" s="13">
        <v>0.62291666666666656</v>
      </c>
      <c r="J24" s="13">
        <v>0.62708333333333321</v>
      </c>
      <c r="K24" s="31">
        <v>0.63402777777777763</v>
      </c>
      <c r="L24" s="12">
        <v>0.64027777777777761</v>
      </c>
      <c r="M24" s="313" t="e">
        <f t="shared" si="1"/>
        <v>#REF!</v>
      </c>
      <c r="N24" s="314">
        <f t="shared" si="0"/>
        <v>5.972222222222201E-2</v>
      </c>
      <c r="O24" s="317" t="e">
        <f t="shared" si="2"/>
        <v>#REF!</v>
      </c>
      <c r="P24" s="314">
        <f t="shared" si="3"/>
        <v>8.333333333333337E-2</v>
      </c>
    </row>
    <row r="25" spans="2:19" x14ac:dyDescent="0.25">
      <c r="B25" s="11">
        <v>6</v>
      </c>
      <c r="C25" s="12">
        <v>0.73473379629629632</v>
      </c>
      <c r="D25" s="13">
        <v>0.73890046296296297</v>
      </c>
      <c r="E25" s="13">
        <v>0.74584490740740739</v>
      </c>
      <c r="F25" s="13">
        <v>0.75278935185185181</v>
      </c>
      <c r="G25" s="103">
        <v>0.76042824074074067</v>
      </c>
      <c r="H25" s="13">
        <v>0.76667824074074065</v>
      </c>
      <c r="I25" s="13">
        <v>0.77640046296296283</v>
      </c>
      <c r="J25" s="13">
        <v>0.77987268518518504</v>
      </c>
      <c r="K25" s="31">
        <v>0.78612268518518502</v>
      </c>
      <c r="L25" s="12">
        <v>0.79167824074074056</v>
      </c>
      <c r="M25" s="313" t="e">
        <f t="shared" si="1"/>
        <v>#REF!</v>
      </c>
      <c r="N25" s="314">
        <f t="shared" si="0"/>
        <v>5.6944444444444242E-2</v>
      </c>
      <c r="O25" s="317" t="e">
        <f t="shared" si="2"/>
        <v>#REF!</v>
      </c>
      <c r="P25" s="314">
        <f t="shared" si="3"/>
        <v>0.15417824074074071</v>
      </c>
    </row>
    <row r="26" spans="2:19" x14ac:dyDescent="0.25">
      <c r="B26" s="9">
        <v>7</v>
      </c>
      <c r="C26" s="12">
        <v>0.74791666666666667</v>
      </c>
      <c r="D26" s="13">
        <v>0.75208333333333333</v>
      </c>
      <c r="E26" s="13">
        <v>0.75902777777777775</v>
      </c>
      <c r="F26" s="13">
        <v>0.76597222222222217</v>
      </c>
      <c r="G26" s="103">
        <v>0.77361111111111103</v>
      </c>
      <c r="H26" s="13">
        <v>0.77986111111111101</v>
      </c>
      <c r="I26" s="13">
        <v>0.78958333333333319</v>
      </c>
      <c r="J26" s="13">
        <v>0.7930555555555554</v>
      </c>
      <c r="K26" s="31">
        <v>0.79930555555555538</v>
      </c>
      <c r="L26" s="12">
        <v>0.80486111111111092</v>
      </c>
      <c r="M26" s="313" t="e">
        <f t="shared" si="1"/>
        <v>#REF!</v>
      </c>
      <c r="N26" s="314">
        <f t="shared" si="0"/>
        <v>5.6944444444444242E-2</v>
      </c>
      <c r="O26" s="317" t="e">
        <f t="shared" si="2"/>
        <v>#REF!</v>
      </c>
      <c r="P26" s="314">
        <f t="shared" si="3"/>
        <v>1.3182870370370359E-2</v>
      </c>
    </row>
    <row r="27" spans="2:19" x14ac:dyDescent="0.25">
      <c r="B27" s="11">
        <v>8</v>
      </c>
      <c r="C27" s="15">
        <v>0.83888888888888891</v>
      </c>
      <c r="D27" s="16">
        <v>0.84236111111111112</v>
      </c>
      <c r="E27" s="16">
        <v>0.84861111111111109</v>
      </c>
      <c r="F27" s="16">
        <v>0.85555555555555551</v>
      </c>
      <c r="G27" s="245">
        <v>0.86319444444444438</v>
      </c>
      <c r="H27" s="16">
        <v>0.86944444444444435</v>
      </c>
      <c r="I27" s="16">
        <v>0.8784722222222221</v>
      </c>
      <c r="J27" s="16">
        <v>0.88194444444444431</v>
      </c>
      <c r="K27" s="32">
        <v>0.88819444444444429</v>
      </c>
      <c r="L27" s="15">
        <v>0.89374999999999982</v>
      </c>
      <c r="M27" s="313" t="e">
        <f t="shared" si="1"/>
        <v>#REF!</v>
      </c>
      <c r="N27" s="314">
        <f t="shared" si="0"/>
        <v>5.4861111111110916E-2</v>
      </c>
      <c r="O27" s="317" t="e">
        <f t="shared" si="2"/>
        <v>#REF!</v>
      </c>
      <c r="P27" s="314">
        <f t="shared" si="3"/>
        <v>9.0972222222222232E-2</v>
      </c>
      <c r="Q27" s="18"/>
      <c r="R27" s="18"/>
      <c r="S27" s="2"/>
    </row>
    <row r="28" spans="2:19" ht="18" customHeight="1" x14ac:dyDescent="0.25">
      <c r="B28" s="2"/>
      <c r="C28" s="2"/>
      <c r="D28" s="2"/>
      <c r="E28" s="2"/>
      <c r="F28" s="2"/>
      <c r="I28" s="18"/>
      <c r="J28" s="19"/>
      <c r="K28" s="19"/>
      <c r="L28" s="19"/>
      <c r="M28" s="19"/>
      <c r="N28" s="19"/>
      <c r="O28" s="19"/>
      <c r="P28" s="2"/>
      <c r="Q28" s="2"/>
      <c r="R28" s="2"/>
      <c r="S28" s="2"/>
    </row>
    <row r="29" spans="2:19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8</v>
      </c>
      <c r="I29" s="300"/>
      <c r="J29" s="19"/>
      <c r="K29" s="19"/>
      <c r="L29" s="19"/>
      <c r="M29" s="19"/>
      <c r="N29" s="19"/>
      <c r="O29" s="19"/>
      <c r="P29" s="2"/>
      <c r="Q29" s="2"/>
      <c r="R29" s="2"/>
      <c r="S29" s="2"/>
    </row>
    <row r="30" spans="2:19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  <c r="J30" s="19"/>
      <c r="K30" s="19"/>
      <c r="L30" s="19"/>
      <c r="M30" s="19"/>
      <c r="N30" s="19"/>
      <c r="O30" s="19"/>
      <c r="P30" s="2"/>
      <c r="Q30" s="2"/>
      <c r="R30" s="2"/>
      <c r="S30" s="2"/>
    </row>
    <row r="31" spans="2:19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8</v>
      </c>
      <c r="I31" s="300"/>
      <c r="J31" s="19"/>
      <c r="K31" s="19"/>
      <c r="L31" s="19"/>
      <c r="M31" s="19"/>
      <c r="N31" s="19"/>
      <c r="O31" s="19"/>
      <c r="P31" s="2"/>
      <c r="Q31" s="2"/>
      <c r="R31" s="2"/>
      <c r="S31" s="2"/>
    </row>
    <row r="32" spans="2:19" x14ac:dyDescent="0.25">
      <c r="C32" s="299" t="s">
        <v>173</v>
      </c>
      <c r="D32" s="300"/>
      <c r="E32" s="300"/>
      <c r="F32" s="301"/>
      <c r="G32" s="301"/>
      <c r="H32" s="306" t="e">
        <f>+VLOOKUP(F10,#REF!,3,FALSE)</f>
        <v>#REF!</v>
      </c>
      <c r="I32" s="302" t="s">
        <v>174</v>
      </c>
    </row>
    <row r="33" spans="3:9" x14ac:dyDescent="0.25">
      <c r="C33" s="303" t="s">
        <v>175</v>
      </c>
      <c r="D33" s="304"/>
      <c r="E33" s="18"/>
      <c r="F33" s="18"/>
      <c r="G33" s="18"/>
      <c r="H33" s="307">
        <v>0</v>
      </c>
      <c r="I33" s="302" t="s">
        <v>174</v>
      </c>
    </row>
    <row r="34" spans="3:9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3"/>
  <dimension ref="B1:X48"/>
  <sheetViews>
    <sheetView showGridLines="0" view="pageBreakPreview" topLeftCell="A10" zoomScale="85" zoomScaleNormal="100" zoomScaleSheetLayoutView="85" workbookViewId="0">
      <selection activeCell="I27" sqref="I27"/>
    </sheetView>
  </sheetViews>
  <sheetFormatPr baseColWidth="10" defaultRowHeight="15" x14ac:dyDescent="0.25"/>
  <cols>
    <col min="1" max="1" width="3.7109375" customWidth="1"/>
    <col min="2" max="18" width="8.28515625" customWidth="1"/>
    <col min="19" max="41" width="6.28515625" customWidth="1"/>
  </cols>
  <sheetData>
    <row r="1" spans="2:24" ht="20.100000000000001" customHeight="1" x14ac:dyDescent="0.25">
      <c r="B1" s="1" t="s">
        <v>0</v>
      </c>
      <c r="C1" s="2"/>
      <c r="D1" s="2"/>
      <c r="F1" s="171" t="s">
        <v>1</v>
      </c>
      <c r="H1" s="24"/>
      <c r="I1" s="24"/>
      <c r="M1" s="24"/>
      <c r="N1" s="2"/>
      <c r="O1" s="2"/>
      <c r="P1" s="2"/>
      <c r="Q1" s="2"/>
    </row>
    <row r="2" spans="2:24" ht="6" customHeight="1" x14ac:dyDescent="0.25">
      <c r="B2" s="3"/>
      <c r="C2" s="2"/>
      <c r="D2" s="2"/>
      <c r="F2" s="171"/>
      <c r="H2" s="24"/>
      <c r="I2" s="24"/>
      <c r="M2" s="24"/>
      <c r="N2" s="2"/>
      <c r="O2" s="2"/>
      <c r="P2" s="2"/>
      <c r="Q2" s="2"/>
    </row>
    <row r="3" spans="2:24" ht="20.100000000000001" customHeight="1" x14ac:dyDescent="0.25">
      <c r="B3" s="4" t="s">
        <v>2</v>
      </c>
      <c r="C3" s="2"/>
      <c r="D3" s="2"/>
      <c r="F3" s="171">
        <v>8</v>
      </c>
      <c r="H3" s="25"/>
      <c r="I3" s="25"/>
      <c r="M3" s="25"/>
      <c r="N3" s="2"/>
      <c r="O3" s="2"/>
      <c r="P3" s="2"/>
      <c r="Q3" s="2"/>
    </row>
    <row r="4" spans="2:24" ht="6" customHeight="1" x14ac:dyDescent="0.25">
      <c r="B4" s="5"/>
      <c r="C4" s="2"/>
      <c r="D4" s="2"/>
      <c r="F4" s="8"/>
      <c r="H4" s="5"/>
      <c r="I4" s="5"/>
      <c r="M4" s="5"/>
      <c r="N4" s="2"/>
      <c r="O4" s="2"/>
      <c r="P4" s="2"/>
      <c r="Q4" s="2"/>
    </row>
    <row r="5" spans="2:24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4"/>
      <c r="M5" s="4"/>
      <c r="N5" s="2"/>
      <c r="O5" s="2"/>
      <c r="P5" s="2"/>
      <c r="Q5" s="2"/>
    </row>
    <row r="6" spans="2:24" ht="20.100000000000001" customHeight="1" x14ac:dyDescent="0.25">
      <c r="B6" s="2" t="s">
        <v>4</v>
      </c>
      <c r="C6" s="2"/>
      <c r="D6" s="2"/>
      <c r="F6" s="1" t="str">
        <f>+'801 MPU.CAN.25MAY.BOEDO.MPU HAB'!F7</f>
        <v>HÁBILES</v>
      </c>
      <c r="H6" s="4"/>
      <c r="I6" s="4"/>
      <c r="M6" s="4"/>
      <c r="N6" s="2"/>
      <c r="O6" s="2"/>
      <c r="P6" s="2"/>
      <c r="Q6" s="2"/>
    </row>
    <row r="7" spans="2:24" ht="20.100000000000001" customHeight="1" x14ac:dyDescent="0.25">
      <c r="B7" s="2" t="s">
        <v>5</v>
      </c>
      <c r="C7" s="7"/>
      <c r="D7" s="7"/>
      <c r="F7" s="1">
        <v>823</v>
      </c>
      <c r="H7" s="4"/>
      <c r="I7" s="4"/>
      <c r="M7" s="4"/>
      <c r="N7" s="2"/>
      <c r="O7" s="2"/>
      <c r="P7" s="2"/>
      <c r="Q7" s="2"/>
    </row>
    <row r="8" spans="2:24" ht="20.100000000000001" customHeight="1" x14ac:dyDescent="0.25">
      <c r="B8" s="2" t="s">
        <v>6</v>
      </c>
      <c r="C8" s="2"/>
      <c r="D8" s="2"/>
      <c r="F8" s="1" t="s">
        <v>24</v>
      </c>
      <c r="H8" s="4"/>
      <c r="I8" s="4"/>
      <c r="M8" s="4"/>
      <c r="N8" s="2"/>
      <c r="O8" s="2"/>
      <c r="P8" s="2"/>
      <c r="Q8" s="2"/>
    </row>
    <row r="9" spans="2:24" ht="20.100000000000001" customHeight="1" x14ac:dyDescent="0.25">
      <c r="B9" s="2" t="s">
        <v>7</v>
      </c>
      <c r="C9" s="2"/>
      <c r="D9" s="2"/>
      <c r="F9" s="1">
        <v>823</v>
      </c>
      <c r="H9" s="4"/>
      <c r="I9" s="4"/>
      <c r="M9" s="4"/>
      <c r="N9" s="2"/>
      <c r="O9" s="2"/>
      <c r="P9" s="2"/>
      <c r="Q9" s="2"/>
    </row>
    <row r="10" spans="2:24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</row>
    <row r="11" spans="2:24" ht="2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2"/>
      <c r="O11" s="2"/>
      <c r="P11" s="2"/>
      <c r="Q11" s="2"/>
    </row>
    <row r="12" spans="2:24" ht="2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2"/>
      <c r="O12" s="2"/>
      <c r="P12" s="2"/>
      <c r="Q12" s="2"/>
    </row>
    <row r="13" spans="2:24" ht="2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2"/>
      <c r="O13" s="2"/>
      <c r="P13" s="2"/>
      <c r="Q13" s="2"/>
    </row>
    <row r="14" spans="2:24" ht="2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2"/>
      <c r="O14" s="2"/>
      <c r="P14" s="2"/>
      <c r="Q14" s="2"/>
    </row>
    <row r="15" spans="2:24" ht="21" customHeight="1" thickBot="1" x14ac:dyDescent="0.3">
      <c r="B15" s="2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2"/>
      <c r="O15" s="2"/>
      <c r="P15" s="2"/>
      <c r="Q15" s="2"/>
    </row>
    <row r="16" spans="2:24" ht="39.950000000000003" customHeight="1" thickBot="1" x14ac:dyDescent="0.3">
      <c r="B16" s="188" t="s">
        <v>18</v>
      </c>
      <c r="C16" s="189" t="s">
        <v>111</v>
      </c>
      <c r="D16" s="189" t="s">
        <v>147</v>
      </c>
      <c r="E16" s="189" t="s">
        <v>107</v>
      </c>
      <c r="F16" s="189" t="s">
        <v>148</v>
      </c>
      <c r="G16" s="189" t="s">
        <v>16</v>
      </c>
      <c r="H16" s="189" t="s">
        <v>15</v>
      </c>
      <c r="I16" s="189" t="s">
        <v>17</v>
      </c>
      <c r="J16" s="189" t="s">
        <v>150</v>
      </c>
      <c r="K16" s="189" t="s">
        <v>64</v>
      </c>
      <c r="L16" s="188" t="s">
        <v>151</v>
      </c>
      <c r="M16" s="189" t="s">
        <v>17</v>
      </c>
      <c r="N16" s="189" t="s">
        <v>17</v>
      </c>
      <c r="O16" s="189" t="s">
        <v>15</v>
      </c>
      <c r="P16" s="189" t="s">
        <v>16</v>
      </c>
      <c r="Q16" s="189" t="s">
        <v>148</v>
      </c>
      <c r="R16" s="188" t="s">
        <v>108</v>
      </c>
      <c r="S16" s="189" t="s">
        <v>147</v>
      </c>
      <c r="T16" s="189" t="s">
        <v>111</v>
      </c>
      <c r="U16" s="189" t="s">
        <v>161</v>
      </c>
      <c r="V16" s="189" t="s">
        <v>167</v>
      </c>
      <c r="W16" s="189" t="s">
        <v>168</v>
      </c>
      <c r="X16" s="189" t="s">
        <v>169</v>
      </c>
    </row>
    <row r="17" spans="2:24" ht="39.950000000000003" hidden="1" customHeight="1" x14ac:dyDescent="0.25">
      <c r="B17" s="223" t="s">
        <v>159</v>
      </c>
      <c r="C17" s="204">
        <v>0</v>
      </c>
      <c r="D17" s="204">
        <v>2.17</v>
      </c>
      <c r="E17" s="204">
        <v>5.52</v>
      </c>
      <c r="F17" s="204">
        <v>2.5499999999999998</v>
      </c>
      <c r="G17" s="204">
        <v>1.51</v>
      </c>
      <c r="H17" s="204">
        <v>1.0900000000000001</v>
      </c>
      <c r="I17" s="204">
        <v>2.5499999999999998</v>
      </c>
      <c r="J17" s="204"/>
      <c r="K17" s="204"/>
      <c r="L17" s="204">
        <v>11.67</v>
      </c>
      <c r="M17" s="204"/>
      <c r="N17" s="204">
        <v>9.8000000000000007</v>
      </c>
      <c r="O17" s="204">
        <v>2.25</v>
      </c>
      <c r="P17" s="204">
        <v>1.1000000000000001</v>
      </c>
      <c r="Q17" s="204">
        <v>1.5</v>
      </c>
      <c r="R17" s="204">
        <v>2</v>
      </c>
      <c r="S17" s="204">
        <v>5.67</v>
      </c>
      <c r="T17" s="204">
        <v>2.17</v>
      </c>
      <c r="U17" s="315"/>
      <c r="V17" s="316"/>
      <c r="W17" s="317"/>
      <c r="X17" s="318"/>
    </row>
    <row r="18" spans="2:24" ht="39.950000000000003" hidden="1" customHeight="1" thickBot="1" x14ac:dyDescent="0.3">
      <c r="B18" s="208" t="s">
        <v>160</v>
      </c>
      <c r="C18" s="243">
        <v>0</v>
      </c>
      <c r="D18" s="209">
        <v>2.17</v>
      </c>
      <c r="E18" s="209">
        <v>7.6899999999999995</v>
      </c>
      <c r="F18" s="209">
        <v>10.239999999999998</v>
      </c>
      <c r="G18" s="209">
        <v>11.749999999999998</v>
      </c>
      <c r="H18" s="209">
        <v>12.839999999999998</v>
      </c>
      <c r="I18" s="209">
        <v>15.389999999999997</v>
      </c>
      <c r="J18" s="209"/>
      <c r="K18" s="209"/>
      <c r="L18" s="209">
        <v>27.059999999999995</v>
      </c>
      <c r="M18" s="209"/>
      <c r="N18" s="209">
        <v>36.86</v>
      </c>
      <c r="O18" s="209">
        <v>39.11</v>
      </c>
      <c r="P18" s="209">
        <v>40.21</v>
      </c>
      <c r="Q18" s="209">
        <v>41.71</v>
      </c>
      <c r="R18" s="209">
        <v>43.71</v>
      </c>
      <c r="S18" s="209">
        <v>49.38</v>
      </c>
      <c r="T18" s="209">
        <v>51.550000000000004</v>
      </c>
      <c r="U18" s="313"/>
      <c r="V18" s="314"/>
      <c r="W18" s="310"/>
      <c r="X18" s="314"/>
    </row>
    <row r="19" spans="2:24" ht="15" customHeight="1" x14ac:dyDescent="0.25">
      <c r="B19" s="9">
        <v>1</v>
      </c>
      <c r="C19" s="449">
        <v>0.2472337962962963</v>
      </c>
      <c r="D19" s="450">
        <v>0.25001157407407409</v>
      </c>
      <c r="E19" s="451">
        <v>0.26042824074074078</v>
      </c>
      <c r="F19" s="368">
        <v>0.26528935185185187</v>
      </c>
      <c r="G19" s="245">
        <v>0.26876157407407408</v>
      </c>
      <c r="H19" s="245">
        <v>0.27292824074074074</v>
      </c>
      <c r="I19" s="245">
        <v>0.2757060185185185</v>
      </c>
      <c r="J19" s="245">
        <v>0.2805671296296296</v>
      </c>
      <c r="K19" s="245">
        <v>0.28751157407407402</v>
      </c>
      <c r="L19" s="245">
        <v>0.30140046296296291</v>
      </c>
      <c r="M19" s="102">
        <v>0.30695601851851845</v>
      </c>
      <c r="N19" s="102">
        <v>0.3111226851851851</v>
      </c>
      <c r="O19" s="102">
        <v>0.31598379629629619</v>
      </c>
      <c r="P19" s="102">
        <v>0.3194560185185184</v>
      </c>
      <c r="Q19" s="102">
        <v>0.32223379629629617</v>
      </c>
      <c r="R19" s="102">
        <v>0.32709490740740726</v>
      </c>
      <c r="S19" s="20">
        <v>0.33681712962962951</v>
      </c>
      <c r="T19" s="370">
        <v>0.34098379629629616</v>
      </c>
      <c r="U19" s="313" t="e">
        <f>+$H$45</f>
        <v>#REF!</v>
      </c>
      <c r="V19" s="314">
        <f>+T19-C19</f>
        <v>9.3749999999999861E-2</v>
      </c>
      <c r="W19" s="317" t="e">
        <f>60*$H$45/(V19*60*24)</f>
        <v>#REF!</v>
      </c>
      <c r="X19" s="322"/>
    </row>
    <row r="20" spans="2:24" ht="15" customHeight="1" x14ac:dyDescent="0.25">
      <c r="B20" s="11">
        <v>2</v>
      </c>
      <c r="C20" s="272">
        <v>0.27501157407407406</v>
      </c>
      <c r="D20" s="452">
        <v>0.27917824074074071</v>
      </c>
      <c r="E20" s="103">
        <v>0.2895949074074074</v>
      </c>
      <c r="F20" s="273">
        <v>0.29445601851851849</v>
      </c>
      <c r="G20" s="103">
        <v>0.2979282407407407</v>
      </c>
      <c r="H20" s="103">
        <v>0.30209490740740735</v>
      </c>
      <c r="I20" s="103">
        <v>0.30626157407407401</v>
      </c>
      <c r="J20" s="103">
        <v>0.3111226851851851</v>
      </c>
      <c r="K20" s="103">
        <v>0.31876157407407396</v>
      </c>
      <c r="L20" s="103">
        <v>0.3333449074074073</v>
      </c>
      <c r="M20" s="103">
        <v>0.33959490740740728</v>
      </c>
      <c r="N20" s="103">
        <v>0.34376157407407393</v>
      </c>
      <c r="O20" s="103">
        <v>0.34862268518518502</v>
      </c>
      <c r="P20" s="103">
        <v>0.35209490740740723</v>
      </c>
      <c r="Q20" s="103">
        <v>0.354872685185185</v>
      </c>
      <c r="R20" s="103">
        <v>0.35973379629629609</v>
      </c>
      <c r="S20" s="274">
        <v>0.36945601851851834</v>
      </c>
      <c r="T20" s="272">
        <v>0.37362268518518499</v>
      </c>
      <c r="U20" s="313" t="e">
        <f t="shared" ref="U20:U40" si="0">+$H$45</f>
        <v>#REF!</v>
      </c>
      <c r="V20" s="314">
        <f t="shared" ref="V20:V40" si="1">+T20-C20</f>
        <v>9.8611111111110927E-2</v>
      </c>
      <c r="W20" s="317" t="e">
        <f t="shared" ref="W20:W40" si="2">60*$H$45/(V20*60*24)</f>
        <v>#REF!</v>
      </c>
      <c r="X20" s="314">
        <f>+E20-E19</f>
        <v>2.9166666666666619E-2</v>
      </c>
    </row>
    <row r="21" spans="2:24" ht="15" customHeight="1" x14ac:dyDescent="0.25">
      <c r="B21" s="9">
        <v>3</v>
      </c>
      <c r="C21" s="272">
        <v>0.30208333333333331</v>
      </c>
      <c r="D21" s="452">
        <v>0.30694444444444441</v>
      </c>
      <c r="E21" s="103">
        <v>0.31874999999999998</v>
      </c>
      <c r="F21" s="273">
        <v>0.32361111111111107</v>
      </c>
      <c r="G21" s="103">
        <v>0.32708333333333328</v>
      </c>
      <c r="H21" s="103">
        <v>0.33124999999999993</v>
      </c>
      <c r="I21" s="103">
        <v>0.33541666666666659</v>
      </c>
      <c r="J21" s="103">
        <v>0.34027777777777768</v>
      </c>
      <c r="K21" s="103">
        <v>0.34791666666666654</v>
      </c>
      <c r="L21" s="103">
        <v>0.36249999999999988</v>
      </c>
      <c r="M21" s="103">
        <v>0.36874999999999986</v>
      </c>
      <c r="N21" s="103">
        <v>0.37291666666666651</v>
      </c>
      <c r="O21" s="103">
        <v>0.3777777777777776</v>
      </c>
      <c r="P21" s="103">
        <v>0.38124999999999981</v>
      </c>
      <c r="Q21" s="103">
        <v>0.38402777777777758</v>
      </c>
      <c r="R21" s="103">
        <v>0.38888888888888867</v>
      </c>
      <c r="S21" s="274">
        <v>0.39861111111111092</v>
      </c>
      <c r="T21" s="272">
        <v>0.40277777777777757</v>
      </c>
      <c r="U21" s="313" t="e">
        <f t="shared" si="0"/>
        <v>#REF!</v>
      </c>
      <c r="V21" s="314">
        <f t="shared" si="1"/>
        <v>0.10069444444444425</v>
      </c>
      <c r="W21" s="317" t="e">
        <f t="shared" si="2"/>
        <v>#REF!</v>
      </c>
      <c r="X21" s="314">
        <f t="shared" ref="X21:X40" si="3">+E21-E20</f>
        <v>2.915509259259258E-2</v>
      </c>
    </row>
    <row r="22" spans="2:24" ht="15" customHeight="1" x14ac:dyDescent="0.25">
      <c r="B22" s="11">
        <v>4</v>
      </c>
      <c r="C22" s="272">
        <v>0.33124999999999999</v>
      </c>
      <c r="D22" s="452">
        <v>0.33611111111111108</v>
      </c>
      <c r="E22" s="103">
        <v>0.34791666666666665</v>
      </c>
      <c r="F22" s="273">
        <v>0.35277777777777775</v>
      </c>
      <c r="G22" s="103">
        <v>0.35624999999999996</v>
      </c>
      <c r="H22" s="103">
        <v>0.36041666666666661</v>
      </c>
      <c r="I22" s="103">
        <v>0.36458333333333326</v>
      </c>
      <c r="J22" s="103">
        <v>0.36944444444444435</v>
      </c>
      <c r="K22" s="103">
        <v>0.37708333333333321</v>
      </c>
      <c r="L22" s="103">
        <v>0.39166666666666655</v>
      </c>
      <c r="M22" s="103">
        <v>0.39791666666666653</v>
      </c>
      <c r="N22" s="103">
        <v>0.40208333333333318</v>
      </c>
      <c r="O22" s="103">
        <v>0.40694444444444428</v>
      </c>
      <c r="P22" s="103">
        <v>0.41041666666666649</v>
      </c>
      <c r="Q22" s="103">
        <v>0.41319444444444425</v>
      </c>
      <c r="R22" s="103">
        <v>0.41805555555555535</v>
      </c>
      <c r="S22" s="274">
        <v>0.42777777777777759</v>
      </c>
      <c r="T22" s="272">
        <v>0.43194444444444424</v>
      </c>
      <c r="U22" s="313" t="e">
        <f t="shared" si="0"/>
        <v>#REF!</v>
      </c>
      <c r="V22" s="314">
        <f t="shared" si="1"/>
        <v>0.10069444444444425</v>
      </c>
      <c r="W22" s="317" t="e">
        <f t="shared" si="2"/>
        <v>#REF!</v>
      </c>
      <c r="X22" s="314">
        <f t="shared" si="3"/>
        <v>2.9166666666666674E-2</v>
      </c>
    </row>
    <row r="23" spans="2:24" ht="15" customHeight="1" x14ac:dyDescent="0.25">
      <c r="B23" s="9">
        <v>5</v>
      </c>
      <c r="C23" s="272">
        <v>0.35625000000000001</v>
      </c>
      <c r="D23" s="452">
        <v>0.3611111111111111</v>
      </c>
      <c r="E23" s="103">
        <v>0.37291666666666667</v>
      </c>
      <c r="F23" s="273">
        <v>0.37777777777777777</v>
      </c>
      <c r="G23" s="103">
        <v>0.38124999999999998</v>
      </c>
      <c r="H23" s="103">
        <v>0.38541666666666663</v>
      </c>
      <c r="I23" s="103">
        <v>0.38958333333333328</v>
      </c>
      <c r="J23" s="103">
        <v>0.39444444444444438</v>
      </c>
      <c r="K23" s="103">
        <v>0.40208333333333324</v>
      </c>
      <c r="L23" s="103">
        <v>0.41666666666666657</v>
      </c>
      <c r="M23" s="103">
        <v>0.42291666666666655</v>
      </c>
      <c r="N23" s="103">
        <v>0.4270833333333332</v>
      </c>
      <c r="O23" s="103">
        <v>0.4319444444444443</v>
      </c>
      <c r="P23" s="103">
        <v>0.43541666666666651</v>
      </c>
      <c r="Q23" s="103">
        <v>0.43819444444444428</v>
      </c>
      <c r="R23" s="103">
        <v>0.44305555555555537</v>
      </c>
      <c r="S23" s="274">
        <v>0.45277777777777761</v>
      </c>
      <c r="T23" s="272">
        <v>0.45694444444444426</v>
      </c>
      <c r="U23" s="313" t="e">
        <f t="shared" si="0"/>
        <v>#REF!</v>
      </c>
      <c r="V23" s="314">
        <f t="shared" si="1"/>
        <v>0.10069444444444425</v>
      </c>
      <c r="W23" s="317" t="e">
        <f t="shared" si="2"/>
        <v>#REF!</v>
      </c>
      <c r="X23" s="314">
        <f t="shared" si="3"/>
        <v>2.5000000000000022E-2</v>
      </c>
    </row>
    <row r="24" spans="2:24" ht="15" customHeight="1" x14ac:dyDescent="0.25">
      <c r="B24" s="11">
        <v>6</v>
      </c>
      <c r="C24" s="272">
        <v>0.38541666666666669</v>
      </c>
      <c r="D24" s="452">
        <v>0.39027777777777778</v>
      </c>
      <c r="E24" s="103">
        <v>0.40208333333333335</v>
      </c>
      <c r="F24" s="273">
        <v>0.40694444444444444</v>
      </c>
      <c r="G24" s="103">
        <v>0.41041666666666665</v>
      </c>
      <c r="H24" s="103">
        <v>0.4145833333333333</v>
      </c>
      <c r="I24" s="103">
        <v>0.41874999999999996</v>
      </c>
      <c r="J24" s="103">
        <v>0.42361111111111105</v>
      </c>
      <c r="K24" s="103">
        <v>0.43124999999999991</v>
      </c>
      <c r="L24" s="103">
        <v>0.44583333333333325</v>
      </c>
      <c r="M24" s="103">
        <v>0.45208333333333323</v>
      </c>
      <c r="N24" s="103">
        <v>0.45624999999999988</v>
      </c>
      <c r="O24" s="103">
        <v>0.46111111111111097</v>
      </c>
      <c r="P24" s="103">
        <v>0.46458333333333318</v>
      </c>
      <c r="Q24" s="103">
        <v>0.46736111111111095</v>
      </c>
      <c r="R24" s="103">
        <v>0.47222222222222204</v>
      </c>
      <c r="S24" s="274">
        <v>0.48194444444444429</v>
      </c>
      <c r="T24" s="272">
        <v>0.48611111111111094</v>
      </c>
      <c r="U24" s="313" t="e">
        <f t="shared" si="0"/>
        <v>#REF!</v>
      </c>
      <c r="V24" s="314">
        <f t="shared" si="1"/>
        <v>0.10069444444444425</v>
      </c>
      <c r="W24" s="317" t="e">
        <f t="shared" si="2"/>
        <v>#REF!</v>
      </c>
      <c r="X24" s="314">
        <f t="shared" si="3"/>
        <v>2.9166666666666674E-2</v>
      </c>
    </row>
    <row r="25" spans="2:24" ht="15" customHeight="1" x14ac:dyDescent="0.25">
      <c r="B25" s="9">
        <v>7</v>
      </c>
      <c r="C25" s="272">
        <v>0.41041666666666665</v>
      </c>
      <c r="D25" s="452">
        <v>0.41527777777777775</v>
      </c>
      <c r="E25" s="103">
        <v>0.42708333333333331</v>
      </c>
      <c r="F25" s="273">
        <v>0.43194444444444441</v>
      </c>
      <c r="G25" s="103">
        <v>0.43541666666666662</v>
      </c>
      <c r="H25" s="103">
        <v>0.43958333333333327</v>
      </c>
      <c r="I25" s="103">
        <v>0.44374999999999992</v>
      </c>
      <c r="J25" s="103">
        <v>0.44861111111111102</v>
      </c>
      <c r="K25" s="103">
        <v>0.45624999999999988</v>
      </c>
      <c r="L25" s="103">
        <v>0.47083333333333321</v>
      </c>
      <c r="M25" s="103">
        <v>0.47708333333333319</v>
      </c>
      <c r="N25" s="103">
        <v>0.48124999999999984</v>
      </c>
      <c r="O25" s="103">
        <v>0.48611111111111094</v>
      </c>
      <c r="P25" s="103">
        <v>0.48958333333333315</v>
      </c>
      <c r="Q25" s="103">
        <v>0.49236111111111092</v>
      </c>
      <c r="R25" s="103">
        <v>0.49722222222222201</v>
      </c>
      <c r="S25" s="274">
        <v>0.5069444444444442</v>
      </c>
      <c r="T25" s="272">
        <v>0.51111111111111085</v>
      </c>
      <c r="U25" s="313" t="e">
        <f t="shared" si="0"/>
        <v>#REF!</v>
      </c>
      <c r="V25" s="314">
        <f t="shared" si="1"/>
        <v>0.1006944444444442</v>
      </c>
      <c r="W25" s="317" t="e">
        <f t="shared" si="2"/>
        <v>#REF!</v>
      </c>
      <c r="X25" s="314">
        <f t="shared" si="3"/>
        <v>2.4999999999999967E-2</v>
      </c>
    </row>
    <row r="26" spans="2:24" ht="15" customHeight="1" x14ac:dyDescent="0.25">
      <c r="B26" s="11">
        <v>8</v>
      </c>
      <c r="C26" s="272">
        <v>0.43958333333333338</v>
      </c>
      <c r="D26" s="452">
        <v>0.44444444444444448</v>
      </c>
      <c r="E26" s="103">
        <v>0.45625000000000004</v>
      </c>
      <c r="F26" s="273">
        <v>0.46111111111111114</v>
      </c>
      <c r="G26" s="103">
        <v>0.46458333333333335</v>
      </c>
      <c r="H26" s="103">
        <v>0.46875</v>
      </c>
      <c r="I26" s="103">
        <v>0.47291666666666665</v>
      </c>
      <c r="J26" s="103">
        <v>0.47777777777777775</v>
      </c>
      <c r="K26" s="103">
        <v>0.48541666666666661</v>
      </c>
      <c r="L26" s="103">
        <v>0.49999999999999994</v>
      </c>
      <c r="M26" s="103">
        <v>0.50624999999999998</v>
      </c>
      <c r="N26" s="103">
        <v>0.51041666666666663</v>
      </c>
      <c r="O26" s="103">
        <v>0.51527777777777772</v>
      </c>
      <c r="P26" s="103">
        <v>0.51874999999999993</v>
      </c>
      <c r="Q26" s="103">
        <v>0.5215277777777777</v>
      </c>
      <c r="R26" s="103">
        <v>0.5263888888888888</v>
      </c>
      <c r="S26" s="274">
        <v>0.53611111111111098</v>
      </c>
      <c r="T26" s="272">
        <v>0.54027777777777763</v>
      </c>
      <c r="U26" s="313" t="e">
        <f t="shared" si="0"/>
        <v>#REF!</v>
      </c>
      <c r="V26" s="314">
        <f t="shared" si="1"/>
        <v>0.10069444444444425</v>
      </c>
      <c r="W26" s="317" t="e">
        <f t="shared" si="2"/>
        <v>#REF!</v>
      </c>
      <c r="X26" s="314">
        <f t="shared" si="3"/>
        <v>2.916666666666673E-2</v>
      </c>
    </row>
    <row r="27" spans="2:24" ht="15" customHeight="1" x14ac:dyDescent="0.25">
      <c r="B27" s="9">
        <v>9</v>
      </c>
      <c r="C27" s="272">
        <v>0.46875</v>
      </c>
      <c r="D27" s="452">
        <v>0.47361111111111109</v>
      </c>
      <c r="E27" s="103">
        <v>0.48541666666666666</v>
      </c>
      <c r="F27" s="273">
        <v>0.49027777777777776</v>
      </c>
      <c r="G27" s="103">
        <v>0.49374999999999997</v>
      </c>
      <c r="H27" s="103">
        <v>0.49791666666666662</v>
      </c>
      <c r="I27" s="103">
        <v>0.50208333333333333</v>
      </c>
      <c r="J27" s="103">
        <v>0.50694444444444442</v>
      </c>
      <c r="K27" s="103">
        <v>0.51458333333333328</v>
      </c>
      <c r="L27" s="103">
        <v>0.52916666666666656</v>
      </c>
      <c r="M27" s="103">
        <v>0.53541666666666654</v>
      </c>
      <c r="N27" s="103">
        <v>0.53958333333333319</v>
      </c>
      <c r="O27" s="103">
        <v>0.54444444444444429</v>
      </c>
      <c r="P27" s="103">
        <v>0.5479166666666665</v>
      </c>
      <c r="Q27" s="103">
        <v>0.55069444444444426</v>
      </c>
      <c r="R27" s="103">
        <v>0.55555555555555536</v>
      </c>
      <c r="S27" s="274">
        <v>0.56527777777777755</v>
      </c>
      <c r="T27" s="272">
        <v>0.5694444444444442</v>
      </c>
      <c r="U27" s="313" t="e">
        <f t="shared" si="0"/>
        <v>#REF!</v>
      </c>
      <c r="V27" s="314">
        <f t="shared" si="1"/>
        <v>0.1006944444444442</v>
      </c>
      <c r="W27" s="317" t="e">
        <f t="shared" si="2"/>
        <v>#REF!</v>
      </c>
      <c r="X27" s="314">
        <f t="shared" si="3"/>
        <v>2.9166666666666619E-2</v>
      </c>
    </row>
    <row r="28" spans="2:24" ht="15" customHeight="1" x14ac:dyDescent="0.25">
      <c r="B28" s="11">
        <v>10</v>
      </c>
      <c r="C28" s="272">
        <v>0.49791666666666662</v>
      </c>
      <c r="D28" s="452">
        <v>0.50277777777777777</v>
      </c>
      <c r="E28" s="103">
        <v>0.51458333333333328</v>
      </c>
      <c r="F28" s="273">
        <v>0.51944444444444438</v>
      </c>
      <c r="G28" s="103">
        <v>0.52291666666666659</v>
      </c>
      <c r="H28" s="103">
        <v>0.52708333333333324</v>
      </c>
      <c r="I28" s="103">
        <v>0.53124999999999989</v>
      </c>
      <c r="J28" s="103">
        <v>0.53611111111111098</v>
      </c>
      <c r="K28" s="103">
        <v>0.54374999999999984</v>
      </c>
      <c r="L28" s="103">
        <v>0.55833333333333313</v>
      </c>
      <c r="M28" s="103">
        <v>0.5645833333333331</v>
      </c>
      <c r="N28" s="103">
        <v>0.56874999999999976</v>
      </c>
      <c r="O28" s="103">
        <v>0.57361111111111085</v>
      </c>
      <c r="P28" s="103">
        <v>0.57708333333333306</v>
      </c>
      <c r="Q28" s="103">
        <v>0.57986111111111083</v>
      </c>
      <c r="R28" s="103">
        <v>0.58472222222222192</v>
      </c>
      <c r="S28" s="274">
        <v>0.59444444444444411</v>
      </c>
      <c r="T28" s="272">
        <v>0.59861111111111076</v>
      </c>
      <c r="U28" s="313" t="e">
        <f t="shared" si="0"/>
        <v>#REF!</v>
      </c>
      <c r="V28" s="314">
        <f t="shared" si="1"/>
        <v>0.10069444444444414</v>
      </c>
      <c r="W28" s="317" t="e">
        <f t="shared" si="2"/>
        <v>#REF!</v>
      </c>
      <c r="X28" s="314">
        <f t="shared" si="3"/>
        <v>2.9166666666666619E-2</v>
      </c>
    </row>
    <row r="29" spans="2:24" ht="15" customHeight="1" x14ac:dyDescent="0.25">
      <c r="B29" s="9">
        <v>11</v>
      </c>
      <c r="C29" s="272">
        <v>0.5229166666666667</v>
      </c>
      <c r="D29" s="452">
        <v>0.52777777777777779</v>
      </c>
      <c r="E29" s="103">
        <v>0.5395833333333333</v>
      </c>
      <c r="F29" s="273">
        <v>0.5444444444444444</v>
      </c>
      <c r="G29" s="103">
        <v>0.54791666666666661</v>
      </c>
      <c r="H29" s="103">
        <v>0.55208333333333326</v>
      </c>
      <c r="I29" s="103">
        <v>0.55624999999999991</v>
      </c>
      <c r="J29" s="103">
        <v>0.56111111111111101</v>
      </c>
      <c r="K29" s="103">
        <v>0.56874999999999987</v>
      </c>
      <c r="L29" s="103">
        <v>0.58333333333333315</v>
      </c>
      <c r="M29" s="103">
        <v>0.58958333333333313</v>
      </c>
      <c r="N29" s="103">
        <v>0.59374999999999978</v>
      </c>
      <c r="O29" s="103">
        <v>0.59861111111111087</v>
      </c>
      <c r="P29" s="103">
        <v>0.60208333333333308</v>
      </c>
      <c r="Q29" s="103">
        <v>0.60486111111111085</v>
      </c>
      <c r="R29" s="103">
        <v>0.60972222222222194</v>
      </c>
      <c r="S29" s="274">
        <v>0.61944444444444413</v>
      </c>
      <c r="T29" s="272">
        <v>0.62361111111111078</v>
      </c>
      <c r="U29" s="313" t="e">
        <f t="shared" si="0"/>
        <v>#REF!</v>
      </c>
      <c r="V29" s="314">
        <f t="shared" si="1"/>
        <v>0.10069444444444409</v>
      </c>
      <c r="W29" s="317" t="e">
        <f t="shared" si="2"/>
        <v>#REF!</v>
      </c>
      <c r="X29" s="314">
        <f t="shared" si="3"/>
        <v>2.5000000000000022E-2</v>
      </c>
    </row>
    <row r="30" spans="2:24" ht="15" customHeight="1" x14ac:dyDescent="0.25">
      <c r="B30" s="11">
        <v>12</v>
      </c>
      <c r="C30" s="272">
        <v>0.54305555555555551</v>
      </c>
      <c r="D30" s="452">
        <v>0.54791666666666661</v>
      </c>
      <c r="E30" s="103">
        <v>0.55972222222222212</v>
      </c>
      <c r="F30" s="273">
        <v>0.56458333333333321</v>
      </c>
      <c r="G30" s="103">
        <v>0.56805555555555542</v>
      </c>
      <c r="H30" s="103">
        <v>0.57222222222222208</v>
      </c>
      <c r="I30" s="103">
        <v>0.57638888888888873</v>
      </c>
      <c r="J30" s="103">
        <v>0.58124999999999982</v>
      </c>
      <c r="K30" s="103">
        <v>0.58888888888888868</v>
      </c>
      <c r="L30" s="103">
        <v>0.60347222222222197</v>
      </c>
      <c r="M30" s="103">
        <v>0.60972222222222194</v>
      </c>
      <c r="N30" s="103">
        <v>0.6138888888888886</v>
      </c>
      <c r="O30" s="103">
        <v>0.61874999999999969</v>
      </c>
      <c r="P30" s="103">
        <v>0.6222222222222219</v>
      </c>
      <c r="Q30" s="103">
        <v>0.62499999999999967</v>
      </c>
      <c r="R30" s="103">
        <v>0.62986111111111076</v>
      </c>
      <c r="S30" s="274">
        <v>0.63958333333333295</v>
      </c>
      <c r="T30" s="272">
        <v>0.6437499999999996</v>
      </c>
      <c r="U30" s="313" t="e">
        <f t="shared" si="0"/>
        <v>#REF!</v>
      </c>
      <c r="V30" s="314">
        <f t="shared" si="1"/>
        <v>0.10069444444444409</v>
      </c>
      <c r="W30" s="317" t="e">
        <f t="shared" si="2"/>
        <v>#REF!</v>
      </c>
      <c r="X30" s="314">
        <f t="shared" si="3"/>
        <v>2.0138888888888817E-2</v>
      </c>
    </row>
    <row r="31" spans="2:24" ht="15" customHeight="1" x14ac:dyDescent="0.25">
      <c r="B31" s="9">
        <v>13</v>
      </c>
      <c r="C31" s="272">
        <v>0.57708333333333328</v>
      </c>
      <c r="D31" s="452">
        <v>0.58194444444444438</v>
      </c>
      <c r="E31" s="103">
        <v>0.59374999999999989</v>
      </c>
      <c r="F31" s="273">
        <v>0.59861111111111098</v>
      </c>
      <c r="G31" s="103">
        <v>0.60208333333333319</v>
      </c>
      <c r="H31" s="103">
        <v>0.60624999999999984</v>
      </c>
      <c r="I31" s="103">
        <v>0.6104166666666665</v>
      </c>
      <c r="J31" s="103">
        <v>0.61527777777777759</v>
      </c>
      <c r="K31" s="103">
        <v>0.62291666666666645</v>
      </c>
      <c r="L31" s="103">
        <v>0.63749999999999973</v>
      </c>
      <c r="M31" s="103">
        <v>0.64374999999999971</v>
      </c>
      <c r="N31" s="103">
        <v>0.64791666666666636</v>
      </c>
      <c r="O31" s="103">
        <v>0.65277777777777746</v>
      </c>
      <c r="P31" s="103">
        <v>0.65624999999999967</v>
      </c>
      <c r="Q31" s="103">
        <v>0.65902777777777743</v>
      </c>
      <c r="R31" s="103">
        <v>0.66388888888888853</v>
      </c>
      <c r="S31" s="274">
        <v>0.67361111111111072</v>
      </c>
      <c r="T31" s="272">
        <v>0.67777777777777737</v>
      </c>
      <c r="U31" s="313" t="e">
        <f t="shared" si="0"/>
        <v>#REF!</v>
      </c>
      <c r="V31" s="314">
        <f t="shared" si="1"/>
        <v>0.10069444444444409</v>
      </c>
      <c r="W31" s="317" t="e">
        <f t="shared" si="2"/>
        <v>#REF!</v>
      </c>
      <c r="X31" s="314">
        <f t="shared" si="3"/>
        <v>3.4027777777777768E-2</v>
      </c>
    </row>
    <row r="32" spans="2:24" ht="15" customHeight="1" x14ac:dyDescent="0.25">
      <c r="B32" s="11">
        <v>14</v>
      </c>
      <c r="C32" s="272">
        <v>0.60626157407407411</v>
      </c>
      <c r="D32" s="452">
        <v>0.6111226851851852</v>
      </c>
      <c r="E32" s="103">
        <v>0.62292824074074071</v>
      </c>
      <c r="F32" s="273">
        <v>0.62778935185185181</v>
      </c>
      <c r="G32" s="103">
        <v>0.63126157407407402</v>
      </c>
      <c r="H32" s="103">
        <v>0.63542824074074067</v>
      </c>
      <c r="I32" s="103">
        <v>0.63959490740740732</v>
      </c>
      <c r="J32" s="103">
        <v>0.64445601851851841</v>
      </c>
      <c r="K32" s="103">
        <v>0.65209490740740728</v>
      </c>
      <c r="L32" s="103">
        <v>0.66667824074074056</v>
      </c>
      <c r="M32" s="103">
        <v>0.67292824074074054</v>
      </c>
      <c r="N32" s="103">
        <v>0.67709490740740719</v>
      </c>
      <c r="O32" s="103">
        <v>0.68195601851851828</v>
      </c>
      <c r="P32" s="103">
        <v>0.68542824074074049</v>
      </c>
      <c r="Q32" s="103">
        <v>0.68820601851851826</v>
      </c>
      <c r="R32" s="103">
        <v>0.69306712962962935</v>
      </c>
      <c r="S32" s="274">
        <v>0.70278935185185154</v>
      </c>
      <c r="T32" s="272">
        <v>0.70695601851851819</v>
      </c>
      <c r="U32" s="313" t="e">
        <f t="shared" si="0"/>
        <v>#REF!</v>
      </c>
      <c r="V32" s="314">
        <f t="shared" si="1"/>
        <v>0.10069444444444409</v>
      </c>
      <c r="W32" s="317" t="e">
        <f t="shared" si="2"/>
        <v>#REF!</v>
      </c>
      <c r="X32" s="314">
        <f t="shared" si="3"/>
        <v>2.9178240740740824E-2</v>
      </c>
    </row>
    <row r="33" spans="2:24" ht="15" customHeight="1" x14ac:dyDescent="0.25">
      <c r="B33" s="9">
        <v>15</v>
      </c>
      <c r="C33" s="272">
        <v>0.63541666666666663</v>
      </c>
      <c r="D33" s="452">
        <v>0.64027777777777772</v>
      </c>
      <c r="E33" s="103">
        <v>0.65208333333333324</v>
      </c>
      <c r="F33" s="273">
        <v>0.65694444444444433</v>
      </c>
      <c r="G33" s="103">
        <v>0.66041666666666654</v>
      </c>
      <c r="H33" s="103">
        <v>0.66458333333333319</v>
      </c>
      <c r="I33" s="103">
        <v>0.66874999999999984</v>
      </c>
      <c r="J33" s="103">
        <v>0.67361111111111094</v>
      </c>
      <c r="K33" s="103">
        <v>0.6812499999999998</v>
      </c>
      <c r="L33" s="103">
        <v>0.69583333333333308</v>
      </c>
      <c r="M33" s="103">
        <v>0.70208333333333306</v>
      </c>
      <c r="N33" s="103">
        <v>0.70624999999999971</v>
      </c>
      <c r="O33" s="103">
        <v>0.71111111111111081</v>
      </c>
      <c r="P33" s="103">
        <v>0.71458333333333302</v>
      </c>
      <c r="Q33" s="103">
        <v>0.71736111111111078</v>
      </c>
      <c r="R33" s="103">
        <v>0.72222222222222188</v>
      </c>
      <c r="S33" s="274">
        <v>0.73194444444444406</v>
      </c>
      <c r="T33" s="272">
        <v>0.73611111111111072</v>
      </c>
      <c r="U33" s="313" t="e">
        <f t="shared" si="0"/>
        <v>#REF!</v>
      </c>
      <c r="V33" s="314">
        <f t="shared" si="1"/>
        <v>0.10069444444444409</v>
      </c>
      <c r="W33" s="317" t="e">
        <f t="shared" si="2"/>
        <v>#REF!</v>
      </c>
      <c r="X33" s="314">
        <f t="shared" si="3"/>
        <v>2.9155092592592524E-2</v>
      </c>
    </row>
    <row r="34" spans="2:24" ht="15" customHeight="1" x14ac:dyDescent="0.25">
      <c r="B34" s="11">
        <v>16</v>
      </c>
      <c r="C34" s="272">
        <v>0.6645833333333333</v>
      </c>
      <c r="D34" s="452">
        <v>0.6694444444444444</v>
      </c>
      <c r="E34" s="103">
        <v>0.68124999999999991</v>
      </c>
      <c r="F34" s="273">
        <v>0.68611111111111101</v>
      </c>
      <c r="G34" s="103">
        <v>0.68958333333333321</v>
      </c>
      <c r="H34" s="103">
        <v>0.69374999999999987</v>
      </c>
      <c r="I34" s="103">
        <v>0.69791666666666652</v>
      </c>
      <c r="J34" s="103">
        <v>0.70277777777777761</v>
      </c>
      <c r="K34" s="103">
        <v>0.71041666666666647</v>
      </c>
      <c r="L34" s="103">
        <v>0.72499999999999976</v>
      </c>
      <c r="M34" s="103">
        <v>0.73124999999999973</v>
      </c>
      <c r="N34" s="103">
        <v>0.73541666666666639</v>
      </c>
      <c r="O34" s="103">
        <v>0.74027777777777748</v>
      </c>
      <c r="P34" s="103">
        <v>0.74374999999999969</v>
      </c>
      <c r="Q34" s="103">
        <v>0.74652777777777746</v>
      </c>
      <c r="R34" s="103">
        <v>0.75138888888888855</v>
      </c>
      <c r="S34" s="274">
        <v>0.76111111111111074</v>
      </c>
      <c r="T34" s="272">
        <v>0.76527777777777739</v>
      </c>
      <c r="U34" s="313" t="e">
        <f t="shared" si="0"/>
        <v>#REF!</v>
      </c>
      <c r="V34" s="314">
        <f t="shared" si="1"/>
        <v>0.10069444444444409</v>
      </c>
      <c r="W34" s="317" t="e">
        <f t="shared" si="2"/>
        <v>#REF!</v>
      </c>
      <c r="X34" s="314">
        <f t="shared" si="3"/>
        <v>2.9166666666666674E-2</v>
      </c>
    </row>
    <row r="35" spans="2:24" ht="15" customHeight="1" x14ac:dyDescent="0.25">
      <c r="B35" s="9">
        <v>17</v>
      </c>
      <c r="C35" s="272">
        <v>0.68958333333333333</v>
      </c>
      <c r="D35" s="452">
        <v>0.69444444444444442</v>
      </c>
      <c r="E35" s="103">
        <v>0.70624999999999993</v>
      </c>
      <c r="F35" s="273">
        <v>0.71111111111111103</v>
      </c>
      <c r="G35" s="103">
        <v>0.71458333333333324</v>
      </c>
      <c r="H35" s="103">
        <v>0.71874999999999989</v>
      </c>
      <c r="I35" s="103">
        <v>0.72291666666666654</v>
      </c>
      <c r="J35" s="103">
        <v>0.72777777777777763</v>
      </c>
      <c r="K35" s="103">
        <v>0.7354166666666665</v>
      </c>
      <c r="L35" s="103">
        <v>0.74999999999999978</v>
      </c>
      <c r="M35" s="103">
        <v>0.75624999999999976</v>
      </c>
      <c r="N35" s="103">
        <v>0.76041666666666641</v>
      </c>
      <c r="O35" s="103">
        <v>0.7652777777777775</v>
      </c>
      <c r="P35" s="103">
        <v>0.76874999999999971</v>
      </c>
      <c r="Q35" s="103">
        <v>0.77152777777777748</v>
      </c>
      <c r="R35" s="103">
        <v>0.77638888888888857</v>
      </c>
      <c r="S35" s="274">
        <v>0.78611111111111076</v>
      </c>
      <c r="T35" s="272">
        <v>0.79027777777777741</v>
      </c>
      <c r="U35" s="313" t="e">
        <f t="shared" si="0"/>
        <v>#REF!</v>
      </c>
      <c r="V35" s="314">
        <f t="shared" si="1"/>
        <v>0.10069444444444409</v>
      </c>
      <c r="W35" s="317" t="e">
        <f t="shared" si="2"/>
        <v>#REF!</v>
      </c>
      <c r="X35" s="314">
        <f t="shared" si="3"/>
        <v>2.5000000000000022E-2</v>
      </c>
    </row>
    <row r="36" spans="2:24" ht="15" customHeight="1" x14ac:dyDescent="0.25">
      <c r="B36" s="11">
        <v>18</v>
      </c>
      <c r="C36" s="272">
        <v>0.7104166666666667</v>
      </c>
      <c r="D36" s="452">
        <v>0.71527777777777779</v>
      </c>
      <c r="E36" s="103">
        <v>0.7270833333333333</v>
      </c>
      <c r="F36" s="273">
        <v>0.7319444444444444</v>
      </c>
      <c r="G36" s="103">
        <v>0.73541666666666661</v>
      </c>
      <c r="H36" s="103">
        <v>0.73958333333333326</v>
      </c>
      <c r="I36" s="103">
        <v>0.74374999999999991</v>
      </c>
      <c r="J36" s="103">
        <v>0.74861111111111101</v>
      </c>
      <c r="K36" s="103">
        <v>0.75624999999999987</v>
      </c>
      <c r="L36" s="103">
        <v>0.77083333333333315</v>
      </c>
      <c r="M36" s="103">
        <v>0.77708333333333313</v>
      </c>
      <c r="N36" s="103">
        <v>0.78124999999999978</v>
      </c>
      <c r="O36" s="103">
        <v>0.78611111111111087</v>
      </c>
      <c r="P36" s="103">
        <v>0.78958333333333308</v>
      </c>
      <c r="Q36" s="103">
        <v>0.79236111111111085</v>
      </c>
      <c r="R36" s="103">
        <v>0.7965277777777775</v>
      </c>
      <c r="S36" s="274">
        <v>0.80624999999999969</v>
      </c>
      <c r="T36" s="272">
        <v>0.8097222222222219</v>
      </c>
      <c r="U36" s="313" t="e">
        <f t="shared" si="0"/>
        <v>#REF!</v>
      </c>
      <c r="V36" s="314">
        <f t="shared" si="1"/>
        <v>9.9305555555555203E-2</v>
      </c>
      <c r="W36" s="317" t="e">
        <f t="shared" si="2"/>
        <v>#REF!</v>
      </c>
      <c r="X36" s="314">
        <f t="shared" si="3"/>
        <v>2.083333333333337E-2</v>
      </c>
    </row>
    <row r="37" spans="2:24" ht="15" customHeight="1" x14ac:dyDescent="0.25">
      <c r="B37" s="9">
        <v>19</v>
      </c>
      <c r="C37" s="272">
        <v>0.75208333333333333</v>
      </c>
      <c r="D37" s="452">
        <v>0.75694444444444442</v>
      </c>
      <c r="E37" s="103">
        <v>0.76874999999999993</v>
      </c>
      <c r="F37" s="273">
        <v>0.77361111111111103</v>
      </c>
      <c r="G37" s="103">
        <v>0.77708333333333324</v>
      </c>
      <c r="H37" s="103">
        <v>0.78124999999999989</v>
      </c>
      <c r="I37" s="103">
        <v>0.78541666666666654</v>
      </c>
      <c r="J37" s="103">
        <v>0.79027777777777763</v>
      </c>
      <c r="K37" s="103">
        <v>0.7979166666666665</v>
      </c>
      <c r="L37" s="103">
        <v>0.81249999999999978</v>
      </c>
      <c r="M37" s="103">
        <v>0.81874999999999976</v>
      </c>
      <c r="N37" s="103">
        <v>0.82291666666666641</v>
      </c>
      <c r="O37" s="103">
        <v>0.8277777777777775</v>
      </c>
      <c r="P37" s="103">
        <v>0.83124999999999971</v>
      </c>
      <c r="Q37" s="103">
        <v>0.83402777777777748</v>
      </c>
      <c r="R37" s="103">
        <v>0.83819444444444413</v>
      </c>
      <c r="S37" s="274">
        <v>0.84791666666666632</v>
      </c>
      <c r="T37" s="272">
        <v>0.85138888888888853</v>
      </c>
      <c r="U37" s="313" t="e">
        <f t="shared" si="0"/>
        <v>#REF!</v>
      </c>
      <c r="V37" s="314">
        <f t="shared" si="1"/>
        <v>9.9305555555555203E-2</v>
      </c>
      <c r="W37" s="317" t="e">
        <f t="shared" si="2"/>
        <v>#REF!</v>
      </c>
      <c r="X37" s="314">
        <f t="shared" si="3"/>
        <v>4.166666666666663E-2</v>
      </c>
    </row>
    <row r="38" spans="2:24" ht="15" customHeight="1" x14ac:dyDescent="0.25">
      <c r="B38" s="11">
        <v>20</v>
      </c>
      <c r="C38" s="272">
        <v>0.76458333333333339</v>
      </c>
      <c r="D38" s="452">
        <v>0.76944444444444449</v>
      </c>
      <c r="E38" s="103">
        <v>0.78125</v>
      </c>
      <c r="F38" s="273">
        <v>0.78611111111111109</v>
      </c>
      <c r="G38" s="103">
        <v>0.7895833333333333</v>
      </c>
      <c r="H38" s="103">
        <v>0.79374999999999996</v>
      </c>
      <c r="I38" s="103">
        <v>0.79791666666666661</v>
      </c>
      <c r="J38" s="103">
        <v>0.8027777777777777</v>
      </c>
      <c r="K38" s="103">
        <v>0.81041666666666656</v>
      </c>
      <c r="L38" s="103">
        <v>0.82499999999999984</v>
      </c>
      <c r="M38" s="103">
        <v>0.83124999999999982</v>
      </c>
      <c r="N38" s="103">
        <v>0.83541666666666647</v>
      </c>
      <c r="O38" s="103">
        <v>0.84027777777777757</v>
      </c>
      <c r="P38" s="103">
        <v>0.84374999999999978</v>
      </c>
      <c r="Q38" s="103">
        <v>0.84652777777777755</v>
      </c>
      <c r="R38" s="103">
        <v>0.8506944444444442</v>
      </c>
      <c r="S38" s="274">
        <v>0.86041666666666639</v>
      </c>
      <c r="T38" s="272">
        <v>0.8638888888888886</v>
      </c>
      <c r="U38" s="313" t="e">
        <f t="shared" si="0"/>
        <v>#REF!</v>
      </c>
      <c r="V38" s="314">
        <f t="shared" si="1"/>
        <v>9.9305555555555203E-2</v>
      </c>
      <c r="W38" s="317" t="e">
        <f t="shared" si="2"/>
        <v>#REF!</v>
      </c>
      <c r="X38" s="314">
        <f t="shared" si="3"/>
        <v>1.2500000000000067E-2</v>
      </c>
    </row>
    <row r="39" spans="2:24" ht="15" customHeight="1" x14ac:dyDescent="0.25">
      <c r="B39" s="9">
        <v>21</v>
      </c>
      <c r="C39" s="272">
        <v>0.79999999999999993</v>
      </c>
      <c r="D39" s="452">
        <v>0.80486111111111103</v>
      </c>
      <c r="E39" s="103">
        <v>0.81666666666666654</v>
      </c>
      <c r="F39" s="273">
        <v>0.82152777777777763</v>
      </c>
      <c r="G39" s="103">
        <v>0.82499999999999984</v>
      </c>
      <c r="H39" s="103">
        <v>0.8291666666666665</v>
      </c>
      <c r="I39" s="103">
        <v>0.83263888888888871</v>
      </c>
      <c r="J39" s="103">
        <v>0.8374999999999998</v>
      </c>
      <c r="K39" s="103">
        <v>0.84513888888888866</v>
      </c>
      <c r="L39" s="103">
        <v>0.85972222222222194</v>
      </c>
      <c r="M39" s="103">
        <v>0.86597222222222192</v>
      </c>
      <c r="N39" s="103">
        <v>0.87013888888888857</v>
      </c>
      <c r="O39" s="103">
        <v>0.87430555555555522</v>
      </c>
      <c r="P39" s="103">
        <v>0.87777777777777743</v>
      </c>
      <c r="Q39" s="103">
        <v>0.87986111111111076</v>
      </c>
      <c r="R39" s="103">
        <v>0.88333333333333297</v>
      </c>
      <c r="S39" s="274">
        <v>0.89236111111111072</v>
      </c>
      <c r="T39" s="272">
        <v>0.89583333333333293</v>
      </c>
      <c r="U39" s="313" t="e">
        <f t="shared" si="0"/>
        <v>#REF!</v>
      </c>
      <c r="V39" s="314">
        <f t="shared" si="1"/>
        <v>9.5833333333332993E-2</v>
      </c>
      <c r="W39" s="317" t="e">
        <f t="shared" si="2"/>
        <v>#REF!</v>
      </c>
      <c r="X39" s="314">
        <f t="shared" si="3"/>
        <v>3.5416666666666541E-2</v>
      </c>
    </row>
    <row r="40" spans="2:24" ht="15" customHeight="1" x14ac:dyDescent="0.25">
      <c r="B40" s="11">
        <v>22</v>
      </c>
      <c r="C40" s="272">
        <v>0.8340277777777777</v>
      </c>
      <c r="D40" s="452">
        <v>0.8388888888888888</v>
      </c>
      <c r="E40" s="103">
        <v>0.85069444444444431</v>
      </c>
      <c r="F40" s="273">
        <v>0.8555555555555554</v>
      </c>
      <c r="G40" s="103">
        <v>0.85902777777777761</v>
      </c>
      <c r="H40" s="103">
        <v>0.86319444444444426</v>
      </c>
      <c r="I40" s="103">
        <v>0.86666666666666647</v>
      </c>
      <c r="J40" s="103">
        <v>0.87152777777777757</v>
      </c>
      <c r="K40" s="103">
        <v>0.87847222222222199</v>
      </c>
      <c r="L40" s="103">
        <v>0.89236111111111083</v>
      </c>
      <c r="M40" s="103">
        <v>0.89791666666666636</v>
      </c>
      <c r="N40" s="103">
        <v>0.90138888888888857</v>
      </c>
      <c r="O40" s="103">
        <v>0.90555555555555522</v>
      </c>
      <c r="P40" s="103">
        <v>0.90833333333333299</v>
      </c>
      <c r="Q40" s="103">
        <v>0.91041666666666632</v>
      </c>
      <c r="R40" s="103">
        <v>0.91388888888888853</v>
      </c>
      <c r="S40" s="274">
        <v>0.92291666666666627</v>
      </c>
      <c r="T40" s="272">
        <v>0.92638888888888848</v>
      </c>
      <c r="U40" s="313" t="e">
        <f t="shared" si="0"/>
        <v>#REF!</v>
      </c>
      <c r="V40" s="314">
        <f t="shared" si="1"/>
        <v>9.2361111111110783E-2</v>
      </c>
      <c r="W40" s="317" t="e">
        <f t="shared" si="2"/>
        <v>#REF!</v>
      </c>
      <c r="X40" s="314">
        <f t="shared" si="3"/>
        <v>3.4027777777777768E-2</v>
      </c>
    </row>
    <row r="41" spans="2:24" ht="15" customHeight="1" x14ac:dyDescent="0.25"/>
    <row r="42" spans="2:24" x14ac:dyDescent="0.25">
      <c r="B42" s="2"/>
      <c r="C42" s="299" t="s">
        <v>170</v>
      </c>
      <c r="D42" s="300"/>
      <c r="E42" s="300"/>
      <c r="F42" s="301"/>
      <c r="G42" s="301"/>
      <c r="H42" s="308">
        <v>22</v>
      </c>
      <c r="I42" s="300"/>
      <c r="K42" s="18"/>
    </row>
    <row r="43" spans="2:24" x14ac:dyDescent="0.25">
      <c r="B43" s="2"/>
      <c r="C43" s="299" t="s">
        <v>171</v>
      </c>
      <c r="D43" s="300"/>
      <c r="E43" s="300"/>
      <c r="F43" s="301"/>
      <c r="G43" s="301"/>
      <c r="H43" s="308">
        <v>0</v>
      </c>
      <c r="I43" s="300"/>
      <c r="K43" s="18"/>
    </row>
    <row r="44" spans="2:24" x14ac:dyDescent="0.25">
      <c r="B44" s="2"/>
      <c r="C44" s="299" t="s">
        <v>172</v>
      </c>
      <c r="D44" s="300"/>
      <c r="E44" s="300"/>
      <c r="F44" s="301"/>
      <c r="G44" s="301"/>
      <c r="H44" s="308">
        <f>+H42+H43</f>
        <v>22</v>
      </c>
      <c r="I44" s="300"/>
      <c r="K44" s="18"/>
    </row>
    <row r="45" spans="2:24" x14ac:dyDescent="0.25">
      <c r="B45" s="2"/>
      <c r="C45" s="299" t="s">
        <v>173</v>
      </c>
      <c r="D45" s="300"/>
      <c r="E45" s="300"/>
      <c r="F45" s="301"/>
      <c r="G45" s="301"/>
      <c r="H45" s="306" t="e">
        <f>+VLOOKUP($F$7,#REF!,3,FALSE)</f>
        <v>#REF!</v>
      </c>
      <c r="I45" s="302" t="s">
        <v>174</v>
      </c>
      <c r="K45" s="89"/>
    </row>
    <row r="46" spans="2:24" x14ac:dyDescent="0.25">
      <c r="B46" s="2"/>
      <c r="C46" s="303" t="s">
        <v>175</v>
      </c>
      <c r="D46" s="304"/>
      <c r="E46" s="18"/>
      <c r="F46" s="18"/>
      <c r="G46" s="18"/>
      <c r="H46" s="347">
        <v>8.4039999999999999</v>
      </c>
      <c r="I46" s="302" t="s">
        <v>174</v>
      </c>
      <c r="K46" s="18"/>
    </row>
    <row r="47" spans="2:24" x14ac:dyDescent="0.25">
      <c r="B47" s="2"/>
      <c r="C47" s="2" t="s">
        <v>176</v>
      </c>
      <c r="D47" s="18"/>
      <c r="E47" s="18"/>
      <c r="F47" s="18"/>
      <c r="G47" s="18"/>
      <c r="H47" s="309" t="s">
        <v>180</v>
      </c>
      <c r="I47" s="18"/>
      <c r="K47" s="18"/>
    </row>
    <row r="48" spans="2:24" x14ac:dyDescent="0.25">
      <c r="E48" s="2"/>
    </row>
  </sheetData>
  <printOptions horizontalCentered="1"/>
  <pageMargins left="0.39370078740157483" right="0" top="0.59055118110236227" bottom="0.39370078740157483" header="0" footer="0"/>
  <pageSetup paperSize="9" scale="68" orientation="landscape" r:id="rId1"/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4"/>
  <dimension ref="B1:X30"/>
  <sheetViews>
    <sheetView showGridLines="0" view="pageBreakPreview" zoomScale="85" zoomScaleNormal="90" zoomScaleSheetLayoutView="85" workbookViewId="0">
      <selection activeCell="L27" sqref="L27"/>
    </sheetView>
  </sheetViews>
  <sheetFormatPr baseColWidth="10" defaultRowHeight="15" x14ac:dyDescent="0.25"/>
  <cols>
    <col min="1" max="1" width="5.7109375" customWidth="1"/>
    <col min="2" max="17" width="8.28515625" customWidth="1"/>
    <col min="18" max="18" width="8.140625" bestFit="1" customWidth="1"/>
    <col min="19" max="19" width="7.85546875" customWidth="1"/>
    <col min="20" max="20" width="9.140625" customWidth="1"/>
    <col min="21" max="21" width="7.85546875" bestFit="1" customWidth="1"/>
    <col min="22" max="50" width="5.7109375" customWidth="1"/>
  </cols>
  <sheetData>
    <row r="1" spans="2:24" ht="20.100000000000001" customHeight="1" x14ac:dyDescent="0.25">
      <c r="B1" s="1" t="s">
        <v>0</v>
      </c>
      <c r="C1" s="2"/>
      <c r="D1" s="2"/>
      <c r="G1" s="171" t="s">
        <v>1</v>
      </c>
      <c r="I1" s="24"/>
      <c r="M1" s="24"/>
      <c r="N1" s="2"/>
      <c r="O1" s="2"/>
      <c r="P1" s="2"/>
      <c r="Q1" s="2"/>
    </row>
    <row r="2" spans="2:24" ht="6" customHeight="1" x14ac:dyDescent="0.25">
      <c r="B2" s="3"/>
      <c r="C2" s="2"/>
      <c r="D2" s="2"/>
      <c r="G2" s="171"/>
      <c r="I2" s="24"/>
      <c r="M2" s="24"/>
      <c r="N2" s="2"/>
      <c r="O2" s="2"/>
      <c r="P2" s="2"/>
      <c r="Q2" s="2"/>
    </row>
    <row r="3" spans="2:24" ht="20.100000000000001" customHeight="1" x14ac:dyDescent="0.25">
      <c r="B3" s="4" t="s">
        <v>2</v>
      </c>
      <c r="C3" s="2"/>
      <c r="D3" s="2"/>
      <c r="G3" s="171">
        <v>8</v>
      </c>
      <c r="I3" s="25"/>
      <c r="M3" s="25"/>
      <c r="N3" s="2"/>
      <c r="O3" s="2"/>
      <c r="P3" s="2"/>
      <c r="Q3" s="2"/>
    </row>
    <row r="4" spans="2:24" ht="5.25" customHeight="1" x14ac:dyDescent="0.25">
      <c r="B4" s="5"/>
      <c r="C4" s="2"/>
      <c r="D4" s="2"/>
      <c r="G4" s="8"/>
      <c r="I4" s="5"/>
      <c r="M4" s="5"/>
      <c r="N4" s="2"/>
      <c r="O4" s="2"/>
      <c r="P4" s="2"/>
      <c r="Q4" s="2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I5" s="4"/>
      <c r="M5" s="4"/>
      <c r="N5" s="2"/>
      <c r="O5" s="2"/>
      <c r="P5" s="2"/>
      <c r="Q5" s="2"/>
    </row>
    <row r="6" spans="2:24" ht="20.100000000000001" customHeight="1" x14ac:dyDescent="0.25">
      <c r="B6" s="2" t="s">
        <v>4</v>
      </c>
      <c r="C6" s="2"/>
      <c r="D6" s="2"/>
      <c r="G6" s="1" t="str">
        <f>+'801 MPU.CAN.25MAY.BOEDO.MPU SAB'!F7</f>
        <v>SABADO</v>
      </c>
      <c r="I6" s="4"/>
      <c r="M6" s="4"/>
      <c r="N6" s="2"/>
      <c r="O6" s="2"/>
      <c r="P6" s="2"/>
      <c r="Q6" s="2"/>
    </row>
    <row r="7" spans="2:24" ht="20.100000000000001" customHeight="1" x14ac:dyDescent="0.25">
      <c r="B7" s="2" t="s">
        <v>5</v>
      </c>
      <c r="C7" s="7"/>
      <c r="D7" s="7"/>
      <c r="G7" s="1">
        <v>823</v>
      </c>
      <c r="I7" s="4"/>
      <c r="M7" s="4"/>
      <c r="N7" s="2"/>
      <c r="O7" s="2"/>
      <c r="P7" s="2"/>
      <c r="Q7" s="2"/>
    </row>
    <row r="8" spans="2:24" ht="20.100000000000001" customHeight="1" x14ac:dyDescent="0.25">
      <c r="B8" s="2" t="s">
        <v>6</v>
      </c>
      <c r="C8" s="2"/>
      <c r="D8" s="2"/>
      <c r="G8" s="1" t="s">
        <v>24</v>
      </c>
      <c r="I8" s="4"/>
      <c r="M8" s="4"/>
      <c r="N8" s="2"/>
      <c r="O8" s="2"/>
      <c r="P8" s="2"/>
      <c r="Q8" s="2"/>
    </row>
    <row r="9" spans="2:24" ht="20.100000000000001" customHeight="1" x14ac:dyDescent="0.25">
      <c r="B9" s="2" t="s">
        <v>7</v>
      </c>
      <c r="C9" s="2"/>
      <c r="D9" s="2"/>
      <c r="G9" s="1">
        <v>823</v>
      </c>
      <c r="I9" s="4"/>
      <c r="M9" s="4"/>
      <c r="N9" s="2"/>
      <c r="O9" s="2"/>
      <c r="P9" s="2"/>
      <c r="Q9" s="2"/>
    </row>
    <row r="10" spans="2:24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</row>
    <row r="11" spans="2:24" ht="23.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2"/>
      <c r="O11" s="2"/>
      <c r="P11" s="2"/>
      <c r="Q11" s="2"/>
    </row>
    <row r="12" spans="2:24" ht="23.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2"/>
      <c r="O12" s="2"/>
      <c r="P12" s="2"/>
      <c r="Q12" s="2"/>
    </row>
    <row r="13" spans="2:24" ht="23.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2"/>
      <c r="O13" s="2"/>
      <c r="P13" s="2"/>
      <c r="Q13" s="2"/>
    </row>
    <row r="14" spans="2:24" ht="23.1" customHeight="1" thickBot="1" x14ac:dyDescent="0.3"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2"/>
      <c r="O14" s="2"/>
      <c r="P14" s="2"/>
      <c r="Q14" s="2"/>
    </row>
    <row r="15" spans="2:24" ht="39.950000000000003" customHeight="1" thickBot="1" x14ac:dyDescent="0.3">
      <c r="B15" s="188" t="s">
        <v>18</v>
      </c>
      <c r="C15" s="189" t="s">
        <v>111</v>
      </c>
      <c r="D15" s="189" t="s">
        <v>147</v>
      </c>
      <c r="E15" s="189" t="s">
        <v>107</v>
      </c>
      <c r="F15" s="189" t="s">
        <v>148</v>
      </c>
      <c r="G15" s="189" t="s">
        <v>16</v>
      </c>
      <c r="H15" s="189" t="s">
        <v>15</v>
      </c>
      <c r="I15" s="189" t="s">
        <v>17</v>
      </c>
      <c r="J15" s="189" t="s">
        <v>150</v>
      </c>
      <c r="K15" s="189" t="s">
        <v>64</v>
      </c>
      <c r="L15" s="188" t="s">
        <v>151</v>
      </c>
      <c r="M15" s="189" t="s">
        <v>17</v>
      </c>
      <c r="N15" s="189" t="s">
        <v>17</v>
      </c>
      <c r="O15" s="189" t="s">
        <v>15</v>
      </c>
      <c r="P15" s="189" t="s">
        <v>16</v>
      </c>
      <c r="Q15" s="189" t="s">
        <v>148</v>
      </c>
      <c r="R15" s="188" t="s">
        <v>108</v>
      </c>
      <c r="S15" s="189" t="s">
        <v>147</v>
      </c>
      <c r="T15" s="189" t="s">
        <v>111</v>
      </c>
      <c r="U15" s="189" t="s">
        <v>161</v>
      </c>
      <c r="V15" s="189" t="s">
        <v>167</v>
      </c>
      <c r="W15" s="189" t="s">
        <v>168</v>
      </c>
      <c r="X15" s="189" t="s">
        <v>169</v>
      </c>
    </row>
    <row r="16" spans="2:24" ht="39.950000000000003" hidden="1" customHeight="1" x14ac:dyDescent="0.25">
      <c r="B16" s="223" t="s">
        <v>159</v>
      </c>
      <c r="C16" s="204">
        <v>0</v>
      </c>
      <c r="D16" s="204">
        <v>2.17</v>
      </c>
      <c r="E16" s="204">
        <v>5.52</v>
      </c>
      <c r="F16" s="204">
        <v>2.5499999999999998</v>
      </c>
      <c r="G16" s="204">
        <v>1.51</v>
      </c>
      <c r="H16" s="204">
        <v>1.0900000000000001</v>
      </c>
      <c r="I16" s="204">
        <v>2.5499999999999998</v>
      </c>
      <c r="J16" s="204"/>
      <c r="K16" s="204"/>
      <c r="L16" s="204">
        <v>11.67</v>
      </c>
      <c r="M16" s="204"/>
      <c r="N16" s="204">
        <v>9.8000000000000007</v>
      </c>
      <c r="O16" s="204">
        <v>2.25</v>
      </c>
      <c r="P16" s="204">
        <v>1.1000000000000001</v>
      </c>
      <c r="Q16" s="204">
        <v>1.5</v>
      </c>
      <c r="R16" s="204">
        <v>2</v>
      </c>
      <c r="S16" s="204">
        <v>5.67</v>
      </c>
      <c r="T16" s="204">
        <v>2.17</v>
      </c>
      <c r="U16" s="315"/>
      <c r="V16" s="316"/>
      <c r="W16" s="317"/>
      <c r="X16" s="318"/>
    </row>
    <row r="17" spans="2:24" ht="39.950000000000003" hidden="1" customHeight="1" thickBot="1" x14ac:dyDescent="0.3">
      <c r="B17" s="208" t="s">
        <v>160</v>
      </c>
      <c r="C17" s="243">
        <v>0</v>
      </c>
      <c r="D17" s="209">
        <v>2.17</v>
      </c>
      <c r="E17" s="209">
        <v>7.6899999999999995</v>
      </c>
      <c r="F17" s="209">
        <v>10.239999999999998</v>
      </c>
      <c r="G17" s="209">
        <v>11.749999999999998</v>
      </c>
      <c r="H17" s="209">
        <v>12.839999999999998</v>
      </c>
      <c r="I17" s="209">
        <v>15.389999999999997</v>
      </c>
      <c r="J17" s="209"/>
      <c r="K17" s="209"/>
      <c r="L17" s="209">
        <v>27.059999999999995</v>
      </c>
      <c r="M17" s="209"/>
      <c r="N17" s="209">
        <v>36.86</v>
      </c>
      <c r="O17" s="209">
        <v>39.11</v>
      </c>
      <c r="P17" s="209">
        <v>40.21</v>
      </c>
      <c r="Q17" s="209">
        <v>41.71</v>
      </c>
      <c r="R17" s="209">
        <v>43.71</v>
      </c>
      <c r="S17" s="209">
        <v>49.38</v>
      </c>
      <c r="T17" s="209">
        <v>51.550000000000004</v>
      </c>
      <c r="U17" s="313"/>
      <c r="V17" s="314"/>
      <c r="W17" s="310"/>
      <c r="X17" s="314"/>
    </row>
    <row r="18" spans="2:24" x14ac:dyDescent="0.25">
      <c r="B18" s="9">
        <v>1</v>
      </c>
      <c r="C18" s="27">
        <v>0.31597222222222221</v>
      </c>
      <c r="D18" s="186">
        <v>0.3208333333333333</v>
      </c>
      <c r="E18" s="351">
        <v>0.33263888888888887</v>
      </c>
      <c r="F18" s="29">
        <v>0.33611111111111108</v>
      </c>
      <c r="G18" s="16">
        <v>0.33888888888888885</v>
      </c>
      <c r="H18" s="16">
        <v>0.34236111111111106</v>
      </c>
      <c r="I18" s="16">
        <v>0.34652777777777771</v>
      </c>
      <c r="J18" s="16">
        <v>0.35138888888888881</v>
      </c>
      <c r="K18" s="16">
        <v>0.35902777777777767</v>
      </c>
      <c r="L18" s="16">
        <v>0.37361111111111101</v>
      </c>
      <c r="M18" s="28">
        <v>0.37986111111111098</v>
      </c>
      <c r="N18" s="28">
        <v>0.38402777777777763</v>
      </c>
      <c r="O18" s="28">
        <v>0.38888888888888873</v>
      </c>
      <c r="P18" s="28">
        <v>0.39236111111111094</v>
      </c>
      <c r="Q18" s="28">
        <v>0.39513888888888871</v>
      </c>
      <c r="R18" s="28">
        <v>0.3999999999999998</v>
      </c>
      <c r="S18" s="30">
        <v>0.40972222222222204</v>
      </c>
      <c r="T18" s="15">
        <v>0.4138888888888887</v>
      </c>
      <c r="U18" s="313" t="e">
        <f>+$H$28</f>
        <v>#REF!</v>
      </c>
      <c r="V18" s="314">
        <f>+T18-C18</f>
        <v>9.7916666666666485E-2</v>
      </c>
      <c r="W18" s="317" t="e">
        <f>60*$H$28/(V18*60*24)</f>
        <v>#REF!</v>
      </c>
      <c r="X18" s="322"/>
    </row>
    <row r="19" spans="2:24" x14ac:dyDescent="0.25">
      <c r="B19" s="11">
        <v>2</v>
      </c>
      <c r="C19" s="12">
        <v>0.3576388888888889</v>
      </c>
      <c r="D19" s="134">
        <v>0.36249999999999999</v>
      </c>
      <c r="E19" s="13">
        <v>0.37430555555555556</v>
      </c>
      <c r="F19" s="26">
        <v>0.37777777777777777</v>
      </c>
      <c r="G19" s="13">
        <v>0.38055555555555554</v>
      </c>
      <c r="H19" s="13">
        <v>0.38402777777777775</v>
      </c>
      <c r="I19" s="13">
        <v>0.3881944444444444</v>
      </c>
      <c r="J19" s="13">
        <v>0.39305555555555549</v>
      </c>
      <c r="K19" s="13">
        <v>0.40069444444444435</v>
      </c>
      <c r="L19" s="13">
        <v>0.41527777777777769</v>
      </c>
      <c r="M19" s="13">
        <v>0.42152777777777767</v>
      </c>
      <c r="N19" s="13">
        <v>0.42569444444444432</v>
      </c>
      <c r="O19" s="13">
        <v>0.43055555555555541</v>
      </c>
      <c r="P19" s="13">
        <v>0.43402777777777762</v>
      </c>
      <c r="Q19" s="13">
        <v>0.43680555555555539</v>
      </c>
      <c r="R19" s="13">
        <v>0.44166666666666649</v>
      </c>
      <c r="S19" s="31">
        <v>0.45138888888888873</v>
      </c>
      <c r="T19" s="12">
        <v>0.45555555555555538</v>
      </c>
      <c r="U19" s="313" t="e">
        <f t="shared" ref="U19:U22" si="0">+$H$28</f>
        <v>#REF!</v>
      </c>
      <c r="V19" s="314">
        <f t="shared" ref="V19:V22" si="1">+T19-C19</f>
        <v>9.7916666666666485E-2</v>
      </c>
      <c r="W19" s="317" t="e">
        <f t="shared" ref="W19:W22" si="2">60*$H$28/(V19*60*24)</f>
        <v>#REF!</v>
      </c>
      <c r="X19" s="314">
        <f>+E19-E18</f>
        <v>4.1666666666666685E-2</v>
      </c>
    </row>
    <row r="20" spans="2:24" x14ac:dyDescent="0.25">
      <c r="B20" s="9">
        <v>3</v>
      </c>
      <c r="C20" s="12">
        <v>0.39930555555555602</v>
      </c>
      <c r="D20" s="134">
        <v>0.40416666666666712</v>
      </c>
      <c r="E20" s="13">
        <v>0.41597222222222269</v>
      </c>
      <c r="F20" s="26">
        <v>0.4194444444444449</v>
      </c>
      <c r="G20" s="13">
        <v>0.42222222222222267</v>
      </c>
      <c r="H20" s="13">
        <v>0.42569444444444487</v>
      </c>
      <c r="I20" s="13">
        <v>0.42986111111111153</v>
      </c>
      <c r="J20" s="13">
        <v>0.43472222222222262</v>
      </c>
      <c r="K20" s="13">
        <v>0.44236111111111148</v>
      </c>
      <c r="L20" s="13">
        <v>0.45694444444444482</v>
      </c>
      <c r="M20" s="13">
        <v>0.4631944444444448</v>
      </c>
      <c r="N20" s="13">
        <v>0.46736111111111145</v>
      </c>
      <c r="O20" s="13">
        <v>0.47222222222222254</v>
      </c>
      <c r="P20" s="13">
        <v>0.47569444444444475</v>
      </c>
      <c r="Q20" s="13">
        <v>0.47847222222222252</v>
      </c>
      <c r="R20" s="13">
        <v>0.48333333333333361</v>
      </c>
      <c r="S20" s="31">
        <v>0.49305555555555586</v>
      </c>
      <c r="T20" s="12">
        <v>0.49722222222222251</v>
      </c>
      <c r="U20" s="313" t="e">
        <f t="shared" si="0"/>
        <v>#REF!</v>
      </c>
      <c r="V20" s="314">
        <f t="shared" si="1"/>
        <v>9.7916666666666485E-2</v>
      </c>
      <c r="W20" s="317" t="e">
        <f t="shared" si="2"/>
        <v>#REF!</v>
      </c>
      <c r="X20" s="314">
        <f t="shared" ref="X20:X22" si="3">+E20-E19</f>
        <v>4.1666666666667129E-2</v>
      </c>
    </row>
    <row r="21" spans="2:24" x14ac:dyDescent="0.25">
      <c r="B21" s="11">
        <v>4</v>
      </c>
      <c r="C21" s="12">
        <v>0.47222222222222227</v>
      </c>
      <c r="D21" s="134">
        <v>0.47708333333333336</v>
      </c>
      <c r="E21" s="13">
        <v>0.48888888888888893</v>
      </c>
      <c r="F21" s="26">
        <v>0.49236111111111114</v>
      </c>
      <c r="G21" s="13">
        <v>0.49513888888888891</v>
      </c>
      <c r="H21" s="13">
        <v>0.49861111111111112</v>
      </c>
      <c r="I21" s="13">
        <v>0.50277777777777777</v>
      </c>
      <c r="J21" s="13">
        <v>0.50763888888888886</v>
      </c>
      <c r="K21" s="13">
        <v>0.51527777777777772</v>
      </c>
      <c r="L21" s="13">
        <v>0.52986111111111101</v>
      </c>
      <c r="M21" s="13">
        <v>0.53611111111111098</v>
      </c>
      <c r="N21" s="13">
        <v>0.54027777777777763</v>
      </c>
      <c r="O21" s="13">
        <v>0.54513888888888873</v>
      </c>
      <c r="P21" s="13">
        <v>0.54861111111111094</v>
      </c>
      <c r="Q21" s="13">
        <v>0.55138888888888871</v>
      </c>
      <c r="R21" s="13">
        <v>0.5562499999999998</v>
      </c>
      <c r="S21" s="31">
        <v>0.56597222222222199</v>
      </c>
      <c r="T21" s="12">
        <v>0.57013888888888864</v>
      </c>
      <c r="U21" s="313" t="e">
        <f t="shared" si="0"/>
        <v>#REF!</v>
      </c>
      <c r="V21" s="314">
        <f t="shared" si="1"/>
        <v>9.7916666666666374E-2</v>
      </c>
      <c r="W21" s="317" t="e">
        <f t="shared" si="2"/>
        <v>#REF!</v>
      </c>
      <c r="X21" s="314">
        <f t="shared" si="3"/>
        <v>7.2916666666666241E-2</v>
      </c>
    </row>
    <row r="22" spans="2:24" x14ac:dyDescent="0.25">
      <c r="B22" s="9">
        <v>5</v>
      </c>
      <c r="C22" s="12">
        <v>0.51388888888888895</v>
      </c>
      <c r="D22" s="134">
        <v>0.51875000000000004</v>
      </c>
      <c r="E22" s="13">
        <v>0.53055555555555556</v>
      </c>
      <c r="F22" s="26">
        <v>0.53402777777777777</v>
      </c>
      <c r="G22" s="13">
        <v>0.53680555555555554</v>
      </c>
      <c r="H22" s="13">
        <v>0.54027777777777775</v>
      </c>
      <c r="I22" s="13">
        <v>0.5444444444444444</v>
      </c>
      <c r="J22" s="13">
        <v>0.54930555555555549</v>
      </c>
      <c r="K22" s="13">
        <v>0.55694444444444435</v>
      </c>
      <c r="L22" s="13">
        <v>0.57152777777777763</v>
      </c>
      <c r="M22" s="13">
        <v>0.57777777777777761</v>
      </c>
      <c r="N22" s="13">
        <v>0.58194444444444426</v>
      </c>
      <c r="O22" s="13">
        <v>0.58680555555555536</v>
      </c>
      <c r="P22" s="13">
        <v>0.59027777777777757</v>
      </c>
      <c r="Q22" s="13">
        <v>0.59305555555555534</v>
      </c>
      <c r="R22" s="13">
        <v>0.59791666666666643</v>
      </c>
      <c r="S22" s="31">
        <v>0.60763888888888862</v>
      </c>
      <c r="T22" s="12">
        <v>0.61180555555555527</v>
      </c>
      <c r="U22" s="313" t="e">
        <f t="shared" si="0"/>
        <v>#REF!</v>
      </c>
      <c r="V22" s="314">
        <f t="shared" si="1"/>
        <v>9.7916666666666319E-2</v>
      </c>
      <c r="W22" s="317" t="e">
        <f t="shared" si="2"/>
        <v>#REF!</v>
      </c>
      <c r="X22" s="314">
        <f t="shared" si="3"/>
        <v>4.166666666666663E-2</v>
      </c>
    </row>
    <row r="23" spans="2:24" ht="8.25" customHeight="1" x14ac:dyDescent="0.25"/>
    <row r="24" spans="2:24" x14ac:dyDescent="0.25">
      <c r="B24" s="2"/>
      <c r="E24" s="2"/>
      <c r="K24" s="18"/>
    </row>
    <row r="25" spans="2:24" x14ac:dyDescent="0.25">
      <c r="B25" s="2"/>
      <c r="C25" s="299" t="s">
        <v>170</v>
      </c>
      <c r="D25" s="300"/>
      <c r="E25" s="300"/>
      <c r="F25" s="301"/>
      <c r="G25" s="301"/>
      <c r="H25" s="308">
        <v>5</v>
      </c>
      <c r="I25" s="300"/>
      <c r="K25" s="18"/>
    </row>
    <row r="26" spans="2:24" x14ac:dyDescent="0.25">
      <c r="B26" s="2"/>
      <c r="C26" s="299" t="s">
        <v>171</v>
      </c>
      <c r="D26" s="300"/>
      <c r="E26" s="300"/>
      <c r="F26" s="301"/>
      <c r="G26" s="301"/>
      <c r="H26" s="308">
        <v>0</v>
      </c>
      <c r="I26" s="300"/>
      <c r="K26" s="18"/>
    </row>
    <row r="27" spans="2:24" x14ac:dyDescent="0.25">
      <c r="B27" s="2"/>
      <c r="C27" s="299" t="s">
        <v>172</v>
      </c>
      <c r="D27" s="300"/>
      <c r="E27" s="300"/>
      <c r="F27" s="301"/>
      <c r="G27" s="301"/>
      <c r="H27" s="308">
        <f>+H25+H26</f>
        <v>5</v>
      </c>
      <c r="I27" s="300"/>
      <c r="K27" s="89"/>
    </row>
    <row r="28" spans="2:24" x14ac:dyDescent="0.25">
      <c r="B28" s="2"/>
      <c r="C28" s="299" t="s">
        <v>173</v>
      </c>
      <c r="D28" s="300"/>
      <c r="E28" s="300"/>
      <c r="F28" s="301"/>
      <c r="G28" s="301"/>
      <c r="H28" s="306" t="e">
        <f>+VLOOKUP($G$7,#REF!,3,FALSE)</f>
        <v>#REF!</v>
      </c>
      <c r="I28" s="302" t="s">
        <v>174</v>
      </c>
      <c r="K28" s="18"/>
    </row>
    <row r="29" spans="2:24" x14ac:dyDescent="0.25">
      <c r="B29" s="2"/>
      <c r="C29" s="303" t="s">
        <v>175</v>
      </c>
      <c r="D29" s="304"/>
      <c r="E29" s="18"/>
      <c r="F29" s="18"/>
      <c r="G29" s="18"/>
      <c r="H29" s="347">
        <v>8.4039999999999999</v>
      </c>
      <c r="I29" s="302" t="s">
        <v>174</v>
      </c>
      <c r="K29" s="18"/>
    </row>
    <row r="30" spans="2:24" x14ac:dyDescent="0.25">
      <c r="C30" s="2" t="s">
        <v>176</v>
      </c>
      <c r="D30" s="18"/>
      <c r="E30" s="18"/>
      <c r="F30" s="18"/>
      <c r="G30" s="18"/>
      <c r="H30" s="309" t="s">
        <v>180</v>
      </c>
      <c r="I30" s="18"/>
    </row>
  </sheetData>
  <printOptions horizontalCentered="1"/>
  <pageMargins left="0.39370078740157483" right="0" top="0.39370078740157483" bottom="0" header="0" footer="0"/>
  <pageSetup paperSize="9" scale="71" orientation="landscape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5">
    <pageSetUpPr fitToPage="1"/>
  </sheetPr>
  <dimension ref="B1:Y109"/>
  <sheetViews>
    <sheetView showGridLines="0" view="pageBreakPreview" topLeftCell="A4" zoomScale="85" zoomScaleNormal="90" zoomScaleSheetLayoutView="85" workbookViewId="0">
      <selection activeCell="R26" sqref="R26"/>
    </sheetView>
  </sheetViews>
  <sheetFormatPr baseColWidth="10" defaultRowHeight="15" x14ac:dyDescent="0.25"/>
  <cols>
    <col min="1" max="1" width="2" customWidth="1"/>
    <col min="2" max="22" width="8.28515625" customWidth="1"/>
    <col min="23" max="23" width="11.28515625" bestFit="1" customWidth="1"/>
    <col min="24" max="24" width="15.5703125" bestFit="1" customWidth="1"/>
    <col min="25" max="45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E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E3" s="2"/>
      <c r="G3" s="1" t="str">
        <f>+'801 MPU.CAN.25MAY.BOEDO.MPU HAB'!F6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E4" s="2"/>
      <c r="G4" s="1" t="str">
        <f>+'801 MPU.CAN.25MAY.BOEDO.MPU HAB'!F7</f>
        <v>HÁBILES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E5" s="2"/>
      <c r="G5" s="1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E6" s="2"/>
      <c r="G6" s="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E7" s="2"/>
      <c r="G7" s="1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1" customHeight="1" thickBot="1" x14ac:dyDescent="0.3">
      <c r="B13" s="2"/>
      <c r="C13" s="2"/>
      <c r="D13" s="7"/>
      <c r="E13" s="7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115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5.52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3.05</v>
      </c>
      <c r="K15" s="204">
        <v>2.2200000000000002</v>
      </c>
      <c r="L15" s="204">
        <v>5.51</v>
      </c>
      <c r="M15" s="204">
        <v>3.98</v>
      </c>
      <c r="N15" s="204">
        <v>2.42</v>
      </c>
      <c r="O15" s="204">
        <v>2.75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5.67</v>
      </c>
      <c r="U15" s="204">
        <v>2.17</v>
      </c>
      <c r="V15" s="315"/>
      <c r="W15" s="316"/>
      <c r="X15" s="317"/>
      <c r="Y15" s="318"/>
    </row>
    <row r="16" spans="2:25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7.6899999999999995</v>
      </c>
      <c r="F16" s="209">
        <v>10.239999999999998</v>
      </c>
      <c r="G16" s="209">
        <v>11.749999999999998</v>
      </c>
      <c r="H16" s="209">
        <v>12.839999999999998</v>
      </c>
      <c r="I16" s="209">
        <v>15.389999999999997</v>
      </c>
      <c r="J16" s="209">
        <v>18.439999999999998</v>
      </c>
      <c r="K16" s="209">
        <v>20.659999999999997</v>
      </c>
      <c r="L16" s="209">
        <v>26.169999999999995</v>
      </c>
      <c r="M16" s="209">
        <v>30.149999999999995</v>
      </c>
      <c r="N16" s="209">
        <v>32.569999999999993</v>
      </c>
      <c r="O16" s="209">
        <v>35.319999999999993</v>
      </c>
      <c r="P16" s="209">
        <v>38.219999999999992</v>
      </c>
      <c r="Q16" s="209">
        <v>39.319999999999993</v>
      </c>
      <c r="R16" s="209">
        <v>40.819999999999993</v>
      </c>
      <c r="S16" s="209">
        <v>42.819999999999993</v>
      </c>
      <c r="T16" s="209">
        <v>48.489999999999995</v>
      </c>
      <c r="U16" s="209">
        <v>50.66</v>
      </c>
      <c r="V16" s="313"/>
      <c r="W16" s="314"/>
      <c r="X16" s="310"/>
      <c r="Y16" s="314"/>
    </row>
    <row r="17" spans="2:25" x14ac:dyDescent="0.25">
      <c r="B17" s="75">
        <v>1</v>
      </c>
      <c r="C17" s="98">
        <v>0.17152777777777775</v>
      </c>
      <c r="D17" s="86">
        <v>0.17499999999999996</v>
      </c>
      <c r="E17" s="77">
        <v>0.18402777777777773</v>
      </c>
      <c r="F17" s="77">
        <v>0.18819444444444441</v>
      </c>
      <c r="G17" s="78">
        <v>0.19097222222222218</v>
      </c>
      <c r="H17" s="78">
        <v>0.19444444444444439</v>
      </c>
      <c r="I17" s="78">
        <v>0.19722222222222216</v>
      </c>
      <c r="J17" s="78">
        <v>0.20277777777777772</v>
      </c>
      <c r="K17" s="78">
        <v>0.20624999999999993</v>
      </c>
      <c r="L17" s="78">
        <v>0.21944444444444439</v>
      </c>
      <c r="M17" s="78">
        <v>0.23055555555555549</v>
      </c>
      <c r="N17" s="78">
        <v>0.23472222222222217</v>
      </c>
      <c r="O17" s="78">
        <v>0.23958333333333329</v>
      </c>
      <c r="P17" s="78">
        <v>0.24374999999999997</v>
      </c>
      <c r="Q17" s="78">
        <v>0.24722222222222218</v>
      </c>
      <c r="R17" s="79">
        <v>0.2493055555555555</v>
      </c>
      <c r="S17" s="79">
        <v>0.25208333333333327</v>
      </c>
      <c r="T17" s="87">
        <v>0.26041666666666663</v>
      </c>
      <c r="U17" s="98">
        <v>0.2631944444444444</v>
      </c>
      <c r="V17" s="313" t="e">
        <f>+$H$107</f>
        <v>#REF!</v>
      </c>
      <c r="W17" s="314">
        <f>+U17-C17</f>
        <v>9.1666666666666646E-2</v>
      </c>
      <c r="X17" s="317" t="e">
        <f>60*$H$107/(W17*60*24)</f>
        <v>#REF!</v>
      </c>
      <c r="Y17" s="322"/>
    </row>
    <row r="18" spans="2:25" ht="15" customHeight="1" x14ac:dyDescent="0.25">
      <c r="B18" s="70">
        <v>2</v>
      </c>
      <c r="C18" s="96">
        <v>0.18194444444444444</v>
      </c>
      <c r="D18" s="72">
        <v>0.18541666666666665</v>
      </c>
      <c r="E18" s="72">
        <v>0.1958333333333333</v>
      </c>
      <c r="F18" s="72">
        <v>0.19999999999999998</v>
      </c>
      <c r="G18" s="73">
        <v>0.20277777777777775</v>
      </c>
      <c r="H18" s="73">
        <v>0.20624999999999996</v>
      </c>
      <c r="I18" s="73">
        <v>0.20902777777777773</v>
      </c>
      <c r="J18" s="73">
        <v>0.21458333333333329</v>
      </c>
      <c r="K18" s="73">
        <v>0.2180555555555555</v>
      </c>
      <c r="L18" s="73">
        <v>0.23124999999999996</v>
      </c>
      <c r="M18" s="73">
        <v>0.24236111111111105</v>
      </c>
      <c r="N18" s="73">
        <v>0.24652777777777773</v>
      </c>
      <c r="O18" s="73">
        <v>0.25138888888888883</v>
      </c>
      <c r="P18" s="73">
        <v>0.25555555555555548</v>
      </c>
      <c r="Q18" s="73">
        <v>0.25902777777777769</v>
      </c>
      <c r="R18" s="74">
        <v>0.26111111111111102</v>
      </c>
      <c r="S18" s="74">
        <v>0.26388888888888878</v>
      </c>
      <c r="T18" s="74">
        <v>0.27291666666666659</v>
      </c>
      <c r="U18" s="96">
        <v>0.2763888888888888</v>
      </c>
      <c r="V18" s="313" t="e">
        <f t="shared" ref="V18:V81" si="0">+$H$107</f>
        <v>#REF!</v>
      </c>
      <c r="W18" s="314">
        <f t="shared" ref="W18:W81" si="1">+U18-C18</f>
        <v>9.4444444444444359E-2</v>
      </c>
      <c r="X18" s="317" t="e">
        <f t="shared" ref="X18:X81" si="2">60*$H$107/(W18*60*24)</f>
        <v>#REF!</v>
      </c>
      <c r="Y18" s="314">
        <f>+E18-E17</f>
        <v>1.1805555555555569E-2</v>
      </c>
    </row>
    <row r="19" spans="2:25" ht="15" customHeight="1" x14ac:dyDescent="0.25">
      <c r="B19" s="70">
        <v>3</v>
      </c>
      <c r="C19" s="96">
        <v>0.19166666666666665</v>
      </c>
      <c r="D19" s="72">
        <v>0.19513888888888886</v>
      </c>
      <c r="E19" s="72">
        <v>0.20555555555555552</v>
      </c>
      <c r="F19" s="72">
        <v>0.2097222222222222</v>
      </c>
      <c r="G19" s="73">
        <v>0.21249999999999997</v>
      </c>
      <c r="H19" s="73">
        <v>0.21597222222222218</v>
      </c>
      <c r="I19" s="73">
        <v>0.21874999999999994</v>
      </c>
      <c r="J19" s="73">
        <v>0.22430555555555551</v>
      </c>
      <c r="K19" s="73">
        <v>0.22777777777777772</v>
      </c>
      <c r="L19" s="73">
        <v>0.24166666666666661</v>
      </c>
      <c r="M19" s="73">
        <v>0.25277777777777771</v>
      </c>
      <c r="N19" s="73">
        <v>0.25694444444444436</v>
      </c>
      <c r="O19" s="73">
        <v>0.26180555555555546</v>
      </c>
      <c r="P19" s="73">
        <v>0.26597222222222211</v>
      </c>
      <c r="Q19" s="73">
        <v>0.26944444444444432</v>
      </c>
      <c r="R19" s="74">
        <v>0.27152777777777765</v>
      </c>
      <c r="S19" s="74">
        <v>0.27430555555555541</v>
      </c>
      <c r="T19" s="74">
        <v>0.28333333333333321</v>
      </c>
      <c r="U19" s="96">
        <v>0.28680555555555542</v>
      </c>
      <c r="V19" s="313" t="e">
        <f t="shared" si="0"/>
        <v>#REF!</v>
      </c>
      <c r="W19" s="314">
        <f t="shared" si="1"/>
        <v>9.5138888888888773E-2</v>
      </c>
      <c r="X19" s="317" t="e">
        <f t="shared" si="2"/>
        <v>#REF!</v>
      </c>
      <c r="Y19" s="314">
        <f t="shared" ref="Y19:Y82" si="3">+E19-E18</f>
        <v>9.7222222222222154E-3</v>
      </c>
    </row>
    <row r="20" spans="2:25" ht="15" customHeight="1" x14ac:dyDescent="0.25">
      <c r="B20" s="70">
        <v>4</v>
      </c>
      <c r="C20" s="96">
        <v>0.20069444444444443</v>
      </c>
      <c r="D20" s="72">
        <v>0.2048611111111111</v>
      </c>
      <c r="E20" s="72">
        <v>0.21527777777777776</v>
      </c>
      <c r="F20" s="72">
        <v>0.21944444444444444</v>
      </c>
      <c r="G20" s="73">
        <v>0.22222222222222221</v>
      </c>
      <c r="H20" s="73">
        <v>0.22569444444444442</v>
      </c>
      <c r="I20" s="73">
        <v>0.22847222222222219</v>
      </c>
      <c r="J20" s="73">
        <v>0.23402777777777775</v>
      </c>
      <c r="K20" s="73">
        <v>0.23749999999999996</v>
      </c>
      <c r="L20" s="73">
        <v>0.25138888888888883</v>
      </c>
      <c r="M20" s="73">
        <v>0.26249999999999996</v>
      </c>
      <c r="N20" s="73">
        <v>0.26666666666666661</v>
      </c>
      <c r="O20" s="73">
        <v>0.2715277777777777</v>
      </c>
      <c r="P20" s="73">
        <v>0.27569444444444435</v>
      </c>
      <c r="Q20" s="73">
        <v>0.27916666666666656</v>
      </c>
      <c r="R20" s="74">
        <v>0.28124999999999989</v>
      </c>
      <c r="S20" s="74">
        <v>0.28402777777777766</v>
      </c>
      <c r="T20" s="74">
        <v>0.2937499999999999</v>
      </c>
      <c r="U20" s="96">
        <v>0.29791666666666655</v>
      </c>
      <c r="V20" s="313" t="e">
        <f t="shared" si="0"/>
        <v>#REF!</v>
      </c>
      <c r="W20" s="314">
        <f t="shared" si="1"/>
        <v>9.7222222222222127E-2</v>
      </c>
      <c r="X20" s="317" t="e">
        <f t="shared" si="2"/>
        <v>#REF!</v>
      </c>
      <c r="Y20" s="314">
        <f t="shared" si="3"/>
        <v>9.7222222222222432E-3</v>
      </c>
    </row>
    <row r="21" spans="2:25" ht="15" customHeight="1" x14ac:dyDescent="0.25">
      <c r="B21" s="70">
        <v>5</v>
      </c>
      <c r="C21" s="96">
        <v>0.21041666666666667</v>
      </c>
      <c r="D21" s="72">
        <v>0.21458333333333335</v>
      </c>
      <c r="E21" s="72">
        <v>0.22500000000000001</v>
      </c>
      <c r="F21" s="72">
        <v>0.22916666666666669</v>
      </c>
      <c r="G21" s="73">
        <v>0.23194444444444445</v>
      </c>
      <c r="H21" s="73">
        <v>0.23541666666666666</v>
      </c>
      <c r="I21" s="73">
        <v>0.23819444444444443</v>
      </c>
      <c r="J21" s="73">
        <v>0.24374999999999999</v>
      </c>
      <c r="K21" s="73">
        <v>0.2472222222222222</v>
      </c>
      <c r="L21" s="73">
        <v>0.26111111111111107</v>
      </c>
      <c r="M21" s="73">
        <v>0.2722222222222222</v>
      </c>
      <c r="N21" s="73">
        <v>0.27638888888888885</v>
      </c>
      <c r="O21" s="73">
        <v>0.28194444444444439</v>
      </c>
      <c r="P21" s="73">
        <v>0.28611111111111104</v>
      </c>
      <c r="Q21" s="73">
        <v>0.28958333333333325</v>
      </c>
      <c r="R21" s="74">
        <v>0.29236111111111102</v>
      </c>
      <c r="S21" s="74">
        <v>0.29513888888888878</v>
      </c>
      <c r="T21" s="74">
        <v>0.30486111111111103</v>
      </c>
      <c r="U21" s="96">
        <v>0.30902777777777768</v>
      </c>
      <c r="V21" s="313" t="e">
        <f t="shared" si="0"/>
        <v>#REF!</v>
      </c>
      <c r="W21" s="314">
        <f t="shared" si="1"/>
        <v>9.8611111111111011E-2</v>
      </c>
      <c r="X21" s="317" t="e">
        <f t="shared" si="2"/>
        <v>#REF!</v>
      </c>
      <c r="Y21" s="314">
        <f t="shared" si="3"/>
        <v>9.7222222222222432E-3</v>
      </c>
    </row>
    <row r="22" spans="2:25" ht="15" customHeight="1" x14ac:dyDescent="0.25">
      <c r="B22" s="70">
        <v>6</v>
      </c>
      <c r="C22" s="96">
        <v>0.21666666666666667</v>
      </c>
      <c r="D22" s="72">
        <v>0.2215277777777778</v>
      </c>
      <c r="E22" s="72">
        <v>0.23333333333333334</v>
      </c>
      <c r="F22" s="72">
        <v>0.23819444444444446</v>
      </c>
      <c r="G22" s="73">
        <v>0.24166666666666667</v>
      </c>
      <c r="H22" s="73">
        <v>0.24583333333333335</v>
      </c>
      <c r="I22" s="73">
        <v>0.24930555555555556</v>
      </c>
      <c r="J22" s="73">
        <v>0.25555555555555554</v>
      </c>
      <c r="K22" s="73">
        <v>0.25902777777777775</v>
      </c>
      <c r="L22" s="73">
        <v>0.27291666666666664</v>
      </c>
      <c r="M22" s="73">
        <v>0.28472222222222221</v>
      </c>
      <c r="N22" s="73">
        <v>0.2895833333333333</v>
      </c>
      <c r="O22" s="73">
        <v>0.29583333333333328</v>
      </c>
      <c r="P22" s="73">
        <v>0.29999999999999993</v>
      </c>
      <c r="Q22" s="73">
        <v>0.30347222222222214</v>
      </c>
      <c r="R22" s="74">
        <v>0.30624999999999991</v>
      </c>
      <c r="S22" s="74">
        <v>0.31041666666666656</v>
      </c>
      <c r="T22" s="74">
        <v>0.31874999999999992</v>
      </c>
      <c r="U22" s="96">
        <v>0.32222222222222213</v>
      </c>
      <c r="V22" s="313" t="e">
        <f t="shared" si="0"/>
        <v>#REF!</v>
      </c>
      <c r="W22" s="314">
        <f t="shared" si="1"/>
        <v>0.10555555555555546</v>
      </c>
      <c r="X22" s="317" t="e">
        <f t="shared" si="2"/>
        <v>#REF!</v>
      </c>
      <c r="Y22" s="314">
        <f t="shared" si="3"/>
        <v>8.3333333333333315E-3</v>
      </c>
    </row>
    <row r="23" spans="2:25" ht="15" customHeight="1" x14ac:dyDescent="0.25">
      <c r="B23" s="70">
        <v>7</v>
      </c>
      <c r="C23" s="96">
        <v>0.22569444444444445</v>
      </c>
      <c r="D23" s="72">
        <v>0.22986111111111113</v>
      </c>
      <c r="E23" s="72">
        <v>0.2416666666666667</v>
      </c>
      <c r="F23" s="72">
        <v>0.24652777777777782</v>
      </c>
      <c r="G23" s="73">
        <v>0.25000000000000006</v>
      </c>
      <c r="H23" s="73">
        <v>0.25416666666666671</v>
      </c>
      <c r="I23" s="73">
        <v>0.25833333333333336</v>
      </c>
      <c r="J23" s="73">
        <v>0.26527777777777778</v>
      </c>
      <c r="K23" s="73">
        <v>0.26944444444444443</v>
      </c>
      <c r="L23" s="73">
        <v>0.28472222222222221</v>
      </c>
      <c r="M23" s="73">
        <v>0.29652777777777778</v>
      </c>
      <c r="N23" s="73">
        <v>0.30138888888888887</v>
      </c>
      <c r="O23" s="73">
        <v>0.30763888888888885</v>
      </c>
      <c r="P23" s="73">
        <v>0.31249999999999994</v>
      </c>
      <c r="Q23" s="73">
        <v>0.31597222222222215</v>
      </c>
      <c r="R23" s="74">
        <v>0.31874999999999992</v>
      </c>
      <c r="S23" s="74">
        <v>0.32291666666666657</v>
      </c>
      <c r="T23" s="74">
        <v>0.33263888888888882</v>
      </c>
      <c r="U23" s="96">
        <v>0.33680555555555547</v>
      </c>
      <c r="V23" s="313" t="e">
        <f t="shared" si="0"/>
        <v>#REF!</v>
      </c>
      <c r="W23" s="314">
        <f t="shared" si="1"/>
        <v>0.11111111111111102</v>
      </c>
      <c r="X23" s="317" t="e">
        <f t="shared" si="2"/>
        <v>#REF!</v>
      </c>
      <c r="Y23" s="314">
        <f t="shared" si="3"/>
        <v>8.3333333333333592E-3</v>
      </c>
    </row>
    <row r="24" spans="2:25" ht="15" customHeight="1" x14ac:dyDescent="0.25">
      <c r="B24" s="70">
        <v>8</v>
      </c>
      <c r="C24" s="96">
        <v>0.23402777777777781</v>
      </c>
      <c r="D24" s="72">
        <v>0.23819444444444449</v>
      </c>
      <c r="E24" s="72">
        <v>0.25000000000000006</v>
      </c>
      <c r="F24" s="72">
        <v>0.25486111111111115</v>
      </c>
      <c r="G24" s="73">
        <v>0.25833333333333336</v>
      </c>
      <c r="H24" s="73">
        <v>0.26250000000000001</v>
      </c>
      <c r="I24" s="73">
        <v>0.26666666666666666</v>
      </c>
      <c r="J24" s="73">
        <v>0.27361111111111108</v>
      </c>
      <c r="K24" s="73">
        <v>0.27777777777777773</v>
      </c>
      <c r="L24" s="73">
        <v>0.29305555555555551</v>
      </c>
      <c r="M24" s="73">
        <v>0.30486111111111108</v>
      </c>
      <c r="N24" s="73">
        <v>0.30972222222222218</v>
      </c>
      <c r="O24" s="73">
        <v>0.31597222222222215</v>
      </c>
      <c r="P24" s="73">
        <v>0.32083333333333325</v>
      </c>
      <c r="Q24" s="73">
        <v>0.32430555555555546</v>
      </c>
      <c r="R24" s="74">
        <v>0.32708333333333323</v>
      </c>
      <c r="S24" s="74">
        <v>0.33124999999999988</v>
      </c>
      <c r="T24" s="74">
        <v>0.34097222222222212</v>
      </c>
      <c r="U24" s="96">
        <v>0.34513888888888877</v>
      </c>
      <c r="V24" s="313" t="e">
        <f t="shared" si="0"/>
        <v>#REF!</v>
      </c>
      <c r="W24" s="314">
        <f t="shared" si="1"/>
        <v>0.11111111111111097</v>
      </c>
      <c r="X24" s="317" t="e">
        <f t="shared" si="2"/>
        <v>#REF!</v>
      </c>
      <c r="Y24" s="314">
        <f t="shared" si="3"/>
        <v>8.3333333333333592E-3</v>
      </c>
    </row>
    <row r="25" spans="2:25" ht="15" customHeight="1" x14ac:dyDescent="0.25">
      <c r="B25" s="70">
        <v>9</v>
      </c>
      <c r="C25" s="96">
        <v>0.24236111111111111</v>
      </c>
      <c r="D25" s="72">
        <v>0.24652777777777779</v>
      </c>
      <c r="E25" s="72">
        <v>0.25833333333333336</v>
      </c>
      <c r="F25" s="72">
        <v>0.26319444444444445</v>
      </c>
      <c r="G25" s="73">
        <v>0.26666666666666666</v>
      </c>
      <c r="H25" s="73">
        <v>0.27083333333333331</v>
      </c>
      <c r="I25" s="73">
        <v>0.27499999999999997</v>
      </c>
      <c r="J25" s="73">
        <v>0.28194444444444439</v>
      </c>
      <c r="K25" s="73">
        <v>0.28611111111111104</v>
      </c>
      <c r="L25" s="73">
        <v>0.30138888888888882</v>
      </c>
      <c r="M25" s="73">
        <v>0.31319444444444439</v>
      </c>
      <c r="N25" s="73">
        <v>0.31805555555555548</v>
      </c>
      <c r="O25" s="73">
        <v>0.32430555555555546</v>
      </c>
      <c r="P25" s="73">
        <v>0.32916666666666655</v>
      </c>
      <c r="Q25" s="73">
        <v>0.33263888888888876</v>
      </c>
      <c r="R25" s="74">
        <v>0.33541666666666653</v>
      </c>
      <c r="S25" s="74">
        <v>0.33958333333333318</v>
      </c>
      <c r="T25" s="74">
        <v>0.34930555555555542</v>
      </c>
      <c r="U25" s="96">
        <v>0.35347222222222208</v>
      </c>
      <c r="V25" s="313" t="e">
        <f t="shared" si="0"/>
        <v>#REF!</v>
      </c>
      <c r="W25" s="314">
        <f t="shared" si="1"/>
        <v>0.11111111111111097</v>
      </c>
      <c r="X25" s="317" t="e">
        <f t="shared" si="2"/>
        <v>#REF!</v>
      </c>
      <c r="Y25" s="314">
        <f t="shared" si="3"/>
        <v>8.3333333333333037E-3</v>
      </c>
    </row>
    <row r="26" spans="2:25" ht="15" customHeight="1" x14ac:dyDescent="0.25">
      <c r="B26" s="70">
        <v>10</v>
      </c>
      <c r="C26" s="96">
        <v>0.25069444444444378</v>
      </c>
      <c r="D26" s="72">
        <v>0.25486111111111043</v>
      </c>
      <c r="E26" s="72">
        <v>0.266666666666666</v>
      </c>
      <c r="F26" s="72">
        <v>0.27152777777777709</v>
      </c>
      <c r="G26" s="73">
        <v>0.2749999999999993</v>
      </c>
      <c r="H26" s="73">
        <v>0.27916666666666595</v>
      </c>
      <c r="I26" s="73">
        <v>0.2833333333333326</v>
      </c>
      <c r="J26" s="73">
        <v>0.29027777777777702</v>
      </c>
      <c r="K26" s="73">
        <v>0.29444444444444368</v>
      </c>
      <c r="L26" s="73">
        <v>0.30972222222222145</v>
      </c>
      <c r="M26" s="73">
        <v>0.32152777777777702</v>
      </c>
      <c r="N26" s="73">
        <v>0.32638888888888812</v>
      </c>
      <c r="O26" s="73">
        <v>0.3326388888888881</v>
      </c>
      <c r="P26" s="73">
        <v>0.33749999999999919</v>
      </c>
      <c r="Q26" s="73">
        <v>0.3409722222222214</v>
      </c>
      <c r="R26" s="74">
        <v>0.34374999999999917</v>
      </c>
      <c r="S26" s="74">
        <v>0.34791666666666582</v>
      </c>
      <c r="T26" s="74">
        <v>0.35763888888888806</v>
      </c>
      <c r="U26" s="96">
        <v>0.36180555555555471</v>
      </c>
      <c r="V26" s="313" t="e">
        <f t="shared" si="0"/>
        <v>#REF!</v>
      </c>
      <c r="W26" s="314">
        <f t="shared" si="1"/>
        <v>0.11111111111111094</v>
      </c>
      <c r="X26" s="317" t="e">
        <f t="shared" si="2"/>
        <v>#REF!</v>
      </c>
      <c r="Y26" s="314">
        <f t="shared" si="3"/>
        <v>8.3333333333326376E-3</v>
      </c>
    </row>
    <row r="27" spans="2:25" ht="15" customHeight="1" x14ac:dyDescent="0.25">
      <c r="B27" s="70">
        <v>11</v>
      </c>
      <c r="C27" s="96">
        <v>0.2590277777777778</v>
      </c>
      <c r="D27" s="72">
        <v>0.26319444444444445</v>
      </c>
      <c r="E27" s="72">
        <v>0.27500000000000002</v>
      </c>
      <c r="F27" s="72">
        <v>0.27986111111111112</v>
      </c>
      <c r="G27" s="73">
        <v>0.28333333333333333</v>
      </c>
      <c r="H27" s="73">
        <v>0.28749999999999998</v>
      </c>
      <c r="I27" s="73">
        <v>0.29166666666666663</v>
      </c>
      <c r="J27" s="73">
        <v>0.29861111111111105</v>
      </c>
      <c r="K27" s="73">
        <v>0.3027777777777777</v>
      </c>
      <c r="L27" s="73">
        <v>0.31805555555555548</v>
      </c>
      <c r="M27" s="73">
        <v>0.32986111111111105</v>
      </c>
      <c r="N27" s="73">
        <v>0.33472222222222214</v>
      </c>
      <c r="O27" s="73">
        <v>0.34097222222222212</v>
      </c>
      <c r="P27" s="73">
        <v>0.34583333333333321</v>
      </c>
      <c r="Q27" s="73">
        <v>0.34930555555555542</v>
      </c>
      <c r="R27" s="74">
        <v>0.35208333333333319</v>
      </c>
      <c r="S27" s="74">
        <v>0.35624999999999984</v>
      </c>
      <c r="T27" s="74">
        <v>0.36597222222222209</v>
      </c>
      <c r="U27" s="96">
        <v>0.37013888888888874</v>
      </c>
      <c r="V27" s="313" t="e">
        <f t="shared" si="0"/>
        <v>#REF!</v>
      </c>
      <c r="W27" s="314">
        <f t="shared" si="1"/>
        <v>0.11111111111111094</v>
      </c>
      <c r="X27" s="317" t="e">
        <f t="shared" si="2"/>
        <v>#REF!</v>
      </c>
      <c r="Y27" s="314">
        <f t="shared" si="3"/>
        <v>8.3333333333340254E-3</v>
      </c>
    </row>
    <row r="28" spans="2:25" ht="15" customHeight="1" x14ac:dyDescent="0.25">
      <c r="B28" s="70">
        <v>12</v>
      </c>
      <c r="C28" s="96">
        <v>0.26736111111111077</v>
      </c>
      <c r="D28" s="72">
        <v>0.27152777777777742</v>
      </c>
      <c r="E28" s="72">
        <v>0.28333333333333299</v>
      </c>
      <c r="F28" s="72">
        <v>0.28819444444444409</v>
      </c>
      <c r="G28" s="73">
        <v>0.2916666666666663</v>
      </c>
      <c r="H28" s="73">
        <v>0.29583333333333295</v>
      </c>
      <c r="I28" s="73">
        <v>0.2999999999999996</v>
      </c>
      <c r="J28" s="73">
        <v>0.30694444444444402</v>
      </c>
      <c r="K28" s="73">
        <v>0.31111111111111067</v>
      </c>
      <c r="L28" s="73">
        <v>0.32638888888888845</v>
      </c>
      <c r="M28" s="73">
        <v>0.33819444444444402</v>
      </c>
      <c r="N28" s="73">
        <v>0.34305555555555511</v>
      </c>
      <c r="O28" s="73">
        <v>0.34930555555555509</v>
      </c>
      <c r="P28" s="73">
        <v>0.35416666666666619</v>
      </c>
      <c r="Q28" s="73">
        <v>0.3576388888888884</v>
      </c>
      <c r="R28" s="74">
        <v>0.36041666666666616</v>
      </c>
      <c r="S28" s="74">
        <v>0.36458333333333282</v>
      </c>
      <c r="T28" s="74">
        <v>0.37430555555555506</v>
      </c>
      <c r="U28" s="96">
        <v>0.37847222222222171</v>
      </c>
      <c r="V28" s="313" t="e">
        <f t="shared" si="0"/>
        <v>#REF!</v>
      </c>
      <c r="W28" s="314">
        <f t="shared" si="1"/>
        <v>0.11111111111111094</v>
      </c>
      <c r="X28" s="317" t="e">
        <f t="shared" si="2"/>
        <v>#REF!</v>
      </c>
      <c r="Y28" s="314">
        <f t="shared" si="3"/>
        <v>8.3333333333329707E-3</v>
      </c>
    </row>
    <row r="29" spans="2:25" ht="15" customHeight="1" x14ac:dyDescent="0.25">
      <c r="B29" s="70">
        <v>13</v>
      </c>
      <c r="C29" s="96">
        <v>0.2756944444444438</v>
      </c>
      <c r="D29" s="72">
        <v>0.27986111111111045</v>
      </c>
      <c r="E29" s="72">
        <v>0.29166666666666602</v>
      </c>
      <c r="F29" s="72">
        <v>0.29652777777777711</v>
      </c>
      <c r="G29" s="73">
        <v>0.29999999999999932</v>
      </c>
      <c r="H29" s="73">
        <v>0.30416666666666597</v>
      </c>
      <c r="I29" s="73">
        <v>0.30833333333333263</v>
      </c>
      <c r="J29" s="73">
        <v>0.31527777777777705</v>
      </c>
      <c r="K29" s="73">
        <v>0.3194444444444437</v>
      </c>
      <c r="L29" s="73">
        <v>0.33472222222222148</v>
      </c>
      <c r="M29" s="73">
        <v>0.34652777777777705</v>
      </c>
      <c r="N29" s="73">
        <v>0.35138888888888814</v>
      </c>
      <c r="O29" s="73">
        <v>0.35763888888888812</v>
      </c>
      <c r="P29" s="73">
        <v>0.36249999999999921</v>
      </c>
      <c r="Q29" s="73">
        <v>0.36597222222222142</v>
      </c>
      <c r="R29" s="74">
        <v>0.36874999999999919</v>
      </c>
      <c r="S29" s="74">
        <v>0.37291666666666584</v>
      </c>
      <c r="T29" s="74">
        <v>0.38263888888888808</v>
      </c>
      <c r="U29" s="96">
        <v>0.38680555555555474</v>
      </c>
      <c r="V29" s="313" t="e">
        <f t="shared" si="0"/>
        <v>#REF!</v>
      </c>
      <c r="W29" s="314">
        <f t="shared" si="1"/>
        <v>0.11111111111111094</v>
      </c>
      <c r="X29" s="317" t="e">
        <f t="shared" si="2"/>
        <v>#REF!</v>
      </c>
      <c r="Y29" s="314">
        <f t="shared" si="3"/>
        <v>8.3333333333330262E-3</v>
      </c>
    </row>
    <row r="30" spans="2:25" ht="15" customHeight="1" x14ac:dyDescent="0.25">
      <c r="B30" s="70">
        <v>14</v>
      </c>
      <c r="C30" s="96">
        <v>0.28402777777777777</v>
      </c>
      <c r="D30" s="72">
        <v>0.28819444444444442</v>
      </c>
      <c r="E30" s="72">
        <v>0.3</v>
      </c>
      <c r="F30" s="72">
        <v>0.30486111111111108</v>
      </c>
      <c r="G30" s="73">
        <v>0.30833333333333329</v>
      </c>
      <c r="H30" s="73">
        <v>0.31249999999999994</v>
      </c>
      <c r="I30" s="73">
        <v>0.3166666666666666</v>
      </c>
      <c r="J30" s="73">
        <v>0.32361111111111102</v>
      </c>
      <c r="K30" s="73">
        <v>0.32777777777777767</v>
      </c>
      <c r="L30" s="73">
        <v>0.34305555555555545</v>
      </c>
      <c r="M30" s="73">
        <v>0.35486111111111102</v>
      </c>
      <c r="N30" s="73">
        <v>0.35972222222222211</v>
      </c>
      <c r="O30" s="73">
        <v>0.36597222222222209</v>
      </c>
      <c r="P30" s="73">
        <v>0.37083333333333318</v>
      </c>
      <c r="Q30" s="73">
        <v>0.37430555555555539</v>
      </c>
      <c r="R30" s="74">
        <v>0.37708333333333316</v>
      </c>
      <c r="S30" s="74">
        <v>0.38124999999999981</v>
      </c>
      <c r="T30" s="74">
        <v>0.39097222222222205</v>
      </c>
      <c r="U30" s="96">
        <v>0.39513888888888871</v>
      </c>
      <c r="V30" s="313" t="e">
        <f t="shared" si="0"/>
        <v>#REF!</v>
      </c>
      <c r="W30" s="314">
        <f t="shared" si="1"/>
        <v>0.11111111111111094</v>
      </c>
      <c r="X30" s="317" t="e">
        <f t="shared" si="2"/>
        <v>#REF!</v>
      </c>
      <c r="Y30" s="314">
        <f t="shared" si="3"/>
        <v>8.3333333333339699E-3</v>
      </c>
    </row>
    <row r="31" spans="2:25" ht="15" customHeight="1" x14ac:dyDescent="0.25">
      <c r="B31" s="70">
        <v>15</v>
      </c>
      <c r="C31" s="96">
        <v>0.29166666666666669</v>
      </c>
      <c r="D31" s="72">
        <v>0.29652777777777778</v>
      </c>
      <c r="E31" s="72">
        <v>0.30833333333333335</v>
      </c>
      <c r="F31" s="72">
        <v>0.31319444444444444</v>
      </c>
      <c r="G31" s="73">
        <v>0.31666666666666665</v>
      </c>
      <c r="H31" s="73">
        <v>0.3208333333333333</v>
      </c>
      <c r="I31" s="73">
        <v>0.32499999999999996</v>
      </c>
      <c r="J31" s="73">
        <v>0.33194444444444438</v>
      </c>
      <c r="K31" s="73">
        <v>0.33611111111111103</v>
      </c>
      <c r="L31" s="73">
        <v>0.35138888888888881</v>
      </c>
      <c r="M31" s="73">
        <v>0.36319444444444438</v>
      </c>
      <c r="N31" s="73">
        <v>0.36805555555555547</v>
      </c>
      <c r="O31" s="73">
        <v>0.37430555555555545</v>
      </c>
      <c r="P31" s="73">
        <v>0.37916666666666654</v>
      </c>
      <c r="Q31" s="73">
        <v>0.38263888888888875</v>
      </c>
      <c r="R31" s="74">
        <v>0.38541666666666652</v>
      </c>
      <c r="S31" s="74">
        <v>0.38958333333333317</v>
      </c>
      <c r="T31" s="74">
        <v>0.39930555555555541</v>
      </c>
      <c r="U31" s="96">
        <v>0.40347222222222207</v>
      </c>
      <c r="V31" s="313" t="e">
        <f t="shared" si="0"/>
        <v>#REF!</v>
      </c>
      <c r="W31" s="314">
        <f t="shared" si="1"/>
        <v>0.11180555555555538</v>
      </c>
      <c r="X31" s="317" t="e">
        <f t="shared" si="2"/>
        <v>#REF!</v>
      </c>
      <c r="Y31" s="314">
        <f t="shared" si="3"/>
        <v>8.3333333333333592E-3</v>
      </c>
    </row>
    <row r="32" spans="2:25" ht="15" customHeight="1" x14ac:dyDescent="0.25">
      <c r="B32" s="70">
        <v>16</v>
      </c>
      <c r="C32" s="96">
        <v>0.3</v>
      </c>
      <c r="D32" s="72">
        <v>0.30486111111111108</v>
      </c>
      <c r="E32" s="72">
        <v>0.31666666666666665</v>
      </c>
      <c r="F32" s="72">
        <v>0.32152777777777775</v>
      </c>
      <c r="G32" s="73">
        <v>0.32499999999999996</v>
      </c>
      <c r="H32" s="73">
        <v>0.32916666666666661</v>
      </c>
      <c r="I32" s="73">
        <v>0.33333333333333326</v>
      </c>
      <c r="J32" s="73">
        <v>0.34027777777777768</v>
      </c>
      <c r="K32" s="73">
        <v>0.34444444444444433</v>
      </c>
      <c r="L32" s="73">
        <v>0.35972222222222211</v>
      </c>
      <c r="M32" s="73">
        <v>0.37152777777777768</v>
      </c>
      <c r="N32" s="73">
        <v>0.37638888888888877</v>
      </c>
      <c r="O32" s="73">
        <v>0.38263888888888875</v>
      </c>
      <c r="P32" s="73">
        <v>0.38749999999999984</v>
      </c>
      <c r="Q32" s="73">
        <v>0.39097222222222205</v>
      </c>
      <c r="R32" s="74">
        <v>0.39374999999999982</v>
      </c>
      <c r="S32" s="74">
        <v>0.39791666666666647</v>
      </c>
      <c r="T32" s="74">
        <v>0.40763888888888872</v>
      </c>
      <c r="U32" s="96">
        <v>0.41180555555555537</v>
      </c>
      <c r="V32" s="313" t="e">
        <f t="shared" si="0"/>
        <v>#REF!</v>
      </c>
      <c r="W32" s="314">
        <f t="shared" si="1"/>
        <v>0.11180555555555538</v>
      </c>
      <c r="X32" s="317" t="e">
        <f t="shared" si="2"/>
        <v>#REF!</v>
      </c>
      <c r="Y32" s="314">
        <f t="shared" si="3"/>
        <v>8.3333333333333037E-3</v>
      </c>
    </row>
    <row r="33" spans="2:25" ht="15" customHeight="1" x14ac:dyDescent="0.25">
      <c r="B33" s="70">
        <v>17</v>
      </c>
      <c r="C33" s="96">
        <v>0.30833333333333335</v>
      </c>
      <c r="D33" s="72">
        <v>0.31319444444444444</v>
      </c>
      <c r="E33" s="72">
        <v>0.32500000000000001</v>
      </c>
      <c r="F33" s="72">
        <v>0.3298611111111111</v>
      </c>
      <c r="G33" s="73">
        <v>0.33333333333333331</v>
      </c>
      <c r="H33" s="73">
        <v>0.33749999999999997</v>
      </c>
      <c r="I33" s="73">
        <v>0.34166666666666662</v>
      </c>
      <c r="J33" s="73">
        <v>0.34861111111111104</v>
      </c>
      <c r="K33" s="73">
        <v>0.35277777777777769</v>
      </c>
      <c r="L33" s="73">
        <v>0.36805555555555547</v>
      </c>
      <c r="M33" s="73">
        <v>0.37986111111111104</v>
      </c>
      <c r="N33" s="73">
        <v>0.38472222222222213</v>
      </c>
      <c r="O33" s="73">
        <v>0.39097222222222211</v>
      </c>
      <c r="P33" s="73">
        <v>0.3958333333333332</v>
      </c>
      <c r="Q33" s="73">
        <v>0.39930555555555541</v>
      </c>
      <c r="R33" s="74">
        <v>0.40208333333333318</v>
      </c>
      <c r="S33" s="74">
        <v>0.40624999999999983</v>
      </c>
      <c r="T33" s="74">
        <v>0.41597222222222208</v>
      </c>
      <c r="U33" s="96">
        <v>0.42013888888888873</v>
      </c>
      <c r="V33" s="313" t="e">
        <f t="shared" si="0"/>
        <v>#REF!</v>
      </c>
      <c r="W33" s="314">
        <f t="shared" si="1"/>
        <v>0.11180555555555538</v>
      </c>
      <c r="X33" s="317" t="e">
        <f t="shared" si="2"/>
        <v>#REF!</v>
      </c>
      <c r="Y33" s="314">
        <f t="shared" si="3"/>
        <v>8.3333333333333592E-3</v>
      </c>
    </row>
    <row r="34" spans="2:25" ht="15" customHeight="1" x14ac:dyDescent="0.25">
      <c r="B34" s="70">
        <v>18</v>
      </c>
      <c r="C34" s="96">
        <v>0.31666666666666665</v>
      </c>
      <c r="D34" s="72">
        <v>0.32152777777777775</v>
      </c>
      <c r="E34" s="72">
        <v>0.33333333333333331</v>
      </c>
      <c r="F34" s="72">
        <v>0.33819444444444441</v>
      </c>
      <c r="G34" s="73">
        <v>0.34166666666666662</v>
      </c>
      <c r="H34" s="73">
        <v>0.34583333333333327</v>
      </c>
      <c r="I34" s="73">
        <v>0.34999999999999992</v>
      </c>
      <c r="J34" s="73">
        <v>0.35694444444444434</v>
      </c>
      <c r="K34" s="73">
        <v>0.36111111111111099</v>
      </c>
      <c r="L34" s="73">
        <v>0.37638888888888877</v>
      </c>
      <c r="M34" s="73">
        <v>0.38819444444444434</v>
      </c>
      <c r="N34" s="73">
        <v>0.39305555555555544</v>
      </c>
      <c r="O34" s="73">
        <v>0.39930555555555541</v>
      </c>
      <c r="P34" s="73">
        <v>0.40416666666666651</v>
      </c>
      <c r="Q34" s="73">
        <v>0.40763888888888872</v>
      </c>
      <c r="R34" s="74">
        <v>0.41041666666666649</v>
      </c>
      <c r="S34" s="74">
        <v>0.41458333333333314</v>
      </c>
      <c r="T34" s="74">
        <v>0.42430555555555538</v>
      </c>
      <c r="U34" s="96">
        <v>0.42847222222222203</v>
      </c>
      <c r="V34" s="313" t="e">
        <f t="shared" si="0"/>
        <v>#REF!</v>
      </c>
      <c r="W34" s="314">
        <f t="shared" si="1"/>
        <v>0.11180555555555538</v>
      </c>
      <c r="X34" s="317" t="e">
        <f t="shared" si="2"/>
        <v>#REF!</v>
      </c>
      <c r="Y34" s="314">
        <f t="shared" si="3"/>
        <v>8.3333333333333037E-3</v>
      </c>
    </row>
    <row r="35" spans="2:25" ht="15" customHeight="1" x14ac:dyDescent="0.25">
      <c r="B35" s="70">
        <v>19</v>
      </c>
      <c r="C35" s="96">
        <v>0.32500000000000001</v>
      </c>
      <c r="D35" s="72">
        <v>0.3298611111111111</v>
      </c>
      <c r="E35" s="72">
        <v>0.34166666666666667</v>
      </c>
      <c r="F35" s="72">
        <v>0.34652777777777777</v>
      </c>
      <c r="G35" s="73">
        <v>0.35</v>
      </c>
      <c r="H35" s="73">
        <v>0.35416666666666663</v>
      </c>
      <c r="I35" s="73">
        <v>0.35833333333333328</v>
      </c>
      <c r="J35" s="73">
        <v>0.3652777777777777</v>
      </c>
      <c r="K35" s="73">
        <v>0.36944444444444435</v>
      </c>
      <c r="L35" s="73">
        <v>0.38472222222222213</v>
      </c>
      <c r="M35" s="73">
        <v>0.3965277777777777</v>
      </c>
      <c r="N35" s="73">
        <v>0.4013888888888888</v>
      </c>
      <c r="O35" s="73">
        <v>0.40763888888888877</v>
      </c>
      <c r="P35" s="73">
        <v>0.41249999999999987</v>
      </c>
      <c r="Q35" s="73">
        <v>0.41597222222222208</v>
      </c>
      <c r="R35" s="74">
        <v>0.41874999999999984</v>
      </c>
      <c r="S35" s="74">
        <v>0.4229166666666665</v>
      </c>
      <c r="T35" s="74">
        <v>0.43263888888888874</v>
      </c>
      <c r="U35" s="96">
        <v>0.43680555555555539</v>
      </c>
      <c r="V35" s="313" t="e">
        <f t="shared" si="0"/>
        <v>#REF!</v>
      </c>
      <c r="W35" s="314">
        <f t="shared" si="1"/>
        <v>0.11180555555555538</v>
      </c>
      <c r="X35" s="317" t="e">
        <f t="shared" si="2"/>
        <v>#REF!</v>
      </c>
      <c r="Y35" s="314">
        <f t="shared" si="3"/>
        <v>8.3333333333333592E-3</v>
      </c>
    </row>
    <row r="36" spans="2:25" ht="15" customHeight="1" x14ac:dyDescent="0.25">
      <c r="B36" s="70">
        <v>20</v>
      </c>
      <c r="C36" s="96">
        <v>0.33333333333333232</v>
      </c>
      <c r="D36" s="72">
        <v>0.33819444444444341</v>
      </c>
      <c r="E36" s="72">
        <v>0.34999999999999898</v>
      </c>
      <c r="F36" s="72">
        <v>0.35486111111111007</v>
      </c>
      <c r="G36" s="73">
        <v>0.35833333333333228</v>
      </c>
      <c r="H36" s="73">
        <v>0.36249999999999893</v>
      </c>
      <c r="I36" s="73">
        <v>0.36666666666666559</v>
      </c>
      <c r="J36" s="73">
        <v>0.37361111111111001</v>
      </c>
      <c r="K36" s="73">
        <v>0.37777777777777666</v>
      </c>
      <c r="L36" s="73">
        <v>0.39305555555555444</v>
      </c>
      <c r="M36" s="73">
        <v>0.40486111111111001</v>
      </c>
      <c r="N36" s="73">
        <v>0.4097222222222211</v>
      </c>
      <c r="O36" s="73">
        <v>0.41597222222222108</v>
      </c>
      <c r="P36" s="73">
        <v>0.42083333333333217</v>
      </c>
      <c r="Q36" s="73">
        <v>0.42430555555555438</v>
      </c>
      <c r="R36" s="74">
        <v>0.42708333333333215</v>
      </c>
      <c r="S36" s="74">
        <v>0.4312499999999988</v>
      </c>
      <c r="T36" s="74">
        <v>0.44097222222222104</v>
      </c>
      <c r="U36" s="96">
        <v>0.4451388888888877</v>
      </c>
      <c r="V36" s="313" t="e">
        <f t="shared" si="0"/>
        <v>#REF!</v>
      </c>
      <c r="W36" s="314">
        <f t="shared" si="1"/>
        <v>0.11180555555555538</v>
      </c>
      <c r="X36" s="317" t="e">
        <f t="shared" si="2"/>
        <v>#REF!</v>
      </c>
      <c r="Y36" s="314">
        <f t="shared" si="3"/>
        <v>8.3333333333323045E-3</v>
      </c>
    </row>
    <row r="37" spans="2:25" ht="15" customHeight="1" x14ac:dyDescent="0.25">
      <c r="B37" s="70">
        <v>21</v>
      </c>
      <c r="C37" s="96">
        <v>0.34166666666666534</v>
      </c>
      <c r="D37" s="72">
        <v>0.34652777777777644</v>
      </c>
      <c r="E37" s="72">
        <v>0.358333333333332</v>
      </c>
      <c r="F37" s="72">
        <v>0.3631944444444431</v>
      </c>
      <c r="G37" s="73">
        <v>0.36666666666666531</v>
      </c>
      <c r="H37" s="73">
        <v>0.37083333333333196</v>
      </c>
      <c r="I37" s="73">
        <v>0.37499999999999861</v>
      </c>
      <c r="J37" s="73">
        <v>0.38194444444444303</v>
      </c>
      <c r="K37" s="73">
        <v>0.38611111111110968</v>
      </c>
      <c r="L37" s="73">
        <v>0.40138888888888746</v>
      </c>
      <c r="M37" s="73">
        <v>0.41319444444444303</v>
      </c>
      <c r="N37" s="73">
        <v>0.41805555555555413</v>
      </c>
      <c r="O37" s="73">
        <v>0.4243055555555541</v>
      </c>
      <c r="P37" s="73">
        <v>0.4291666666666652</v>
      </c>
      <c r="Q37" s="73">
        <v>0.43263888888888741</v>
      </c>
      <c r="R37" s="74">
        <v>0.43541666666666518</v>
      </c>
      <c r="S37" s="74">
        <v>0.43958333333333183</v>
      </c>
      <c r="T37" s="74">
        <v>0.44930555555555407</v>
      </c>
      <c r="U37" s="96">
        <v>0.45347222222222072</v>
      </c>
      <c r="V37" s="313" t="e">
        <f t="shared" si="0"/>
        <v>#REF!</v>
      </c>
      <c r="W37" s="314">
        <f t="shared" si="1"/>
        <v>0.11180555555555538</v>
      </c>
      <c r="X37" s="317" t="e">
        <f t="shared" si="2"/>
        <v>#REF!</v>
      </c>
      <c r="Y37" s="314">
        <f t="shared" si="3"/>
        <v>8.3333333333330262E-3</v>
      </c>
    </row>
    <row r="38" spans="2:25" ht="15" customHeight="1" x14ac:dyDescent="0.25">
      <c r="B38" s="70">
        <v>22</v>
      </c>
      <c r="C38" s="96">
        <v>0.34999999999999931</v>
      </c>
      <c r="D38" s="72">
        <v>0.35486111111111041</v>
      </c>
      <c r="E38" s="72">
        <v>0.36666666666666597</v>
      </c>
      <c r="F38" s="72">
        <v>0.37152777777777707</v>
      </c>
      <c r="G38" s="73">
        <v>0.37499999999999928</v>
      </c>
      <c r="H38" s="73">
        <v>0.37916666666666593</v>
      </c>
      <c r="I38" s="73">
        <v>0.38333333333333258</v>
      </c>
      <c r="J38" s="73">
        <v>0.390277777777777</v>
      </c>
      <c r="K38" s="73">
        <v>0.39444444444444365</v>
      </c>
      <c r="L38" s="73">
        <v>0.40972222222222143</v>
      </c>
      <c r="M38" s="73">
        <v>0.421527777777777</v>
      </c>
      <c r="N38" s="73">
        <v>0.4263888888888881</v>
      </c>
      <c r="O38" s="73">
        <v>0.43263888888888807</v>
      </c>
      <c r="P38" s="73">
        <v>0.43749999999999917</v>
      </c>
      <c r="Q38" s="73">
        <v>0.44097222222222138</v>
      </c>
      <c r="R38" s="74">
        <v>0.44374999999999915</v>
      </c>
      <c r="S38" s="74">
        <v>0.4479166666666658</v>
      </c>
      <c r="T38" s="74">
        <v>0.45763888888888804</v>
      </c>
      <c r="U38" s="96">
        <v>0.46180555555555469</v>
      </c>
      <c r="V38" s="313" t="e">
        <f t="shared" si="0"/>
        <v>#REF!</v>
      </c>
      <c r="W38" s="314">
        <f t="shared" si="1"/>
        <v>0.11180555555555538</v>
      </c>
      <c r="X38" s="317" t="e">
        <f t="shared" si="2"/>
        <v>#REF!</v>
      </c>
      <c r="Y38" s="314">
        <f t="shared" si="3"/>
        <v>8.3333333333339699E-3</v>
      </c>
    </row>
    <row r="39" spans="2:25" ht="15" customHeight="1" x14ac:dyDescent="0.25">
      <c r="B39" s="70">
        <v>23</v>
      </c>
      <c r="C39" s="96">
        <v>0.35833333333333234</v>
      </c>
      <c r="D39" s="72">
        <v>0.36319444444444343</v>
      </c>
      <c r="E39" s="72">
        <v>0.374999999999999</v>
      </c>
      <c r="F39" s="72">
        <v>0.37986111111111009</v>
      </c>
      <c r="G39" s="73">
        <v>0.3833333333333323</v>
      </c>
      <c r="H39" s="73">
        <v>0.38749999999999896</v>
      </c>
      <c r="I39" s="73">
        <v>0.39166666666666561</v>
      </c>
      <c r="J39" s="73">
        <v>0.39861111111111003</v>
      </c>
      <c r="K39" s="73">
        <v>0.40277777777777668</v>
      </c>
      <c r="L39" s="73">
        <v>0.41805555555555446</v>
      </c>
      <c r="M39" s="73">
        <v>0.42986111111111003</v>
      </c>
      <c r="N39" s="73">
        <v>0.43472222222222112</v>
      </c>
      <c r="O39" s="73">
        <v>0.4409722222222211</v>
      </c>
      <c r="P39" s="73">
        <v>0.44583333333333219</v>
      </c>
      <c r="Q39" s="73">
        <v>0.4493055555555544</v>
      </c>
      <c r="R39" s="74">
        <v>0.45208333333333217</v>
      </c>
      <c r="S39" s="74">
        <v>0.45624999999999882</v>
      </c>
      <c r="T39" s="74">
        <v>0.46597222222222107</v>
      </c>
      <c r="U39" s="96">
        <v>0.47013888888888772</v>
      </c>
      <c r="V39" s="313" t="e">
        <f t="shared" si="0"/>
        <v>#REF!</v>
      </c>
      <c r="W39" s="314">
        <f t="shared" si="1"/>
        <v>0.11180555555555538</v>
      </c>
      <c r="X39" s="317" t="e">
        <f t="shared" si="2"/>
        <v>#REF!</v>
      </c>
      <c r="Y39" s="314">
        <f t="shared" si="3"/>
        <v>8.3333333333330262E-3</v>
      </c>
    </row>
    <row r="40" spans="2:25" ht="15" customHeight="1" x14ac:dyDescent="0.25">
      <c r="B40" s="70">
        <v>24</v>
      </c>
      <c r="C40" s="96">
        <v>0.36666666666666536</v>
      </c>
      <c r="D40" s="72">
        <v>0.37152777777777646</v>
      </c>
      <c r="E40" s="72">
        <v>0.38333333333333203</v>
      </c>
      <c r="F40" s="72">
        <v>0.38819444444444312</v>
      </c>
      <c r="G40" s="73">
        <v>0.39166666666666533</v>
      </c>
      <c r="H40" s="73">
        <v>0.39583333333333198</v>
      </c>
      <c r="I40" s="73">
        <v>0.39999999999999863</v>
      </c>
      <c r="J40" s="73">
        <v>0.40694444444444305</v>
      </c>
      <c r="K40" s="73">
        <v>0.41111111111110971</v>
      </c>
      <c r="L40" s="73">
        <v>0.42638888888888749</v>
      </c>
      <c r="M40" s="73">
        <v>0.43819444444444305</v>
      </c>
      <c r="N40" s="73">
        <v>0.44305555555555415</v>
      </c>
      <c r="O40" s="73">
        <v>0.44930555555555413</v>
      </c>
      <c r="P40" s="73">
        <v>0.45416666666666522</v>
      </c>
      <c r="Q40" s="73">
        <v>0.45763888888888743</v>
      </c>
      <c r="R40" s="74">
        <v>0.4604166666666652</v>
      </c>
      <c r="S40" s="74">
        <v>0.46458333333333185</v>
      </c>
      <c r="T40" s="74">
        <v>0.47430555555555409</v>
      </c>
      <c r="U40" s="96">
        <v>0.47847222222222074</v>
      </c>
      <c r="V40" s="313" t="e">
        <f t="shared" si="0"/>
        <v>#REF!</v>
      </c>
      <c r="W40" s="314">
        <f t="shared" si="1"/>
        <v>0.11180555555555538</v>
      </c>
      <c r="X40" s="317" t="e">
        <f t="shared" si="2"/>
        <v>#REF!</v>
      </c>
      <c r="Y40" s="314">
        <f t="shared" si="3"/>
        <v>8.3333333333330262E-3</v>
      </c>
    </row>
    <row r="41" spans="2:25" ht="15" customHeight="1" x14ac:dyDescent="0.25">
      <c r="B41" s="70">
        <v>25</v>
      </c>
      <c r="C41" s="96">
        <v>0.37499999999999933</v>
      </c>
      <c r="D41" s="72">
        <v>0.37986111111111043</v>
      </c>
      <c r="E41" s="72">
        <v>0.391666666666666</v>
      </c>
      <c r="F41" s="72">
        <v>0.39652777777777709</v>
      </c>
      <c r="G41" s="73">
        <v>0.3999999999999993</v>
      </c>
      <c r="H41" s="73">
        <v>0.40416666666666595</v>
      </c>
      <c r="I41" s="73">
        <v>0.4083333333333326</v>
      </c>
      <c r="J41" s="73">
        <v>0.41527777777777702</v>
      </c>
      <c r="K41" s="73">
        <v>0.41944444444444368</v>
      </c>
      <c r="L41" s="73">
        <v>0.43472222222222145</v>
      </c>
      <c r="M41" s="73">
        <v>0.44652777777777702</v>
      </c>
      <c r="N41" s="73">
        <v>0.45138888888888812</v>
      </c>
      <c r="O41" s="73">
        <v>0.4576388888888881</v>
      </c>
      <c r="P41" s="73">
        <v>0.46249999999999919</v>
      </c>
      <c r="Q41" s="73">
        <v>0.4659722222222214</v>
      </c>
      <c r="R41" s="74">
        <v>0.46874999999999917</v>
      </c>
      <c r="S41" s="74">
        <v>0.47291666666666582</v>
      </c>
      <c r="T41" s="74">
        <v>0.48263888888888806</v>
      </c>
      <c r="U41" s="96">
        <v>0.48680555555555471</v>
      </c>
      <c r="V41" s="313" t="e">
        <f t="shared" si="0"/>
        <v>#REF!</v>
      </c>
      <c r="W41" s="314">
        <f t="shared" si="1"/>
        <v>0.11180555555555538</v>
      </c>
      <c r="X41" s="317" t="e">
        <f t="shared" si="2"/>
        <v>#REF!</v>
      </c>
      <c r="Y41" s="314">
        <f t="shared" si="3"/>
        <v>8.3333333333339699E-3</v>
      </c>
    </row>
    <row r="42" spans="2:25" ht="15" customHeight="1" x14ac:dyDescent="0.25">
      <c r="B42" s="70">
        <v>26</v>
      </c>
      <c r="C42" s="96">
        <v>0.38333333333333236</v>
      </c>
      <c r="D42" s="72">
        <v>0.38819444444444345</v>
      </c>
      <c r="E42" s="72">
        <v>0.39999999999999902</v>
      </c>
      <c r="F42" s="72">
        <v>0.40486111111111012</v>
      </c>
      <c r="G42" s="73">
        <v>0.40833333333333233</v>
      </c>
      <c r="H42" s="73">
        <v>0.41249999999999898</v>
      </c>
      <c r="I42" s="73">
        <v>0.41666666666666563</v>
      </c>
      <c r="J42" s="73">
        <v>0.42361111111111005</v>
      </c>
      <c r="K42" s="73">
        <v>0.4277777777777767</v>
      </c>
      <c r="L42" s="73">
        <v>0.44305555555555448</v>
      </c>
      <c r="M42" s="73">
        <v>0.45486111111111005</v>
      </c>
      <c r="N42" s="73">
        <v>0.45972222222222114</v>
      </c>
      <c r="O42" s="73">
        <v>0.46597222222222112</v>
      </c>
      <c r="P42" s="73">
        <v>0.47083333333333222</v>
      </c>
      <c r="Q42" s="73">
        <v>0.47430555555555443</v>
      </c>
      <c r="R42" s="74">
        <v>0.47708333333333219</v>
      </c>
      <c r="S42" s="74">
        <v>0.48124999999999885</v>
      </c>
      <c r="T42" s="74">
        <v>0.49097222222222109</v>
      </c>
      <c r="U42" s="96">
        <v>0.49513888888888774</v>
      </c>
      <c r="V42" s="313" t="e">
        <f t="shared" si="0"/>
        <v>#REF!</v>
      </c>
      <c r="W42" s="314">
        <f t="shared" si="1"/>
        <v>0.11180555555555538</v>
      </c>
      <c r="X42" s="317" t="e">
        <f t="shared" si="2"/>
        <v>#REF!</v>
      </c>
      <c r="Y42" s="314">
        <f t="shared" si="3"/>
        <v>8.3333333333330262E-3</v>
      </c>
    </row>
    <row r="43" spans="2:25" ht="15" customHeight="1" x14ac:dyDescent="0.25">
      <c r="B43" s="70">
        <v>27</v>
      </c>
      <c r="C43" s="96">
        <v>0.39166666666666533</v>
      </c>
      <c r="D43" s="72">
        <v>0.39652777777777642</v>
      </c>
      <c r="E43" s="72">
        <v>0.40833333333333199</v>
      </c>
      <c r="F43" s="72">
        <v>0.41319444444444309</v>
      </c>
      <c r="G43" s="73">
        <v>0.4166666666666653</v>
      </c>
      <c r="H43" s="73">
        <v>0.42083333333333195</v>
      </c>
      <c r="I43" s="73">
        <v>0.4249999999999986</v>
      </c>
      <c r="J43" s="73">
        <v>0.43194444444444302</v>
      </c>
      <c r="K43" s="73">
        <v>0.43611111111110967</v>
      </c>
      <c r="L43" s="73">
        <v>0.45138888888888745</v>
      </c>
      <c r="M43" s="73">
        <v>0.46319444444444302</v>
      </c>
      <c r="N43" s="73">
        <v>0.46805555555555411</v>
      </c>
      <c r="O43" s="73">
        <v>0.47430555555555409</v>
      </c>
      <c r="P43" s="73">
        <v>0.47916666666666519</v>
      </c>
      <c r="Q43" s="73">
        <v>0.4826388888888874</v>
      </c>
      <c r="R43" s="74">
        <v>0.48541666666666516</v>
      </c>
      <c r="S43" s="74">
        <v>0.48958333333333182</v>
      </c>
      <c r="T43" s="74">
        <v>0.49930555555555406</v>
      </c>
      <c r="U43" s="96">
        <v>0.50347222222222077</v>
      </c>
      <c r="V43" s="313" t="e">
        <f t="shared" si="0"/>
        <v>#REF!</v>
      </c>
      <c r="W43" s="314">
        <f t="shared" si="1"/>
        <v>0.11180555555555544</v>
      </c>
      <c r="X43" s="317" t="e">
        <f t="shared" si="2"/>
        <v>#REF!</v>
      </c>
      <c r="Y43" s="314">
        <f t="shared" si="3"/>
        <v>8.3333333333329707E-3</v>
      </c>
    </row>
    <row r="44" spans="2:25" ht="15" customHeight="1" x14ac:dyDescent="0.25">
      <c r="B44" s="70">
        <v>28</v>
      </c>
      <c r="C44" s="96">
        <v>0.39999999999999936</v>
      </c>
      <c r="D44" s="72">
        <v>0.40486111111111045</v>
      </c>
      <c r="E44" s="72">
        <v>0.41666666666666602</v>
      </c>
      <c r="F44" s="72">
        <v>0.42152777777777711</v>
      </c>
      <c r="G44" s="73">
        <v>0.42499999999999932</v>
      </c>
      <c r="H44" s="73">
        <v>0.42916666666666597</v>
      </c>
      <c r="I44" s="73">
        <v>0.43333333333333263</v>
      </c>
      <c r="J44" s="73">
        <v>0.44027777777777705</v>
      </c>
      <c r="K44" s="73">
        <v>0.4444444444444437</v>
      </c>
      <c r="L44" s="73">
        <v>0.45972222222222148</v>
      </c>
      <c r="M44" s="73">
        <v>0.47152777777777705</v>
      </c>
      <c r="N44" s="73">
        <v>0.47638888888888814</v>
      </c>
      <c r="O44" s="73">
        <v>0.48263888888888812</v>
      </c>
      <c r="P44" s="73">
        <v>0.48749999999999921</v>
      </c>
      <c r="Q44" s="73">
        <v>0.49097222222222142</v>
      </c>
      <c r="R44" s="74">
        <v>0.49374999999999919</v>
      </c>
      <c r="S44" s="74">
        <v>0.49791666666666584</v>
      </c>
      <c r="T44" s="74">
        <v>0.50763888888888808</v>
      </c>
      <c r="U44" s="96">
        <v>0.51180555555555474</v>
      </c>
      <c r="V44" s="313" t="e">
        <f t="shared" si="0"/>
        <v>#REF!</v>
      </c>
      <c r="W44" s="314">
        <f t="shared" si="1"/>
        <v>0.11180555555555538</v>
      </c>
      <c r="X44" s="317" t="e">
        <f t="shared" si="2"/>
        <v>#REF!</v>
      </c>
      <c r="Y44" s="314">
        <f t="shared" si="3"/>
        <v>8.3333333333340254E-3</v>
      </c>
    </row>
    <row r="45" spans="2:25" ht="15" customHeight="1" x14ac:dyDescent="0.25">
      <c r="B45" s="70">
        <v>29</v>
      </c>
      <c r="C45" s="96">
        <v>0.40833333333333233</v>
      </c>
      <c r="D45" s="72">
        <v>0.41319444444444342</v>
      </c>
      <c r="E45" s="72">
        <v>0.42499999999999899</v>
      </c>
      <c r="F45" s="72">
        <v>0.42986111111111008</v>
      </c>
      <c r="G45" s="73">
        <v>0.43333333333333229</v>
      </c>
      <c r="H45" s="73">
        <v>0.43749999999999895</v>
      </c>
      <c r="I45" s="73">
        <v>0.4416666666666656</v>
      </c>
      <c r="J45" s="73">
        <v>0.44861111111111002</v>
      </c>
      <c r="K45" s="73">
        <v>0.45277777777777667</v>
      </c>
      <c r="L45" s="73">
        <v>0.46805555555555445</v>
      </c>
      <c r="M45" s="73">
        <v>0.47986111111111002</v>
      </c>
      <c r="N45" s="73">
        <v>0.48472222222222111</v>
      </c>
      <c r="O45" s="73">
        <v>0.49097222222222109</v>
      </c>
      <c r="P45" s="73">
        <v>0.49583333333333218</v>
      </c>
      <c r="Q45" s="73">
        <v>0.49930555555555439</v>
      </c>
      <c r="R45" s="74">
        <v>0.50208333333333222</v>
      </c>
      <c r="S45" s="74">
        <v>0.50624999999999887</v>
      </c>
      <c r="T45" s="74">
        <v>0.51597222222222106</v>
      </c>
      <c r="U45" s="96">
        <v>0.52013888888888771</v>
      </c>
      <c r="V45" s="313" t="e">
        <f t="shared" si="0"/>
        <v>#REF!</v>
      </c>
      <c r="W45" s="314">
        <f t="shared" si="1"/>
        <v>0.11180555555555538</v>
      </c>
      <c r="X45" s="317" t="e">
        <f t="shared" si="2"/>
        <v>#REF!</v>
      </c>
      <c r="Y45" s="314">
        <f t="shared" si="3"/>
        <v>8.3333333333329707E-3</v>
      </c>
    </row>
    <row r="46" spans="2:25" ht="15" customHeight="1" x14ac:dyDescent="0.25">
      <c r="B46" s="70">
        <v>30</v>
      </c>
      <c r="C46" s="96">
        <v>0.41666666666666535</v>
      </c>
      <c r="D46" s="72">
        <v>0.42152777777777645</v>
      </c>
      <c r="E46" s="72">
        <v>0.43333333333333202</v>
      </c>
      <c r="F46" s="72">
        <v>0.43819444444444311</v>
      </c>
      <c r="G46" s="73">
        <v>0.44166666666666532</v>
      </c>
      <c r="H46" s="73">
        <v>0.44583333333333197</v>
      </c>
      <c r="I46" s="73">
        <v>0.44999999999999862</v>
      </c>
      <c r="J46" s="73">
        <v>0.45694444444444304</v>
      </c>
      <c r="K46" s="73">
        <v>0.46111111111110969</v>
      </c>
      <c r="L46" s="73">
        <v>0.47638888888888747</v>
      </c>
      <c r="M46" s="73">
        <v>0.48819444444444304</v>
      </c>
      <c r="N46" s="73">
        <v>0.49305555555555414</v>
      </c>
      <c r="O46" s="73">
        <v>0.49930555555555411</v>
      </c>
      <c r="P46" s="73">
        <v>0.50416666666666521</v>
      </c>
      <c r="Q46" s="73">
        <v>0.50763888888888742</v>
      </c>
      <c r="R46" s="74">
        <v>0.51041666666666519</v>
      </c>
      <c r="S46" s="74">
        <v>0.51458333333333184</v>
      </c>
      <c r="T46" s="74">
        <v>0.52430555555555403</v>
      </c>
      <c r="U46" s="96">
        <v>0.52847222222222068</v>
      </c>
      <c r="V46" s="313" t="e">
        <f t="shared" si="0"/>
        <v>#REF!</v>
      </c>
      <c r="W46" s="314">
        <f t="shared" si="1"/>
        <v>0.11180555555555532</v>
      </c>
      <c r="X46" s="317" t="e">
        <f t="shared" si="2"/>
        <v>#REF!</v>
      </c>
      <c r="Y46" s="314">
        <f t="shared" si="3"/>
        <v>8.3333333333330262E-3</v>
      </c>
    </row>
    <row r="47" spans="2:25" ht="15" customHeight="1" x14ac:dyDescent="0.25">
      <c r="B47" s="70">
        <v>31</v>
      </c>
      <c r="C47" s="96">
        <v>0.42499999999999899</v>
      </c>
      <c r="D47" s="72">
        <v>0.42986111111111008</v>
      </c>
      <c r="E47" s="72">
        <v>0.44166666666666565</v>
      </c>
      <c r="F47" s="72">
        <v>0.44652777777777675</v>
      </c>
      <c r="G47" s="73">
        <v>0.44999999999999896</v>
      </c>
      <c r="H47" s="73">
        <v>0.45416666666666561</v>
      </c>
      <c r="I47" s="73">
        <v>0.45833333333333226</v>
      </c>
      <c r="J47" s="73">
        <v>0.46527777777777668</v>
      </c>
      <c r="K47" s="73">
        <v>0.46944444444444333</v>
      </c>
      <c r="L47" s="73">
        <v>0.48472222222222111</v>
      </c>
      <c r="M47" s="73">
        <v>0.49652777777777668</v>
      </c>
      <c r="N47" s="73">
        <v>0.50138888888888777</v>
      </c>
      <c r="O47" s="73">
        <v>0.50763888888888775</v>
      </c>
      <c r="P47" s="73">
        <v>0.51249999999999885</v>
      </c>
      <c r="Q47" s="73">
        <v>0.51597222222222106</v>
      </c>
      <c r="R47" s="74">
        <v>0.51874999999999882</v>
      </c>
      <c r="S47" s="74">
        <v>0.52291666666666548</v>
      </c>
      <c r="T47" s="74">
        <v>0.53263888888888766</v>
      </c>
      <c r="U47" s="96">
        <v>0.53680555555555431</v>
      </c>
      <c r="V47" s="313" t="e">
        <f t="shared" si="0"/>
        <v>#REF!</v>
      </c>
      <c r="W47" s="314">
        <f t="shared" si="1"/>
        <v>0.11180555555555532</v>
      </c>
      <c r="X47" s="317" t="e">
        <f t="shared" si="2"/>
        <v>#REF!</v>
      </c>
      <c r="Y47" s="314">
        <f t="shared" si="3"/>
        <v>8.3333333333336368E-3</v>
      </c>
    </row>
    <row r="48" spans="2:25" ht="15" customHeight="1" x14ac:dyDescent="0.25">
      <c r="B48" s="70">
        <v>32</v>
      </c>
      <c r="C48" s="96">
        <v>0.43333333333333235</v>
      </c>
      <c r="D48" s="72">
        <v>0.43819444444444344</v>
      </c>
      <c r="E48" s="72">
        <v>0.44999999999999901</v>
      </c>
      <c r="F48" s="72">
        <v>0.45486111111111011</v>
      </c>
      <c r="G48" s="73">
        <v>0.45833333333333232</v>
      </c>
      <c r="H48" s="73">
        <v>0.46249999999999897</v>
      </c>
      <c r="I48" s="73">
        <v>0.46666666666666562</v>
      </c>
      <c r="J48" s="73">
        <v>0.47361111111111004</v>
      </c>
      <c r="K48" s="73">
        <v>0.47777777777777669</v>
      </c>
      <c r="L48" s="73">
        <v>0.49305555555555447</v>
      </c>
      <c r="M48" s="73">
        <v>0.50486111111110998</v>
      </c>
      <c r="N48" s="73">
        <v>0.50972222222222108</v>
      </c>
      <c r="O48" s="73">
        <v>0.51597222222222106</v>
      </c>
      <c r="P48" s="73">
        <v>0.52083333333333215</v>
      </c>
      <c r="Q48" s="73">
        <v>0.52430555555555436</v>
      </c>
      <c r="R48" s="74">
        <v>0.52708333333333213</v>
      </c>
      <c r="S48" s="74">
        <v>0.53124999999999878</v>
      </c>
      <c r="T48" s="74">
        <v>0.54097222222222097</v>
      </c>
      <c r="U48" s="96">
        <v>0.54513888888888762</v>
      </c>
      <c r="V48" s="313" t="e">
        <f t="shared" si="0"/>
        <v>#REF!</v>
      </c>
      <c r="W48" s="314">
        <f t="shared" si="1"/>
        <v>0.11180555555555527</v>
      </c>
      <c r="X48" s="317" t="e">
        <f t="shared" si="2"/>
        <v>#REF!</v>
      </c>
      <c r="Y48" s="314">
        <f t="shared" si="3"/>
        <v>8.3333333333333592E-3</v>
      </c>
    </row>
    <row r="49" spans="2:25" ht="15" customHeight="1" x14ac:dyDescent="0.25">
      <c r="B49" s="70">
        <v>33</v>
      </c>
      <c r="C49" s="96">
        <v>0.44166666666666532</v>
      </c>
      <c r="D49" s="72">
        <v>0.44652777777777641</v>
      </c>
      <c r="E49" s="72">
        <v>0.45833333333333198</v>
      </c>
      <c r="F49" s="72">
        <v>0.46319444444444308</v>
      </c>
      <c r="G49" s="73">
        <v>0.46666666666666529</v>
      </c>
      <c r="H49" s="73">
        <v>0.47083333333333194</v>
      </c>
      <c r="I49" s="73">
        <v>0.47499999999999859</v>
      </c>
      <c r="J49" s="73">
        <v>0.48194444444444301</v>
      </c>
      <c r="K49" s="73">
        <v>0.48611111111110966</v>
      </c>
      <c r="L49" s="73">
        <v>0.50138888888888744</v>
      </c>
      <c r="M49" s="73">
        <v>0.51319444444444295</v>
      </c>
      <c r="N49" s="73">
        <v>0.51805555555555405</v>
      </c>
      <c r="O49" s="73">
        <v>0.52430555555555403</v>
      </c>
      <c r="P49" s="73">
        <v>0.52916666666666512</v>
      </c>
      <c r="Q49" s="73">
        <v>0.53263888888888733</v>
      </c>
      <c r="R49" s="74">
        <v>0.5354166666666651</v>
      </c>
      <c r="S49" s="74">
        <v>0.53958333333333175</v>
      </c>
      <c r="T49" s="74">
        <v>0.54930555555555394</v>
      </c>
      <c r="U49" s="96">
        <v>0.55347222222222059</v>
      </c>
      <c r="V49" s="313" t="e">
        <f t="shared" si="0"/>
        <v>#REF!</v>
      </c>
      <c r="W49" s="314">
        <f t="shared" si="1"/>
        <v>0.11180555555555527</v>
      </c>
      <c r="X49" s="317" t="e">
        <f t="shared" si="2"/>
        <v>#REF!</v>
      </c>
      <c r="Y49" s="314">
        <f t="shared" si="3"/>
        <v>8.3333333333329707E-3</v>
      </c>
    </row>
    <row r="50" spans="2:25" ht="15" customHeight="1" x14ac:dyDescent="0.25">
      <c r="B50" s="70">
        <v>34</v>
      </c>
      <c r="C50" s="96">
        <v>0.44999999999999835</v>
      </c>
      <c r="D50" s="72">
        <v>0.45486111111110944</v>
      </c>
      <c r="E50" s="72">
        <v>0.46666666666666501</v>
      </c>
      <c r="F50" s="72">
        <v>0.4715277777777761</v>
      </c>
      <c r="G50" s="73">
        <v>0.47499999999999831</v>
      </c>
      <c r="H50" s="73">
        <v>0.47916666666666496</v>
      </c>
      <c r="I50" s="73">
        <v>0.48333333333333162</v>
      </c>
      <c r="J50" s="73">
        <v>0.49027777777777604</v>
      </c>
      <c r="K50" s="73">
        <v>0.49444444444444269</v>
      </c>
      <c r="L50" s="73">
        <v>0.50972222222222041</v>
      </c>
      <c r="M50" s="73">
        <v>0.52152777777777592</v>
      </c>
      <c r="N50" s="73">
        <v>0.52638888888888702</v>
      </c>
      <c r="O50" s="73">
        <v>0.532638888888887</v>
      </c>
      <c r="P50" s="73">
        <v>0.53749999999999809</v>
      </c>
      <c r="Q50" s="73">
        <v>0.5409722222222203</v>
      </c>
      <c r="R50" s="74">
        <v>0.54374999999999807</v>
      </c>
      <c r="S50" s="74">
        <v>0.54791666666666472</v>
      </c>
      <c r="T50" s="74">
        <v>0.55763888888888691</v>
      </c>
      <c r="U50" s="96">
        <v>0.56180555555555356</v>
      </c>
      <c r="V50" s="313" t="e">
        <f t="shared" si="0"/>
        <v>#REF!</v>
      </c>
      <c r="W50" s="314">
        <f t="shared" si="1"/>
        <v>0.11180555555555521</v>
      </c>
      <c r="X50" s="317" t="e">
        <f t="shared" si="2"/>
        <v>#REF!</v>
      </c>
      <c r="Y50" s="314">
        <f t="shared" si="3"/>
        <v>8.3333333333330262E-3</v>
      </c>
    </row>
    <row r="51" spans="2:25" ht="15" customHeight="1" x14ac:dyDescent="0.25">
      <c r="B51" s="70">
        <v>35</v>
      </c>
      <c r="C51" s="96">
        <v>0.45833333333333198</v>
      </c>
      <c r="D51" s="72">
        <v>0.46319444444444308</v>
      </c>
      <c r="E51" s="72">
        <v>0.47499999999999865</v>
      </c>
      <c r="F51" s="72">
        <v>0.47986111111110974</v>
      </c>
      <c r="G51" s="73">
        <v>0.48333333333333195</v>
      </c>
      <c r="H51" s="73">
        <v>0.4874999999999986</v>
      </c>
      <c r="I51" s="73">
        <v>0.49166666666666525</v>
      </c>
      <c r="J51" s="73">
        <v>0.49861111111110967</v>
      </c>
      <c r="K51" s="73">
        <v>0.50277777777777632</v>
      </c>
      <c r="L51" s="73">
        <v>0.51805555555555405</v>
      </c>
      <c r="M51" s="73">
        <v>0.52986111111110956</v>
      </c>
      <c r="N51" s="73">
        <v>0.53472222222222066</v>
      </c>
      <c r="O51" s="73">
        <v>0.54097222222222063</v>
      </c>
      <c r="P51" s="73">
        <v>0.54583333333333173</v>
      </c>
      <c r="Q51" s="73">
        <v>0.54930555555555394</v>
      </c>
      <c r="R51" s="74">
        <v>0.55208333333333171</v>
      </c>
      <c r="S51" s="74">
        <v>0.55624999999999836</v>
      </c>
      <c r="T51" s="74">
        <v>0.56597222222222054</v>
      </c>
      <c r="U51" s="96">
        <v>0.5701388888888872</v>
      </c>
      <c r="V51" s="313" t="e">
        <f t="shared" si="0"/>
        <v>#REF!</v>
      </c>
      <c r="W51" s="314">
        <f t="shared" si="1"/>
        <v>0.11180555555555521</v>
      </c>
      <c r="X51" s="317" t="e">
        <f t="shared" si="2"/>
        <v>#REF!</v>
      </c>
      <c r="Y51" s="314">
        <f t="shared" si="3"/>
        <v>8.3333333333336368E-3</v>
      </c>
    </row>
    <row r="52" spans="2:25" ht="15" customHeight="1" x14ac:dyDescent="0.25">
      <c r="B52" s="70">
        <v>36</v>
      </c>
      <c r="C52" s="96">
        <v>0.46666666666666534</v>
      </c>
      <c r="D52" s="72">
        <v>0.47152777777777644</v>
      </c>
      <c r="E52" s="72">
        <v>0.483333333333332</v>
      </c>
      <c r="F52" s="72">
        <v>0.4881944444444431</v>
      </c>
      <c r="G52" s="73">
        <v>0.49166666666666531</v>
      </c>
      <c r="H52" s="73">
        <v>0.49583333333333196</v>
      </c>
      <c r="I52" s="73">
        <v>0.49999999999999861</v>
      </c>
      <c r="J52" s="73">
        <v>0.50694444444444309</v>
      </c>
      <c r="K52" s="73">
        <v>0.51111111111110974</v>
      </c>
      <c r="L52" s="73">
        <v>0.52638888888888746</v>
      </c>
      <c r="M52" s="73">
        <v>0.53819444444444298</v>
      </c>
      <c r="N52" s="73">
        <v>0.54305555555555407</v>
      </c>
      <c r="O52" s="73">
        <v>0.54930555555555405</v>
      </c>
      <c r="P52" s="73">
        <v>0.55416666666666514</v>
      </c>
      <c r="Q52" s="73">
        <v>0.55763888888888735</v>
      </c>
      <c r="R52" s="74">
        <v>0.56041666666666512</v>
      </c>
      <c r="S52" s="74">
        <v>0.56458333333333177</v>
      </c>
      <c r="T52" s="74">
        <v>0.57430555555555396</v>
      </c>
      <c r="U52" s="96">
        <v>0.57847222222222061</v>
      </c>
      <c r="V52" s="313" t="e">
        <f t="shared" si="0"/>
        <v>#REF!</v>
      </c>
      <c r="W52" s="314">
        <f t="shared" si="1"/>
        <v>0.11180555555555527</v>
      </c>
      <c r="X52" s="317" t="e">
        <f t="shared" si="2"/>
        <v>#REF!</v>
      </c>
      <c r="Y52" s="314">
        <f t="shared" si="3"/>
        <v>8.3333333333333592E-3</v>
      </c>
    </row>
    <row r="53" spans="2:25" ht="15" customHeight="1" x14ac:dyDescent="0.25">
      <c r="B53" s="70">
        <v>37</v>
      </c>
      <c r="C53" s="96">
        <v>0.47499999999999831</v>
      </c>
      <c r="D53" s="72">
        <v>0.47986111111110941</v>
      </c>
      <c r="E53" s="72">
        <v>0.49166666666666498</v>
      </c>
      <c r="F53" s="72">
        <v>0.49652777777777607</v>
      </c>
      <c r="G53" s="73">
        <v>0.49999999999999828</v>
      </c>
      <c r="H53" s="73">
        <v>0.50416666666666499</v>
      </c>
      <c r="I53" s="73">
        <v>0.50833333333333164</v>
      </c>
      <c r="J53" s="73">
        <v>0.51527777777777606</v>
      </c>
      <c r="K53" s="73">
        <v>0.51944444444444271</v>
      </c>
      <c r="L53" s="73">
        <v>0.53472222222222043</v>
      </c>
      <c r="M53" s="73">
        <v>0.54652777777777595</v>
      </c>
      <c r="N53" s="73">
        <v>0.55138888888888704</v>
      </c>
      <c r="O53" s="73">
        <v>0.55763888888888702</v>
      </c>
      <c r="P53" s="73">
        <v>0.56249999999999811</v>
      </c>
      <c r="Q53" s="73">
        <v>0.56597222222222032</v>
      </c>
      <c r="R53" s="74">
        <v>0.56874999999999809</v>
      </c>
      <c r="S53" s="74">
        <v>0.57291666666666474</v>
      </c>
      <c r="T53" s="74">
        <v>0.58263888888888693</v>
      </c>
      <c r="U53" s="96">
        <v>0.58680555555555358</v>
      </c>
      <c r="V53" s="313" t="e">
        <f t="shared" si="0"/>
        <v>#REF!</v>
      </c>
      <c r="W53" s="314">
        <f t="shared" si="1"/>
        <v>0.11180555555555527</v>
      </c>
      <c r="X53" s="317" t="e">
        <f t="shared" si="2"/>
        <v>#REF!</v>
      </c>
      <c r="Y53" s="314">
        <f t="shared" si="3"/>
        <v>8.3333333333329707E-3</v>
      </c>
    </row>
    <row r="54" spans="2:25" ht="15" customHeight="1" x14ac:dyDescent="0.25">
      <c r="B54" s="70">
        <v>38</v>
      </c>
      <c r="C54" s="96">
        <v>0.483333333333332</v>
      </c>
      <c r="D54" s="72">
        <v>0.4881944444444431</v>
      </c>
      <c r="E54" s="72">
        <v>0.49999999999999867</v>
      </c>
      <c r="F54" s="72">
        <v>0.50486111111110976</v>
      </c>
      <c r="G54" s="73">
        <v>0.50833333333333197</v>
      </c>
      <c r="H54" s="73">
        <v>0.51249999999999862</v>
      </c>
      <c r="I54" s="73">
        <v>0.51666666666666528</v>
      </c>
      <c r="J54" s="73">
        <v>0.52361111111110969</v>
      </c>
      <c r="K54" s="73">
        <v>0.52777777777777635</v>
      </c>
      <c r="L54" s="73">
        <v>0.54305555555555407</v>
      </c>
      <c r="M54" s="73">
        <v>0.55486111111110958</v>
      </c>
      <c r="N54" s="73">
        <v>0.55972222222222068</v>
      </c>
      <c r="O54" s="73">
        <v>0.56597222222222066</v>
      </c>
      <c r="P54" s="73">
        <v>0.57083333333333175</v>
      </c>
      <c r="Q54" s="73">
        <v>0.57430555555555396</v>
      </c>
      <c r="R54" s="74">
        <v>0.57708333333333173</v>
      </c>
      <c r="S54" s="74">
        <v>0.58124999999999838</v>
      </c>
      <c r="T54" s="74">
        <v>0.59097222222222057</v>
      </c>
      <c r="U54" s="96">
        <v>0.59513888888888722</v>
      </c>
      <c r="V54" s="313" t="e">
        <f t="shared" si="0"/>
        <v>#REF!</v>
      </c>
      <c r="W54" s="314">
        <f t="shared" si="1"/>
        <v>0.11180555555555521</v>
      </c>
      <c r="X54" s="317" t="e">
        <f t="shared" si="2"/>
        <v>#REF!</v>
      </c>
      <c r="Y54" s="314">
        <f t="shared" si="3"/>
        <v>8.3333333333336923E-3</v>
      </c>
    </row>
    <row r="55" spans="2:25" ht="15" customHeight="1" x14ac:dyDescent="0.25">
      <c r="B55" s="70">
        <v>39</v>
      </c>
      <c r="C55" s="96">
        <v>0.49166666666666597</v>
      </c>
      <c r="D55" s="72">
        <v>0.49652777777777707</v>
      </c>
      <c r="E55" s="72">
        <v>0.50833333333333264</v>
      </c>
      <c r="F55" s="72">
        <v>0.51319444444444373</v>
      </c>
      <c r="G55" s="73">
        <v>0.51666666666666594</v>
      </c>
      <c r="H55" s="73">
        <v>0.52083333333333259</v>
      </c>
      <c r="I55" s="73">
        <v>0.52499999999999925</v>
      </c>
      <c r="J55" s="73">
        <v>0.53194444444444366</v>
      </c>
      <c r="K55" s="73">
        <v>0.53611111111111032</v>
      </c>
      <c r="L55" s="73">
        <v>0.55138888888888804</v>
      </c>
      <c r="M55" s="73">
        <v>0.56319444444444355</v>
      </c>
      <c r="N55" s="73">
        <v>0.56805555555555465</v>
      </c>
      <c r="O55" s="73">
        <v>0.57430555555555463</v>
      </c>
      <c r="P55" s="73">
        <v>0.57916666666666572</v>
      </c>
      <c r="Q55" s="73">
        <v>0.58263888888888793</v>
      </c>
      <c r="R55" s="74">
        <v>0.5854166666666657</v>
      </c>
      <c r="S55" s="74">
        <v>0.58958333333333235</v>
      </c>
      <c r="T55" s="74">
        <v>0.59930555555555454</v>
      </c>
      <c r="U55" s="96">
        <v>0.60347222222222119</v>
      </c>
      <c r="V55" s="313" t="e">
        <f t="shared" si="0"/>
        <v>#REF!</v>
      </c>
      <c r="W55" s="314">
        <f t="shared" si="1"/>
        <v>0.11180555555555521</v>
      </c>
      <c r="X55" s="317" t="e">
        <f t="shared" si="2"/>
        <v>#REF!</v>
      </c>
      <c r="Y55" s="314">
        <f t="shared" si="3"/>
        <v>8.3333333333339699E-3</v>
      </c>
    </row>
    <row r="56" spans="2:25" ht="15" customHeight="1" x14ac:dyDescent="0.25">
      <c r="B56" s="70">
        <v>40</v>
      </c>
      <c r="C56" s="96">
        <v>0.499999999999999</v>
      </c>
      <c r="D56" s="72">
        <v>0.50486111111111009</v>
      </c>
      <c r="E56" s="72">
        <v>0.51666666666666561</v>
      </c>
      <c r="F56" s="72">
        <v>0.5215277777777767</v>
      </c>
      <c r="G56" s="73">
        <v>0.52499999999999891</v>
      </c>
      <c r="H56" s="73">
        <v>0.52916666666666556</v>
      </c>
      <c r="I56" s="73">
        <v>0.53333333333333222</v>
      </c>
      <c r="J56" s="73">
        <v>0.54027777777777664</v>
      </c>
      <c r="K56" s="73">
        <v>0.54444444444444329</v>
      </c>
      <c r="L56" s="73">
        <v>0.55972222222222101</v>
      </c>
      <c r="M56" s="73">
        <v>0.57152777777777652</v>
      </c>
      <c r="N56" s="73">
        <v>0.57638888888888762</v>
      </c>
      <c r="O56" s="73">
        <v>0.5826388888888876</v>
      </c>
      <c r="P56" s="73">
        <v>0.58749999999999869</v>
      </c>
      <c r="Q56" s="73">
        <v>0.5909722222222209</v>
      </c>
      <c r="R56" s="74">
        <v>0.59374999999999867</v>
      </c>
      <c r="S56" s="74">
        <v>0.59791666666666532</v>
      </c>
      <c r="T56" s="74">
        <v>0.60763888888888751</v>
      </c>
      <c r="U56" s="96">
        <v>0.61180555555555416</v>
      </c>
      <c r="V56" s="313" t="e">
        <f t="shared" si="0"/>
        <v>#REF!</v>
      </c>
      <c r="W56" s="314">
        <f t="shared" si="1"/>
        <v>0.11180555555555516</v>
      </c>
      <c r="X56" s="317" t="e">
        <f t="shared" si="2"/>
        <v>#REF!</v>
      </c>
      <c r="Y56" s="314">
        <f t="shared" si="3"/>
        <v>8.3333333333329707E-3</v>
      </c>
    </row>
    <row r="57" spans="2:25" ht="15" customHeight="1" x14ac:dyDescent="0.25">
      <c r="B57" s="70">
        <v>41</v>
      </c>
      <c r="C57" s="96">
        <v>0.50833333333333197</v>
      </c>
      <c r="D57" s="72">
        <v>0.51319444444444307</v>
      </c>
      <c r="E57" s="72">
        <v>0.52499999999999858</v>
      </c>
      <c r="F57" s="72">
        <v>0.52986111111110967</v>
      </c>
      <c r="G57" s="73">
        <v>0.53333333333333188</v>
      </c>
      <c r="H57" s="73">
        <v>0.53749999999999853</v>
      </c>
      <c r="I57" s="73">
        <v>0.54166666666666519</v>
      </c>
      <c r="J57" s="73">
        <v>0.54861111111110961</v>
      </c>
      <c r="K57" s="73">
        <v>0.55277777777777626</v>
      </c>
      <c r="L57" s="73">
        <v>0.56805555555555398</v>
      </c>
      <c r="M57" s="73">
        <v>0.5798611111111095</v>
      </c>
      <c r="N57" s="73">
        <v>0.58472222222222059</v>
      </c>
      <c r="O57" s="73">
        <v>0.59097222222222057</v>
      </c>
      <c r="P57" s="73">
        <v>0.59583333333333166</v>
      </c>
      <c r="Q57" s="73">
        <v>0.59930555555555387</v>
      </c>
      <c r="R57" s="74">
        <v>0.60208333333333164</v>
      </c>
      <c r="S57" s="74">
        <v>0.60624999999999829</v>
      </c>
      <c r="T57" s="74">
        <v>0.61597222222222048</v>
      </c>
      <c r="U57" s="96">
        <v>0.62013888888888713</v>
      </c>
      <c r="V57" s="313" t="e">
        <f t="shared" si="0"/>
        <v>#REF!</v>
      </c>
      <c r="W57" s="314">
        <f t="shared" si="1"/>
        <v>0.11180555555555516</v>
      </c>
      <c r="X57" s="317" t="e">
        <f t="shared" si="2"/>
        <v>#REF!</v>
      </c>
      <c r="Y57" s="314">
        <f t="shared" si="3"/>
        <v>8.3333333333329707E-3</v>
      </c>
    </row>
    <row r="58" spans="2:25" ht="15" customHeight="1" x14ac:dyDescent="0.25">
      <c r="B58" s="70">
        <v>42</v>
      </c>
      <c r="C58" s="96">
        <v>0.51666666666666605</v>
      </c>
      <c r="D58" s="72">
        <v>0.52152777777777715</v>
      </c>
      <c r="E58" s="72">
        <v>0.53333333333333266</v>
      </c>
      <c r="F58" s="72">
        <v>0.53819444444444375</v>
      </c>
      <c r="G58" s="73">
        <v>0.54166666666666596</v>
      </c>
      <c r="H58" s="73">
        <v>0.54583333333333262</v>
      </c>
      <c r="I58" s="73">
        <v>0.54999999999999927</v>
      </c>
      <c r="J58" s="73">
        <v>0.55694444444444369</v>
      </c>
      <c r="K58" s="73">
        <v>0.56111111111111034</v>
      </c>
      <c r="L58" s="73">
        <v>0.57638888888888806</v>
      </c>
      <c r="M58" s="73">
        <v>0.58819444444444358</v>
      </c>
      <c r="N58" s="73">
        <v>0.59305555555555467</v>
      </c>
      <c r="O58" s="73">
        <v>0.59930555555555465</v>
      </c>
      <c r="P58" s="73">
        <v>0.60416666666666574</v>
      </c>
      <c r="Q58" s="73">
        <v>0.60763888888888795</v>
      </c>
      <c r="R58" s="74">
        <v>0.61041666666666572</v>
      </c>
      <c r="S58" s="74">
        <v>0.61458333333333237</v>
      </c>
      <c r="T58" s="74">
        <v>0.62430555555555456</v>
      </c>
      <c r="U58" s="96">
        <v>0.62847222222222121</v>
      </c>
      <c r="V58" s="313" t="e">
        <f t="shared" si="0"/>
        <v>#REF!</v>
      </c>
      <c r="W58" s="314">
        <f t="shared" si="1"/>
        <v>0.11180555555555516</v>
      </c>
      <c r="X58" s="317" t="e">
        <f t="shared" si="2"/>
        <v>#REF!</v>
      </c>
      <c r="Y58" s="314">
        <f t="shared" si="3"/>
        <v>8.3333333333340809E-3</v>
      </c>
    </row>
    <row r="59" spans="2:25" ht="15" customHeight="1" x14ac:dyDescent="0.25">
      <c r="B59" s="70">
        <v>43</v>
      </c>
      <c r="C59" s="96">
        <v>0.52499999999999902</v>
      </c>
      <c r="D59" s="72">
        <v>0.52986111111111012</v>
      </c>
      <c r="E59" s="72">
        <v>0.54166666666666563</v>
      </c>
      <c r="F59" s="72">
        <v>0.54652777777777672</v>
      </c>
      <c r="G59" s="73">
        <v>0.54999999999999893</v>
      </c>
      <c r="H59" s="73">
        <v>0.55416666666666559</v>
      </c>
      <c r="I59" s="73">
        <v>0.55833333333333224</v>
      </c>
      <c r="J59" s="73">
        <v>0.56527777777777666</v>
      </c>
      <c r="K59" s="73">
        <v>0.56944444444444331</v>
      </c>
      <c r="L59" s="73">
        <v>0.58472222222222103</v>
      </c>
      <c r="M59" s="73">
        <v>0.59652777777777655</v>
      </c>
      <c r="N59" s="73">
        <v>0.60138888888888764</v>
      </c>
      <c r="O59" s="73">
        <v>0.60763888888888762</v>
      </c>
      <c r="P59" s="73">
        <v>0.61249999999999871</v>
      </c>
      <c r="Q59" s="73">
        <v>0.61597222222222092</v>
      </c>
      <c r="R59" s="74">
        <v>0.61874999999999869</v>
      </c>
      <c r="S59" s="74">
        <v>0.62291666666666534</v>
      </c>
      <c r="T59" s="74">
        <v>0.63263888888888753</v>
      </c>
      <c r="U59" s="96">
        <v>0.63680555555555418</v>
      </c>
      <c r="V59" s="313" t="e">
        <f t="shared" si="0"/>
        <v>#REF!</v>
      </c>
      <c r="W59" s="314">
        <f t="shared" si="1"/>
        <v>0.11180555555555516</v>
      </c>
      <c r="X59" s="317" t="e">
        <f t="shared" si="2"/>
        <v>#REF!</v>
      </c>
      <c r="Y59" s="314">
        <f t="shared" si="3"/>
        <v>8.3333333333329707E-3</v>
      </c>
    </row>
    <row r="60" spans="2:25" ht="15" customHeight="1" x14ac:dyDescent="0.25">
      <c r="B60" s="70">
        <v>44</v>
      </c>
      <c r="C60" s="96">
        <v>0.53333333333333199</v>
      </c>
      <c r="D60" s="72">
        <v>0.53819444444444309</v>
      </c>
      <c r="E60" s="72">
        <v>0.5499999999999986</v>
      </c>
      <c r="F60" s="72">
        <v>0.55486111111110969</v>
      </c>
      <c r="G60" s="73">
        <v>0.5583333333333319</v>
      </c>
      <c r="H60" s="73">
        <v>0.56249999999999856</v>
      </c>
      <c r="I60" s="73">
        <v>0.56666666666666521</v>
      </c>
      <c r="J60" s="73">
        <v>0.57361111111110963</v>
      </c>
      <c r="K60" s="73">
        <v>0.57777777777777628</v>
      </c>
      <c r="L60" s="73">
        <v>0.593055555555554</v>
      </c>
      <c r="M60" s="73">
        <v>0.60486111111110952</v>
      </c>
      <c r="N60" s="73">
        <v>0.60972222222222061</v>
      </c>
      <c r="O60" s="73">
        <v>0.61597222222222059</v>
      </c>
      <c r="P60" s="73">
        <v>0.62083333333333168</v>
      </c>
      <c r="Q60" s="73">
        <v>0.62430555555555389</v>
      </c>
      <c r="R60" s="74">
        <v>0.62708333333333166</v>
      </c>
      <c r="S60" s="74">
        <v>0.63124999999999831</v>
      </c>
      <c r="T60" s="74">
        <v>0.6409722222222205</v>
      </c>
      <c r="U60" s="96">
        <v>0.64513888888888715</v>
      </c>
      <c r="V60" s="313" t="e">
        <f t="shared" si="0"/>
        <v>#REF!</v>
      </c>
      <c r="W60" s="314">
        <f t="shared" si="1"/>
        <v>0.11180555555555516</v>
      </c>
      <c r="X60" s="317" t="e">
        <f t="shared" si="2"/>
        <v>#REF!</v>
      </c>
      <c r="Y60" s="314">
        <f t="shared" si="3"/>
        <v>8.3333333333329707E-3</v>
      </c>
    </row>
    <row r="61" spans="2:25" ht="15" customHeight="1" x14ac:dyDescent="0.25">
      <c r="B61" s="70">
        <v>45</v>
      </c>
      <c r="C61" s="96">
        <v>0.5389004629629629</v>
      </c>
      <c r="D61" s="72">
        <v>0.54376157407407399</v>
      </c>
      <c r="E61" s="72">
        <v>0.55556712962962951</v>
      </c>
      <c r="F61" s="72">
        <v>0.5604282407407406</v>
      </c>
      <c r="G61" s="73">
        <v>0.56390046296296281</v>
      </c>
      <c r="H61" s="73">
        <v>0.56806712962962946</v>
      </c>
      <c r="I61" s="73">
        <v>0.57223379629629612</v>
      </c>
      <c r="J61" s="73">
        <v>0.57917824074074054</v>
      </c>
      <c r="K61" s="73">
        <v>0.58334490740740719</v>
      </c>
      <c r="L61" s="73">
        <v>0.59862268518518491</v>
      </c>
      <c r="M61" s="73">
        <v>0.61042824074074042</v>
      </c>
      <c r="N61" s="73">
        <v>0.61528935185185152</v>
      </c>
      <c r="O61" s="73">
        <v>0.6215393518518515</v>
      </c>
      <c r="P61" s="73">
        <v>0.62640046296296259</v>
      </c>
      <c r="Q61" s="73">
        <v>0.6298726851851848</v>
      </c>
      <c r="R61" s="74">
        <v>0.63265046296296257</v>
      </c>
      <c r="S61" s="74">
        <v>0.63681712962962922</v>
      </c>
      <c r="T61" s="74">
        <v>0.64653935185185141</v>
      </c>
      <c r="U61" s="96">
        <v>0.65070601851851806</v>
      </c>
      <c r="V61" s="313" t="e">
        <f t="shared" si="0"/>
        <v>#REF!</v>
      </c>
      <c r="W61" s="314">
        <f t="shared" si="1"/>
        <v>0.11180555555555516</v>
      </c>
      <c r="X61" s="317" t="e">
        <f t="shared" si="2"/>
        <v>#REF!</v>
      </c>
      <c r="Y61" s="314">
        <f t="shared" si="3"/>
        <v>5.567129629630907E-3</v>
      </c>
    </row>
    <row r="62" spans="2:25" ht="15" customHeight="1" x14ac:dyDescent="0.25">
      <c r="B62" s="70">
        <v>46</v>
      </c>
      <c r="C62" s="96">
        <v>0.54999999999999905</v>
      </c>
      <c r="D62" s="72">
        <v>0.55486111111111014</v>
      </c>
      <c r="E62" s="72">
        <v>0.56666666666666565</v>
      </c>
      <c r="F62" s="72">
        <v>0.57152777777777675</v>
      </c>
      <c r="G62" s="73">
        <v>0.57499999999999896</v>
      </c>
      <c r="H62" s="73">
        <v>0.57916666666666561</v>
      </c>
      <c r="I62" s="73">
        <v>0.58333333333333226</v>
      </c>
      <c r="J62" s="73">
        <v>0.59027777777777668</v>
      </c>
      <c r="K62" s="73">
        <v>0.59444444444444333</v>
      </c>
      <c r="L62" s="73">
        <v>0.60972222222222106</v>
      </c>
      <c r="M62" s="73">
        <v>0.62152777777777657</v>
      </c>
      <c r="N62" s="73">
        <v>0.62638888888888766</v>
      </c>
      <c r="O62" s="73">
        <v>0.63263888888888764</v>
      </c>
      <c r="P62" s="73">
        <v>0.63749999999999873</v>
      </c>
      <c r="Q62" s="73">
        <v>0.64097222222222094</v>
      </c>
      <c r="R62" s="74">
        <v>0.64374999999999871</v>
      </c>
      <c r="S62" s="74">
        <v>0.64791666666666536</v>
      </c>
      <c r="T62" s="74">
        <v>0.65763888888888755</v>
      </c>
      <c r="U62" s="96">
        <v>0.6618055555555542</v>
      </c>
      <c r="V62" s="313" t="e">
        <f t="shared" si="0"/>
        <v>#REF!</v>
      </c>
      <c r="W62" s="314">
        <f t="shared" si="1"/>
        <v>0.11180555555555516</v>
      </c>
      <c r="X62" s="317" t="e">
        <f t="shared" si="2"/>
        <v>#REF!</v>
      </c>
      <c r="Y62" s="314">
        <f t="shared" si="3"/>
        <v>1.1099537037036145E-2</v>
      </c>
    </row>
    <row r="63" spans="2:25" ht="15" customHeight="1" x14ac:dyDescent="0.25">
      <c r="B63" s="70">
        <v>47</v>
      </c>
      <c r="C63" s="96">
        <v>0.55833333333333202</v>
      </c>
      <c r="D63" s="72">
        <v>0.56319444444444311</v>
      </c>
      <c r="E63" s="72">
        <v>0.57499999999999862</v>
      </c>
      <c r="F63" s="72">
        <v>0.57986111111110972</v>
      </c>
      <c r="G63" s="73">
        <v>0.58333333333333193</v>
      </c>
      <c r="H63" s="73">
        <v>0.58749999999999858</v>
      </c>
      <c r="I63" s="73">
        <v>0.59166666666666523</v>
      </c>
      <c r="J63" s="73">
        <v>0.59861111111110965</v>
      </c>
      <c r="K63" s="73">
        <v>0.6027777777777763</v>
      </c>
      <c r="L63" s="73">
        <v>0.61805555555555403</v>
      </c>
      <c r="M63" s="73">
        <v>0.62986111111110954</v>
      </c>
      <c r="N63" s="73">
        <v>0.63472222222222063</v>
      </c>
      <c r="O63" s="73">
        <v>0.64097222222222061</v>
      </c>
      <c r="P63" s="73">
        <v>0.64583333333333171</v>
      </c>
      <c r="Q63" s="73">
        <v>0.64930555555555391</v>
      </c>
      <c r="R63" s="74">
        <v>0.65208333333333168</v>
      </c>
      <c r="S63" s="74">
        <v>0.65624999999999833</v>
      </c>
      <c r="T63" s="74">
        <v>0.66597222222222052</v>
      </c>
      <c r="U63" s="96">
        <v>0.67013888888888717</v>
      </c>
      <c r="V63" s="313" t="e">
        <f t="shared" si="0"/>
        <v>#REF!</v>
      </c>
      <c r="W63" s="314">
        <f t="shared" si="1"/>
        <v>0.11180555555555516</v>
      </c>
      <c r="X63" s="317" t="e">
        <f t="shared" si="2"/>
        <v>#REF!</v>
      </c>
      <c r="Y63" s="314">
        <f t="shared" si="3"/>
        <v>8.3333333333329707E-3</v>
      </c>
    </row>
    <row r="64" spans="2:25" ht="15" customHeight="1" x14ac:dyDescent="0.25">
      <c r="B64" s="70">
        <v>48</v>
      </c>
      <c r="C64" s="96">
        <v>0.56666666666666499</v>
      </c>
      <c r="D64" s="72">
        <v>0.57152777777777608</v>
      </c>
      <c r="E64" s="72">
        <v>0.58333333333333159</v>
      </c>
      <c r="F64" s="72">
        <v>0.58819444444444269</v>
      </c>
      <c r="G64" s="73">
        <v>0.5916666666666649</v>
      </c>
      <c r="H64" s="73">
        <v>0.59583333333333155</v>
      </c>
      <c r="I64" s="73">
        <v>0.5999999999999982</v>
      </c>
      <c r="J64" s="73">
        <v>0.60694444444444262</v>
      </c>
      <c r="K64" s="73">
        <v>0.61111111111110927</v>
      </c>
      <c r="L64" s="73">
        <v>0.626388888888887</v>
      </c>
      <c r="M64" s="73">
        <v>0.63819444444444251</v>
      </c>
      <c r="N64" s="73">
        <v>0.6430555555555536</v>
      </c>
      <c r="O64" s="73">
        <v>0.64930555555555358</v>
      </c>
      <c r="P64" s="73">
        <v>0.65416666666666468</v>
      </c>
      <c r="Q64" s="73">
        <v>0.65763888888888689</v>
      </c>
      <c r="R64" s="74">
        <v>0.66041666666666465</v>
      </c>
      <c r="S64" s="74">
        <v>0.66458333333333131</v>
      </c>
      <c r="T64" s="74">
        <v>0.67430555555555349</v>
      </c>
      <c r="U64" s="96">
        <v>0.67847222222222014</v>
      </c>
      <c r="V64" s="313" t="e">
        <f t="shared" si="0"/>
        <v>#REF!</v>
      </c>
      <c r="W64" s="314">
        <f t="shared" si="1"/>
        <v>0.11180555555555516</v>
      </c>
      <c r="X64" s="317" t="e">
        <f t="shared" si="2"/>
        <v>#REF!</v>
      </c>
      <c r="Y64" s="314">
        <f t="shared" si="3"/>
        <v>8.3333333333329707E-3</v>
      </c>
    </row>
    <row r="65" spans="2:25" ht="15" customHeight="1" x14ac:dyDescent="0.25">
      <c r="B65" s="70">
        <v>49</v>
      </c>
      <c r="C65" s="96">
        <v>0.57499999999999896</v>
      </c>
      <c r="D65" s="72">
        <v>0.57986111111111005</v>
      </c>
      <c r="E65" s="72">
        <v>0.59166666666666556</v>
      </c>
      <c r="F65" s="72">
        <v>0.59652777777777666</v>
      </c>
      <c r="G65" s="73">
        <v>0.59999999999999887</v>
      </c>
      <c r="H65" s="73">
        <v>0.60416666666666552</v>
      </c>
      <c r="I65" s="73">
        <v>0.60833333333333217</v>
      </c>
      <c r="J65" s="73">
        <v>0.61527777777777659</v>
      </c>
      <c r="K65" s="73">
        <v>0.61944444444444324</v>
      </c>
      <c r="L65" s="73">
        <v>0.63472222222222097</v>
      </c>
      <c r="M65" s="73">
        <v>0.64652777777777648</v>
      </c>
      <c r="N65" s="73">
        <v>0.65138888888888757</v>
      </c>
      <c r="O65" s="73">
        <v>0.65763888888888755</v>
      </c>
      <c r="P65" s="73">
        <v>0.66249999999999865</v>
      </c>
      <c r="Q65" s="73">
        <v>0.66597222222222086</v>
      </c>
      <c r="R65" s="74">
        <v>0.66874999999999862</v>
      </c>
      <c r="S65" s="74">
        <v>0.67291666666666528</v>
      </c>
      <c r="T65" s="74">
        <v>0.68263888888888746</v>
      </c>
      <c r="U65" s="96">
        <v>0.68680555555555411</v>
      </c>
      <c r="V65" s="313" t="e">
        <f t="shared" si="0"/>
        <v>#REF!</v>
      </c>
      <c r="W65" s="314">
        <f t="shared" si="1"/>
        <v>0.11180555555555516</v>
      </c>
      <c r="X65" s="317" t="e">
        <f t="shared" si="2"/>
        <v>#REF!</v>
      </c>
      <c r="Y65" s="314">
        <f t="shared" si="3"/>
        <v>8.3333333333339699E-3</v>
      </c>
    </row>
    <row r="66" spans="2:25" ht="15" customHeight="1" x14ac:dyDescent="0.25">
      <c r="B66" s="70">
        <v>50</v>
      </c>
      <c r="C66" s="96">
        <v>0.58333333333333204</v>
      </c>
      <c r="D66" s="72">
        <v>0.58819444444444313</v>
      </c>
      <c r="E66" s="72">
        <v>0.59999999999999865</v>
      </c>
      <c r="F66" s="72">
        <v>0.60486111111110974</v>
      </c>
      <c r="G66" s="73">
        <v>0.60833333333333195</v>
      </c>
      <c r="H66" s="73">
        <v>0.6124999999999986</v>
      </c>
      <c r="I66" s="73">
        <v>0.61666666666666525</v>
      </c>
      <c r="J66" s="73">
        <v>0.62361111111110967</v>
      </c>
      <c r="K66" s="73">
        <v>0.62777777777777632</v>
      </c>
      <c r="L66" s="73">
        <v>0.64305555555555405</v>
      </c>
      <c r="M66" s="73">
        <v>0.65486111111110956</v>
      </c>
      <c r="N66" s="73">
        <v>0.65972222222222066</v>
      </c>
      <c r="O66" s="73">
        <v>0.66597222222222063</v>
      </c>
      <c r="P66" s="73">
        <v>0.67083333333333173</v>
      </c>
      <c r="Q66" s="73">
        <v>0.67430555555555394</v>
      </c>
      <c r="R66" s="74">
        <v>0.67708333333333171</v>
      </c>
      <c r="S66" s="74">
        <v>0.68124999999999836</v>
      </c>
      <c r="T66" s="74">
        <v>0.69097222222222054</v>
      </c>
      <c r="U66" s="96">
        <v>0.6951388888888872</v>
      </c>
      <c r="V66" s="313" t="e">
        <f t="shared" si="0"/>
        <v>#REF!</v>
      </c>
      <c r="W66" s="314">
        <f t="shared" si="1"/>
        <v>0.11180555555555516</v>
      </c>
      <c r="X66" s="317" t="e">
        <f t="shared" si="2"/>
        <v>#REF!</v>
      </c>
      <c r="Y66" s="314">
        <f t="shared" si="3"/>
        <v>8.3333333333330817E-3</v>
      </c>
    </row>
    <row r="67" spans="2:25" ht="15" customHeight="1" x14ac:dyDescent="0.25">
      <c r="B67" s="70">
        <v>51</v>
      </c>
      <c r="C67" s="96">
        <v>0.59166666666666501</v>
      </c>
      <c r="D67" s="72">
        <v>0.5965277777777761</v>
      </c>
      <c r="E67" s="72">
        <v>0.60833333333333162</v>
      </c>
      <c r="F67" s="72">
        <v>0.61319444444444271</v>
      </c>
      <c r="G67" s="73">
        <v>0.61666666666666492</v>
      </c>
      <c r="H67" s="73">
        <v>0.62083333333333157</v>
      </c>
      <c r="I67" s="73">
        <v>0.62499999999999822</v>
      </c>
      <c r="J67" s="73">
        <v>0.63194444444444264</v>
      </c>
      <c r="K67" s="73">
        <v>0.6361111111111093</v>
      </c>
      <c r="L67" s="73">
        <v>0.65138888888888702</v>
      </c>
      <c r="M67" s="73">
        <v>0.66319444444444253</v>
      </c>
      <c r="N67" s="73">
        <v>0.66805555555555363</v>
      </c>
      <c r="O67" s="73">
        <v>0.6743055555555536</v>
      </c>
      <c r="P67" s="73">
        <v>0.6791666666666647</v>
      </c>
      <c r="Q67" s="73">
        <v>0.68263888888888691</v>
      </c>
      <c r="R67" s="74">
        <v>0.68541666666666468</v>
      </c>
      <c r="S67" s="74">
        <v>0.68958333333333133</v>
      </c>
      <c r="T67" s="74">
        <v>0.69930555555555352</v>
      </c>
      <c r="U67" s="96">
        <v>0.70347222222222017</v>
      </c>
      <c r="V67" s="313" t="e">
        <f t="shared" si="0"/>
        <v>#REF!</v>
      </c>
      <c r="W67" s="314">
        <f t="shared" si="1"/>
        <v>0.11180555555555516</v>
      </c>
      <c r="X67" s="317" t="e">
        <f t="shared" si="2"/>
        <v>#REF!</v>
      </c>
      <c r="Y67" s="314">
        <f t="shared" si="3"/>
        <v>8.3333333333329707E-3</v>
      </c>
    </row>
    <row r="68" spans="2:25" ht="15" customHeight="1" x14ac:dyDescent="0.25">
      <c r="B68" s="70">
        <v>52</v>
      </c>
      <c r="C68" s="96">
        <v>0.59999999999999898</v>
      </c>
      <c r="D68" s="72">
        <v>0.60486111111111007</v>
      </c>
      <c r="E68" s="72">
        <v>0.61666666666666559</v>
      </c>
      <c r="F68" s="72">
        <v>0.62152777777777668</v>
      </c>
      <c r="G68" s="73">
        <v>0.62499999999999889</v>
      </c>
      <c r="H68" s="73">
        <v>0.62916666666666554</v>
      </c>
      <c r="I68" s="73">
        <v>0.63333333333333219</v>
      </c>
      <c r="J68" s="73">
        <v>0.64027777777777661</v>
      </c>
      <c r="K68" s="73">
        <v>0.64444444444444327</v>
      </c>
      <c r="L68" s="73">
        <v>0.65972222222222099</v>
      </c>
      <c r="M68" s="73">
        <v>0.6715277777777765</v>
      </c>
      <c r="N68" s="73">
        <v>0.6763888888888876</v>
      </c>
      <c r="O68" s="73">
        <v>0.68263888888888757</v>
      </c>
      <c r="P68" s="73">
        <v>0.68749999999999867</v>
      </c>
      <c r="Q68" s="73">
        <v>0.69097222222222088</v>
      </c>
      <c r="R68" s="74">
        <v>0.69374999999999865</v>
      </c>
      <c r="S68" s="74">
        <v>0.6979166666666653</v>
      </c>
      <c r="T68" s="74">
        <v>0.70763888888888749</v>
      </c>
      <c r="U68" s="96">
        <v>0.71180555555555414</v>
      </c>
      <c r="V68" s="313" t="e">
        <f t="shared" si="0"/>
        <v>#REF!</v>
      </c>
      <c r="W68" s="314">
        <f t="shared" si="1"/>
        <v>0.11180555555555516</v>
      </c>
      <c r="X68" s="317" t="e">
        <f t="shared" si="2"/>
        <v>#REF!</v>
      </c>
      <c r="Y68" s="314">
        <f t="shared" si="3"/>
        <v>8.3333333333339699E-3</v>
      </c>
    </row>
    <row r="69" spans="2:25" ht="15" customHeight="1" x14ac:dyDescent="0.25">
      <c r="B69" s="70">
        <v>53</v>
      </c>
      <c r="C69" s="96">
        <v>0.60833333333333195</v>
      </c>
      <c r="D69" s="72">
        <v>0.61319444444444304</v>
      </c>
      <c r="E69" s="72">
        <v>0.62499999999999856</v>
      </c>
      <c r="F69" s="72">
        <v>0.62986111111110965</v>
      </c>
      <c r="G69" s="73">
        <v>0.63333333333333186</v>
      </c>
      <c r="H69" s="73">
        <v>0.63749999999999851</v>
      </c>
      <c r="I69" s="73">
        <v>0.64166666666666516</v>
      </c>
      <c r="J69" s="73">
        <v>0.64861111111110958</v>
      </c>
      <c r="K69" s="73">
        <v>0.65277777777777624</v>
      </c>
      <c r="L69" s="73">
        <v>0.66805555555555396</v>
      </c>
      <c r="M69" s="73">
        <v>0.67986111111110947</v>
      </c>
      <c r="N69" s="73">
        <v>0.68472222222222057</v>
      </c>
      <c r="O69" s="73">
        <v>0.69097222222222054</v>
      </c>
      <c r="P69" s="73">
        <v>0.69583333333333164</v>
      </c>
      <c r="Q69" s="73">
        <v>0.69930555555555385</v>
      </c>
      <c r="R69" s="74">
        <v>0.70208333333333162</v>
      </c>
      <c r="S69" s="74">
        <v>0.70624999999999827</v>
      </c>
      <c r="T69" s="74">
        <v>0.71597222222222046</v>
      </c>
      <c r="U69" s="96">
        <v>0.72013888888888711</v>
      </c>
      <c r="V69" s="313" t="e">
        <f t="shared" si="0"/>
        <v>#REF!</v>
      </c>
      <c r="W69" s="314">
        <f t="shared" si="1"/>
        <v>0.11180555555555516</v>
      </c>
      <c r="X69" s="317" t="e">
        <f t="shared" si="2"/>
        <v>#REF!</v>
      </c>
      <c r="Y69" s="314">
        <f t="shared" si="3"/>
        <v>8.3333333333329707E-3</v>
      </c>
    </row>
    <row r="70" spans="2:25" ht="15" customHeight="1" x14ac:dyDescent="0.25">
      <c r="B70" s="70">
        <v>54</v>
      </c>
      <c r="C70" s="96">
        <v>0.61666666666666503</v>
      </c>
      <c r="D70" s="72">
        <v>0.62152777777777612</v>
      </c>
      <c r="E70" s="72">
        <v>0.63333333333333164</v>
      </c>
      <c r="F70" s="72">
        <v>0.63819444444444273</v>
      </c>
      <c r="G70" s="73">
        <v>0.64166666666666494</v>
      </c>
      <c r="H70" s="73">
        <v>0.64583333333333159</v>
      </c>
      <c r="I70" s="73">
        <v>0.64999999999999825</v>
      </c>
      <c r="J70" s="73">
        <v>0.65694444444444267</v>
      </c>
      <c r="K70" s="73">
        <v>0.66111111111110932</v>
      </c>
      <c r="L70" s="73">
        <v>0.67638888888888704</v>
      </c>
      <c r="M70" s="73">
        <v>0.68819444444444255</v>
      </c>
      <c r="N70" s="73">
        <v>0.69305555555555365</v>
      </c>
      <c r="O70" s="73">
        <v>0.69930555555555363</v>
      </c>
      <c r="P70" s="73">
        <v>0.70416666666666472</v>
      </c>
      <c r="Q70" s="73">
        <v>0.70763888888888693</v>
      </c>
      <c r="R70" s="74">
        <v>0.7104166666666647</v>
      </c>
      <c r="S70" s="74">
        <v>0.71458333333333135</v>
      </c>
      <c r="T70" s="74">
        <v>0.72430555555555354</v>
      </c>
      <c r="U70" s="96">
        <v>0.72847222222222019</v>
      </c>
      <c r="V70" s="313" t="e">
        <f t="shared" si="0"/>
        <v>#REF!</v>
      </c>
      <c r="W70" s="314">
        <f t="shared" si="1"/>
        <v>0.11180555555555516</v>
      </c>
      <c r="X70" s="317" t="e">
        <f t="shared" si="2"/>
        <v>#REF!</v>
      </c>
      <c r="Y70" s="314">
        <f t="shared" si="3"/>
        <v>8.3333333333330817E-3</v>
      </c>
    </row>
    <row r="71" spans="2:25" ht="15" customHeight="1" x14ac:dyDescent="0.25">
      <c r="B71" s="70">
        <v>55</v>
      </c>
      <c r="C71" s="96">
        <v>0.624999999999999</v>
      </c>
      <c r="D71" s="72">
        <v>0.62986111111111009</v>
      </c>
      <c r="E71" s="72">
        <v>0.64166666666666561</v>
      </c>
      <c r="F71" s="72">
        <v>0.6465277777777767</v>
      </c>
      <c r="G71" s="73">
        <v>0.64999999999999891</v>
      </c>
      <c r="H71" s="73">
        <v>0.65416666666666556</v>
      </c>
      <c r="I71" s="73">
        <v>0.65833333333333222</v>
      </c>
      <c r="J71" s="73">
        <v>0.66527777777777664</v>
      </c>
      <c r="K71" s="73">
        <v>0.66944444444444329</v>
      </c>
      <c r="L71" s="73">
        <v>0.68472222222222101</v>
      </c>
      <c r="M71" s="73">
        <v>0.69652777777777652</v>
      </c>
      <c r="N71" s="73">
        <v>0.70138888888888762</v>
      </c>
      <c r="O71" s="73">
        <v>0.7076388888888876</v>
      </c>
      <c r="P71" s="73">
        <v>0.71249999999999869</v>
      </c>
      <c r="Q71" s="73">
        <v>0.7159722222222209</v>
      </c>
      <c r="R71" s="74">
        <v>0.71874999999999867</v>
      </c>
      <c r="S71" s="74">
        <v>0.72291666666666532</v>
      </c>
      <c r="T71" s="74">
        <v>0.73263888888888751</v>
      </c>
      <c r="U71" s="96">
        <v>0.73680555555555416</v>
      </c>
      <c r="V71" s="313" t="e">
        <f t="shared" si="0"/>
        <v>#REF!</v>
      </c>
      <c r="W71" s="314">
        <f t="shared" si="1"/>
        <v>0.11180555555555516</v>
      </c>
      <c r="X71" s="317" t="e">
        <f t="shared" si="2"/>
        <v>#REF!</v>
      </c>
      <c r="Y71" s="314">
        <f t="shared" si="3"/>
        <v>8.3333333333339699E-3</v>
      </c>
    </row>
    <row r="72" spans="2:25" ht="15" customHeight="1" x14ac:dyDescent="0.25">
      <c r="B72" s="70">
        <v>56</v>
      </c>
      <c r="C72" s="96">
        <v>0.63333333333333197</v>
      </c>
      <c r="D72" s="72">
        <v>0.63819444444444307</v>
      </c>
      <c r="E72" s="72">
        <v>0.64999999999999858</v>
      </c>
      <c r="F72" s="72">
        <v>0.65486111111110967</v>
      </c>
      <c r="G72" s="73">
        <v>0.65833333333333188</v>
      </c>
      <c r="H72" s="73">
        <v>0.66249999999999853</v>
      </c>
      <c r="I72" s="73">
        <v>0.66666666666666519</v>
      </c>
      <c r="J72" s="73">
        <v>0.67361111111110961</v>
      </c>
      <c r="K72" s="73">
        <v>0.67777777777777626</v>
      </c>
      <c r="L72" s="73">
        <v>0.69305555555555398</v>
      </c>
      <c r="M72" s="73">
        <v>0.7048611111111095</v>
      </c>
      <c r="N72" s="73">
        <v>0.70972222222222059</v>
      </c>
      <c r="O72" s="73">
        <v>0.71597222222222057</v>
      </c>
      <c r="P72" s="73">
        <v>0.72083333333333166</v>
      </c>
      <c r="Q72" s="73">
        <v>0.72430555555555387</v>
      </c>
      <c r="R72" s="74">
        <v>0.72708333333333164</v>
      </c>
      <c r="S72" s="74">
        <v>0.73124999999999829</v>
      </c>
      <c r="T72" s="74">
        <v>0.74097222222222048</v>
      </c>
      <c r="U72" s="96">
        <v>0.74513888888888713</v>
      </c>
      <c r="V72" s="313" t="e">
        <f t="shared" si="0"/>
        <v>#REF!</v>
      </c>
      <c r="W72" s="314">
        <f t="shared" si="1"/>
        <v>0.11180555555555516</v>
      </c>
      <c r="X72" s="317" t="e">
        <f t="shared" si="2"/>
        <v>#REF!</v>
      </c>
      <c r="Y72" s="314">
        <f t="shared" si="3"/>
        <v>8.3333333333329707E-3</v>
      </c>
    </row>
    <row r="73" spans="2:25" ht="15" customHeight="1" x14ac:dyDescent="0.25">
      <c r="B73" s="70">
        <v>57</v>
      </c>
      <c r="C73" s="96">
        <v>0.64166666666666505</v>
      </c>
      <c r="D73" s="72">
        <v>0.64652777777777615</v>
      </c>
      <c r="E73" s="72">
        <v>0.65833333333333166</v>
      </c>
      <c r="F73" s="72">
        <v>0.66319444444444275</v>
      </c>
      <c r="G73" s="73">
        <v>0.66666666666666496</v>
      </c>
      <c r="H73" s="73">
        <v>0.67083333333333162</v>
      </c>
      <c r="I73" s="73">
        <v>0.67499999999999827</v>
      </c>
      <c r="J73" s="73">
        <v>0.68194444444444269</v>
      </c>
      <c r="K73" s="73">
        <v>0.68611111111110934</v>
      </c>
      <c r="L73" s="73">
        <v>0.70138888888888706</v>
      </c>
      <c r="M73" s="73">
        <v>0.71319444444444258</v>
      </c>
      <c r="N73" s="73">
        <v>0.71805555555555367</v>
      </c>
      <c r="O73" s="73">
        <v>0.72430555555555365</v>
      </c>
      <c r="P73" s="73">
        <v>0.72916666666666474</v>
      </c>
      <c r="Q73" s="73">
        <v>0.73263888888888695</v>
      </c>
      <c r="R73" s="74">
        <v>0.73541666666666472</v>
      </c>
      <c r="S73" s="74">
        <v>0.73958333333333137</v>
      </c>
      <c r="T73" s="74">
        <v>0.74930555555555356</v>
      </c>
      <c r="U73" s="96">
        <v>0.75347222222222021</v>
      </c>
      <c r="V73" s="313" t="e">
        <f t="shared" si="0"/>
        <v>#REF!</v>
      </c>
      <c r="W73" s="314">
        <f t="shared" si="1"/>
        <v>0.11180555555555516</v>
      </c>
      <c r="X73" s="317" t="e">
        <f t="shared" si="2"/>
        <v>#REF!</v>
      </c>
      <c r="Y73" s="314">
        <f t="shared" si="3"/>
        <v>8.3333333333330817E-3</v>
      </c>
    </row>
    <row r="74" spans="2:25" ht="15" customHeight="1" x14ac:dyDescent="0.25">
      <c r="B74" s="70">
        <v>58</v>
      </c>
      <c r="C74" s="96">
        <v>0.64999999999999802</v>
      </c>
      <c r="D74" s="72">
        <v>0.65486111111110912</v>
      </c>
      <c r="E74" s="72">
        <v>0.66666666666666463</v>
      </c>
      <c r="F74" s="72">
        <v>0.67152777777777573</v>
      </c>
      <c r="G74" s="73">
        <v>0.67499999999999793</v>
      </c>
      <c r="H74" s="73">
        <v>0.67916666666666459</v>
      </c>
      <c r="I74" s="73">
        <v>0.68333333333333124</v>
      </c>
      <c r="J74" s="73">
        <v>0.69027777777777566</v>
      </c>
      <c r="K74" s="73">
        <v>0.69444444444444231</v>
      </c>
      <c r="L74" s="73">
        <v>0.70972222222222003</v>
      </c>
      <c r="M74" s="73">
        <v>0.72152777777777555</v>
      </c>
      <c r="N74" s="73">
        <v>0.72638888888888664</v>
      </c>
      <c r="O74" s="73">
        <v>0.73263888888888662</v>
      </c>
      <c r="P74" s="73">
        <v>0.73749999999999771</v>
      </c>
      <c r="Q74" s="73">
        <v>0.74097222222221992</v>
      </c>
      <c r="R74" s="74">
        <v>0.74374999999999769</v>
      </c>
      <c r="S74" s="74">
        <v>0.74791666666666434</v>
      </c>
      <c r="T74" s="74">
        <v>0.75763888888888653</v>
      </c>
      <c r="U74" s="96">
        <v>0.76180555555555318</v>
      </c>
      <c r="V74" s="313" t="e">
        <f t="shared" si="0"/>
        <v>#REF!</v>
      </c>
      <c r="W74" s="314">
        <f t="shared" si="1"/>
        <v>0.11180555555555516</v>
      </c>
      <c r="X74" s="317" t="e">
        <f t="shared" si="2"/>
        <v>#REF!</v>
      </c>
      <c r="Y74" s="314">
        <f t="shared" si="3"/>
        <v>8.3333333333329707E-3</v>
      </c>
    </row>
    <row r="75" spans="2:25" ht="15" customHeight="1" x14ac:dyDescent="0.25">
      <c r="B75" s="70">
        <v>59</v>
      </c>
      <c r="C75" s="96">
        <v>0.65833333333333199</v>
      </c>
      <c r="D75" s="72">
        <v>0.66319444444444309</v>
      </c>
      <c r="E75" s="72">
        <v>0.6749999999999986</v>
      </c>
      <c r="F75" s="72">
        <v>0.67986111111110969</v>
      </c>
      <c r="G75" s="73">
        <v>0.6833333333333319</v>
      </c>
      <c r="H75" s="73">
        <v>0.68749999999999856</v>
      </c>
      <c r="I75" s="73">
        <v>0.69166666666666521</v>
      </c>
      <c r="J75" s="73">
        <v>0.69861111111110963</v>
      </c>
      <c r="K75" s="73">
        <v>0.70277777777777628</v>
      </c>
      <c r="L75" s="73">
        <v>0.718055555555554</v>
      </c>
      <c r="M75" s="73">
        <v>0.72986111111110952</v>
      </c>
      <c r="N75" s="73">
        <v>0.73472222222222061</v>
      </c>
      <c r="O75" s="73">
        <v>0.74097222222222059</v>
      </c>
      <c r="P75" s="73">
        <v>0.74583333333333168</v>
      </c>
      <c r="Q75" s="73">
        <v>0.74930555555555389</v>
      </c>
      <c r="R75" s="74">
        <v>0.75208333333333166</v>
      </c>
      <c r="S75" s="74">
        <v>0.75624999999999831</v>
      </c>
      <c r="T75" s="74">
        <v>0.7659722222222205</v>
      </c>
      <c r="U75" s="96">
        <v>0.77013888888888715</v>
      </c>
      <c r="V75" s="313" t="e">
        <f t="shared" si="0"/>
        <v>#REF!</v>
      </c>
      <c r="W75" s="314">
        <f t="shared" si="1"/>
        <v>0.11180555555555516</v>
      </c>
      <c r="X75" s="317" t="e">
        <f t="shared" si="2"/>
        <v>#REF!</v>
      </c>
      <c r="Y75" s="314">
        <f t="shared" si="3"/>
        <v>8.3333333333339699E-3</v>
      </c>
    </row>
    <row r="76" spans="2:25" ht="15" customHeight="1" x14ac:dyDescent="0.25">
      <c r="B76" s="70">
        <v>60</v>
      </c>
      <c r="C76" s="96">
        <v>0.66666666666666496</v>
      </c>
      <c r="D76" s="72">
        <v>0.67152777777777606</v>
      </c>
      <c r="E76" s="72">
        <v>0.68333333333333157</v>
      </c>
      <c r="F76" s="72">
        <v>0.68819444444444267</v>
      </c>
      <c r="G76" s="73">
        <v>0.69166666666666488</v>
      </c>
      <c r="H76" s="73">
        <v>0.69583333333333153</v>
      </c>
      <c r="I76" s="73">
        <v>0.69999999999999818</v>
      </c>
      <c r="J76" s="73">
        <v>0.7069444444444426</v>
      </c>
      <c r="K76" s="73">
        <v>0.71111111111110925</v>
      </c>
      <c r="L76" s="73">
        <v>0.72638888888888697</v>
      </c>
      <c r="M76" s="73">
        <v>0.73819444444444249</v>
      </c>
      <c r="N76" s="73">
        <v>0.74305555555555358</v>
      </c>
      <c r="O76" s="73">
        <v>0.74930555555555356</v>
      </c>
      <c r="P76" s="73">
        <v>0.75416666666666465</v>
      </c>
      <c r="Q76" s="73">
        <v>0.75763888888888686</v>
      </c>
      <c r="R76" s="74">
        <v>0.76041666666666463</v>
      </c>
      <c r="S76" s="74">
        <v>0.76458333333333128</v>
      </c>
      <c r="T76" s="74">
        <v>0.77430555555555347</v>
      </c>
      <c r="U76" s="96">
        <v>0.77847222222222012</v>
      </c>
      <c r="V76" s="313" t="e">
        <f t="shared" si="0"/>
        <v>#REF!</v>
      </c>
      <c r="W76" s="314">
        <f t="shared" si="1"/>
        <v>0.11180555555555516</v>
      </c>
      <c r="X76" s="317" t="e">
        <f t="shared" si="2"/>
        <v>#REF!</v>
      </c>
      <c r="Y76" s="314">
        <f t="shared" si="3"/>
        <v>8.3333333333329707E-3</v>
      </c>
    </row>
    <row r="77" spans="2:25" ht="15" customHeight="1" x14ac:dyDescent="0.25">
      <c r="B77" s="70">
        <v>61</v>
      </c>
      <c r="C77" s="96">
        <v>0.67499999999999805</v>
      </c>
      <c r="D77" s="72">
        <v>0.67986111111110914</v>
      </c>
      <c r="E77" s="72">
        <v>0.69166666666666465</v>
      </c>
      <c r="F77" s="72">
        <v>0.69652777777777575</v>
      </c>
      <c r="G77" s="73">
        <v>0.69999999999999796</v>
      </c>
      <c r="H77" s="73">
        <v>0.70416666666666461</v>
      </c>
      <c r="I77" s="73">
        <v>0.70833333333333126</v>
      </c>
      <c r="J77" s="73">
        <v>0.71527777777777568</v>
      </c>
      <c r="K77" s="73">
        <v>0.71944444444444233</v>
      </c>
      <c r="L77" s="73">
        <v>0.73472222222222006</v>
      </c>
      <c r="M77" s="73">
        <v>0.74652777777777557</v>
      </c>
      <c r="N77" s="73">
        <v>0.75138888888888666</v>
      </c>
      <c r="O77" s="73">
        <v>0.75763888888888664</v>
      </c>
      <c r="P77" s="73">
        <v>0.76249999999999774</v>
      </c>
      <c r="Q77" s="73">
        <v>0.76597222222221995</v>
      </c>
      <c r="R77" s="74">
        <v>0.76874999999999771</v>
      </c>
      <c r="S77" s="74">
        <v>0.77291666666666436</v>
      </c>
      <c r="T77" s="74">
        <v>0.78263888888888655</v>
      </c>
      <c r="U77" s="96">
        <v>0.7868055555555532</v>
      </c>
      <c r="V77" s="313" t="e">
        <f t="shared" si="0"/>
        <v>#REF!</v>
      </c>
      <c r="W77" s="314">
        <f t="shared" si="1"/>
        <v>0.11180555555555516</v>
      </c>
      <c r="X77" s="317" t="e">
        <f t="shared" si="2"/>
        <v>#REF!</v>
      </c>
      <c r="Y77" s="314">
        <f t="shared" si="3"/>
        <v>8.3333333333330817E-3</v>
      </c>
    </row>
    <row r="78" spans="2:25" ht="15" customHeight="1" x14ac:dyDescent="0.25">
      <c r="B78" s="70">
        <v>62</v>
      </c>
      <c r="C78" s="96">
        <v>0.68333333333333202</v>
      </c>
      <c r="D78" s="72">
        <v>0.68819444444444311</v>
      </c>
      <c r="E78" s="72">
        <v>0.69999999999999862</v>
      </c>
      <c r="F78" s="72">
        <v>0.70486111111110972</v>
      </c>
      <c r="G78" s="73">
        <v>0.70833333333333193</v>
      </c>
      <c r="H78" s="73">
        <v>0.71249999999999858</v>
      </c>
      <c r="I78" s="73">
        <v>0.71666666666666523</v>
      </c>
      <c r="J78" s="73">
        <v>0.72361111111110965</v>
      </c>
      <c r="K78" s="73">
        <v>0.7277777777777763</v>
      </c>
      <c r="L78" s="73">
        <v>0.74305555555555403</v>
      </c>
      <c r="M78" s="73">
        <v>0.75486111111110954</v>
      </c>
      <c r="N78" s="73">
        <v>0.75972222222222063</v>
      </c>
      <c r="O78" s="73">
        <v>0.76597222222222061</v>
      </c>
      <c r="P78" s="73">
        <v>0.77083333333333171</v>
      </c>
      <c r="Q78" s="73">
        <v>0.77430555555555391</v>
      </c>
      <c r="R78" s="74">
        <v>0.77708333333333168</v>
      </c>
      <c r="S78" s="74">
        <v>0.78124999999999833</v>
      </c>
      <c r="T78" s="74">
        <v>0.79097222222222052</v>
      </c>
      <c r="U78" s="96">
        <v>0.79513888888888717</v>
      </c>
      <c r="V78" s="313" t="e">
        <f t="shared" si="0"/>
        <v>#REF!</v>
      </c>
      <c r="W78" s="314">
        <f t="shared" si="1"/>
        <v>0.11180555555555516</v>
      </c>
      <c r="X78" s="317" t="e">
        <f t="shared" si="2"/>
        <v>#REF!</v>
      </c>
      <c r="Y78" s="314">
        <f t="shared" si="3"/>
        <v>8.3333333333339699E-3</v>
      </c>
    </row>
    <row r="79" spans="2:25" ht="15" customHeight="1" x14ac:dyDescent="0.25">
      <c r="B79" s="70">
        <v>63</v>
      </c>
      <c r="C79" s="96">
        <v>0.69166666666666499</v>
      </c>
      <c r="D79" s="72">
        <v>0.69652777777777608</v>
      </c>
      <c r="E79" s="72">
        <v>0.70833333333333159</v>
      </c>
      <c r="F79" s="72">
        <v>0.71319444444444269</v>
      </c>
      <c r="G79" s="73">
        <v>0.7166666666666649</v>
      </c>
      <c r="H79" s="73">
        <v>0.72083333333333155</v>
      </c>
      <c r="I79" s="73">
        <v>0.7249999999999982</v>
      </c>
      <c r="J79" s="73">
        <v>0.73194444444444262</v>
      </c>
      <c r="K79" s="73">
        <v>0.73611111111110927</v>
      </c>
      <c r="L79" s="73">
        <v>0.751388888888887</v>
      </c>
      <c r="M79" s="73">
        <v>0.76319444444444251</v>
      </c>
      <c r="N79" s="73">
        <v>0.7680555555555536</v>
      </c>
      <c r="O79" s="73">
        <v>0.77430555555555358</v>
      </c>
      <c r="P79" s="73">
        <v>0.77916666666666468</v>
      </c>
      <c r="Q79" s="73">
        <v>0.78263888888888689</v>
      </c>
      <c r="R79" s="74">
        <v>0.78541666666666465</v>
      </c>
      <c r="S79" s="74">
        <v>0.78958333333333131</v>
      </c>
      <c r="T79" s="74">
        <v>0.79930555555555349</v>
      </c>
      <c r="U79" s="96">
        <v>0.80347222222222014</v>
      </c>
      <c r="V79" s="313" t="e">
        <f t="shared" si="0"/>
        <v>#REF!</v>
      </c>
      <c r="W79" s="314">
        <f t="shared" si="1"/>
        <v>0.11180555555555516</v>
      </c>
      <c r="X79" s="317" t="e">
        <f t="shared" si="2"/>
        <v>#REF!</v>
      </c>
      <c r="Y79" s="314">
        <f t="shared" si="3"/>
        <v>8.3333333333329707E-3</v>
      </c>
    </row>
    <row r="80" spans="2:25" ht="15" customHeight="1" x14ac:dyDescent="0.25">
      <c r="B80" s="70">
        <v>64</v>
      </c>
      <c r="C80" s="96">
        <v>0.69999999999999796</v>
      </c>
      <c r="D80" s="72">
        <v>0.70486111111110905</v>
      </c>
      <c r="E80" s="72">
        <v>0.71666666666666456</v>
      </c>
      <c r="F80" s="72">
        <v>0.72152777777777566</v>
      </c>
      <c r="G80" s="73">
        <v>0.72499999999999787</v>
      </c>
      <c r="H80" s="73">
        <v>0.72916666666666452</v>
      </c>
      <c r="I80" s="73">
        <v>0.73333333333333117</v>
      </c>
      <c r="J80" s="73">
        <v>0.74027777777777559</v>
      </c>
      <c r="K80" s="73">
        <v>0.74444444444444224</v>
      </c>
      <c r="L80" s="73">
        <v>0.75972222222221997</v>
      </c>
      <c r="M80" s="73">
        <v>0.77152777777777548</v>
      </c>
      <c r="N80" s="73">
        <v>0.77638888888888657</v>
      </c>
      <c r="O80" s="73">
        <v>0.78263888888888655</v>
      </c>
      <c r="P80" s="73">
        <v>0.78749999999999765</v>
      </c>
      <c r="Q80" s="73">
        <v>0.79097222222221986</v>
      </c>
      <c r="R80" s="74">
        <v>0.79374999999999762</v>
      </c>
      <c r="S80" s="74">
        <v>0.79791666666666428</v>
      </c>
      <c r="T80" s="74">
        <v>0.80763888888888646</v>
      </c>
      <c r="U80" s="96">
        <v>0.81180555555555312</v>
      </c>
      <c r="V80" s="313" t="e">
        <f t="shared" si="0"/>
        <v>#REF!</v>
      </c>
      <c r="W80" s="314">
        <f t="shared" si="1"/>
        <v>0.11180555555555516</v>
      </c>
      <c r="X80" s="317" t="e">
        <f t="shared" si="2"/>
        <v>#REF!</v>
      </c>
      <c r="Y80" s="314">
        <f t="shared" si="3"/>
        <v>8.3333333333329707E-3</v>
      </c>
    </row>
    <row r="81" spans="2:25" ht="15" customHeight="1" x14ac:dyDescent="0.25">
      <c r="B81" s="70">
        <v>65</v>
      </c>
      <c r="C81" s="96">
        <v>0.70833333333333204</v>
      </c>
      <c r="D81" s="72">
        <v>0.71319444444444313</v>
      </c>
      <c r="E81" s="72">
        <v>0.72499999999999865</v>
      </c>
      <c r="F81" s="72">
        <v>0.72986111111110974</v>
      </c>
      <c r="G81" s="73">
        <v>0.73333333333333195</v>
      </c>
      <c r="H81" s="73">
        <v>0.7374999999999986</v>
      </c>
      <c r="I81" s="73">
        <v>0.74166666666666525</v>
      </c>
      <c r="J81" s="73">
        <v>0.74861111111110967</v>
      </c>
      <c r="K81" s="73">
        <v>0.75277777777777632</v>
      </c>
      <c r="L81" s="73">
        <v>0.76805555555555405</v>
      </c>
      <c r="M81" s="73">
        <v>0.77986111111110956</v>
      </c>
      <c r="N81" s="73">
        <v>0.78472222222222066</v>
      </c>
      <c r="O81" s="73">
        <v>0.79097222222222063</v>
      </c>
      <c r="P81" s="73">
        <v>0.79583333333333173</v>
      </c>
      <c r="Q81" s="73">
        <v>0.79930555555555394</v>
      </c>
      <c r="R81" s="74">
        <v>0.80208333333333171</v>
      </c>
      <c r="S81" s="74">
        <v>0.80624999999999836</v>
      </c>
      <c r="T81" s="74">
        <v>0.81597222222222054</v>
      </c>
      <c r="U81" s="96">
        <v>0.8201388888888872</v>
      </c>
      <c r="V81" s="313" t="e">
        <f t="shared" si="0"/>
        <v>#REF!</v>
      </c>
      <c r="W81" s="314">
        <f t="shared" si="1"/>
        <v>0.11180555555555516</v>
      </c>
      <c r="X81" s="317" t="e">
        <f t="shared" si="2"/>
        <v>#REF!</v>
      </c>
      <c r="Y81" s="314">
        <f t="shared" si="3"/>
        <v>8.3333333333340809E-3</v>
      </c>
    </row>
    <row r="82" spans="2:25" ht="15" customHeight="1" x14ac:dyDescent="0.25">
      <c r="B82" s="70">
        <v>66</v>
      </c>
      <c r="C82" s="96">
        <v>0.71666666666666501</v>
      </c>
      <c r="D82" s="72">
        <v>0.7215277777777761</v>
      </c>
      <c r="E82" s="72">
        <v>0.73333333333333162</v>
      </c>
      <c r="F82" s="72">
        <v>0.73819444444444271</v>
      </c>
      <c r="G82" s="73">
        <v>0.74166666666666492</v>
      </c>
      <c r="H82" s="73">
        <v>0.74583333333333157</v>
      </c>
      <c r="I82" s="73">
        <v>0.74999999999999822</v>
      </c>
      <c r="J82" s="73">
        <v>0.75694444444444264</v>
      </c>
      <c r="K82" s="73">
        <v>0.7611111111111093</v>
      </c>
      <c r="L82" s="73">
        <v>0.77638888888888702</v>
      </c>
      <c r="M82" s="73">
        <v>0.78819444444444253</v>
      </c>
      <c r="N82" s="73">
        <v>0.79305555555555363</v>
      </c>
      <c r="O82" s="73">
        <v>0.7993055555555536</v>
      </c>
      <c r="P82" s="73">
        <v>0.8041666666666647</v>
      </c>
      <c r="Q82" s="73">
        <v>0.80763888888888691</v>
      </c>
      <c r="R82" s="74">
        <v>0.81041666666666468</v>
      </c>
      <c r="S82" s="74">
        <v>0.81458333333333133</v>
      </c>
      <c r="T82" s="74">
        <v>0.82430555555555352</v>
      </c>
      <c r="U82" s="96">
        <v>0.82847222222222017</v>
      </c>
      <c r="V82" s="313" t="e">
        <f t="shared" ref="V82:V102" si="4">+$H$107</f>
        <v>#REF!</v>
      </c>
      <c r="W82" s="314">
        <f t="shared" ref="W82:W102" si="5">+U82-C82</f>
        <v>0.11180555555555516</v>
      </c>
      <c r="X82" s="317" t="e">
        <f t="shared" ref="X82:X102" si="6">60*$H$107/(W82*60*24)</f>
        <v>#REF!</v>
      </c>
      <c r="Y82" s="314">
        <f t="shared" si="3"/>
        <v>8.3333333333329707E-3</v>
      </c>
    </row>
    <row r="83" spans="2:25" ht="15" customHeight="1" x14ac:dyDescent="0.25">
      <c r="B83" s="70">
        <v>67</v>
      </c>
      <c r="C83" s="96">
        <v>0.72499999999999798</v>
      </c>
      <c r="D83" s="72">
        <v>0.72986111111110907</v>
      </c>
      <c r="E83" s="72">
        <v>0.74166666666666459</v>
      </c>
      <c r="F83" s="72">
        <v>0.74652777777777568</v>
      </c>
      <c r="G83" s="73">
        <v>0.74999999999999789</v>
      </c>
      <c r="H83" s="73">
        <v>0.75416666666666454</v>
      </c>
      <c r="I83" s="73">
        <v>0.75833333333333119</v>
      </c>
      <c r="J83" s="73">
        <v>0.76527777777777561</v>
      </c>
      <c r="K83" s="73">
        <v>0.76944444444444227</v>
      </c>
      <c r="L83" s="73">
        <v>0.78472222222221999</v>
      </c>
      <c r="M83" s="73">
        <v>0.7965277777777755</v>
      </c>
      <c r="N83" s="73">
        <v>0.8013888888888866</v>
      </c>
      <c r="O83" s="73">
        <v>0.80763888888888657</v>
      </c>
      <c r="P83" s="73">
        <v>0.81249999999999767</v>
      </c>
      <c r="Q83" s="73">
        <v>0.81597222222221988</v>
      </c>
      <c r="R83" s="74">
        <v>0.81874999999999765</v>
      </c>
      <c r="S83" s="74">
        <v>0.8229166666666643</v>
      </c>
      <c r="T83" s="74">
        <v>0.83263888888888649</v>
      </c>
      <c r="U83" s="96">
        <v>0.83680555555555314</v>
      </c>
      <c r="V83" s="313" t="e">
        <f t="shared" si="4"/>
        <v>#REF!</v>
      </c>
      <c r="W83" s="314">
        <f t="shared" si="5"/>
        <v>0.11180555555555516</v>
      </c>
      <c r="X83" s="317" t="e">
        <f t="shared" si="6"/>
        <v>#REF!</v>
      </c>
      <c r="Y83" s="314">
        <f t="shared" ref="Y83:Y102" si="7">+E83-E82</f>
        <v>8.3333333333329707E-3</v>
      </c>
    </row>
    <row r="84" spans="2:25" ht="15" customHeight="1" x14ac:dyDescent="0.25">
      <c r="B84" s="70">
        <v>68</v>
      </c>
      <c r="C84" s="96">
        <v>0.73333333333333095</v>
      </c>
      <c r="D84" s="72">
        <v>0.73819444444444204</v>
      </c>
      <c r="E84" s="72">
        <v>0.74999999999999756</v>
      </c>
      <c r="F84" s="72">
        <v>0.75486111111110865</v>
      </c>
      <c r="G84" s="73">
        <v>0.75833333333333086</v>
      </c>
      <c r="H84" s="73">
        <v>0.76249999999999751</v>
      </c>
      <c r="I84" s="73">
        <v>0.76666666666666416</v>
      </c>
      <c r="J84" s="73">
        <v>0.77361111111110858</v>
      </c>
      <c r="K84" s="73">
        <v>0.77777777777777524</v>
      </c>
      <c r="L84" s="73">
        <v>0.79305555555555296</v>
      </c>
      <c r="M84" s="73">
        <v>0.80486111111110847</v>
      </c>
      <c r="N84" s="73">
        <v>0.80972222222221957</v>
      </c>
      <c r="O84" s="73">
        <v>0.81597222222221955</v>
      </c>
      <c r="P84" s="73">
        <v>0.82083333333333064</v>
      </c>
      <c r="Q84" s="73">
        <v>0.82430555555555285</v>
      </c>
      <c r="R84" s="74">
        <v>0.82708333333333062</v>
      </c>
      <c r="S84" s="74">
        <v>0.83124999999999727</v>
      </c>
      <c r="T84" s="74">
        <v>0.84097222222221946</v>
      </c>
      <c r="U84" s="96">
        <v>0.84513888888888611</v>
      </c>
      <c r="V84" s="313" t="e">
        <f t="shared" si="4"/>
        <v>#REF!</v>
      </c>
      <c r="W84" s="314">
        <f t="shared" si="5"/>
        <v>0.11180555555555516</v>
      </c>
      <c r="X84" s="317" t="e">
        <f t="shared" si="6"/>
        <v>#REF!</v>
      </c>
      <c r="Y84" s="314">
        <f t="shared" si="7"/>
        <v>8.3333333333329707E-3</v>
      </c>
    </row>
    <row r="85" spans="2:25" ht="15" customHeight="1" x14ac:dyDescent="0.25">
      <c r="B85" s="70">
        <v>69</v>
      </c>
      <c r="C85" s="96">
        <v>0.74166666666666503</v>
      </c>
      <c r="D85" s="72">
        <v>0.74652777777777612</v>
      </c>
      <c r="E85" s="72">
        <v>0.75833333333333164</v>
      </c>
      <c r="F85" s="72">
        <v>0.76319444444444273</v>
      </c>
      <c r="G85" s="73">
        <v>0.76666666666666494</v>
      </c>
      <c r="H85" s="73">
        <v>0.77083333333333159</v>
      </c>
      <c r="I85" s="73">
        <v>0.77499999999999825</v>
      </c>
      <c r="J85" s="73">
        <v>0.78194444444444267</v>
      </c>
      <c r="K85" s="73">
        <v>0.78611111111110932</v>
      </c>
      <c r="L85" s="73">
        <v>0.80138888888888704</v>
      </c>
      <c r="M85" s="73">
        <v>0.81319444444444255</v>
      </c>
      <c r="N85" s="73">
        <v>0.81805555555555365</v>
      </c>
      <c r="O85" s="73">
        <v>0.82430555555555363</v>
      </c>
      <c r="P85" s="73">
        <v>0.82916666666666472</v>
      </c>
      <c r="Q85" s="73">
        <v>0.83263888888888693</v>
      </c>
      <c r="R85" s="74">
        <v>0.8354166666666647</v>
      </c>
      <c r="S85" s="74">
        <v>0.83958333333333135</v>
      </c>
      <c r="T85" s="74">
        <v>0.84930555555555354</v>
      </c>
      <c r="U85" s="96">
        <v>0.85347222222222019</v>
      </c>
      <c r="V85" s="313" t="e">
        <f t="shared" si="4"/>
        <v>#REF!</v>
      </c>
      <c r="W85" s="314">
        <f t="shared" si="5"/>
        <v>0.11180555555555516</v>
      </c>
      <c r="X85" s="317" t="e">
        <f t="shared" si="6"/>
        <v>#REF!</v>
      </c>
      <c r="Y85" s="314">
        <f t="shared" si="7"/>
        <v>8.3333333333340809E-3</v>
      </c>
    </row>
    <row r="86" spans="2:25" ht="15" customHeight="1" x14ac:dyDescent="0.25">
      <c r="B86" s="70">
        <v>70</v>
      </c>
      <c r="C86" s="96">
        <v>0.749999999999998</v>
      </c>
      <c r="D86" s="72">
        <v>0.7548611111111091</v>
      </c>
      <c r="E86" s="72">
        <v>0.76666666666666461</v>
      </c>
      <c r="F86" s="72">
        <v>0.7715277777777757</v>
      </c>
      <c r="G86" s="73">
        <v>0.77499999999999791</v>
      </c>
      <c r="H86" s="73">
        <v>0.77916666666666456</v>
      </c>
      <c r="I86" s="73">
        <v>0.78333333333333122</v>
      </c>
      <c r="J86" s="73">
        <v>0.79027777777777564</v>
      </c>
      <c r="K86" s="73">
        <v>0.79444444444444229</v>
      </c>
      <c r="L86" s="73">
        <v>0.80972222222222001</v>
      </c>
      <c r="M86" s="73">
        <v>0.82152777777777553</v>
      </c>
      <c r="N86" s="73">
        <v>0.82638888888888662</v>
      </c>
      <c r="O86" s="73">
        <v>0.8326388888888866</v>
      </c>
      <c r="P86" s="73">
        <v>0.83749999999999769</v>
      </c>
      <c r="Q86" s="73">
        <v>0.8409722222222199</v>
      </c>
      <c r="R86" s="74">
        <v>0.84374999999999767</v>
      </c>
      <c r="S86" s="74">
        <v>0.84791666666666432</v>
      </c>
      <c r="T86" s="74">
        <v>0.85763888888888651</v>
      </c>
      <c r="U86" s="96">
        <v>0.86180555555555316</v>
      </c>
      <c r="V86" s="313" t="e">
        <f t="shared" si="4"/>
        <v>#REF!</v>
      </c>
      <c r="W86" s="314">
        <f t="shared" si="5"/>
        <v>0.11180555555555516</v>
      </c>
      <c r="X86" s="317" t="e">
        <f t="shared" si="6"/>
        <v>#REF!</v>
      </c>
      <c r="Y86" s="314">
        <f t="shared" si="7"/>
        <v>8.3333333333329707E-3</v>
      </c>
    </row>
    <row r="87" spans="2:25" ht="15" customHeight="1" x14ac:dyDescent="0.25">
      <c r="B87" s="70">
        <v>71</v>
      </c>
      <c r="C87" s="96">
        <v>0.75833333333333341</v>
      </c>
      <c r="D87" s="72">
        <v>0.76319444444444451</v>
      </c>
      <c r="E87" s="72">
        <v>0.77500000000000002</v>
      </c>
      <c r="F87" s="72">
        <v>0.77986111111111112</v>
      </c>
      <c r="G87" s="73">
        <v>0.78333333333333333</v>
      </c>
      <c r="H87" s="73">
        <v>0.78749999999999998</v>
      </c>
      <c r="I87" s="73">
        <v>0.79166666666666663</v>
      </c>
      <c r="J87" s="73">
        <v>0.79861111111111105</v>
      </c>
      <c r="K87" s="73">
        <v>0.8027777777777777</v>
      </c>
      <c r="L87" s="73">
        <v>0.81805555555555542</v>
      </c>
      <c r="M87" s="73">
        <v>0.82986111111111094</v>
      </c>
      <c r="N87" s="73">
        <v>0.83472222222222203</v>
      </c>
      <c r="O87" s="73">
        <v>0.84097222222222201</v>
      </c>
      <c r="P87" s="73">
        <v>0.8458333333333331</v>
      </c>
      <c r="Q87" s="73">
        <v>0.84930555555555531</v>
      </c>
      <c r="R87" s="74">
        <v>0.85208333333333308</v>
      </c>
      <c r="S87" s="74">
        <v>0.85624999999999973</v>
      </c>
      <c r="T87" s="74">
        <v>0.86597222222222192</v>
      </c>
      <c r="U87" s="96">
        <v>0.87013888888888857</v>
      </c>
      <c r="V87" s="313" t="e">
        <f t="shared" si="4"/>
        <v>#REF!</v>
      </c>
      <c r="W87" s="314">
        <f t="shared" si="5"/>
        <v>0.11180555555555516</v>
      </c>
      <c r="X87" s="317" t="e">
        <f t="shared" si="6"/>
        <v>#REF!</v>
      </c>
      <c r="Y87" s="314">
        <f t="shared" si="7"/>
        <v>8.3333333333354132E-3</v>
      </c>
    </row>
    <row r="88" spans="2:25" ht="15" customHeight="1" x14ac:dyDescent="0.25">
      <c r="B88" s="70">
        <v>72</v>
      </c>
      <c r="C88" s="96">
        <v>0.76666666666666639</v>
      </c>
      <c r="D88" s="72">
        <v>0.77152777777777748</v>
      </c>
      <c r="E88" s="72">
        <v>0.78333333333333299</v>
      </c>
      <c r="F88" s="72">
        <v>0.78819444444444409</v>
      </c>
      <c r="G88" s="73">
        <v>0.7916666666666663</v>
      </c>
      <c r="H88" s="73">
        <v>0.79583333333333295</v>
      </c>
      <c r="I88" s="73">
        <v>0.7999999999999996</v>
      </c>
      <c r="J88" s="73">
        <v>0.80694444444444402</v>
      </c>
      <c r="K88" s="73">
        <v>0.81111111111111067</v>
      </c>
      <c r="L88" s="73">
        <v>0.8263888888888884</v>
      </c>
      <c r="M88" s="73">
        <v>0.83819444444444391</v>
      </c>
      <c r="N88" s="73">
        <v>0.843055555555555</v>
      </c>
      <c r="O88" s="73">
        <v>0.84930555555555498</v>
      </c>
      <c r="P88" s="73">
        <v>0.85416666666666607</v>
      </c>
      <c r="Q88" s="73">
        <v>0.85763888888888828</v>
      </c>
      <c r="R88" s="74">
        <v>0.86041666666666605</v>
      </c>
      <c r="S88" s="74">
        <v>0.8645833333333327</v>
      </c>
      <c r="T88" s="74">
        <v>0.87430555555555489</v>
      </c>
      <c r="U88" s="96">
        <v>0.87847222222222154</v>
      </c>
      <c r="V88" s="313" t="e">
        <f t="shared" si="4"/>
        <v>#REF!</v>
      </c>
      <c r="W88" s="314">
        <f t="shared" si="5"/>
        <v>0.11180555555555516</v>
      </c>
      <c r="X88" s="317" t="e">
        <f t="shared" si="6"/>
        <v>#REF!</v>
      </c>
      <c r="Y88" s="314">
        <f t="shared" si="7"/>
        <v>8.3333333333329707E-3</v>
      </c>
    </row>
    <row r="89" spans="2:25" ht="15" customHeight="1" x14ac:dyDescent="0.25">
      <c r="B89" s="70">
        <v>73</v>
      </c>
      <c r="C89" s="96">
        <v>0.77569444444444446</v>
      </c>
      <c r="D89" s="72">
        <v>0.77986111111111112</v>
      </c>
      <c r="E89" s="72">
        <v>0.79166666666666663</v>
      </c>
      <c r="F89" s="72">
        <v>0.79652777777777772</v>
      </c>
      <c r="G89" s="73">
        <v>0.79999999999999993</v>
      </c>
      <c r="H89" s="73">
        <v>0.80416666666666659</v>
      </c>
      <c r="I89" s="73">
        <v>0.80833333333333324</v>
      </c>
      <c r="J89" s="73">
        <v>0.81527777777777766</v>
      </c>
      <c r="K89" s="73">
        <v>0.81944444444444431</v>
      </c>
      <c r="L89" s="73">
        <v>0.83472222222222203</v>
      </c>
      <c r="M89" s="73">
        <v>0.84652777777777755</v>
      </c>
      <c r="N89" s="73">
        <v>0.85138888888888864</v>
      </c>
      <c r="O89" s="73">
        <v>0.85763888888888862</v>
      </c>
      <c r="P89" s="73">
        <v>0.86249999999999971</v>
      </c>
      <c r="Q89" s="73">
        <v>0.86597222222222192</v>
      </c>
      <c r="R89" s="74">
        <v>0.86874999999999969</v>
      </c>
      <c r="S89" s="74">
        <v>0.87291666666666634</v>
      </c>
      <c r="T89" s="74">
        <v>0.88263888888888853</v>
      </c>
      <c r="U89" s="96">
        <v>0.88680555555555518</v>
      </c>
      <c r="V89" s="313" t="e">
        <f t="shared" si="4"/>
        <v>#REF!</v>
      </c>
      <c r="W89" s="314">
        <f t="shared" si="5"/>
        <v>0.11111111111111072</v>
      </c>
      <c r="X89" s="317" t="e">
        <f t="shared" si="6"/>
        <v>#REF!</v>
      </c>
      <c r="Y89" s="314">
        <f t="shared" si="7"/>
        <v>8.3333333333336368E-3</v>
      </c>
    </row>
    <row r="90" spans="2:25" ht="15" customHeight="1" x14ac:dyDescent="0.25">
      <c r="B90" s="70">
        <v>74</v>
      </c>
      <c r="C90" s="96">
        <v>0.78402777777777777</v>
      </c>
      <c r="D90" s="72">
        <v>0.78819444444444442</v>
      </c>
      <c r="E90" s="72">
        <v>0.79999999999999993</v>
      </c>
      <c r="F90" s="72">
        <v>0.80486111111111103</v>
      </c>
      <c r="G90" s="73">
        <v>0.80833333333333324</v>
      </c>
      <c r="H90" s="73">
        <v>0.81249999999999989</v>
      </c>
      <c r="I90" s="73">
        <v>0.81666666666666654</v>
      </c>
      <c r="J90" s="73">
        <v>0.82361111111111096</v>
      </c>
      <c r="K90" s="73">
        <v>0.82777777777777761</v>
      </c>
      <c r="L90" s="73">
        <v>0.84305555555555534</v>
      </c>
      <c r="M90" s="73">
        <v>0.85486111111111085</v>
      </c>
      <c r="N90" s="73">
        <v>0.85972222222222194</v>
      </c>
      <c r="O90" s="73">
        <v>0.86597222222222192</v>
      </c>
      <c r="P90" s="73">
        <v>0.87083333333333302</v>
      </c>
      <c r="Q90" s="73">
        <v>0.87430555555555522</v>
      </c>
      <c r="R90" s="74">
        <v>0.87708333333333299</v>
      </c>
      <c r="S90" s="74">
        <v>0.88124999999999964</v>
      </c>
      <c r="T90" s="74">
        <v>0.89097222222222183</v>
      </c>
      <c r="U90" s="96">
        <v>0.89513888888888848</v>
      </c>
      <c r="V90" s="313" t="e">
        <f t="shared" si="4"/>
        <v>#REF!</v>
      </c>
      <c r="W90" s="314">
        <f t="shared" si="5"/>
        <v>0.11111111111111072</v>
      </c>
      <c r="X90" s="317" t="e">
        <f t="shared" si="6"/>
        <v>#REF!</v>
      </c>
      <c r="Y90" s="314">
        <f t="shared" si="7"/>
        <v>8.3333333333333037E-3</v>
      </c>
    </row>
    <row r="91" spans="2:25" ht="15" customHeight="1" x14ac:dyDescent="0.25">
      <c r="B91" s="70">
        <v>75</v>
      </c>
      <c r="C91" s="96">
        <v>0.79236111111111107</v>
      </c>
      <c r="D91" s="72">
        <v>0.79652777777777772</v>
      </c>
      <c r="E91" s="72">
        <v>0.80833333333333324</v>
      </c>
      <c r="F91" s="72">
        <v>0.81319444444444433</v>
      </c>
      <c r="G91" s="73">
        <v>0.81666666666666654</v>
      </c>
      <c r="H91" s="73">
        <v>0.82083333333333319</v>
      </c>
      <c r="I91" s="73">
        <v>0.82499999999999984</v>
      </c>
      <c r="J91" s="73">
        <v>0.83194444444444426</v>
      </c>
      <c r="K91" s="73">
        <v>0.83611111111111092</v>
      </c>
      <c r="L91" s="73">
        <v>0.85138888888888864</v>
      </c>
      <c r="M91" s="73">
        <v>0.86319444444444415</v>
      </c>
      <c r="N91" s="73">
        <v>0.86805555555555525</v>
      </c>
      <c r="O91" s="73">
        <v>0.87430555555555522</v>
      </c>
      <c r="P91" s="73">
        <v>0.87916666666666632</v>
      </c>
      <c r="Q91" s="73">
        <v>0.88263888888888853</v>
      </c>
      <c r="R91" s="74">
        <v>0.8854166666666663</v>
      </c>
      <c r="S91" s="74">
        <v>0.88958333333333295</v>
      </c>
      <c r="T91" s="74">
        <v>0.89930555555555514</v>
      </c>
      <c r="U91" s="96">
        <v>0.90347222222222179</v>
      </c>
      <c r="V91" s="313" t="e">
        <f t="shared" si="4"/>
        <v>#REF!</v>
      </c>
      <c r="W91" s="314">
        <f t="shared" si="5"/>
        <v>0.11111111111111072</v>
      </c>
      <c r="X91" s="317" t="e">
        <f t="shared" si="6"/>
        <v>#REF!</v>
      </c>
      <c r="Y91" s="314">
        <f t="shared" si="7"/>
        <v>8.3333333333333037E-3</v>
      </c>
    </row>
    <row r="92" spans="2:25" ht="15" customHeight="1" x14ac:dyDescent="0.25">
      <c r="B92" s="70">
        <v>76</v>
      </c>
      <c r="C92" s="96">
        <v>0.8027777777777777</v>
      </c>
      <c r="D92" s="72">
        <v>0.8076388888888888</v>
      </c>
      <c r="E92" s="72">
        <v>0.81944444444444431</v>
      </c>
      <c r="F92" s="72">
        <v>0.8243055555555554</v>
      </c>
      <c r="G92" s="73">
        <v>0.82777777777777761</v>
      </c>
      <c r="H92" s="73">
        <v>0.83194444444444426</v>
      </c>
      <c r="I92" s="73">
        <v>0.83611111111111092</v>
      </c>
      <c r="J92" s="73">
        <v>0.84236111111111089</v>
      </c>
      <c r="K92" s="73">
        <v>0.8458333333333331</v>
      </c>
      <c r="L92" s="73">
        <v>0.85972222222222194</v>
      </c>
      <c r="M92" s="73">
        <v>0.87152777777777746</v>
      </c>
      <c r="N92" s="73">
        <v>0.87638888888888855</v>
      </c>
      <c r="O92" s="73">
        <v>0.88263888888888853</v>
      </c>
      <c r="P92" s="73">
        <v>0.88680555555555518</v>
      </c>
      <c r="Q92" s="73">
        <v>0.89027777777777739</v>
      </c>
      <c r="R92" s="74">
        <v>0.89305555555555516</v>
      </c>
      <c r="S92" s="74">
        <v>0.89722222222222181</v>
      </c>
      <c r="T92" s="74">
        <v>0.90624999999999956</v>
      </c>
      <c r="U92" s="96">
        <v>0.90972222222222177</v>
      </c>
      <c r="V92" s="313" t="e">
        <f t="shared" si="4"/>
        <v>#REF!</v>
      </c>
      <c r="W92" s="314">
        <f t="shared" si="5"/>
        <v>0.10694444444444406</v>
      </c>
      <c r="X92" s="317" t="e">
        <f t="shared" si="6"/>
        <v>#REF!</v>
      </c>
      <c r="Y92" s="314">
        <f t="shared" si="7"/>
        <v>1.1111111111111072E-2</v>
      </c>
    </row>
    <row r="93" spans="2:25" ht="15" customHeight="1" x14ac:dyDescent="0.25">
      <c r="B93" s="70">
        <v>77</v>
      </c>
      <c r="C93" s="96">
        <v>0.81666666666666676</v>
      </c>
      <c r="D93" s="72">
        <v>0.82152777777777786</v>
      </c>
      <c r="E93" s="72">
        <v>0.83333333333333337</v>
      </c>
      <c r="F93" s="72">
        <v>0.83819444444444446</v>
      </c>
      <c r="G93" s="73">
        <v>0.84166666666666667</v>
      </c>
      <c r="H93" s="73">
        <v>0.84583333333333333</v>
      </c>
      <c r="I93" s="73">
        <v>0.85</v>
      </c>
      <c r="J93" s="73">
        <v>0.85624999999999996</v>
      </c>
      <c r="K93" s="73">
        <v>0.85972222222222217</v>
      </c>
      <c r="L93" s="73">
        <v>0.87361111111111101</v>
      </c>
      <c r="M93" s="73">
        <v>0.88541666666666652</v>
      </c>
      <c r="N93" s="73">
        <v>0.89027777777777761</v>
      </c>
      <c r="O93" s="73">
        <v>0.89652777777777759</v>
      </c>
      <c r="P93" s="73">
        <v>0.90069444444444424</v>
      </c>
      <c r="Q93" s="73">
        <v>0.90416666666666645</v>
      </c>
      <c r="R93" s="74">
        <v>0.90694444444444422</v>
      </c>
      <c r="S93" s="74">
        <v>0.91111111111111087</v>
      </c>
      <c r="T93" s="74">
        <v>0.92013888888888862</v>
      </c>
      <c r="U93" s="96">
        <v>0.92361111111111083</v>
      </c>
      <c r="V93" s="313" t="e">
        <f t="shared" si="4"/>
        <v>#REF!</v>
      </c>
      <c r="W93" s="314">
        <f t="shared" si="5"/>
        <v>0.10694444444444406</v>
      </c>
      <c r="X93" s="317" t="e">
        <f t="shared" si="6"/>
        <v>#REF!</v>
      </c>
      <c r="Y93" s="314">
        <f t="shared" si="7"/>
        <v>1.3888888888889062E-2</v>
      </c>
    </row>
    <row r="94" spans="2:25" ht="15" customHeight="1" x14ac:dyDescent="0.25">
      <c r="B94" s="70">
        <v>78</v>
      </c>
      <c r="C94" s="96">
        <v>0.8305555555555556</v>
      </c>
      <c r="D94" s="72">
        <v>0.8354166666666667</v>
      </c>
      <c r="E94" s="72">
        <v>0.84722222222222221</v>
      </c>
      <c r="F94" s="72">
        <v>0.8520833333333333</v>
      </c>
      <c r="G94" s="73">
        <v>0.85555555555555551</v>
      </c>
      <c r="H94" s="73">
        <v>0.85972222222222217</v>
      </c>
      <c r="I94" s="73">
        <v>0.86319444444444438</v>
      </c>
      <c r="J94" s="73">
        <v>0.86944444444444435</v>
      </c>
      <c r="K94" s="73">
        <v>0.87291666666666656</v>
      </c>
      <c r="L94" s="73">
        <v>0.8868055555555554</v>
      </c>
      <c r="M94" s="73">
        <v>0.89861111111111092</v>
      </c>
      <c r="N94" s="73">
        <v>0.90347222222222201</v>
      </c>
      <c r="O94" s="73">
        <v>0.90972222222222199</v>
      </c>
      <c r="P94" s="73">
        <v>0.91388888888888864</v>
      </c>
      <c r="Q94" s="73">
        <v>0.91736111111111085</v>
      </c>
      <c r="R94" s="74">
        <v>0.92013888888888862</v>
      </c>
      <c r="S94" s="74">
        <v>0.92430555555555527</v>
      </c>
      <c r="T94" s="74">
        <v>0.93263888888888857</v>
      </c>
      <c r="U94" s="96">
        <v>0.93611111111111078</v>
      </c>
      <c r="V94" s="313" t="e">
        <f t="shared" si="4"/>
        <v>#REF!</v>
      </c>
      <c r="W94" s="314">
        <f t="shared" si="5"/>
        <v>0.10555555555555518</v>
      </c>
      <c r="X94" s="317" t="e">
        <f t="shared" si="6"/>
        <v>#REF!</v>
      </c>
      <c r="Y94" s="314">
        <f t="shared" si="7"/>
        <v>1.388888888888884E-2</v>
      </c>
    </row>
    <row r="95" spans="2:25" ht="15" customHeight="1" x14ac:dyDescent="0.25">
      <c r="B95" s="70">
        <v>79</v>
      </c>
      <c r="C95" s="96">
        <v>0.84444444444444444</v>
      </c>
      <c r="D95" s="72">
        <v>0.84930555555555554</v>
      </c>
      <c r="E95" s="72">
        <v>0.86111111111111105</v>
      </c>
      <c r="F95" s="72">
        <v>0.86597222222222214</v>
      </c>
      <c r="G95" s="73">
        <v>0.86944444444444435</v>
      </c>
      <c r="H95" s="73">
        <v>0.87361111111111101</v>
      </c>
      <c r="I95" s="73">
        <v>0.87708333333333321</v>
      </c>
      <c r="J95" s="73">
        <v>0.88333333333333319</v>
      </c>
      <c r="K95" s="73">
        <v>0.8868055555555554</v>
      </c>
      <c r="L95" s="73">
        <v>0.90069444444444424</v>
      </c>
      <c r="M95" s="73">
        <v>0.91249999999999976</v>
      </c>
      <c r="N95" s="73">
        <v>0.91736111111111085</v>
      </c>
      <c r="O95" s="73">
        <v>0.92361111111111083</v>
      </c>
      <c r="P95" s="73">
        <v>0.92777777777777748</v>
      </c>
      <c r="Q95" s="73">
        <v>0.93124999999999969</v>
      </c>
      <c r="R95" s="74">
        <v>0.93402777777777746</v>
      </c>
      <c r="S95" s="74">
        <v>0.93819444444444411</v>
      </c>
      <c r="T95" s="74">
        <v>0.94652777777777741</v>
      </c>
      <c r="U95" s="96">
        <v>0.94999999999999962</v>
      </c>
      <c r="V95" s="313" t="e">
        <f t="shared" si="4"/>
        <v>#REF!</v>
      </c>
      <c r="W95" s="314">
        <f t="shared" si="5"/>
        <v>0.10555555555555518</v>
      </c>
      <c r="X95" s="317" t="e">
        <f t="shared" si="6"/>
        <v>#REF!</v>
      </c>
      <c r="Y95" s="314">
        <f t="shared" si="7"/>
        <v>1.388888888888884E-2</v>
      </c>
    </row>
    <row r="96" spans="2:25" ht="15" customHeight="1" x14ac:dyDescent="0.25">
      <c r="B96" s="70">
        <v>80</v>
      </c>
      <c r="C96" s="96">
        <v>0.8652777777777777</v>
      </c>
      <c r="D96" s="72">
        <v>0.8701388888888888</v>
      </c>
      <c r="E96" s="72">
        <v>0.88194444444444431</v>
      </c>
      <c r="F96" s="72">
        <v>0.8868055555555554</v>
      </c>
      <c r="G96" s="73">
        <v>0.89027777777777761</v>
      </c>
      <c r="H96" s="73">
        <v>0.89444444444444426</v>
      </c>
      <c r="I96" s="73">
        <v>0.89791666666666647</v>
      </c>
      <c r="J96" s="73">
        <v>0.90416666666666645</v>
      </c>
      <c r="K96" s="73">
        <v>0.90763888888888866</v>
      </c>
      <c r="L96" s="73">
        <v>0.9215277777777775</v>
      </c>
      <c r="M96" s="73">
        <v>0.93333333333333302</v>
      </c>
      <c r="N96" s="73">
        <v>0.93749999999999967</v>
      </c>
      <c r="O96" s="73">
        <v>0.9430555555555552</v>
      </c>
      <c r="P96" s="73">
        <v>0.94722222222222185</v>
      </c>
      <c r="Q96" s="73">
        <v>0.95069444444444406</v>
      </c>
      <c r="R96" s="74">
        <v>0.95347222222222183</v>
      </c>
      <c r="S96" s="74">
        <v>0.95763888888888848</v>
      </c>
      <c r="T96" s="74">
        <v>0.96597222222222179</v>
      </c>
      <c r="U96" s="96">
        <v>0.969444444444444</v>
      </c>
      <c r="V96" s="313" t="e">
        <f t="shared" si="4"/>
        <v>#REF!</v>
      </c>
      <c r="W96" s="314">
        <f t="shared" si="5"/>
        <v>0.1041666666666663</v>
      </c>
      <c r="X96" s="317" t="e">
        <f t="shared" si="6"/>
        <v>#REF!</v>
      </c>
      <c r="Y96" s="314">
        <f t="shared" si="7"/>
        <v>2.0833333333333259E-2</v>
      </c>
    </row>
    <row r="97" spans="2:25" ht="15" customHeight="1" thickBot="1" x14ac:dyDescent="0.3">
      <c r="B97" s="81">
        <v>81</v>
      </c>
      <c r="C97" s="97">
        <v>0.88611111111111107</v>
      </c>
      <c r="D97" s="83">
        <v>0.89097222222222217</v>
      </c>
      <c r="E97" s="83">
        <v>0.90277777777777768</v>
      </c>
      <c r="F97" s="83">
        <v>0.90763888888888877</v>
      </c>
      <c r="G97" s="84">
        <v>0.91111111111111098</v>
      </c>
      <c r="H97" s="84">
        <v>0.91527777777777763</v>
      </c>
      <c r="I97" s="84">
        <v>0.91874999999999984</v>
      </c>
      <c r="J97" s="84">
        <v>0.92499999999999982</v>
      </c>
      <c r="K97" s="84">
        <v>0.92847222222222203</v>
      </c>
      <c r="L97" s="84">
        <v>0.94236111111111087</v>
      </c>
      <c r="M97" s="84">
        <v>0.95416666666666639</v>
      </c>
      <c r="N97" s="84">
        <v>0.95833333333333304</v>
      </c>
      <c r="O97" s="84">
        <v>0.96388888888888857</v>
      </c>
      <c r="P97" s="84">
        <v>0.96805555555555522</v>
      </c>
      <c r="Q97" s="84">
        <v>0.97152777777777743</v>
      </c>
      <c r="R97" s="85">
        <v>0.9743055555555552</v>
      </c>
      <c r="S97" s="85">
        <v>0.97847222222222185</v>
      </c>
      <c r="T97" s="85">
        <v>0.98680555555555516</v>
      </c>
      <c r="U97" s="97">
        <v>0.99027777777777737</v>
      </c>
      <c r="V97" s="319" t="e">
        <f t="shared" si="4"/>
        <v>#REF!</v>
      </c>
      <c r="W97" s="320">
        <f t="shared" si="5"/>
        <v>0.1041666666666663</v>
      </c>
      <c r="X97" s="321" t="e">
        <f t="shared" si="6"/>
        <v>#REF!</v>
      </c>
      <c r="Y97" s="320">
        <f t="shared" si="7"/>
        <v>2.083333333333337E-2</v>
      </c>
    </row>
    <row r="98" spans="2:25" ht="15" customHeight="1" x14ac:dyDescent="0.25">
      <c r="B98" s="75">
        <v>82</v>
      </c>
      <c r="C98" s="98">
        <v>0.90972222222222221</v>
      </c>
      <c r="D98" s="86">
        <v>0.91319444444444442</v>
      </c>
      <c r="E98" s="86">
        <v>0.92361111111111105</v>
      </c>
      <c r="F98" s="86">
        <v>0.92847222222222214</v>
      </c>
      <c r="G98" s="247">
        <v>0.93194444444444435</v>
      </c>
      <c r="H98" s="247">
        <v>0.93611111111111101</v>
      </c>
      <c r="I98" s="247">
        <v>0.93958333333333321</v>
      </c>
      <c r="J98" s="247">
        <v>0.94583333333333319</v>
      </c>
      <c r="K98" s="247">
        <v>0.9493055555555554</v>
      </c>
      <c r="L98" s="247">
        <v>0.9624999999999998</v>
      </c>
      <c r="M98" s="247">
        <v>0.97361111111111087</v>
      </c>
      <c r="N98" s="247">
        <v>0.97777777777777752</v>
      </c>
      <c r="O98" s="247">
        <v>0.98333333333333306</v>
      </c>
      <c r="P98" s="247">
        <v>0.98749999999999971</v>
      </c>
      <c r="Q98" s="247">
        <v>0.99097222222222192</v>
      </c>
      <c r="R98" s="87">
        <v>0.99374999999999969</v>
      </c>
      <c r="S98" s="87">
        <v>0.99652777777777746</v>
      </c>
      <c r="T98" s="87">
        <v>1.0055555555555553</v>
      </c>
      <c r="U98" s="98">
        <v>1.0090277777777776</v>
      </c>
      <c r="V98" s="315" t="e">
        <f t="shared" si="4"/>
        <v>#REF!</v>
      </c>
      <c r="W98" s="316">
        <f t="shared" si="5"/>
        <v>9.9305555555555425E-2</v>
      </c>
      <c r="X98" s="317" t="e">
        <f t="shared" si="6"/>
        <v>#REF!</v>
      </c>
      <c r="Y98" s="316">
        <f t="shared" si="7"/>
        <v>2.083333333333337E-2</v>
      </c>
    </row>
    <row r="99" spans="2:25" ht="15" customHeight="1" x14ac:dyDescent="0.25">
      <c r="B99" s="70">
        <v>83</v>
      </c>
      <c r="C99" s="98">
        <v>0.93125000000000002</v>
      </c>
      <c r="D99" s="86">
        <v>0.93472222222222223</v>
      </c>
      <c r="E99" s="86">
        <v>0.94444444444444442</v>
      </c>
      <c r="F99" s="86">
        <v>0.94861111111111107</v>
      </c>
      <c r="G99" s="247">
        <v>0.95138888888888884</v>
      </c>
      <c r="H99" s="247">
        <v>0.95486111111111105</v>
      </c>
      <c r="I99" s="247">
        <v>0.95763888888888882</v>
      </c>
      <c r="J99" s="247">
        <v>0.96319444444444435</v>
      </c>
      <c r="K99" s="247">
        <v>0.96666666666666656</v>
      </c>
      <c r="L99" s="247">
        <v>0.97986111111111096</v>
      </c>
      <c r="M99" s="247">
        <v>0.99097222222222203</v>
      </c>
      <c r="N99" s="247">
        <v>0.99513888888888868</v>
      </c>
      <c r="O99" s="247">
        <v>0.99999999999999978</v>
      </c>
      <c r="P99" s="247">
        <v>1.0041666666666664</v>
      </c>
      <c r="Q99" s="247">
        <v>1.0069444444444442</v>
      </c>
      <c r="R99" s="87">
        <v>1.0090277777777776</v>
      </c>
      <c r="S99" s="87">
        <v>1.0118055555555554</v>
      </c>
      <c r="T99" s="87">
        <v>1.0194444444444444</v>
      </c>
      <c r="U99" s="98">
        <v>1.0229166666666667</v>
      </c>
      <c r="V99" s="313" t="e">
        <f t="shared" si="4"/>
        <v>#REF!</v>
      </c>
      <c r="W99" s="314">
        <f t="shared" si="5"/>
        <v>9.1666666666666674E-2</v>
      </c>
      <c r="X99" s="317" t="e">
        <f t="shared" si="6"/>
        <v>#REF!</v>
      </c>
      <c r="Y99" s="314">
        <f t="shared" si="7"/>
        <v>2.083333333333337E-2</v>
      </c>
    </row>
    <row r="100" spans="2:25" ht="15" customHeight="1" x14ac:dyDescent="0.25">
      <c r="B100" s="70">
        <v>84</v>
      </c>
      <c r="C100" s="96">
        <v>0.95208333333333339</v>
      </c>
      <c r="D100" s="72">
        <v>0.9555555555555556</v>
      </c>
      <c r="E100" s="72">
        <v>0.96527777777777779</v>
      </c>
      <c r="F100" s="72">
        <v>0.96944444444444444</v>
      </c>
      <c r="G100" s="73">
        <v>0.97222222222222221</v>
      </c>
      <c r="H100" s="73">
        <v>0.97569444444444442</v>
      </c>
      <c r="I100" s="73">
        <v>0.97847222222222219</v>
      </c>
      <c r="J100" s="73">
        <v>0.98402777777777772</v>
      </c>
      <c r="K100" s="73">
        <v>0.98749999999999993</v>
      </c>
      <c r="L100" s="73">
        <v>1.0006944444444443</v>
      </c>
      <c r="M100" s="73">
        <v>1.0118055555555554</v>
      </c>
      <c r="N100" s="73">
        <v>1.0159722222222221</v>
      </c>
      <c r="O100" s="73">
        <v>1.0208333333333333</v>
      </c>
      <c r="P100" s="73">
        <v>1.0249999999999999</v>
      </c>
      <c r="Q100" s="73">
        <v>1.0277777777777777</v>
      </c>
      <c r="R100" s="74">
        <v>1.0298611111111111</v>
      </c>
      <c r="S100" s="74">
        <v>1.0326388888888889</v>
      </c>
      <c r="T100" s="74">
        <v>1.0402777777777779</v>
      </c>
      <c r="U100" s="96">
        <v>1.0437500000000002</v>
      </c>
      <c r="V100" s="313" t="e">
        <f t="shared" si="4"/>
        <v>#REF!</v>
      </c>
      <c r="W100" s="314">
        <f t="shared" si="5"/>
        <v>9.1666666666666785E-2</v>
      </c>
      <c r="X100" s="317" t="e">
        <f t="shared" si="6"/>
        <v>#REF!</v>
      </c>
      <c r="Y100" s="314">
        <f t="shared" si="7"/>
        <v>2.083333333333337E-2</v>
      </c>
    </row>
    <row r="101" spans="2:25" ht="15" customHeight="1" x14ac:dyDescent="0.25">
      <c r="B101" s="70">
        <v>85</v>
      </c>
      <c r="C101" s="96">
        <v>0.97291666666666676</v>
      </c>
      <c r="D101" s="72">
        <v>0.97638888888888897</v>
      </c>
      <c r="E101" s="72">
        <v>0.98611111111111116</v>
      </c>
      <c r="F101" s="72">
        <v>0.99027777777777781</v>
      </c>
      <c r="G101" s="73">
        <v>0.99305555555555558</v>
      </c>
      <c r="H101" s="73">
        <v>0.99652777777777779</v>
      </c>
      <c r="I101" s="73">
        <v>0.99930555555555556</v>
      </c>
      <c r="J101" s="73">
        <v>1.0048611111111112</v>
      </c>
      <c r="K101" s="73">
        <v>1.0083333333333335</v>
      </c>
      <c r="L101" s="73">
        <v>1.021527777777778</v>
      </c>
      <c r="M101" s="73">
        <v>1.0326388888888891</v>
      </c>
      <c r="N101" s="73">
        <v>1.0368055555555558</v>
      </c>
      <c r="O101" s="73">
        <v>1.041666666666667</v>
      </c>
      <c r="P101" s="73">
        <v>1.0458333333333336</v>
      </c>
      <c r="Q101" s="73">
        <v>1.0486111111111114</v>
      </c>
      <c r="R101" s="74">
        <v>1.0506944444444448</v>
      </c>
      <c r="S101" s="74">
        <v>1.0534722222222226</v>
      </c>
      <c r="T101" s="74">
        <v>1.0611111111111116</v>
      </c>
      <c r="U101" s="96">
        <v>1.0645833333333339</v>
      </c>
      <c r="V101" s="313" t="e">
        <f t="shared" si="4"/>
        <v>#REF!</v>
      </c>
      <c r="W101" s="314">
        <f t="shared" si="5"/>
        <v>9.1666666666667118E-2</v>
      </c>
      <c r="X101" s="317" t="e">
        <f t="shared" si="6"/>
        <v>#REF!</v>
      </c>
      <c r="Y101" s="314">
        <f t="shared" si="7"/>
        <v>2.083333333333337E-2</v>
      </c>
    </row>
    <row r="102" spans="2:25" ht="15" customHeight="1" x14ac:dyDescent="0.25">
      <c r="B102" s="70">
        <v>86</v>
      </c>
      <c r="C102" s="266">
        <v>0.99375000000000002</v>
      </c>
      <c r="D102" s="262">
        <v>0.99722222222222223</v>
      </c>
      <c r="E102" s="262">
        <v>1.0069444444444444</v>
      </c>
      <c r="F102" s="262">
        <v>1.0111111111111111</v>
      </c>
      <c r="G102" s="263">
        <v>1.0138888888888888</v>
      </c>
      <c r="H102" s="263">
        <v>1.0173611111111112</v>
      </c>
      <c r="I102" s="263">
        <v>1.0201388888888889</v>
      </c>
      <c r="J102" s="263">
        <v>1.0256944444444445</v>
      </c>
      <c r="K102" s="263">
        <v>1.0291666666666668</v>
      </c>
      <c r="L102" s="263">
        <v>1.0423611111111113</v>
      </c>
      <c r="M102" s="263">
        <v>1.0534722222222224</v>
      </c>
      <c r="N102" s="263">
        <v>1.057638888888889</v>
      </c>
      <c r="O102" s="263">
        <v>1.0625000000000002</v>
      </c>
      <c r="P102" s="263">
        <v>1.0666666666666669</v>
      </c>
      <c r="Q102" s="263">
        <v>1.0694444444444446</v>
      </c>
      <c r="R102" s="264">
        <v>1.0715277777777781</v>
      </c>
      <c r="S102" s="264">
        <v>1.0743055555555558</v>
      </c>
      <c r="T102" s="264">
        <v>1.0819444444444448</v>
      </c>
      <c r="U102" s="266">
        <v>1.0854166666666671</v>
      </c>
      <c r="V102" s="313" t="e">
        <f t="shared" si="4"/>
        <v>#REF!</v>
      </c>
      <c r="W102" s="314">
        <f t="shared" si="5"/>
        <v>9.1666666666667118E-2</v>
      </c>
      <c r="X102" s="317" t="e">
        <f t="shared" si="6"/>
        <v>#REF!</v>
      </c>
      <c r="Y102" s="314">
        <f t="shared" si="7"/>
        <v>2.0833333333333259E-2</v>
      </c>
    </row>
    <row r="103" spans="2:25" ht="6.75" customHeight="1" x14ac:dyDescent="0.25">
      <c r="B103" s="2"/>
      <c r="C103" s="2"/>
      <c r="D103" s="2"/>
      <c r="E103" s="2"/>
      <c r="F103" s="2"/>
      <c r="G103" s="2"/>
      <c r="J103" s="18"/>
      <c r="K103" s="18"/>
      <c r="L103" s="18"/>
      <c r="M103" s="18"/>
      <c r="N103" s="18"/>
      <c r="O103" s="18"/>
      <c r="P103" s="18"/>
      <c r="Q103" s="2"/>
      <c r="R103" s="2"/>
      <c r="S103" s="20"/>
      <c r="T103" s="2"/>
      <c r="U103" s="2"/>
    </row>
    <row r="104" spans="2:25" ht="15" customHeight="1" x14ac:dyDescent="0.25">
      <c r="B104" s="2"/>
      <c r="C104" s="299" t="s">
        <v>170</v>
      </c>
      <c r="D104" s="300"/>
      <c r="E104" s="300"/>
      <c r="F104" s="301"/>
      <c r="G104" s="301"/>
      <c r="H104" s="308">
        <v>81</v>
      </c>
      <c r="I104" s="300"/>
      <c r="J104" s="18"/>
      <c r="K104" s="18"/>
      <c r="L104" s="18"/>
      <c r="M104" s="18"/>
      <c r="N104" s="18"/>
      <c r="O104" s="18"/>
      <c r="P104" s="18"/>
      <c r="Q104" s="2"/>
      <c r="R104" s="2"/>
      <c r="S104" s="2"/>
      <c r="T104" s="2"/>
      <c r="U104" s="2"/>
    </row>
    <row r="105" spans="2:25" ht="15" customHeight="1" x14ac:dyDescent="0.25">
      <c r="B105" s="2"/>
      <c r="C105" s="299" t="s">
        <v>171</v>
      </c>
      <c r="D105" s="300"/>
      <c r="E105" s="300"/>
      <c r="F105" s="301"/>
      <c r="G105" s="301"/>
      <c r="H105" s="308">
        <v>5</v>
      </c>
      <c r="I105" s="300"/>
      <c r="J105" s="18"/>
      <c r="K105" s="18"/>
      <c r="L105" s="18"/>
      <c r="M105" s="18"/>
      <c r="N105" s="18"/>
      <c r="O105" s="18"/>
      <c r="P105" s="18"/>
      <c r="Q105" s="2"/>
      <c r="R105" s="2"/>
      <c r="S105" s="2"/>
      <c r="T105" s="2"/>
      <c r="U105" s="2"/>
    </row>
    <row r="106" spans="2:25" ht="15" customHeight="1" x14ac:dyDescent="0.25">
      <c r="B106" s="2"/>
      <c r="C106" s="299" t="s">
        <v>172</v>
      </c>
      <c r="D106" s="300"/>
      <c r="E106" s="300"/>
      <c r="F106" s="301"/>
      <c r="G106" s="301"/>
      <c r="H106" s="308">
        <f>+H104+H105</f>
        <v>86</v>
      </c>
      <c r="I106" s="300"/>
      <c r="J106" s="21"/>
      <c r="K106" s="21"/>
      <c r="L106" s="21"/>
      <c r="M106" s="21"/>
      <c r="N106" s="21"/>
      <c r="O106" s="21"/>
      <c r="P106" s="21"/>
      <c r="S106" s="2"/>
      <c r="T106" s="2"/>
      <c r="U106" s="2"/>
    </row>
    <row r="107" spans="2:25" ht="15" customHeight="1" x14ac:dyDescent="0.25">
      <c r="C107" s="299" t="s">
        <v>173</v>
      </c>
      <c r="D107" s="300"/>
      <c r="E107" s="300"/>
      <c r="F107" s="301"/>
      <c r="G107" s="301"/>
      <c r="H107" s="306" t="e">
        <f>+VLOOKUP($G$5,#REF!,3,FALSE)</f>
        <v>#REF!</v>
      </c>
      <c r="I107" s="302" t="s">
        <v>174</v>
      </c>
      <c r="J107" s="18"/>
      <c r="K107" s="18"/>
      <c r="N107" s="88"/>
      <c r="R107" s="89"/>
    </row>
    <row r="108" spans="2:25" ht="15" customHeight="1" x14ac:dyDescent="0.25">
      <c r="C108" s="303" t="s">
        <v>175</v>
      </c>
      <c r="D108" s="304"/>
      <c r="E108" s="18"/>
      <c r="F108" s="18"/>
      <c r="G108" s="18"/>
      <c r="H108" s="347">
        <v>8.4039999999999999</v>
      </c>
      <c r="I108" s="302" t="s">
        <v>174</v>
      </c>
      <c r="J108" s="18"/>
      <c r="K108" s="18"/>
      <c r="N108" s="88"/>
      <c r="R108" s="89"/>
    </row>
    <row r="109" spans="2:25" ht="15" customHeight="1" x14ac:dyDescent="0.25">
      <c r="C109" s="2" t="s">
        <v>176</v>
      </c>
      <c r="D109" s="18"/>
      <c r="E109" s="18"/>
      <c r="F109" s="18"/>
      <c r="G109" s="18"/>
      <c r="H109" s="309" t="s">
        <v>177</v>
      </c>
      <c r="I109" s="18"/>
      <c r="J109" s="18"/>
      <c r="K109" s="18"/>
      <c r="N109" s="69"/>
    </row>
  </sheetData>
  <printOptions horizontalCentered="1"/>
  <pageMargins left="0" right="0" top="0.39370078740157483" bottom="0.39370078740157483" header="0" footer="0"/>
  <pageSetup paperSize="9" scale="47" orientation="portrait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6">
    <pageSetUpPr fitToPage="1"/>
  </sheetPr>
  <dimension ref="B1:Y81"/>
  <sheetViews>
    <sheetView showGridLines="0" view="pageBreakPreview" topLeftCell="A6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2.5703125" customWidth="1"/>
    <col min="2" max="22" width="8.28515625" customWidth="1"/>
    <col min="23" max="23" width="11.28515625" bestFit="1" customWidth="1"/>
    <col min="24" max="24" width="15.5703125" bestFit="1" customWidth="1"/>
    <col min="25" max="36" width="5.7109375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E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E3" s="2"/>
      <c r="G3" s="1" t="str">
        <f>+'801 MPU.CAN.25MAY.BOEDO.MPU HAB'!F6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E4" s="2"/>
      <c r="G4" s="1" t="str">
        <f>+'801 MPU.CAN.25MAY.BOEDO.MPU SAB'!F7</f>
        <v>SABADO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E5" s="2"/>
      <c r="G5" s="1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E6" s="2"/>
      <c r="G6" s="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E7" s="2"/>
      <c r="G7" s="1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20.100000000000001" customHeight="1" thickBot="1" x14ac:dyDescent="0.3">
      <c r="B13" s="2"/>
      <c r="C13" s="2"/>
      <c r="D13" s="7"/>
      <c r="E13" s="7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115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5.52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3.05</v>
      </c>
      <c r="K15" s="204">
        <v>2.2200000000000002</v>
      </c>
      <c r="L15" s="204">
        <v>5.51</v>
      </c>
      <c r="M15" s="204">
        <v>3.98</v>
      </c>
      <c r="N15" s="204">
        <v>2.42</v>
      </c>
      <c r="O15" s="204">
        <v>2.75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5.67</v>
      </c>
      <c r="U15" s="204">
        <v>2.17</v>
      </c>
      <c r="V15" s="315"/>
      <c r="W15" s="316"/>
      <c r="X15" s="317"/>
      <c r="Y15" s="318"/>
    </row>
    <row r="16" spans="2:25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7.6899999999999995</v>
      </c>
      <c r="F16" s="209">
        <v>10.239999999999998</v>
      </c>
      <c r="G16" s="209">
        <v>11.749999999999998</v>
      </c>
      <c r="H16" s="209">
        <v>12.839999999999998</v>
      </c>
      <c r="I16" s="209">
        <v>15.389999999999997</v>
      </c>
      <c r="J16" s="209">
        <v>18.439999999999998</v>
      </c>
      <c r="K16" s="209">
        <v>20.659999999999997</v>
      </c>
      <c r="L16" s="209">
        <v>26.169999999999995</v>
      </c>
      <c r="M16" s="209">
        <v>30.149999999999995</v>
      </c>
      <c r="N16" s="209">
        <v>32.569999999999993</v>
      </c>
      <c r="O16" s="209">
        <v>35.319999999999993</v>
      </c>
      <c r="P16" s="209">
        <v>38.219999999999992</v>
      </c>
      <c r="Q16" s="209">
        <v>39.319999999999993</v>
      </c>
      <c r="R16" s="209">
        <v>40.819999999999993</v>
      </c>
      <c r="S16" s="209">
        <v>42.819999999999993</v>
      </c>
      <c r="T16" s="209">
        <v>48.489999999999995</v>
      </c>
      <c r="U16" s="209">
        <v>50.66</v>
      </c>
      <c r="V16" s="313"/>
      <c r="W16" s="314"/>
      <c r="X16" s="310"/>
      <c r="Y16" s="314"/>
    </row>
    <row r="17" spans="2:25" ht="15" customHeight="1" x14ac:dyDescent="0.25">
      <c r="B17" s="75">
        <v>1</v>
      </c>
      <c r="C17" s="80">
        <v>0.18125000000000002</v>
      </c>
      <c r="D17" s="86">
        <v>0.18472222222222223</v>
      </c>
      <c r="E17" s="77">
        <v>0.19513888888888889</v>
      </c>
      <c r="F17" s="77">
        <v>0.19791666666666666</v>
      </c>
      <c r="G17" s="78">
        <v>0.19999999999999998</v>
      </c>
      <c r="H17" s="78">
        <v>0.20347222222222219</v>
      </c>
      <c r="I17" s="78">
        <v>0.20624999999999996</v>
      </c>
      <c r="J17" s="78">
        <v>0.21249999999999997</v>
      </c>
      <c r="K17" s="78">
        <v>0.21597222222222218</v>
      </c>
      <c r="L17" s="78">
        <v>0.22986111111111107</v>
      </c>
      <c r="M17" s="78">
        <v>0.24097222222222217</v>
      </c>
      <c r="N17" s="78">
        <v>0.24444444444444438</v>
      </c>
      <c r="O17" s="78">
        <v>0.25069444444444439</v>
      </c>
      <c r="P17" s="78">
        <v>0.25555555555555548</v>
      </c>
      <c r="Q17" s="78">
        <v>0.25902777777777769</v>
      </c>
      <c r="R17" s="79">
        <v>0.26111111111111102</v>
      </c>
      <c r="S17" s="79">
        <v>0.26458333333333323</v>
      </c>
      <c r="T17" s="87">
        <v>0.27361111111111103</v>
      </c>
      <c r="U17" s="80">
        <v>0.27708333333333324</v>
      </c>
      <c r="V17" s="313" t="e">
        <f>+$H$78</f>
        <v>#REF!</v>
      </c>
      <c r="W17" s="314">
        <f>+U17-C17</f>
        <v>9.5833333333333215E-2</v>
      </c>
      <c r="X17" s="317" t="e">
        <f>60*$H$78/(W17*60*24)</f>
        <v>#REF!</v>
      </c>
      <c r="Y17" s="322"/>
    </row>
    <row r="18" spans="2:25" ht="15" customHeight="1" x14ac:dyDescent="0.25">
      <c r="B18" s="70">
        <v>2</v>
      </c>
      <c r="C18" s="71">
        <v>0.19791666666666713</v>
      </c>
      <c r="D18" s="72">
        <v>0.20138888888888934</v>
      </c>
      <c r="E18" s="72">
        <v>0.211805555555556</v>
      </c>
      <c r="F18" s="72">
        <v>0.21458333333333376</v>
      </c>
      <c r="G18" s="73">
        <v>0.21666666666666709</v>
      </c>
      <c r="H18" s="73">
        <v>0.2201388888888893</v>
      </c>
      <c r="I18" s="73">
        <v>0.22291666666666707</v>
      </c>
      <c r="J18" s="73">
        <v>0.22916666666666707</v>
      </c>
      <c r="K18" s="73">
        <v>0.23263888888888928</v>
      </c>
      <c r="L18" s="73">
        <v>0.24652777777777818</v>
      </c>
      <c r="M18" s="73">
        <v>0.25833333333333375</v>
      </c>
      <c r="N18" s="73">
        <v>0.2625000000000004</v>
      </c>
      <c r="O18" s="73">
        <v>0.26875000000000038</v>
      </c>
      <c r="P18" s="73">
        <v>0.27361111111111147</v>
      </c>
      <c r="Q18" s="73">
        <v>0.27708333333333368</v>
      </c>
      <c r="R18" s="74">
        <v>0.27916666666666701</v>
      </c>
      <c r="S18" s="74">
        <v>0.28263888888888922</v>
      </c>
      <c r="T18" s="74">
        <v>0.29236111111111146</v>
      </c>
      <c r="U18" s="71">
        <v>0.29652777777777811</v>
      </c>
      <c r="V18" s="313" t="e">
        <f>+$H$78</f>
        <v>#REF!</v>
      </c>
      <c r="W18" s="314">
        <f>+U18-C18</f>
        <v>9.8611111111110983E-2</v>
      </c>
      <c r="X18" s="317" t="e">
        <f>60*$H$78/(W18*60*24)</f>
        <v>#REF!</v>
      </c>
      <c r="Y18" s="314">
        <f>+E18-E17</f>
        <v>1.6666666666667107E-2</v>
      </c>
    </row>
    <row r="19" spans="2:25" ht="15" customHeight="1" x14ac:dyDescent="0.25">
      <c r="B19" s="70">
        <v>3</v>
      </c>
      <c r="C19" s="71">
        <v>0.21388888888888866</v>
      </c>
      <c r="D19" s="72">
        <v>0.21805555555555534</v>
      </c>
      <c r="E19" s="72">
        <v>0.22847222222222199</v>
      </c>
      <c r="F19" s="72">
        <v>0.2319444444444442</v>
      </c>
      <c r="G19" s="73">
        <v>0.23402777777777753</v>
      </c>
      <c r="H19" s="73">
        <v>0.23749999999999974</v>
      </c>
      <c r="I19" s="73">
        <v>0.24027777777777751</v>
      </c>
      <c r="J19" s="73">
        <v>0.24652777777777751</v>
      </c>
      <c r="K19" s="73">
        <v>0.24999999999999972</v>
      </c>
      <c r="L19" s="73">
        <v>0.26388888888888862</v>
      </c>
      <c r="M19" s="73">
        <v>0.27569444444444419</v>
      </c>
      <c r="N19" s="73">
        <v>0.27986111111111084</v>
      </c>
      <c r="O19" s="73">
        <v>0.28611111111111082</v>
      </c>
      <c r="P19" s="73">
        <v>0.29097222222222191</v>
      </c>
      <c r="Q19" s="73">
        <v>0.29444444444444412</v>
      </c>
      <c r="R19" s="74">
        <v>0.29722222222222189</v>
      </c>
      <c r="S19" s="74">
        <v>0.30138888888888854</v>
      </c>
      <c r="T19" s="74">
        <v>0.31111111111111078</v>
      </c>
      <c r="U19" s="71">
        <v>0.31527777777777743</v>
      </c>
      <c r="V19" s="313" t="e">
        <f t="shared" ref="V19:V73" si="0">+$H$78</f>
        <v>#REF!</v>
      </c>
      <c r="W19" s="314">
        <f t="shared" ref="W19:W73" si="1">+U19-C19</f>
        <v>0.10138888888888878</v>
      </c>
      <c r="X19" s="317" t="e">
        <f t="shared" ref="X19:X73" si="2">60*$H$78/(W19*60*24)</f>
        <v>#REF!</v>
      </c>
      <c r="Y19" s="314">
        <f t="shared" ref="Y19:Y73" si="3">+E19-E18</f>
        <v>1.6666666666665997E-2</v>
      </c>
    </row>
    <row r="20" spans="2:25" ht="15" customHeight="1" x14ac:dyDescent="0.25">
      <c r="B20" s="70">
        <v>4</v>
      </c>
      <c r="C20" s="71">
        <v>0.23055555555555565</v>
      </c>
      <c r="D20" s="72">
        <v>0.23472222222222233</v>
      </c>
      <c r="E20" s="72">
        <v>0.24513888888888899</v>
      </c>
      <c r="F20" s="72">
        <v>0.2486111111111112</v>
      </c>
      <c r="G20" s="73">
        <v>0.25069444444444455</v>
      </c>
      <c r="H20" s="73">
        <v>0.25416666666666676</v>
      </c>
      <c r="I20" s="73">
        <v>0.25694444444444453</v>
      </c>
      <c r="J20" s="73">
        <v>0.26388888888888895</v>
      </c>
      <c r="K20" s="73">
        <v>0.26736111111111116</v>
      </c>
      <c r="L20" s="73">
        <v>0.28125000000000006</v>
      </c>
      <c r="M20" s="73">
        <v>0.29305555555555562</v>
      </c>
      <c r="N20" s="73">
        <v>0.29722222222222228</v>
      </c>
      <c r="O20" s="73">
        <v>0.30347222222222225</v>
      </c>
      <c r="P20" s="73">
        <v>0.30833333333333335</v>
      </c>
      <c r="Q20" s="73">
        <v>0.31180555555555556</v>
      </c>
      <c r="R20" s="74">
        <v>0.31458333333333333</v>
      </c>
      <c r="S20" s="74">
        <v>0.31874999999999998</v>
      </c>
      <c r="T20" s="74">
        <v>0.32847222222222222</v>
      </c>
      <c r="U20" s="71">
        <v>0.33263888888888887</v>
      </c>
      <c r="V20" s="313" t="e">
        <f t="shared" si="0"/>
        <v>#REF!</v>
      </c>
      <c r="W20" s="314">
        <f t="shared" si="1"/>
        <v>0.10208333333333322</v>
      </c>
      <c r="X20" s="317" t="e">
        <f t="shared" si="2"/>
        <v>#REF!</v>
      </c>
      <c r="Y20" s="314">
        <f t="shared" si="3"/>
        <v>1.6666666666666996E-2</v>
      </c>
    </row>
    <row r="21" spans="2:25" ht="15" customHeight="1" x14ac:dyDescent="0.25">
      <c r="B21" s="70">
        <v>5</v>
      </c>
      <c r="C21" s="71">
        <v>0.24583333333333335</v>
      </c>
      <c r="D21" s="72">
        <v>0.25</v>
      </c>
      <c r="E21" s="72">
        <v>0.26041666666666669</v>
      </c>
      <c r="F21" s="72">
        <v>0.2638888888888889</v>
      </c>
      <c r="G21" s="73">
        <v>0.26597222222222222</v>
      </c>
      <c r="H21" s="73">
        <v>0.26944444444444443</v>
      </c>
      <c r="I21" s="73">
        <v>0.2722222222222222</v>
      </c>
      <c r="J21" s="73">
        <v>0.27916666666666662</v>
      </c>
      <c r="K21" s="73">
        <v>0.28263888888888883</v>
      </c>
      <c r="L21" s="73">
        <v>0.29791666666666661</v>
      </c>
      <c r="M21" s="73">
        <v>0.30972222222222218</v>
      </c>
      <c r="N21" s="73">
        <v>0.31388888888888883</v>
      </c>
      <c r="O21" s="73">
        <v>0.32013888888888881</v>
      </c>
      <c r="P21" s="73">
        <v>0.3249999999999999</v>
      </c>
      <c r="Q21" s="73">
        <v>0.32847222222222211</v>
      </c>
      <c r="R21" s="74">
        <v>0.33124999999999988</v>
      </c>
      <c r="S21" s="74">
        <v>0.33611111111111097</v>
      </c>
      <c r="T21" s="74">
        <v>0.34583333333333321</v>
      </c>
      <c r="U21" s="71">
        <v>0.34999999999999987</v>
      </c>
      <c r="V21" s="313" t="e">
        <f t="shared" si="0"/>
        <v>#REF!</v>
      </c>
      <c r="W21" s="314">
        <f t="shared" si="1"/>
        <v>0.10416666666666652</v>
      </c>
      <c r="X21" s="317" t="e">
        <f t="shared" si="2"/>
        <v>#REF!</v>
      </c>
      <c r="Y21" s="314">
        <f t="shared" si="3"/>
        <v>1.5277777777777696E-2</v>
      </c>
    </row>
    <row r="22" spans="2:25" ht="15" customHeight="1" x14ac:dyDescent="0.25">
      <c r="B22" s="70">
        <v>6</v>
      </c>
      <c r="C22" s="71">
        <v>0.25833333333333375</v>
      </c>
      <c r="D22" s="72">
        <v>0.2625000000000004</v>
      </c>
      <c r="E22" s="72">
        <v>0.27430555555555597</v>
      </c>
      <c r="F22" s="72">
        <v>0.27777777777777818</v>
      </c>
      <c r="G22" s="73">
        <v>0.2798611111111115</v>
      </c>
      <c r="H22" s="73">
        <v>0.28333333333333371</v>
      </c>
      <c r="I22" s="73">
        <v>0.28611111111111148</v>
      </c>
      <c r="J22" s="73">
        <v>0.2930555555555559</v>
      </c>
      <c r="K22" s="73">
        <v>0.29722222222222255</v>
      </c>
      <c r="L22" s="73">
        <v>0.31250000000000033</v>
      </c>
      <c r="M22" s="73">
        <v>0.3243055555555559</v>
      </c>
      <c r="N22" s="73">
        <v>0.32847222222222255</v>
      </c>
      <c r="O22" s="73">
        <v>0.33472222222222253</v>
      </c>
      <c r="P22" s="73">
        <v>0.33958333333333363</v>
      </c>
      <c r="Q22" s="73">
        <v>0.34305555555555584</v>
      </c>
      <c r="R22" s="74">
        <v>0.3458333333333336</v>
      </c>
      <c r="S22" s="74">
        <v>0.3506944444444447</v>
      </c>
      <c r="T22" s="74">
        <v>0.36041666666666694</v>
      </c>
      <c r="U22" s="71">
        <v>0.36458333333333359</v>
      </c>
      <c r="V22" s="313" t="e">
        <f t="shared" si="0"/>
        <v>#REF!</v>
      </c>
      <c r="W22" s="314">
        <f t="shared" si="1"/>
        <v>0.10624999999999984</v>
      </c>
      <c r="X22" s="317" t="e">
        <f t="shared" si="2"/>
        <v>#REF!</v>
      </c>
      <c r="Y22" s="314">
        <f t="shared" si="3"/>
        <v>1.3888888888889284E-2</v>
      </c>
    </row>
    <row r="23" spans="2:25" ht="15" customHeight="1" x14ac:dyDescent="0.25">
      <c r="B23" s="70">
        <v>7</v>
      </c>
      <c r="C23" s="71">
        <v>0.27222222222222275</v>
      </c>
      <c r="D23" s="72">
        <v>0.27638888888888941</v>
      </c>
      <c r="E23" s="72">
        <v>0.28819444444444497</v>
      </c>
      <c r="F23" s="72">
        <v>0.29166666666666718</v>
      </c>
      <c r="G23" s="73">
        <v>0.29444444444444495</v>
      </c>
      <c r="H23" s="73">
        <v>0.29791666666666716</v>
      </c>
      <c r="I23" s="73">
        <v>0.30069444444444493</v>
      </c>
      <c r="J23" s="73">
        <v>0.30763888888888935</v>
      </c>
      <c r="K23" s="73">
        <v>0.311805555555556</v>
      </c>
      <c r="L23" s="73">
        <v>0.32847222222222267</v>
      </c>
      <c r="M23" s="73">
        <v>0.34027777777777823</v>
      </c>
      <c r="N23" s="73">
        <v>0.34444444444444489</v>
      </c>
      <c r="O23" s="73">
        <v>0.35069444444444486</v>
      </c>
      <c r="P23" s="73">
        <v>0.35555555555555596</v>
      </c>
      <c r="Q23" s="73">
        <v>0.35902777777777817</v>
      </c>
      <c r="R23" s="74">
        <v>0.36180555555555594</v>
      </c>
      <c r="S23" s="74">
        <v>0.36666666666666703</v>
      </c>
      <c r="T23" s="74">
        <v>0.37638888888888927</v>
      </c>
      <c r="U23" s="71">
        <v>0.38055555555555592</v>
      </c>
      <c r="V23" s="313" t="e">
        <f t="shared" si="0"/>
        <v>#REF!</v>
      </c>
      <c r="W23" s="314">
        <f t="shared" si="1"/>
        <v>0.10833333333333317</v>
      </c>
      <c r="X23" s="317" t="e">
        <f t="shared" si="2"/>
        <v>#REF!</v>
      </c>
      <c r="Y23" s="314">
        <f t="shared" si="3"/>
        <v>1.3888888888889006E-2</v>
      </c>
    </row>
    <row r="24" spans="2:25" ht="15" customHeight="1" x14ac:dyDescent="0.25">
      <c r="B24" s="70">
        <v>8</v>
      </c>
      <c r="C24" s="71">
        <v>0.28611111111111276</v>
      </c>
      <c r="D24" s="72">
        <v>0.29027777777777941</v>
      </c>
      <c r="E24" s="72">
        <v>0.30208333333333498</v>
      </c>
      <c r="F24" s="72">
        <v>0.30555555555555719</v>
      </c>
      <c r="G24" s="73">
        <v>0.30833333333333496</v>
      </c>
      <c r="H24" s="73">
        <v>0.31180555555555717</v>
      </c>
      <c r="I24" s="73">
        <v>0.31458333333333494</v>
      </c>
      <c r="J24" s="73">
        <v>0.32152777777777936</v>
      </c>
      <c r="K24" s="73">
        <v>0.32569444444444601</v>
      </c>
      <c r="L24" s="73">
        <v>0.34236111111111267</v>
      </c>
      <c r="M24" s="73">
        <v>0.35416666666666824</v>
      </c>
      <c r="N24" s="73">
        <v>0.35833333333333489</v>
      </c>
      <c r="O24" s="73">
        <v>0.36458333333333487</v>
      </c>
      <c r="P24" s="73">
        <v>0.36944444444444596</v>
      </c>
      <c r="Q24" s="73">
        <v>0.37291666666666817</v>
      </c>
      <c r="R24" s="74">
        <v>0.37569444444444594</v>
      </c>
      <c r="S24" s="74">
        <v>0.38055555555555703</v>
      </c>
      <c r="T24" s="74">
        <v>0.39027777777777928</v>
      </c>
      <c r="U24" s="71">
        <v>0.39444444444444593</v>
      </c>
      <c r="V24" s="313" t="e">
        <f t="shared" si="0"/>
        <v>#REF!</v>
      </c>
      <c r="W24" s="314">
        <f t="shared" si="1"/>
        <v>0.10833333333333317</v>
      </c>
      <c r="X24" s="317" t="e">
        <f t="shared" si="2"/>
        <v>#REF!</v>
      </c>
      <c r="Y24" s="314">
        <f t="shared" si="3"/>
        <v>1.3888888888890005E-2</v>
      </c>
    </row>
    <row r="25" spans="2:25" ht="15" customHeight="1" x14ac:dyDescent="0.25">
      <c r="B25" s="70">
        <v>9</v>
      </c>
      <c r="C25" s="71">
        <v>0.30000000000000177</v>
      </c>
      <c r="D25" s="72">
        <v>0.30416666666666842</v>
      </c>
      <c r="E25" s="72">
        <v>0.31597222222222399</v>
      </c>
      <c r="F25" s="72">
        <v>0.3194444444444462</v>
      </c>
      <c r="G25" s="73">
        <v>0.32222222222222396</v>
      </c>
      <c r="H25" s="73">
        <v>0.32569444444444617</v>
      </c>
      <c r="I25" s="73">
        <v>0.32986111111111283</v>
      </c>
      <c r="J25" s="73">
        <v>0.33680555555555725</v>
      </c>
      <c r="K25" s="73">
        <v>0.3409722222222239</v>
      </c>
      <c r="L25" s="73">
        <v>0.35763888888889056</v>
      </c>
      <c r="M25" s="73">
        <v>0.36944444444444613</v>
      </c>
      <c r="N25" s="73">
        <v>0.37361111111111278</v>
      </c>
      <c r="O25" s="73">
        <v>0.37986111111111276</v>
      </c>
      <c r="P25" s="73">
        <v>0.38472222222222385</v>
      </c>
      <c r="Q25" s="73">
        <v>0.38819444444444606</v>
      </c>
      <c r="R25" s="74">
        <v>0.39097222222222383</v>
      </c>
      <c r="S25" s="74">
        <v>0.39583333333333492</v>
      </c>
      <c r="T25" s="74">
        <v>0.40555555555555717</v>
      </c>
      <c r="U25" s="71">
        <v>0.40972222222222382</v>
      </c>
      <c r="V25" s="313" t="e">
        <f t="shared" si="0"/>
        <v>#REF!</v>
      </c>
      <c r="W25" s="314">
        <f t="shared" si="1"/>
        <v>0.10972222222222205</v>
      </c>
      <c r="X25" s="317" t="e">
        <f t="shared" si="2"/>
        <v>#REF!</v>
      </c>
      <c r="Y25" s="314">
        <f t="shared" si="3"/>
        <v>1.3888888888889006E-2</v>
      </c>
    </row>
    <row r="26" spans="2:25" ht="15" customHeight="1" x14ac:dyDescent="0.25">
      <c r="B26" s="70">
        <v>10</v>
      </c>
      <c r="C26" s="71">
        <v>0.31388888888889177</v>
      </c>
      <c r="D26" s="72">
        <v>0.31805555555555842</v>
      </c>
      <c r="E26" s="72">
        <v>0.32986111111111399</v>
      </c>
      <c r="F26" s="72">
        <v>0.3333333333333362</v>
      </c>
      <c r="G26" s="73">
        <v>0.33611111111111397</v>
      </c>
      <c r="H26" s="73">
        <v>0.33958333333333618</v>
      </c>
      <c r="I26" s="73">
        <v>0.34375000000000283</v>
      </c>
      <c r="J26" s="73">
        <v>0.35069444444444725</v>
      </c>
      <c r="K26" s="73">
        <v>0.3548611111111139</v>
      </c>
      <c r="L26" s="73">
        <v>0.37152777777778057</v>
      </c>
      <c r="M26" s="73">
        <v>0.38333333333333613</v>
      </c>
      <c r="N26" s="73">
        <v>0.38750000000000279</v>
      </c>
      <c r="O26" s="73">
        <v>0.39375000000000276</v>
      </c>
      <c r="P26" s="73">
        <v>0.39861111111111386</v>
      </c>
      <c r="Q26" s="73">
        <v>0.40208333333333607</v>
      </c>
      <c r="R26" s="74">
        <v>0.40486111111111384</v>
      </c>
      <c r="S26" s="74">
        <v>0.40972222222222493</v>
      </c>
      <c r="T26" s="74">
        <v>0.41944444444444717</v>
      </c>
      <c r="U26" s="71">
        <v>0.42361111111111382</v>
      </c>
      <c r="V26" s="313" t="e">
        <f t="shared" si="0"/>
        <v>#REF!</v>
      </c>
      <c r="W26" s="314">
        <f t="shared" si="1"/>
        <v>0.10972222222222205</v>
      </c>
      <c r="X26" s="317" t="e">
        <f t="shared" si="2"/>
        <v>#REF!</v>
      </c>
      <c r="Y26" s="314">
        <f t="shared" si="3"/>
        <v>1.3888888888890005E-2</v>
      </c>
    </row>
    <row r="27" spans="2:25" ht="15" customHeight="1" x14ac:dyDescent="0.25">
      <c r="B27" s="70">
        <v>11</v>
      </c>
      <c r="C27" s="71">
        <v>0.32708333333333633</v>
      </c>
      <c r="D27" s="72">
        <v>0.33194444444444743</v>
      </c>
      <c r="E27" s="72">
        <v>0.343750000000003</v>
      </c>
      <c r="F27" s="72">
        <v>0.34722222222222521</v>
      </c>
      <c r="G27" s="73">
        <v>0.35000000000000298</v>
      </c>
      <c r="H27" s="73">
        <v>0.35347222222222519</v>
      </c>
      <c r="I27" s="73">
        <v>0.35763888888889184</v>
      </c>
      <c r="J27" s="73">
        <v>0.36458333333333626</v>
      </c>
      <c r="K27" s="73">
        <v>0.36875000000000291</v>
      </c>
      <c r="L27" s="73">
        <v>0.38541666666666957</v>
      </c>
      <c r="M27" s="73">
        <v>0.39722222222222514</v>
      </c>
      <c r="N27" s="73">
        <v>0.40138888888889179</v>
      </c>
      <c r="O27" s="73">
        <v>0.40763888888889177</v>
      </c>
      <c r="P27" s="73">
        <v>0.41250000000000286</v>
      </c>
      <c r="Q27" s="73">
        <v>0.41597222222222507</v>
      </c>
      <c r="R27" s="74">
        <v>0.41875000000000284</v>
      </c>
      <c r="S27" s="74">
        <v>0.42361111111111394</v>
      </c>
      <c r="T27" s="74">
        <v>0.43333333333333618</v>
      </c>
      <c r="U27" s="71">
        <v>0.43750000000000283</v>
      </c>
      <c r="V27" s="313" t="e">
        <f t="shared" si="0"/>
        <v>#REF!</v>
      </c>
      <c r="W27" s="314">
        <f t="shared" si="1"/>
        <v>0.1104166666666665</v>
      </c>
      <c r="X27" s="317" t="e">
        <f t="shared" si="2"/>
        <v>#REF!</v>
      </c>
      <c r="Y27" s="314">
        <f t="shared" si="3"/>
        <v>1.3888888888889006E-2</v>
      </c>
    </row>
    <row r="28" spans="2:25" ht="15" customHeight="1" x14ac:dyDescent="0.25">
      <c r="B28" s="70">
        <v>12</v>
      </c>
      <c r="C28" s="71">
        <v>0.34097222222222534</v>
      </c>
      <c r="D28" s="72">
        <v>0.34583333333333643</v>
      </c>
      <c r="E28" s="72">
        <v>0.357638888888892</v>
      </c>
      <c r="F28" s="72">
        <v>0.36111111111111421</v>
      </c>
      <c r="G28" s="73">
        <v>0.36388888888889198</v>
      </c>
      <c r="H28" s="73">
        <v>0.36736111111111419</v>
      </c>
      <c r="I28" s="73">
        <v>0.37152777777778084</v>
      </c>
      <c r="J28" s="73">
        <v>0.37847222222222526</v>
      </c>
      <c r="K28" s="73">
        <v>0.38263888888889191</v>
      </c>
      <c r="L28" s="73">
        <v>0.39930555555555858</v>
      </c>
      <c r="M28" s="73">
        <v>0.41111111111111415</v>
      </c>
      <c r="N28" s="73">
        <v>0.4152777777777808</v>
      </c>
      <c r="O28" s="73">
        <v>0.42152777777778078</v>
      </c>
      <c r="P28" s="73">
        <v>0.42638888888889187</v>
      </c>
      <c r="Q28" s="73">
        <v>0.42986111111111408</v>
      </c>
      <c r="R28" s="74">
        <v>0.43263888888889185</v>
      </c>
      <c r="S28" s="74">
        <v>0.43750000000000294</v>
      </c>
      <c r="T28" s="74">
        <v>0.44722222222222519</v>
      </c>
      <c r="U28" s="71">
        <v>0.45138888888889184</v>
      </c>
      <c r="V28" s="313" t="e">
        <f t="shared" si="0"/>
        <v>#REF!</v>
      </c>
      <c r="W28" s="314">
        <f t="shared" si="1"/>
        <v>0.1104166666666665</v>
      </c>
      <c r="X28" s="317" t="e">
        <f t="shared" si="2"/>
        <v>#REF!</v>
      </c>
      <c r="Y28" s="314">
        <f t="shared" si="3"/>
        <v>1.3888888888889006E-2</v>
      </c>
    </row>
    <row r="29" spans="2:25" ht="15" customHeight="1" x14ac:dyDescent="0.25">
      <c r="B29" s="70">
        <v>13</v>
      </c>
      <c r="C29" s="71">
        <v>0.35486111111111535</v>
      </c>
      <c r="D29" s="72">
        <v>0.35972222222222644</v>
      </c>
      <c r="E29" s="72">
        <v>0.37152777777778201</v>
      </c>
      <c r="F29" s="72">
        <v>0.37500000000000422</v>
      </c>
      <c r="G29" s="73">
        <v>0.37777777777778199</v>
      </c>
      <c r="H29" s="73">
        <v>0.3812500000000042</v>
      </c>
      <c r="I29" s="73">
        <v>0.38541666666667085</v>
      </c>
      <c r="J29" s="73">
        <v>0.39236111111111527</v>
      </c>
      <c r="K29" s="73">
        <v>0.39652777777778192</v>
      </c>
      <c r="L29" s="73">
        <v>0.41319444444444858</v>
      </c>
      <c r="M29" s="73">
        <v>0.42500000000000415</v>
      </c>
      <c r="N29" s="73">
        <v>0.4291666666666708</v>
      </c>
      <c r="O29" s="73">
        <v>0.43541666666667078</v>
      </c>
      <c r="P29" s="73">
        <v>0.44027777777778188</v>
      </c>
      <c r="Q29" s="73">
        <v>0.44375000000000409</v>
      </c>
      <c r="R29" s="74">
        <v>0.44652777777778185</v>
      </c>
      <c r="S29" s="74">
        <v>0.45138888888889295</v>
      </c>
      <c r="T29" s="74">
        <v>0.46111111111111519</v>
      </c>
      <c r="U29" s="71">
        <v>0.46527777777778184</v>
      </c>
      <c r="V29" s="313" t="e">
        <f t="shared" si="0"/>
        <v>#REF!</v>
      </c>
      <c r="W29" s="314">
        <f t="shared" si="1"/>
        <v>0.1104166666666665</v>
      </c>
      <c r="X29" s="317" t="e">
        <f t="shared" si="2"/>
        <v>#REF!</v>
      </c>
      <c r="Y29" s="314">
        <f t="shared" si="3"/>
        <v>1.3888888888890005E-2</v>
      </c>
    </row>
    <row r="30" spans="2:25" ht="15" customHeight="1" x14ac:dyDescent="0.25">
      <c r="B30" s="70">
        <v>14</v>
      </c>
      <c r="C30" s="71">
        <v>0.36875000000000435</v>
      </c>
      <c r="D30" s="72">
        <v>0.37361111111111545</v>
      </c>
      <c r="E30" s="72">
        <v>0.38541666666667102</v>
      </c>
      <c r="F30" s="72">
        <v>0.38888888888889322</v>
      </c>
      <c r="G30" s="73">
        <v>0.39166666666667099</v>
      </c>
      <c r="H30" s="73">
        <v>0.3951388888888932</v>
      </c>
      <c r="I30" s="73">
        <v>0.39930555555555985</v>
      </c>
      <c r="J30" s="73">
        <v>0.40625000000000427</v>
      </c>
      <c r="K30" s="73">
        <v>0.41041666666667093</v>
      </c>
      <c r="L30" s="73">
        <v>0.42708333333333759</v>
      </c>
      <c r="M30" s="73">
        <v>0.43888888888889316</v>
      </c>
      <c r="N30" s="73">
        <v>0.44305555555555981</v>
      </c>
      <c r="O30" s="73">
        <v>0.44930555555555979</v>
      </c>
      <c r="P30" s="73">
        <v>0.45416666666667088</v>
      </c>
      <c r="Q30" s="73">
        <v>0.45763888888889309</v>
      </c>
      <c r="R30" s="74">
        <v>0.46041666666667086</v>
      </c>
      <c r="S30" s="74">
        <v>0.46527777777778195</v>
      </c>
      <c r="T30" s="74">
        <v>0.4750000000000042</v>
      </c>
      <c r="U30" s="71">
        <v>0.47916666666667085</v>
      </c>
      <c r="V30" s="313" t="e">
        <f t="shared" si="0"/>
        <v>#REF!</v>
      </c>
      <c r="W30" s="314">
        <f t="shared" si="1"/>
        <v>0.1104166666666665</v>
      </c>
      <c r="X30" s="317" t="e">
        <f t="shared" si="2"/>
        <v>#REF!</v>
      </c>
      <c r="Y30" s="314">
        <f t="shared" si="3"/>
        <v>1.3888888888889006E-2</v>
      </c>
    </row>
    <row r="31" spans="2:25" ht="15" customHeight="1" x14ac:dyDescent="0.25">
      <c r="B31" s="70">
        <v>15</v>
      </c>
      <c r="C31" s="71">
        <v>0.38263888888889436</v>
      </c>
      <c r="D31" s="72">
        <v>0.38750000000000545</v>
      </c>
      <c r="E31" s="72">
        <v>0.39930555555556102</v>
      </c>
      <c r="F31" s="72">
        <v>0.40277777777778323</v>
      </c>
      <c r="G31" s="73">
        <v>0.405555555555561</v>
      </c>
      <c r="H31" s="73">
        <v>0.40902777777778321</v>
      </c>
      <c r="I31" s="73">
        <v>0.41319444444444986</v>
      </c>
      <c r="J31" s="73">
        <v>0.42013888888889428</v>
      </c>
      <c r="K31" s="73">
        <v>0.42430555555556093</v>
      </c>
      <c r="L31" s="73">
        <v>0.44097222222222759</v>
      </c>
      <c r="M31" s="73">
        <v>0.45277777777778316</v>
      </c>
      <c r="N31" s="73">
        <v>0.45694444444444982</v>
      </c>
      <c r="O31" s="73">
        <v>0.46319444444444979</v>
      </c>
      <c r="P31" s="73">
        <v>0.46805555555556089</v>
      </c>
      <c r="Q31" s="73">
        <v>0.4715277777777831</v>
      </c>
      <c r="R31" s="74">
        <v>0.47430555555556086</v>
      </c>
      <c r="S31" s="74">
        <v>0.47916666666667196</v>
      </c>
      <c r="T31" s="74">
        <v>0.4888888888888942</v>
      </c>
      <c r="U31" s="71">
        <v>0.49305555555556085</v>
      </c>
      <c r="V31" s="313" t="e">
        <f t="shared" si="0"/>
        <v>#REF!</v>
      </c>
      <c r="W31" s="314">
        <f t="shared" si="1"/>
        <v>0.1104166666666665</v>
      </c>
      <c r="X31" s="317" t="e">
        <f t="shared" si="2"/>
        <v>#REF!</v>
      </c>
      <c r="Y31" s="314">
        <f t="shared" si="3"/>
        <v>1.3888888888890005E-2</v>
      </c>
    </row>
    <row r="32" spans="2:25" ht="15" customHeight="1" x14ac:dyDescent="0.25">
      <c r="B32" s="70">
        <v>16</v>
      </c>
      <c r="C32" s="71">
        <v>0.39652777777778336</v>
      </c>
      <c r="D32" s="72">
        <v>0.40138888888889446</v>
      </c>
      <c r="E32" s="72">
        <v>0.41319444444445003</v>
      </c>
      <c r="F32" s="72">
        <v>0.41666666666667224</v>
      </c>
      <c r="G32" s="73">
        <v>0.41944444444445</v>
      </c>
      <c r="H32" s="73">
        <v>0.42291666666667221</v>
      </c>
      <c r="I32" s="73">
        <v>0.42708333333333887</v>
      </c>
      <c r="J32" s="73">
        <v>0.43402777777778329</v>
      </c>
      <c r="K32" s="73">
        <v>0.43819444444444994</v>
      </c>
      <c r="L32" s="73">
        <v>0.4548611111111166</v>
      </c>
      <c r="M32" s="73">
        <v>0.46666666666667217</v>
      </c>
      <c r="N32" s="73">
        <v>0.47083333333333882</v>
      </c>
      <c r="O32" s="73">
        <v>0.4770833333333388</v>
      </c>
      <c r="P32" s="73">
        <v>0.48194444444444989</v>
      </c>
      <c r="Q32" s="73">
        <v>0.4854166666666721</v>
      </c>
      <c r="R32" s="74">
        <v>0.48819444444444987</v>
      </c>
      <c r="S32" s="74">
        <v>0.49305555555556096</v>
      </c>
      <c r="T32" s="74">
        <v>0.50277777777778321</v>
      </c>
      <c r="U32" s="71">
        <v>0.50694444444444986</v>
      </c>
      <c r="V32" s="313" t="e">
        <f t="shared" si="0"/>
        <v>#REF!</v>
      </c>
      <c r="W32" s="314">
        <f t="shared" si="1"/>
        <v>0.1104166666666665</v>
      </c>
      <c r="X32" s="317" t="e">
        <f t="shared" si="2"/>
        <v>#REF!</v>
      </c>
      <c r="Y32" s="314">
        <f t="shared" si="3"/>
        <v>1.3888888888889006E-2</v>
      </c>
    </row>
    <row r="33" spans="2:25" ht="15" customHeight="1" x14ac:dyDescent="0.25">
      <c r="B33" s="70">
        <v>17</v>
      </c>
      <c r="C33" s="71">
        <v>0.41041666666667231</v>
      </c>
      <c r="D33" s="72">
        <v>0.41527777777778341</v>
      </c>
      <c r="E33" s="72">
        <v>0.42708333333333898</v>
      </c>
      <c r="F33" s="72">
        <v>0.43055555555556119</v>
      </c>
      <c r="G33" s="73">
        <v>0.43333333333333895</v>
      </c>
      <c r="H33" s="73">
        <v>0.43680555555556116</v>
      </c>
      <c r="I33" s="73">
        <v>0.44097222222222782</v>
      </c>
      <c r="J33" s="73">
        <v>0.44791666666667224</v>
      </c>
      <c r="K33" s="73">
        <v>0.45208333333333889</v>
      </c>
      <c r="L33" s="73">
        <v>0.46875000000000555</v>
      </c>
      <c r="M33" s="73">
        <v>0.48055555555556112</v>
      </c>
      <c r="N33" s="73">
        <v>0.48472222222222777</v>
      </c>
      <c r="O33" s="73">
        <v>0.49097222222222775</v>
      </c>
      <c r="P33" s="73">
        <v>0.49583333333333884</v>
      </c>
      <c r="Q33" s="73">
        <v>0.49930555555556105</v>
      </c>
      <c r="R33" s="74">
        <v>0.50208333333333888</v>
      </c>
      <c r="S33" s="74">
        <v>0.50694444444444997</v>
      </c>
      <c r="T33" s="74">
        <v>0.51666666666667216</v>
      </c>
      <c r="U33" s="71">
        <v>0.52083333333333881</v>
      </c>
      <c r="V33" s="313" t="e">
        <f t="shared" si="0"/>
        <v>#REF!</v>
      </c>
      <c r="W33" s="314">
        <f t="shared" si="1"/>
        <v>0.1104166666666665</v>
      </c>
      <c r="X33" s="317" t="e">
        <f t="shared" si="2"/>
        <v>#REF!</v>
      </c>
      <c r="Y33" s="314">
        <f t="shared" si="3"/>
        <v>1.3888888888888951E-2</v>
      </c>
    </row>
    <row r="34" spans="2:25" ht="15" customHeight="1" x14ac:dyDescent="0.25">
      <c r="B34" s="70">
        <v>18</v>
      </c>
      <c r="C34" s="71">
        <v>0.42430555555556232</v>
      </c>
      <c r="D34" s="72">
        <v>0.42916666666667341</v>
      </c>
      <c r="E34" s="72">
        <v>0.44097222222222898</v>
      </c>
      <c r="F34" s="72">
        <v>0.44444444444445119</v>
      </c>
      <c r="G34" s="73">
        <v>0.44722222222222896</v>
      </c>
      <c r="H34" s="73">
        <v>0.45069444444445117</v>
      </c>
      <c r="I34" s="73">
        <v>0.45486111111111782</v>
      </c>
      <c r="J34" s="73">
        <v>0.46180555555556224</v>
      </c>
      <c r="K34" s="73">
        <v>0.46597222222222889</v>
      </c>
      <c r="L34" s="73">
        <v>0.48263888888889556</v>
      </c>
      <c r="M34" s="73">
        <v>0.49444444444445113</v>
      </c>
      <c r="N34" s="73">
        <v>0.49861111111111778</v>
      </c>
      <c r="O34" s="73">
        <v>0.50486111111111776</v>
      </c>
      <c r="P34" s="73">
        <v>0.50972222222222885</v>
      </c>
      <c r="Q34" s="73">
        <v>0.51319444444445106</v>
      </c>
      <c r="R34" s="74">
        <v>0.51597222222222883</v>
      </c>
      <c r="S34" s="74">
        <v>0.52083333333333992</v>
      </c>
      <c r="T34" s="74">
        <v>0.53055555555556211</v>
      </c>
      <c r="U34" s="71">
        <v>0.53472222222222876</v>
      </c>
      <c r="V34" s="313" t="e">
        <f t="shared" si="0"/>
        <v>#REF!</v>
      </c>
      <c r="W34" s="314">
        <f t="shared" si="1"/>
        <v>0.11041666666666644</v>
      </c>
      <c r="X34" s="317" t="e">
        <f t="shared" si="2"/>
        <v>#REF!</v>
      </c>
      <c r="Y34" s="314">
        <f t="shared" si="3"/>
        <v>1.3888888888890005E-2</v>
      </c>
    </row>
    <row r="35" spans="2:25" ht="15" customHeight="1" x14ac:dyDescent="0.25">
      <c r="B35" s="70">
        <v>19</v>
      </c>
      <c r="C35" s="71">
        <v>0.43819444444445133</v>
      </c>
      <c r="D35" s="72">
        <v>0.44305555555556242</v>
      </c>
      <c r="E35" s="72">
        <v>0.45486111111111799</v>
      </c>
      <c r="F35" s="72">
        <v>0.4583333333333402</v>
      </c>
      <c r="G35" s="73">
        <v>0.46111111111111797</v>
      </c>
      <c r="H35" s="73">
        <v>0.46458333333334018</v>
      </c>
      <c r="I35" s="73">
        <v>0.46875000000000683</v>
      </c>
      <c r="J35" s="73">
        <v>0.47569444444445125</v>
      </c>
      <c r="K35" s="73">
        <v>0.4798611111111179</v>
      </c>
      <c r="L35" s="73">
        <v>0.49652777777778456</v>
      </c>
      <c r="M35" s="73">
        <v>0.50833333333334008</v>
      </c>
      <c r="N35" s="73">
        <v>0.51250000000000673</v>
      </c>
      <c r="O35" s="73">
        <v>0.51875000000000671</v>
      </c>
      <c r="P35" s="73">
        <v>0.5236111111111178</v>
      </c>
      <c r="Q35" s="73">
        <v>0.52708333333334001</v>
      </c>
      <c r="R35" s="74">
        <v>0.52986111111111778</v>
      </c>
      <c r="S35" s="74">
        <v>0.53472222222222887</v>
      </c>
      <c r="T35" s="74">
        <v>0.54444444444445106</v>
      </c>
      <c r="U35" s="71">
        <v>0.54861111111111771</v>
      </c>
      <c r="V35" s="313" t="e">
        <f t="shared" si="0"/>
        <v>#REF!</v>
      </c>
      <c r="W35" s="314">
        <f t="shared" si="1"/>
        <v>0.11041666666666639</v>
      </c>
      <c r="X35" s="317" t="e">
        <f t="shared" si="2"/>
        <v>#REF!</v>
      </c>
      <c r="Y35" s="314">
        <f t="shared" si="3"/>
        <v>1.3888888888889006E-2</v>
      </c>
    </row>
    <row r="36" spans="2:25" ht="15" customHeight="1" x14ac:dyDescent="0.25">
      <c r="B36" s="70">
        <v>20</v>
      </c>
      <c r="C36" s="71">
        <v>0.45208333333334133</v>
      </c>
      <c r="D36" s="72">
        <v>0.45694444444445242</v>
      </c>
      <c r="E36" s="72">
        <v>0.46875000000000799</v>
      </c>
      <c r="F36" s="72">
        <v>0.4722222222222302</v>
      </c>
      <c r="G36" s="73">
        <v>0.47500000000000797</v>
      </c>
      <c r="H36" s="73">
        <v>0.47847222222223018</v>
      </c>
      <c r="I36" s="73">
        <v>0.48263888888889683</v>
      </c>
      <c r="J36" s="73">
        <v>0.48958333333334125</v>
      </c>
      <c r="K36" s="73">
        <v>0.4937500000000079</v>
      </c>
      <c r="L36" s="73">
        <v>0.51041666666667462</v>
      </c>
      <c r="M36" s="73">
        <v>0.52222222222223014</v>
      </c>
      <c r="N36" s="73">
        <v>0.52638888888889679</v>
      </c>
      <c r="O36" s="73">
        <v>0.53263888888889677</v>
      </c>
      <c r="P36" s="73">
        <v>0.53750000000000786</v>
      </c>
      <c r="Q36" s="73">
        <v>0.54097222222223007</v>
      </c>
      <c r="R36" s="74">
        <v>0.54375000000000784</v>
      </c>
      <c r="S36" s="74">
        <v>0.54861111111111893</v>
      </c>
      <c r="T36" s="74">
        <v>0.55833333333334112</v>
      </c>
      <c r="U36" s="71">
        <v>0.56250000000000777</v>
      </c>
      <c r="V36" s="313" t="e">
        <f t="shared" si="0"/>
        <v>#REF!</v>
      </c>
      <c r="W36" s="314">
        <f t="shared" si="1"/>
        <v>0.11041666666666644</v>
      </c>
      <c r="X36" s="317" t="e">
        <f t="shared" si="2"/>
        <v>#REF!</v>
      </c>
      <c r="Y36" s="314">
        <f t="shared" si="3"/>
        <v>1.3888888888890005E-2</v>
      </c>
    </row>
    <row r="37" spans="2:25" ht="15" customHeight="1" x14ac:dyDescent="0.25">
      <c r="B37" s="70">
        <v>21</v>
      </c>
      <c r="C37" s="71">
        <v>0.46597222222223034</v>
      </c>
      <c r="D37" s="72">
        <v>0.47083333333334143</v>
      </c>
      <c r="E37" s="72">
        <v>0.482638888888897</v>
      </c>
      <c r="F37" s="72">
        <v>0.48611111111111921</v>
      </c>
      <c r="G37" s="73">
        <v>0.48888888888889698</v>
      </c>
      <c r="H37" s="73">
        <v>0.49236111111111919</v>
      </c>
      <c r="I37" s="73">
        <v>0.49652777777778584</v>
      </c>
      <c r="J37" s="73">
        <v>0.50347222222223031</v>
      </c>
      <c r="K37" s="73">
        <v>0.50763888888889697</v>
      </c>
      <c r="L37" s="73">
        <v>0.52430555555556368</v>
      </c>
      <c r="M37" s="73">
        <v>0.5361111111111192</v>
      </c>
      <c r="N37" s="73">
        <v>0.54027777777778585</v>
      </c>
      <c r="O37" s="73">
        <v>0.54652777777778583</v>
      </c>
      <c r="P37" s="73">
        <v>0.55138888888889692</v>
      </c>
      <c r="Q37" s="73">
        <v>0.55486111111111913</v>
      </c>
      <c r="R37" s="74">
        <v>0.5576388888888969</v>
      </c>
      <c r="S37" s="74">
        <v>0.56250000000000799</v>
      </c>
      <c r="T37" s="74">
        <v>0.57222222222223018</v>
      </c>
      <c r="U37" s="71">
        <v>0.57638888888889683</v>
      </c>
      <c r="V37" s="313" t="e">
        <f t="shared" si="0"/>
        <v>#REF!</v>
      </c>
      <c r="W37" s="314">
        <f t="shared" si="1"/>
        <v>0.1104166666666665</v>
      </c>
      <c r="X37" s="317" t="e">
        <f t="shared" si="2"/>
        <v>#REF!</v>
      </c>
      <c r="Y37" s="314">
        <f t="shared" si="3"/>
        <v>1.3888888888889006E-2</v>
      </c>
    </row>
    <row r="38" spans="2:25" ht="15" customHeight="1" x14ac:dyDescent="0.25">
      <c r="B38" s="70">
        <v>22</v>
      </c>
      <c r="C38" s="71">
        <v>0.47986111111111934</v>
      </c>
      <c r="D38" s="72">
        <v>0.48472222222223044</v>
      </c>
      <c r="E38" s="72">
        <v>0.49652777777778601</v>
      </c>
      <c r="F38" s="72">
        <v>0.50000000000000822</v>
      </c>
      <c r="G38" s="73">
        <v>0.50277777777778598</v>
      </c>
      <c r="H38" s="73">
        <v>0.50625000000000819</v>
      </c>
      <c r="I38" s="73">
        <v>0.51041666666667485</v>
      </c>
      <c r="J38" s="73">
        <v>0.51736111111111927</v>
      </c>
      <c r="K38" s="73">
        <v>0.52152777777778592</v>
      </c>
      <c r="L38" s="73">
        <v>0.53819444444445264</v>
      </c>
      <c r="M38" s="73">
        <v>0.55000000000000815</v>
      </c>
      <c r="N38" s="73">
        <v>0.5541666666666748</v>
      </c>
      <c r="O38" s="73">
        <v>0.56041666666667478</v>
      </c>
      <c r="P38" s="73">
        <v>0.56527777777778587</v>
      </c>
      <c r="Q38" s="73">
        <v>0.56875000000000808</v>
      </c>
      <c r="R38" s="74">
        <v>0.57152777777778585</v>
      </c>
      <c r="S38" s="74">
        <v>0.57638888888889694</v>
      </c>
      <c r="T38" s="74">
        <v>0.58611111111111913</v>
      </c>
      <c r="U38" s="71">
        <v>0.59027777777778578</v>
      </c>
      <c r="V38" s="313" t="e">
        <f t="shared" si="0"/>
        <v>#REF!</v>
      </c>
      <c r="W38" s="314">
        <f t="shared" si="1"/>
        <v>0.11041666666666644</v>
      </c>
      <c r="X38" s="317" t="e">
        <f t="shared" si="2"/>
        <v>#REF!</v>
      </c>
      <c r="Y38" s="314">
        <f t="shared" si="3"/>
        <v>1.3888888888889006E-2</v>
      </c>
    </row>
    <row r="39" spans="2:25" ht="15" customHeight="1" x14ac:dyDescent="0.25">
      <c r="B39" s="70">
        <v>23</v>
      </c>
      <c r="C39" s="71">
        <v>0.49375000000000929</v>
      </c>
      <c r="D39" s="72">
        <v>0.49861111111112039</v>
      </c>
      <c r="E39" s="72">
        <v>0.51041666666667596</v>
      </c>
      <c r="F39" s="72">
        <v>0.51388888888889817</v>
      </c>
      <c r="G39" s="73">
        <v>0.51666666666667593</v>
      </c>
      <c r="H39" s="73">
        <v>0.52013888888889814</v>
      </c>
      <c r="I39" s="73">
        <v>0.5243055555555648</v>
      </c>
      <c r="J39" s="73">
        <v>0.53125000000000921</v>
      </c>
      <c r="K39" s="73">
        <v>0.53541666666667587</v>
      </c>
      <c r="L39" s="73">
        <v>0.55208333333334259</v>
      </c>
      <c r="M39" s="73">
        <v>0.5638888888888981</v>
      </c>
      <c r="N39" s="73">
        <v>0.56805555555556475</v>
      </c>
      <c r="O39" s="73">
        <v>0.57430555555556473</v>
      </c>
      <c r="P39" s="73">
        <v>0.57916666666667582</v>
      </c>
      <c r="Q39" s="73">
        <v>0.58263888888889803</v>
      </c>
      <c r="R39" s="74">
        <v>0.5854166666666758</v>
      </c>
      <c r="S39" s="74">
        <v>0.59027777777778689</v>
      </c>
      <c r="T39" s="74">
        <v>0.60000000000000908</v>
      </c>
      <c r="U39" s="71">
        <v>0.60416666666667573</v>
      </c>
      <c r="V39" s="313" t="e">
        <f t="shared" si="0"/>
        <v>#REF!</v>
      </c>
      <c r="W39" s="314">
        <f t="shared" si="1"/>
        <v>0.11041666666666644</v>
      </c>
      <c r="X39" s="317" t="e">
        <f t="shared" si="2"/>
        <v>#REF!</v>
      </c>
      <c r="Y39" s="314">
        <f t="shared" si="3"/>
        <v>1.388888888888995E-2</v>
      </c>
    </row>
    <row r="40" spans="2:25" ht="15" customHeight="1" x14ac:dyDescent="0.25">
      <c r="B40" s="70">
        <v>24</v>
      </c>
      <c r="C40" s="71">
        <v>0.5076388888888983</v>
      </c>
      <c r="D40" s="72">
        <v>0.51250000000000939</v>
      </c>
      <c r="E40" s="72">
        <v>0.52430555555556491</v>
      </c>
      <c r="F40" s="72">
        <v>0.52777777777778712</v>
      </c>
      <c r="G40" s="73">
        <v>0.53055555555556488</v>
      </c>
      <c r="H40" s="73">
        <v>0.53402777777778709</v>
      </c>
      <c r="I40" s="73">
        <v>0.53819444444445375</v>
      </c>
      <c r="J40" s="73">
        <v>0.54513888888889817</v>
      </c>
      <c r="K40" s="73">
        <v>0.54930555555556482</v>
      </c>
      <c r="L40" s="73">
        <v>0.56597222222223154</v>
      </c>
      <c r="M40" s="73">
        <v>0.57777777777778705</v>
      </c>
      <c r="N40" s="73">
        <v>0.5819444444444537</v>
      </c>
      <c r="O40" s="73">
        <v>0.58819444444445368</v>
      </c>
      <c r="P40" s="73">
        <v>0.59305555555556477</v>
      </c>
      <c r="Q40" s="73">
        <v>0.59652777777778698</v>
      </c>
      <c r="R40" s="74">
        <v>0.59930555555556475</v>
      </c>
      <c r="S40" s="74">
        <v>0.60416666666667584</v>
      </c>
      <c r="T40" s="74">
        <v>0.61388888888889803</v>
      </c>
      <c r="U40" s="71">
        <v>0.61805555555556468</v>
      </c>
      <c r="V40" s="313" t="e">
        <f t="shared" si="0"/>
        <v>#REF!</v>
      </c>
      <c r="W40" s="314">
        <f t="shared" si="1"/>
        <v>0.11041666666666639</v>
      </c>
      <c r="X40" s="317" t="e">
        <f t="shared" si="2"/>
        <v>#REF!</v>
      </c>
      <c r="Y40" s="314">
        <f t="shared" si="3"/>
        <v>1.3888888888888951E-2</v>
      </c>
    </row>
    <row r="41" spans="2:25" ht="15" customHeight="1" x14ac:dyDescent="0.25">
      <c r="B41" s="70">
        <v>25</v>
      </c>
      <c r="C41" s="71">
        <v>0.52152777777778825</v>
      </c>
      <c r="D41" s="72">
        <v>0.52638888888889934</v>
      </c>
      <c r="E41" s="72">
        <v>0.53819444444445486</v>
      </c>
      <c r="F41" s="72">
        <v>0.54166666666667707</v>
      </c>
      <c r="G41" s="73">
        <v>0.54444444444445483</v>
      </c>
      <c r="H41" s="73">
        <v>0.54791666666667704</v>
      </c>
      <c r="I41" s="73">
        <v>0.5520833333333437</v>
      </c>
      <c r="J41" s="73">
        <v>0.55902777777778812</v>
      </c>
      <c r="K41" s="73">
        <v>0.56319444444445477</v>
      </c>
      <c r="L41" s="73">
        <v>0.57986111111112149</v>
      </c>
      <c r="M41" s="73">
        <v>0.591666666666677</v>
      </c>
      <c r="N41" s="73">
        <v>0.59583333333334365</v>
      </c>
      <c r="O41" s="73">
        <v>0.60208333333334363</v>
      </c>
      <c r="P41" s="73">
        <v>0.60694444444445472</v>
      </c>
      <c r="Q41" s="73">
        <v>0.61041666666667693</v>
      </c>
      <c r="R41" s="74">
        <v>0.6131944444444547</v>
      </c>
      <c r="S41" s="74">
        <v>0.61805555555556579</v>
      </c>
      <c r="T41" s="74">
        <v>0.62777777777778798</v>
      </c>
      <c r="U41" s="71">
        <v>0.63194444444445463</v>
      </c>
      <c r="V41" s="313" t="e">
        <f t="shared" si="0"/>
        <v>#REF!</v>
      </c>
      <c r="W41" s="314">
        <f t="shared" si="1"/>
        <v>0.11041666666666639</v>
      </c>
      <c r="X41" s="317" t="e">
        <f t="shared" si="2"/>
        <v>#REF!</v>
      </c>
      <c r="Y41" s="314">
        <f t="shared" si="3"/>
        <v>1.388888888888995E-2</v>
      </c>
    </row>
    <row r="42" spans="2:25" ht="15" customHeight="1" x14ac:dyDescent="0.25">
      <c r="B42" s="70">
        <v>26</v>
      </c>
      <c r="C42" s="71">
        <v>0.53541666666667731</v>
      </c>
      <c r="D42" s="72">
        <v>0.5402777777777884</v>
      </c>
      <c r="E42" s="72">
        <v>0.55208333333334392</v>
      </c>
      <c r="F42" s="72">
        <v>0.55555555555556613</v>
      </c>
      <c r="G42" s="73">
        <v>0.5583333333333439</v>
      </c>
      <c r="H42" s="73">
        <v>0.56180555555556611</v>
      </c>
      <c r="I42" s="73">
        <v>0.56597222222223276</v>
      </c>
      <c r="J42" s="73">
        <v>0.57291666666667718</v>
      </c>
      <c r="K42" s="73">
        <v>0.57708333333334383</v>
      </c>
      <c r="L42" s="73">
        <v>0.59375000000001055</v>
      </c>
      <c r="M42" s="73">
        <v>0.60555555555556606</v>
      </c>
      <c r="N42" s="73">
        <v>0.60972222222223271</v>
      </c>
      <c r="O42" s="73">
        <v>0.61597222222223269</v>
      </c>
      <c r="P42" s="73">
        <v>0.62083333333334378</v>
      </c>
      <c r="Q42" s="73">
        <v>0.62430555555556599</v>
      </c>
      <c r="R42" s="74">
        <v>0.62708333333334376</v>
      </c>
      <c r="S42" s="74">
        <v>0.63194444444445486</v>
      </c>
      <c r="T42" s="74">
        <v>0.64166666666667704</v>
      </c>
      <c r="U42" s="71">
        <v>0.6458333333333437</v>
      </c>
      <c r="V42" s="313" t="e">
        <f t="shared" si="0"/>
        <v>#REF!</v>
      </c>
      <c r="W42" s="314">
        <f t="shared" si="1"/>
        <v>0.11041666666666639</v>
      </c>
      <c r="X42" s="317" t="e">
        <f t="shared" si="2"/>
        <v>#REF!</v>
      </c>
      <c r="Y42" s="314">
        <f t="shared" si="3"/>
        <v>1.3888888888889062E-2</v>
      </c>
    </row>
    <row r="43" spans="2:25" ht="15" customHeight="1" x14ac:dyDescent="0.25">
      <c r="B43" s="70">
        <v>27</v>
      </c>
      <c r="C43" s="71">
        <v>0.54930555555556637</v>
      </c>
      <c r="D43" s="72">
        <v>0.55416666666667747</v>
      </c>
      <c r="E43" s="72">
        <v>0.56597222222223298</v>
      </c>
      <c r="F43" s="72">
        <v>0.56944444444445519</v>
      </c>
      <c r="G43" s="73">
        <v>0.57222222222223296</v>
      </c>
      <c r="H43" s="73">
        <v>0.57569444444445517</v>
      </c>
      <c r="I43" s="73">
        <v>0.57986111111112182</v>
      </c>
      <c r="J43" s="73">
        <v>0.58680555555556624</v>
      </c>
      <c r="K43" s="73">
        <v>0.59097222222223289</v>
      </c>
      <c r="L43" s="73">
        <v>0.60763888888889961</v>
      </c>
      <c r="M43" s="73">
        <v>0.61944444444445512</v>
      </c>
      <c r="N43" s="73">
        <v>0.62361111111112177</v>
      </c>
      <c r="O43" s="73">
        <v>0.62986111111112175</v>
      </c>
      <c r="P43" s="73">
        <v>0.63472222222223285</v>
      </c>
      <c r="Q43" s="73">
        <v>0.63819444444445506</v>
      </c>
      <c r="R43" s="74">
        <v>0.64097222222223282</v>
      </c>
      <c r="S43" s="74">
        <v>0.64583333333334392</v>
      </c>
      <c r="T43" s="74">
        <v>0.65555555555556611</v>
      </c>
      <c r="U43" s="71">
        <v>0.65972222222223276</v>
      </c>
      <c r="V43" s="313" t="e">
        <f t="shared" si="0"/>
        <v>#REF!</v>
      </c>
      <c r="W43" s="314">
        <f t="shared" si="1"/>
        <v>0.11041666666666639</v>
      </c>
      <c r="X43" s="317" t="e">
        <f t="shared" si="2"/>
        <v>#REF!</v>
      </c>
      <c r="Y43" s="314">
        <f t="shared" si="3"/>
        <v>1.3888888888889062E-2</v>
      </c>
    </row>
    <row r="44" spans="2:25" ht="15" customHeight="1" x14ac:dyDescent="0.25">
      <c r="B44" s="70">
        <v>28</v>
      </c>
      <c r="C44" s="71">
        <v>0.56319444444445643</v>
      </c>
      <c r="D44" s="72">
        <v>0.56805555555556753</v>
      </c>
      <c r="E44" s="72">
        <v>0.57986111111112304</v>
      </c>
      <c r="F44" s="72">
        <v>0.58333333333334525</v>
      </c>
      <c r="G44" s="73">
        <v>0.58611111111112302</v>
      </c>
      <c r="H44" s="73">
        <v>0.58958333333334523</v>
      </c>
      <c r="I44" s="73">
        <v>0.59375000000001188</v>
      </c>
      <c r="J44" s="73">
        <v>0.6006944444444563</v>
      </c>
      <c r="K44" s="73">
        <v>0.60486111111112295</v>
      </c>
      <c r="L44" s="73">
        <v>0.62152777777778967</v>
      </c>
      <c r="M44" s="73">
        <v>0.63333333333334518</v>
      </c>
      <c r="N44" s="73">
        <v>0.63750000000001183</v>
      </c>
      <c r="O44" s="73">
        <v>0.64375000000001181</v>
      </c>
      <c r="P44" s="73">
        <v>0.64861111111112291</v>
      </c>
      <c r="Q44" s="73">
        <v>0.65208333333334512</v>
      </c>
      <c r="R44" s="74">
        <v>0.65486111111112288</v>
      </c>
      <c r="S44" s="74">
        <v>0.65972222222223398</v>
      </c>
      <c r="T44" s="74">
        <v>0.66944444444445617</v>
      </c>
      <c r="U44" s="71">
        <v>0.67361111111112282</v>
      </c>
      <c r="V44" s="313" t="e">
        <f t="shared" si="0"/>
        <v>#REF!</v>
      </c>
      <c r="W44" s="314">
        <f t="shared" si="1"/>
        <v>0.11041666666666639</v>
      </c>
      <c r="X44" s="317" t="e">
        <f t="shared" si="2"/>
        <v>#REF!</v>
      </c>
      <c r="Y44" s="314">
        <f t="shared" si="3"/>
        <v>1.3888888888890061E-2</v>
      </c>
    </row>
    <row r="45" spans="2:25" ht="15" customHeight="1" x14ac:dyDescent="0.25">
      <c r="B45" s="70">
        <v>29</v>
      </c>
      <c r="C45" s="71">
        <v>0.57708333333334538</v>
      </c>
      <c r="D45" s="72">
        <v>0.58194444444445648</v>
      </c>
      <c r="E45" s="72">
        <v>0.59375000000001199</v>
      </c>
      <c r="F45" s="72">
        <v>0.5972222222222342</v>
      </c>
      <c r="G45" s="73">
        <v>0.60000000000001197</v>
      </c>
      <c r="H45" s="73">
        <v>0.60347222222223418</v>
      </c>
      <c r="I45" s="73">
        <v>0.60763888888890083</v>
      </c>
      <c r="J45" s="73">
        <v>0.61458333333334525</v>
      </c>
      <c r="K45" s="73">
        <v>0.6187500000000119</v>
      </c>
      <c r="L45" s="73">
        <v>0.63541666666667862</v>
      </c>
      <c r="M45" s="73">
        <v>0.64722222222223413</v>
      </c>
      <c r="N45" s="73">
        <v>0.65138888888890079</v>
      </c>
      <c r="O45" s="73">
        <v>0.65763888888890076</v>
      </c>
      <c r="P45" s="73">
        <v>0.66250000000001186</v>
      </c>
      <c r="Q45" s="73">
        <v>0.66597222222223407</v>
      </c>
      <c r="R45" s="74">
        <v>0.66875000000001183</v>
      </c>
      <c r="S45" s="74">
        <v>0.67361111111112293</v>
      </c>
      <c r="T45" s="74">
        <v>0.68333333333334512</v>
      </c>
      <c r="U45" s="71">
        <v>0.68750000000001177</v>
      </c>
      <c r="V45" s="313" t="e">
        <f t="shared" si="0"/>
        <v>#REF!</v>
      </c>
      <c r="W45" s="314">
        <f t="shared" si="1"/>
        <v>0.11041666666666639</v>
      </c>
      <c r="X45" s="317" t="e">
        <f t="shared" si="2"/>
        <v>#REF!</v>
      </c>
      <c r="Y45" s="314">
        <f t="shared" si="3"/>
        <v>1.3888888888888951E-2</v>
      </c>
    </row>
    <row r="46" spans="2:25" ht="15" customHeight="1" x14ac:dyDescent="0.25">
      <c r="B46" s="70">
        <v>30</v>
      </c>
      <c r="C46" s="71">
        <v>0.59097222222223544</v>
      </c>
      <c r="D46" s="72">
        <v>0.59583333333334654</v>
      </c>
      <c r="E46" s="72">
        <v>0.60763888888890205</v>
      </c>
      <c r="F46" s="72">
        <v>0.61111111111112426</v>
      </c>
      <c r="G46" s="73">
        <v>0.61388888888890203</v>
      </c>
      <c r="H46" s="73">
        <v>0.61736111111112424</v>
      </c>
      <c r="I46" s="73">
        <v>0.62152777777779089</v>
      </c>
      <c r="J46" s="73">
        <v>0.62847222222223531</v>
      </c>
      <c r="K46" s="73">
        <v>0.63263888888890196</v>
      </c>
      <c r="L46" s="73">
        <v>0.64930555555556868</v>
      </c>
      <c r="M46" s="73">
        <v>0.66111111111112419</v>
      </c>
      <c r="N46" s="73">
        <v>0.66527777777779085</v>
      </c>
      <c r="O46" s="73">
        <v>0.67152777777779082</v>
      </c>
      <c r="P46" s="73">
        <v>0.67638888888890192</v>
      </c>
      <c r="Q46" s="73">
        <v>0.67986111111112413</v>
      </c>
      <c r="R46" s="74">
        <v>0.6826388888889019</v>
      </c>
      <c r="S46" s="74">
        <v>0.68750000000001299</v>
      </c>
      <c r="T46" s="74">
        <v>0.69722222222223518</v>
      </c>
      <c r="U46" s="71">
        <v>0.70138888888890183</v>
      </c>
      <c r="V46" s="313" t="e">
        <f t="shared" si="0"/>
        <v>#REF!</v>
      </c>
      <c r="W46" s="314">
        <f t="shared" si="1"/>
        <v>0.11041666666666639</v>
      </c>
      <c r="X46" s="317" t="e">
        <f t="shared" si="2"/>
        <v>#REF!</v>
      </c>
      <c r="Y46" s="314">
        <f t="shared" si="3"/>
        <v>1.3888888888890061E-2</v>
      </c>
    </row>
    <row r="47" spans="2:25" ht="15" customHeight="1" x14ac:dyDescent="0.25">
      <c r="B47" s="70">
        <v>31</v>
      </c>
      <c r="C47" s="71">
        <v>0.60486111111112439</v>
      </c>
      <c r="D47" s="72">
        <v>0.60972222222223549</v>
      </c>
      <c r="E47" s="72">
        <v>0.621527777777791</v>
      </c>
      <c r="F47" s="72">
        <v>0.62500000000001321</v>
      </c>
      <c r="G47" s="73">
        <v>0.62777777777779098</v>
      </c>
      <c r="H47" s="73">
        <v>0.63125000000001319</v>
      </c>
      <c r="I47" s="73">
        <v>0.63541666666667984</v>
      </c>
      <c r="J47" s="73">
        <v>0.64236111111112426</v>
      </c>
      <c r="K47" s="73">
        <v>0.64652777777779091</v>
      </c>
      <c r="L47" s="73">
        <v>0.66319444444445763</v>
      </c>
      <c r="M47" s="73">
        <v>0.67500000000001315</v>
      </c>
      <c r="N47" s="73">
        <v>0.6791666666666798</v>
      </c>
      <c r="O47" s="73">
        <v>0.68541666666667977</v>
      </c>
      <c r="P47" s="73">
        <v>0.69027777777779087</v>
      </c>
      <c r="Q47" s="73">
        <v>0.69375000000001308</v>
      </c>
      <c r="R47" s="74">
        <v>0.69652777777779085</v>
      </c>
      <c r="S47" s="74">
        <v>0.70138888888890194</v>
      </c>
      <c r="T47" s="74">
        <v>0.71111111111112413</v>
      </c>
      <c r="U47" s="71">
        <v>0.71527777777779078</v>
      </c>
      <c r="V47" s="313" t="e">
        <f t="shared" si="0"/>
        <v>#REF!</v>
      </c>
      <c r="W47" s="314">
        <f t="shared" si="1"/>
        <v>0.11041666666666639</v>
      </c>
      <c r="X47" s="317" t="e">
        <f t="shared" si="2"/>
        <v>#REF!</v>
      </c>
      <c r="Y47" s="314">
        <f t="shared" si="3"/>
        <v>1.3888888888888951E-2</v>
      </c>
    </row>
    <row r="48" spans="2:25" ht="15" customHeight="1" x14ac:dyDescent="0.25">
      <c r="B48" s="70">
        <v>32</v>
      </c>
      <c r="C48" s="71">
        <v>0.61875000000001334</v>
      </c>
      <c r="D48" s="72">
        <v>0.62361111111112444</v>
      </c>
      <c r="E48" s="72">
        <v>0.63541666666667995</v>
      </c>
      <c r="F48" s="72">
        <v>0.63888888888890216</v>
      </c>
      <c r="G48" s="73">
        <v>0.64166666666667993</v>
      </c>
      <c r="H48" s="73">
        <v>0.64513888888890214</v>
      </c>
      <c r="I48" s="73">
        <v>0.64930555555556879</v>
      </c>
      <c r="J48" s="73">
        <v>0.65625000000001321</v>
      </c>
      <c r="K48" s="73">
        <v>0.66041666666667986</v>
      </c>
      <c r="L48" s="73">
        <v>0.67708333333334658</v>
      </c>
      <c r="M48" s="73">
        <v>0.68819444444445765</v>
      </c>
      <c r="N48" s="73">
        <v>0.69236111111112431</v>
      </c>
      <c r="O48" s="73">
        <v>0.69791666666667984</v>
      </c>
      <c r="P48" s="73">
        <v>0.70277777777779094</v>
      </c>
      <c r="Q48" s="73">
        <v>0.70625000000001315</v>
      </c>
      <c r="R48" s="74">
        <v>0.70902777777779091</v>
      </c>
      <c r="S48" s="74">
        <v>0.71388888888890201</v>
      </c>
      <c r="T48" s="74">
        <v>0.72361111111112419</v>
      </c>
      <c r="U48" s="71">
        <v>0.72777777777779085</v>
      </c>
      <c r="V48" s="313" t="e">
        <f t="shared" si="0"/>
        <v>#REF!</v>
      </c>
      <c r="W48" s="314">
        <f t="shared" si="1"/>
        <v>0.1090277777777775</v>
      </c>
      <c r="X48" s="317" t="e">
        <f t="shared" si="2"/>
        <v>#REF!</v>
      </c>
      <c r="Y48" s="314">
        <f t="shared" si="3"/>
        <v>1.3888888888888951E-2</v>
      </c>
    </row>
    <row r="49" spans="2:25" ht="15" customHeight="1" x14ac:dyDescent="0.25">
      <c r="B49" s="70">
        <v>33</v>
      </c>
      <c r="C49" s="71">
        <v>0.63263888888890341</v>
      </c>
      <c r="D49" s="72">
        <v>0.6375000000000145</v>
      </c>
      <c r="E49" s="72">
        <v>0.64930555555557001</v>
      </c>
      <c r="F49" s="72">
        <v>0.65277777777779222</v>
      </c>
      <c r="G49" s="73">
        <v>0.65555555555556999</v>
      </c>
      <c r="H49" s="73">
        <v>0.6590277777777922</v>
      </c>
      <c r="I49" s="73">
        <v>0.66319444444445885</v>
      </c>
      <c r="J49" s="73">
        <v>0.67013888888890327</v>
      </c>
      <c r="K49" s="73">
        <v>0.67430555555556992</v>
      </c>
      <c r="L49" s="73">
        <v>0.6902777777777922</v>
      </c>
      <c r="M49" s="73">
        <v>0.70138888888890327</v>
      </c>
      <c r="N49" s="73">
        <v>0.70555555555556992</v>
      </c>
      <c r="O49" s="73">
        <v>0.71111111111112546</v>
      </c>
      <c r="P49" s="73">
        <v>0.71597222222223655</v>
      </c>
      <c r="Q49" s="73">
        <v>0.71944444444445876</v>
      </c>
      <c r="R49" s="74">
        <v>0.72222222222223653</v>
      </c>
      <c r="S49" s="74">
        <v>0.72708333333334763</v>
      </c>
      <c r="T49" s="74">
        <v>0.73680555555556981</v>
      </c>
      <c r="U49" s="71">
        <v>0.74097222222223647</v>
      </c>
      <c r="V49" s="313" t="e">
        <f t="shared" si="0"/>
        <v>#REF!</v>
      </c>
      <c r="W49" s="314">
        <f t="shared" si="1"/>
        <v>0.10833333333333306</v>
      </c>
      <c r="X49" s="317" t="e">
        <f t="shared" si="2"/>
        <v>#REF!</v>
      </c>
      <c r="Y49" s="314">
        <f t="shared" si="3"/>
        <v>1.3888888888890061E-2</v>
      </c>
    </row>
    <row r="50" spans="2:25" ht="15" customHeight="1" x14ac:dyDescent="0.25">
      <c r="B50" s="70">
        <v>34</v>
      </c>
      <c r="C50" s="71">
        <v>0.64652777777779236</v>
      </c>
      <c r="D50" s="72">
        <v>0.65138888888890345</v>
      </c>
      <c r="E50" s="72">
        <v>0.66319444444445896</v>
      </c>
      <c r="F50" s="72">
        <v>0.66666666666668117</v>
      </c>
      <c r="G50" s="73">
        <v>0.66944444444445894</v>
      </c>
      <c r="H50" s="73">
        <v>0.67291666666668115</v>
      </c>
      <c r="I50" s="73">
        <v>0.6770833333333478</v>
      </c>
      <c r="J50" s="73">
        <v>0.68402777777779222</v>
      </c>
      <c r="K50" s="73">
        <v>0.68750000000001443</v>
      </c>
      <c r="L50" s="73">
        <v>0.70347222222223671</v>
      </c>
      <c r="M50" s="73">
        <v>0.71458333333334778</v>
      </c>
      <c r="N50" s="73">
        <v>0.71875000000001443</v>
      </c>
      <c r="O50" s="73">
        <v>0.72430555555556997</v>
      </c>
      <c r="P50" s="73">
        <v>0.72916666666668106</v>
      </c>
      <c r="Q50" s="73">
        <v>0.73263888888890327</v>
      </c>
      <c r="R50" s="74">
        <v>0.73541666666668104</v>
      </c>
      <c r="S50" s="74">
        <v>0.74027777777779213</v>
      </c>
      <c r="T50" s="74">
        <v>0.75000000000001432</v>
      </c>
      <c r="U50" s="71">
        <v>0.75416666666668097</v>
      </c>
      <c r="V50" s="313" t="e">
        <f t="shared" si="0"/>
        <v>#REF!</v>
      </c>
      <c r="W50" s="314">
        <f t="shared" si="1"/>
        <v>0.10763888888888862</v>
      </c>
      <c r="X50" s="317" t="e">
        <f t="shared" si="2"/>
        <v>#REF!</v>
      </c>
      <c r="Y50" s="314">
        <f t="shared" si="3"/>
        <v>1.3888888888888951E-2</v>
      </c>
    </row>
    <row r="51" spans="2:25" ht="15" customHeight="1" x14ac:dyDescent="0.25">
      <c r="B51" s="70">
        <v>35</v>
      </c>
      <c r="C51" s="71">
        <v>0.66041666666668242</v>
      </c>
      <c r="D51" s="72">
        <v>0.66527777777779351</v>
      </c>
      <c r="E51" s="72">
        <v>0.67708333333334902</v>
      </c>
      <c r="F51" s="72">
        <v>0.68055555555557123</v>
      </c>
      <c r="G51" s="73">
        <v>0.683333333333349</v>
      </c>
      <c r="H51" s="73">
        <v>0.68680555555557121</v>
      </c>
      <c r="I51" s="73">
        <v>0.69097222222223786</v>
      </c>
      <c r="J51" s="73">
        <v>0.69791666666668228</v>
      </c>
      <c r="K51" s="73">
        <v>0.70138888888890449</v>
      </c>
      <c r="L51" s="73">
        <v>0.71736111111112677</v>
      </c>
      <c r="M51" s="73">
        <v>0.72847222222223784</v>
      </c>
      <c r="N51" s="73">
        <v>0.73263888888890449</v>
      </c>
      <c r="O51" s="73">
        <v>0.73819444444446003</v>
      </c>
      <c r="P51" s="73">
        <v>0.74305555555557112</v>
      </c>
      <c r="Q51" s="73">
        <v>0.74652777777779333</v>
      </c>
      <c r="R51" s="74">
        <v>0.7493055555555711</v>
      </c>
      <c r="S51" s="74">
        <v>0.75416666666668219</v>
      </c>
      <c r="T51" s="74">
        <v>0.76388888888890438</v>
      </c>
      <c r="U51" s="71">
        <v>0.76805555555557103</v>
      </c>
      <c r="V51" s="313" t="e">
        <f t="shared" si="0"/>
        <v>#REF!</v>
      </c>
      <c r="W51" s="314">
        <f t="shared" si="1"/>
        <v>0.10763888888888862</v>
      </c>
      <c r="X51" s="317" t="e">
        <f t="shared" si="2"/>
        <v>#REF!</v>
      </c>
      <c r="Y51" s="314">
        <f t="shared" si="3"/>
        <v>1.3888888888890061E-2</v>
      </c>
    </row>
    <row r="52" spans="2:25" ht="15" customHeight="1" x14ac:dyDescent="0.25">
      <c r="B52" s="70">
        <v>36</v>
      </c>
      <c r="C52" s="71">
        <v>0.67430555555557137</v>
      </c>
      <c r="D52" s="72">
        <v>0.67916666666668246</v>
      </c>
      <c r="E52" s="72">
        <v>0.69097222222223798</v>
      </c>
      <c r="F52" s="72">
        <v>0.69444444444446018</v>
      </c>
      <c r="G52" s="73">
        <v>0.69722222222223795</v>
      </c>
      <c r="H52" s="73">
        <v>0.70069444444446016</v>
      </c>
      <c r="I52" s="73">
        <v>0.70486111111112681</v>
      </c>
      <c r="J52" s="73">
        <v>0.71180555555557123</v>
      </c>
      <c r="K52" s="73">
        <v>0.71527777777779344</v>
      </c>
      <c r="L52" s="73">
        <v>0.73125000000001572</v>
      </c>
      <c r="M52" s="73">
        <v>0.74236111111112679</v>
      </c>
      <c r="N52" s="73">
        <v>0.74652777777779344</v>
      </c>
      <c r="O52" s="73">
        <v>0.75208333333334898</v>
      </c>
      <c r="P52" s="73">
        <v>0.75694444444446007</v>
      </c>
      <c r="Q52" s="73">
        <v>0.76041666666668228</v>
      </c>
      <c r="R52" s="74">
        <v>0.76319444444446005</v>
      </c>
      <c r="S52" s="74">
        <v>0.76805555555557115</v>
      </c>
      <c r="T52" s="74">
        <v>0.77777777777779333</v>
      </c>
      <c r="U52" s="71">
        <v>0.78194444444445999</v>
      </c>
      <c r="V52" s="313" t="e">
        <f t="shared" si="0"/>
        <v>#REF!</v>
      </c>
      <c r="W52" s="314">
        <f t="shared" si="1"/>
        <v>0.10763888888888862</v>
      </c>
      <c r="X52" s="317" t="e">
        <f t="shared" si="2"/>
        <v>#REF!</v>
      </c>
      <c r="Y52" s="314">
        <f t="shared" si="3"/>
        <v>1.3888888888888951E-2</v>
      </c>
    </row>
    <row r="53" spans="2:25" ht="15" customHeight="1" x14ac:dyDescent="0.25">
      <c r="B53" s="70">
        <v>37</v>
      </c>
      <c r="C53" s="71">
        <v>0.68819444444446043</v>
      </c>
      <c r="D53" s="72">
        <v>0.69305555555557152</v>
      </c>
      <c r="E53" s="72">
        <v>0.70486111111112704</v>
      </c>
      <c r="F53" s="72">
        <v>0.70833333333334925</v>
      </c>
      <c r="G53" s="73">
        <v>0.71111111111112701</v>
      </c>
      <c r="H53" s="73">
        <v>0.71458333333334922</v>
      </c>
      <c r="I53" s="73">
        <v>0.71875000000001588</v>
      </c>
      <c r="J53" s="73">
        <v>0.7256944444444603</v>
      </c>
      <c r="K53" s="73">
        <v>0.72916666666668251</v>
      </c>
      <c r="L53" s="73">
        <v>0.74513888888890478</v>
      </c>
      <c r="M53" s="73">
        <v>0.75625000000001585</v>
      </c>
      <c r="N53" s="73">
        <v>0.76041666666668251</v>
      </c>
      <c r="O53" s="73">
        <v>0.76597222222223804</v>
      </c>
      <c r="P53" s="73">
        <v>0.77083333333334914</v>
      </c>
      <c r="Q53" s="73">
        <v>0.77430555555557135</v>
      </c>
      <c r="R53" s="74">
        <v>0.77708333333334911</v>
      </c>
      <c r="S53" s="74">
        <v>0.78194444444446021</v>
      </c>
      <c r="T53" s="74">
        <v>0.79166666666668239</v>
      </c>
      <c r="U53" s="71">
        <v>0.79583333333334905</v>
      </c>
      <c r="V53" s="313" t="e">
        <f t="shared" si="0"/>
        <v>#REF!</v>
      </c>
      <c r="W53" s="314">
        <f t="shared" si="1"/>
        <v>0.10763888888888862</v>
      </c>
      <c r="X53" s="317" t="e">
        <f t="shared" si="2"/>
        <v>#REF!</v>
      </c>
      <c r="Y53" s="314">
        <f t="shared" si="3"/>
        <v>1.3888888888889062E-2</v>
      </c>
    </row>
    <row r="54" spans="2:25" ht="15" customHeight="1" x14ac:dyDescent="0.25">
      <c r="B54" s="70">
        <v>38</v>
      </c>
      <c r="C54" s="71">
        <v>0.70208333333335038</v>
      </c>
      <c r="D54" s="72">
        <v>0.70694444444446147</v>
      </c>
      <c r="E54" s="72">
        <v>0.71875000000001699</v>
      </c>
      <c r="F54" s="72">
        <v>0.7222222222222392</v>
      </c>
      <c r="G54" s="73">
        <v>0.72500000000001696</v>
      </c>
      <c r="H54" s="73">
        <v>0.72847222222223917</v>
      </c>
      <c r="I54" s="73">
        <v>0.73263888888890583</v>
      </c>
      <c r="J54" s="73">
        <v>0.73958333333335025</v>
      </c>
      <c r="K54" s="73">
        <v>0.74305555555557246</v>
      </c>
      <c r="L54" s="73">
        <v>0.75902777777779473</v>
      </c>
      <c r="M54" s="73">
        <v>0.7701388888889058</v>
      </c>
      <c r="N54" s="73">
        <v>0.77430555555557246</v>
      </c>
      <c r="O54" s="73">
        <v>0.77986111111112799</v>
      </c>
      <c r="P54" s="73">
        <v>0.78472222222223909</v>
      </c>
      <c r="Q54" s="73">
        <v>0.7881944444444613</v>
      </c>
      <c r="R54" s="74">
        <v>0.79097222222223906</v>
      </c>
      <c r="S54" s="74">
        <v>0.79583333333335016</v>
      </c>
      <c r="T54" s="74">
        <v>0.80555555555557234</v>
      </c>
      <c r="U54" s="71">
        <v>0.809722222222239</v>
      </c>
      <c r="V54" s="313" t="e">
        <f t="shared" si="0"/>
        <v>#REF!</v>
      </c>
      <c r="W54" s="314">
        <f t="shared" si="1"/>
        <v>0.10763888888888862</v>
      </c>
      <c r="X54" s="317" t="e">
        <f t="shared" si="2"/>
        <v>#REF!</v>
      </c>
      <c r="Y54" s="314">
        <f t="shared" si="3"/>
        <v>1.388888888888995E-2</v>
      </c>
    </row>
    <row r="55" spans="2:25" ht="15" customHeight="1" x14ac:dyDescent="0.25">
      <c r="B55" s="70">
        <v>39</v>
      </c>
      <c r="C55" s="71">
        <v>0.71597222222223944</v>
      </c>
      <c r="D55" s="72">
        <v>0.72083333333335053</v>
      </c>
      <c r="E55" s="72">
        <v>0.73263888888890605</v>
      </c>
      <c r="F55" s="72">
        <v>0.73611111111112826</v>
      </c>
      <c r="G55" s="73">
        <v>0.73888888888890603</v>
      </c>
      <c r="H55" s="73">
        <v>0.74236111111112824</v>
      </c>
      <c r="I55" s="73">
        <v>0.74652777777779489</v>
      </c>
      <c r="J55" s="73">
        <v>0.75347222222223931</v>
      </c>
      <c r="K55" s="73">
        <v>0.75694444444446152</v>
      </c>
      <c r="L55" s="73">
        <v>0.77291666666668379</v>
      </c>
      <c r="M55" s="73">
        <v>0.78402777777779487</v>
      </c>
      <c r="N55" s="73">
        <v>0.78819444444446152</v>
      </c>
      <c r="O55" s="73">
        <v>0.79375000000001705</v>
      </c>
      <c r="P55" s="73">
        <v>0.79861111111112815</v>
      </c>
      <c r="Q55" s="73">
        <v>0.80208333333335036</v>
      </c>
      <c r="R55" s="74">
        <v>0.80486111111112812</v>
      </c>
      <c r="S55" s="74">
        <v>0.80972222222223922</v>
      </c>
      <c r="T55" s="74">
        <v>0.81944444444446141</v>
      </c>
      <c r="U55" s="71">
        <v>0.82361111111112806</v>
      </c>
      <c r="V55" s="313" t="e">
        <f t="shared" si="0"/>
        <v>#REF!</v>
      </c>
      <c r="W55" s="314">
        <f t="shared" si="1"/>
        <v>0.10763888888888862</v>
      </c>
      <c r="X55" s="317" t="e">
        <f t="shared" si="2"/>
        <v>#REF!</v>
      </c>
      <c r="Y55" s="314">
        <f t="shared" si="3"/>
        <v>1.3888888888889062E-2</v>
      </c>
    </row>
    <row r="56" spans="2:25" ht="15" customHeight="1" x14ac:dyDescent="0.25">
      <c r="B56" s="70">
        <v>40</v>
      </c>
      <c r="C56" s="71">
        <v>0.72986111111112939</v>
      </c>
      <c r="D56" s="72">
        <v>0.73472222222224048</v>
      </c>
      <c r="E56" s="72">
        <v>0.746527777777796</v>
      </c>
      <c r="F56" s="72">
        <v>0.75000000000001821</v>
      </c>
      <c r="G56" s="73">
        <v>0.75277777777779598</v>
      </c>
      <c r="H56" s="73">
        <v>0.75625000000001819</v>
      </c>
      <c r="I56" s="73">
        <v>0.76041666666668484</v>
      </c>
      <c r="J56" s="73">
        <v>0.76736111111112926</v>
      </c>
      <c r="K56" s="73">
        <v>0.77083333333335147</v>
      </c>
      <c r="L56" s="73">
        <v>0.78680555555557374</v>
      </c>
      <c r="M56" s="73">
        <v>0.79791666666668482</v>
      </c>
      <c r="N56" s="73">
        <v>0.80208333333335147</v>
      </c>
      <c r="O56" s="73">
        <v>0.807638888888907</v>
      </c>
      <c r="P56" s="73">
        <v>0.8125000000000181</v>
      </c>
      <c r="Q56" s="73">
        <v>0.81597222222224031</v>
      </c>
      <c r="R56" s="74">
        <v>0.81875000000001807</v>
      </c>
      <c r="S56" s="74">
        <v>0.82361111111112917</v>
      </c>
      <c r="T56" s="74">
        <v>0.83333333333335136</v>
      </c>
      <c r="U56" s="71">
        <v>0.83750000000001801</v>
      </c>
      <c r="V56" s="313" t="e">
        <f t="shared" si="0"/>
        <v>#REF!</v>
      </c>
      <c r="W56" s="314">
        <f t="shared" si="1"/>
        <v>0.10763888888888862</v>
      </c>
      <c r="X56" s="317" t="e">
        <f t="shared" si="2"/>
        <v>#REF!</v>
      </c>
      <c r="Y56" s="314">
        <f t="shared" si="3"/>
        <v>1.388888888888995E-2</v>
      </c>
    </row>
    <row r="57" spans="2:25" ht="15" customHeight="1" x14ac:dyDescent="0.25">
      <c r="B57" s="70">
        <v>41</v>
      </c>
      <c r="C57" s="71">
        <v>0.74375000000001834</v>
      </c>
      <c r="D57" s="72">
        <v>0.74861111111112943</v>
      </c>
      <c r="E57" s="72">
        <v>0.76041666666668495</v>
      </c>
      <c r="F57" s="72">
        <v>0.76388888888890716</v>
      </c>
      <c r="G57" s="73">
        <v>0.76666666666668493</v>
      </c>
      <c r="H57" s="73">
        <v>0.77013888888890714</v>
      </c>
      <c r="I57" s="73">
        <v>0.77430555555557379</v>
      </c>
      <c r="J57" s="73">
        <v>0.78125000000001821</v>
      </c>
      <c r="K57" s="73">
        <v>0.78472222222224042</v>
      </c>
      <c r="L57" s="73">
        <v>0.80069444444446269</v>
      </c>
      <c r="M57" s="73">
        <v>0.81180555555557377</v>
      </c>
      <c r="N57" s="73">
        <v>0.81597222222224042</v>
      </c>
      <c r="O57" s="73">
        <v>0.82152777777779595</v>
      </c>
      <c r="P57" s="73">
        <v>0.82638888888890705</v>
      </c>
      <c r="Q57" s="73">
        <v>0.82986111111112926</v>
      </c>
      <c r="R57" s="74">
        <v>0.83263888888890702</v>
      </c>
      <c r="S57" s="74">
        <v>0.83750000000001812</v>
      </c>
      <c r="T57" s="74">
        <v>0.84722222222224031</v>
      </c>
      <c r="U57" s="71">
        <v>0.85138888888890696</v>
      </c>
      <c r="V57" s="313" t="e">
        <f t="shared" si="0"/>
        <v>#REF!</v>
      </c>
      <c r="W57" s="314">
        <f t="shared" si="1"/>
        <v>0.10763888888888862</v>
      </c>
      <c r="X57" s="317" t="e">
        <f t="shared" si="2"/>
        <v>#REF!</v>
      </c>
      <c r="Y57" s="314">
        <f t="shared" si="3"/>
        <v>1.3888888888888951E-2</v>
      </c>
    </row>
    <row r="58" spans="2:25" ht="15" customHeight="1" x14ac:dyDescent="0.25">
      <c r="B58" s="70">
        <v>42</v>
      </c>
      <c r="C58" s="71">
        <v>0.7576388888889074</v>
      </c>
      <c r="D58" s="72">
        <v>0.7625000000000185</v>
      </c>
      <c r="E58" s="72">
        <v>0.77430555555557401</v>
      </c>
      <c r="F58" s="72">
        <v>0.77777777777779622</v>
      </c>
      <c r="G58" s="73">
        <v>0.78055555555557399</v>
      </c>
      <c r="H58" s="73">
        <v>0.7840277777777962</v>
      </c>
      <c r="I58" s="73">
        <v>0.78819444444446285</v>
      </c>
      <c r="J58" s="73">
        <v>0.79513888888890727</v>
      </c>
      <c r="K58" s="73">
        <v>0.79861111111112948</v>
      </c>
      <c r="L58" s="73">
        <v>0.81458333333335176</v>
      </c>
      <c r="M58" s="73">
        <v>0.82569444444446283</v>
      </c>
      <c r="N58" s="73">
        <v>0.82986111111112948</v>
      </c>
      <c r="O58" s="73">
        <v>0.83541666666668501</v>
      </c>
      <c r="P58" s="73">
        <v>0.84027777777779611</v>
      </c>
      <c r="Q58" s="73">
        <v>0.84375000000001832</v>
      </c>
      <c r="R58" s="74">
        <v>0.84652777777779609</v>
      </c>
      <c r="S58" s="74">
        <v>0.85138888888890718</v>
      </c>
      <c r="T58" s="74">
        <v>0.86111111111112937</v>
      </c>
      <c r="U58" s="71">
        <v>0.86527777777779602</v>
      </c>
      <c r="V58" s="313" t="e">
        <f t="shared" si="0"/>
        <v>#REF!</v>
      </c>
      <c r="W58" s="314">
        <f t="shared" si="1"/>
        <v>0.10763888888888862</v>
      </c>
      <c r="X58" s="317" t="e">
        <f t="shared" si="2"/>
        <v>#REF!</v>
      </c>
      <c r="Y58" s="314">
        <f t="shared" si="3"/>
        <v>1.3888888888889062E-2</v>
      </c>
    </row>
    <row r="59" spans="2:25" ht="15" customHeight="1" x14ac:dyDescent="0.25">
      <c r="B59" s="70">
        <v>43</v>
      </c>
      <c r="C59" s="71">
        <v>0.77152777777779735</v>
      </c>
      <c r="D59" s="72">
        <v>0.77638888888890845</v>
      </c>
      <c r="E59" s="72">
        <v>0.78819444444446396</v>
      </c>
      <c r="F59" s="72">
        <v>0.79166666666668617</v>
      </c>
      <c r="G59" s="73">
        <v>0.79444444444446394</v>
      </c>
      <c r="H59" s="73">
        <v>0.79791666666668615</v>
      </c>
      <c r="I59" s="73">
        <v>0.8020833333333528</v>
      </c>
      <c r="J59" s="73">
        <v>0.80902777777779722</v>
      </c>
      <c r="K59" s="73">
        <v>0.81250000000001943</v>
      </c>
      <c r="L59" s="73">
        <v>0.82847222222224171</v>
      </c>
      <c r="M59" s="73">
        <v>0.83958333333335278</v>
      </c>
      <c r="N59" s="73">
        <v>0.84375000000001943</v>
      </c>
      <c r="O59" s="73">
        <v>0.84930555555557496</v>
      </c>
      <c r="P59" s="73">
        <v>0.85416666666668606</v>
      </c>
      <c r="Q59" s="73">
        <v>0.85763888888890827</v>
      </c>
      <c r="R59" s="74">
        <v>0.86041666666668604</v>
      </c>
      <c r="S59" s="74">
        <v>0.86527777777779713</v>
      </c>
      <c r="T59" s="74">
        <v>0.87500000000001932</v>
      </c>
      <c r="U59" s="71">
        <v>0.87916666666668597</v>
      </c>
      <c r="V59" s="313" t="e">
        <f t="shared" si="0"/>
        <v>#REF!</v>
      </c>
      <c r="W59" s="314">
        <f t="shared" si="1"/>
        <v>0.10763888888888862</v>
      </c>
      <c r="X59" s="317" t="e">
        <f t="shared" si="2"/>
        <v>#REF!</v>
      </c>
      <c r="Y59" s="314">
        <f t="shared" si="3"/>
        <v>1.388888888888995E-2</v>
      </c>
    </row>
    <row r="60" spans="2:25" ht="15" customHeight="1" x14ac:dyDescent="0.25">
      <c r="B60" s="70">
        <v>44</v>
      </c>
      <c r="C60" s="71">
        <v>0.78541666666668641</v>
      </c>
      <c r="D60" s="72">
        <v>0.79027777777779751</v>
      </c>
      <c r="E60" s="72">
        <v>0.80208333333335302</v>
      </c>
      <c r="F60" s="72">
        <v>0.80555555555557523</v>
      </c>
      <c r="G60" s="73">
        <v>0.808333333333353</v>
      </c>
      <c r="H60" s="73">
        <v>0.81180555555557521</v>
      </c>
      <c r="I60" s="73">
        <v>0.81597222222224186</v>
      </c>
      <c r="J60" s="73">
        <v>0.82291666666668628</v>
      </c>
      <c r="K60" s="73">
        <v>0.82638888888890849</v>
      </c>
      <c r="L60" s="73">
        <v>0.84236111111113077</v>
      </c>
      <c r="M60" s="73">
        <v>0.85347222222224184</v>
      </c>
      <c r="N60" s="73">
        <v>0.85763888888890849</v>
      </c>
      <c r="O60" s="73">
        <v>0.86319444444446403</v>
      </c>
      <c r="P60" s="73">
        <v>0.86805555555557512</v>
      </c>
      <c r="Q60" s="73">
        <v>0.87152777777779733</v>
      </c>
      <c r="R60" s="74">
        <v>0.8743055555555751</v>
      </c>
      <c r="S60" s="74">
        <v>0.87916666666668619</v>
      </c>
      <c r="T60" s="74">
        <v>0.88888888888890838</v>
      </c>
      <c r="U60" s="71">
        <v>0.89236111111113059</v>
      </c>
      <c r="V60" s="313" t="e">
        <f t="shared" si="0"/>
        <v>#REF!</v>
      </c>
      <c r="W60" s="314">
        <f t="shared" si="1"/>
        <v>0.10694444444444418</v>
      </c>
      <c r="X60" s="317" t="e">
        <f t="shared" si="2"/>
        <v>#REF!</v>
      </c>
      <c r="Y60" s="314">
        <f t="shared" si="3"/>
        <v>1.3888888888889062E-2</v>
      </c>
    </row>
    <row r="61" spans="2:25" ht="15" customHeight="1" x14ac:dyDescent="0.25">
      <c r="B61" s="70">
        <v>45</v>
      </c>
      <c r="C61" s="71">
        <v>0.79930555555557536</v>
      </c>
      <c r="D61" s="72">
        <v>0.80416666666668646</v>
      </c>
      <c r="E61" s="72">
        <v>0.81597222222224197</v>
      </c>
      <c r="F61" s="72">
        <v>0.81944444444446418</v>
      </c>
      <c r="G61" s="73">
        <v>0.82222222222224195</v>
      </c>
      <c r="H61" s="73">
        <v>0.82569444444446416</v>
      </c>
      <c r="I61" s="73">
        <v>0.82916666666668637</v>
      </c>
      <c r="J61" s="73">
        <v>0.83541666666668635</v>
      </c>
      <c r="K61" s="73">
        <v>0.83888888888890856</v>
      </c>
      <c r="L61" s="73">
        <v>0.85416666666668628</v>
      </c>
      <c r="M61" s="73">
        <v>0.86527777777779735</v>
      </c>
      <c r="N61" s="73">
        <v>0.869444444444464</v>
      </c>
      <c r="O61" s="73">
        <v>0.87500000000001954</v>
      </c>
      <c r="P61" s="73">
        <v>0.87916666666668619</v>
      </c>
      <c r="Q61" s="73">
        <v>0.88194444444446396</v>
      </c>
      <c r="R61" s="74">
        <v>0.88402777777779729</v>
      </c>
      <c r="S61" s="74">
        <v>0.88819444444446394</v>
      </c>
      <c r="T61" s="74">
        <v>0.89722222222224168</v>
      </c>
      <c r="U61" s="71">
        <v>0.90069444444446389</v>
      </c>
      <c r="V61" s="313" t="e">
        <f t="shared" si="0"/>
        <v>#REF!</v>
      </c>
      <c r="W61" s="314">
        <f t="shared" si="1"/>
        <v>0.10138888888888853</v>
      </c>
      <c r="X61" s="317" t="e">
        <f t="shared" si="2"/>
        <v>#REF!</v>
      </c>
      <c r="Y61" s="314">
        <f t="shared" si="3"/>
        <v>1.3888888888888951E-2</v>
      </c>
    </row>
    <row r="62" spans="2:25" ht="15" customHeight="1" x14ac:dyDescent="0.25">
      <c r="B62" s="70">
        <v>46</v>
      </c>
      <c r="C62" s="71">
        <v>0.81319444444446543</v>
      </c>
      <c r="D62" s="72">
        <v>0.81805555555557652</v>
      </c>
      <c r="E62" s="72">
        <v>0.82986111111113203</v>
      </c>
      <c r="F62" s="72">
        <v>0.83333333333335424</v>
      </c>
      <c r="G62" s="73">
        <v>0.83611111111113201</v>
      </c>
      <c r="H62" s="73">
        <v>0.83958333333335422</v>
      </c>
      <c r="I62" s="73">
        <v>0.84305555555557643</v>
      </c>
      <c r="J62" s="73">
        <v>0.84930555555557641</v>
      </c>
      <c r="K62" s="73">
        <v>0.85277777777779862</v>
      </c>
      <c r="L62" s="73">
        <v>0.86805555555557634</v>
      </c>
      <c r="M62" s="73">
        <v>0.87916666666668741</v>
      </c>
      <c r="N62" s="73">
        <v>0.88333333333335406</v>
      </c>
      <c r="O62" s="73">
        <v>0.8888888888889096</v>
      </c>
      <c r="P62" s="73">
        <v>0.89305555555557625</v>
      </c>
      <c r="Q62" s="73">
        <v>0.89583333333335402</v>
      </c>
      <c r="R62" s="74">
        <v>0.89791666666668735</v>
      </c>
      <c r="S62" s="74">
        <v>0.902083333333354</v>
      </c>
      <c r="T62" s="74">
        <v>0.91111111111113174</v>
      </c>
      <c r="U62" s="71">
        <v>0.91458333333335395</v>
      </c>
      <c r="V62" s="313" t="e">
        <f t="shared" si="0"/>
        <v>#REF!</v>
      </c>
      <c r="W62" s="314">
        <f t="shared" si="1"/>
        <v>0.10138888888888853</v>
      </c>
      <c r="X62" s="317" t="e">
        <f t="shared" si="2"/>
        <v>#REF!</v>
      </c>
      <c r="Y62" s="314">
        <f t="shared" si="3"/>
        <v>1.3888888888890061E-2</v>
      </c>
    </row>
    <row r="63" spans="2:25" ht="15" customHeight="1" x14ac:dyDescent="0.25">
      <c r="B63" s="70">
        <v>47</v>
      </c>
      <c r="C63" s="71">
        <v>0.82708333333335438</v>
      </c>
      <c r="D63" s="72">
        <v>0.83194444444446547</v>
      </c>
      <c r="E63" s="72">
        <v>0.84375000000002098</v>
      </c>
      <c r="F63" s="72">
        <v>0.84722222222224319</v>
      </c>
      <c r="G63" s="73">
        <v>0.85000000000002096</v>
      </c>
      <c r="H63" s="73">
        <v>0.85347222222224317</v>
      </c>
      <c r="I63" s="73">
        <v>0.85694444444446538</v>
      </c>
      <c r="J63" s="73">
        <v>0.86319444444446536</v>
      </c>
      <c r="K63" s="73">
        <v>0.86666666666668757</v>
      </c>
      <c r="L63" s="73">
        <v>0.88194444444446529</v>
      </c>
      <c r="M63" s="73">
        <v>0.89305555555557636</v>
      </c>
      <c r="N63" s="73">
        <v>0.89722222222224302</v>
      </c>
      <c r="O63" s="73">
        <v>0.90277777777779855</v>
      </c>
      <c r="P63" s="73">
        <v>0.9069444444444652</v>
      </c>
      <c r="Q63" s="73">
        <v>0.90972222222224297</v>
      </c>
      <c r="R63" s="74">
        <v>0.9118055555555763</v>
      </c>
      <c r="S63" s="74">
        <v>0.91597222222224295</v>
      </c>
      <c r="T63" s="74">
        <v>0.92500000000002069</v>
      </c>
      <c r="U63" s="71">
        <v>0.9284722222222429</v>
      </c>
      <c r="V63" s="313" t="e">
        <f t="shared" si="0"/>
        <v>#REF!</v>
      </c>
      <c r="W63" s="314">
        <f t="shared" si="1"/>
        <v>0.10138888888888853</v>
      </c>
      <c r="X63" s="317" t="e">
        <f t="shared" si="2"/>
        <v>#REF!</v>
      </c>
      <c r="Y63" s="314">
        <f t="shared" si="3"/>
        <v>1.3888888888888951E-2</v>
      </c>
    </row>
    <row r="64" spans="2:25" ht="15" customHeight="1" x14ac:dyDescent="0.25">
      <c r="B64" s="70">
        <v>48</v>
      </c>
      <c r="C64" s="71">
        <v>0.84097222222224444</v>
      </c>
      <c r="D64" s="72">
        <v>0.84583333333335553</v>
      </c>
      <c r="E64" s="72">
        <v>0.85763888888891104</v>
      </c>
      <c r="F64" s="72">
        <v>0.86111111111113325</v>
      </c>
      <c r="G64" s="73">
        <v>0.86388888888891102</v>
      </c>
      <c r="H64" s="73">
        <v>0.86736111111113323</v>
      </c>
      <c r="I64" s="73">
        <v>0.87083333333335544</v>
      </c>
      <c r="J64" s="73">
        <v>0.87708333333335542</v>
      </c>
      <c r="K64" s="73">
        <v>0.88055555555557763</v>
      </c>
      <c r="L64" s="73">
        <v>0.89583333333335535</v>
      </c>
      <c r="M64" s="73">
        <v>0.90694444444446642</v>
      </c>
      <c r="N64" s="73">
        <v>0.91111111111113308</v>
      </c>
      <c r="O64" s="73">
        <v>0.91666666666668861</v>
      </c>
      <c r="P64" s="73">
        <v>0.92083333333335526</v>
      </c>
      <c r="Q64" s="73">
        <v>0.92361111111113303</v>
      </c>
      <c r="R64" s="74">
        <v>0.92569444444446636</v>
      </c>
      <c r="S64" s="74">
        <v>0.92986111111113301</v>
      </c>
      <c r="T64" s="74">
        <v>0.93888888888891076</v>
      </c>
      <c r="U64" s="71">
        <v>0.94236111111113297</v>
      </c>
      <c r="V64" s="313" t="e">
        <f t="shared" si="0"/>
        <v>#REF!</v>
      </c>
      <c r="W64" s="314">
        <f t="shared" si="1"/>
        <v>0.10138888888888853</v>
      </c>
      <c r="X64" s="317" t="e">
        <f t="shared" si="2"/>
        <v>#REF!</v>
      </c>
      <c r="Y64" s="314">
        <f t="shared" si="3"/>
        <v>1.3888888888890061E-2</v>
      </c>
    </row>
    <row r="65" spans="2:25" ht="15" customHeight="1" x14ac:dyDescent="0.25">
      <c r="B65" s="70">
        <v>49</v>
      </c>
      <c r="C65" s="71">
        <v>0.85486111111113339</v>
      </c>
      <c r="D65" s="72">
        <v>0.85972222222224448</v>
      </c>
      <c r="E65" s="72">
        <v>0.87152777777779999</v>
      </c>
      <c r="F65" s="72">
        <v>0.8750000000000222</v>
      </c>
      <c r="G65" s="73">
        <v>0.87777777777779997</v>
      </c>
      <c r="H65" s="73">
        <v>0.88125000000002218</v>
      </c>
      <c r="I65" s="73">
        <v>0.88472222222224439</v>
      </c>
      <c r="J65" s="73">
        <v>0.89027777777779993</v>
      </c>
      <c r="K65" s="73">
        <v>0.89375000000002214</v>
      </c>
      <c r="L65" s="73">
        <v>0.90902777777779986</v>
      </c>
      <c r="M65" s="73">
        <v>0.92013888888891093</v>
      </c>
      <c r="N65" s="73">
        <v>0.92430555555557758</v>
      </c>
      <c r="O65" s="73">
        <v>0.92986111111113312</v>
      </c>
      <c r="P65" s="73">
        <v>0.93402777777779977</v>
      </c>
      <c r="Q65" s="73">
        <v>0.93680555555557754</v>
      </c>
      <c r="R65" s="74">
        <v>0.93888888888891087</v>
      </c>
      <c r="S65" s="74">
        <v>0.94305555555557752</v>
      </c>
      <c r="T65" s="74">
        <v>0.95208333333335526</v>
      </c>
      <c r="U65" s="71">
        <v>0.95555555555557747</v>
      </c>
      <c r="V65" s="313" t="e">
        <f t="shared" si="0"/>
        <v>#REF!</v>
      </c>
      <c r="W65" s="314">
        <f t="shared" si="1"/>
        <v>0.10069444444444409</v>
      </c>
      <c r="X65" s="317" t="e">
        <f t="shared" si="2"/>
        <v>#REF!</v>
      </c>
      <c r="Y65" s="314">
        <f t="shared" si="3"/>
        <v>1.3888888888888951E-2</v>
      </c>
    </row>
    <row r="66" spans="2:25" ht="15" customHeight="1" x14ac:dyDescent="0.25">
      <c r="B66" s="70">
        <v>50</v>
      </c>
      <c r="C66" s="71">
        <v>0.87013888888878244</v>
      </c>
      <c r="D66" s="72">
        <v>0.87499999999989353</v>
      </c>
      <c r="E66" s="72">
        <v>0.88680555555544904</v>
      </c>
      <c r="F66" s="72">
        <v>0.89027777777767125</v>
      </c>
      <c r="G66" s="73">
        <v>0.89305555555544902</v>
      </c>
      <c r="H66" s="73">
        <v>0.89652777777767123</v>
      </c>
      <c r="I66" s="73">
        <v>0.89999999999989344</v>
      </c>
      <c r="J66" s="73">
        <v>0.90555555555544898</v>
      </c>
      <c r="K66" s="73">
        <v>0.90902777777767119</v>
      </c>
      <c r="L66" s="73">
        <v>0.92430555555544891</v>
      </c>
      <c r="M66" s="73">
        <v>0.93541666666655998</v>
      </c>
      <c r="N66" s="73">
        <v>0.93958333333322663</v>
      </c>
      <c r="O66" s="73">
        <v>0.94513888888878217</v>
      </c>
      <c r="P66" s="73">
        <v>0.94930555555544882</v>
      </c>
      <c r="Q66" s="73">
        <v>0.95208333333322659</v>
      </c>
      <c r="R66" s="74">
        <v>0.95416666666655992</v>
      </c>
      <c r="S66" s="74">
        <v>0.95833333333322657</v>
      </c>
      <c r="T66" s="74">
        <v>0.96736111111100431</v>
      </c>
      <c r="U66" s="71">
        <v>0.97083333333322652</v>
      </c>
      <c r="V66" s="313" t="e">
        <f t="shared" si="0"/>
        <v>#REF!</v>
      </c>
      <c r="W66" s="314">
        <f t="shared" si="1"/>
        <v>0.10069444444444409</v>
      </c>
      <c r="X66" s="317" t="e">
        <f t="shared" si="2"/>
        <v>#REF!</v>
      </c>
      <c r="Y66" s="314">
        <f t="shared" si="3"/>
        <v>1.5277777777649049E-2</v>
      </c>
    </row>
    <row r="67" spans="2:25" ht="15" customHeight="1" thickBot="1" x14ac:dyDescent="0.3">
      <c r="B67" s="348">
        <v>51</v>
      </c>
      <c r="C67" s="268">
        <v>0.88958333333318418</v>
      </c>
      <c r="D67" s="269">
        <v>0.89374999999985083</v>
      </c>
      <c r="E67" s="269">
        <v>0.90347222222207302</v>
      </c>
      <c r="F67" s="269">
        <v>0.90694444444429523</v>
      </c>
      <c r="G67" s="270">
        <v>0.909722222222073</v>
      </c>
      <c r="H67" s="270">
        <v>0.91319444444429521</v>
      </c>
      <c r="I67" s="270">
        <v>0.91666666666651742</v>
      </c>
      <c r="J67" s="270">
        <v>0.92222222222207295</v>
      </c>
      <c r="K67" s="270">
        <v>0.92569444444429516</v>
      </c>
      <c r="L67" s="270">
        <v>0.939583333333184</v>
      </c>
      <c r="M67" s="270">
        <v>0.95069444444429507</v>
      </c>
      <c r="N67" s="270">
        <v>0.95486111111096172</v>
      </c>
      <c r="O67" s="270">
        <v>0.96041666666651726</v>
      </c>
      <c r="P67" s="270">
        <v>0.96458333333318391</v>
      </c>
      <c r="Q67" s="270">
        <v>0.96736111111096168</v>
      </c>
      <c r="R67" s="271">
        <v>0.96874999999985056</v>
      </c>
      <c r="S67" s="271">
        <v>0.97291666666651722</v>
      </c>
      <c r="T67" s="271">
        <v>0.98194444444429496</v>
      </c>
      <c r="U67" s="268">
        <v>0.98541666666651717</v>
      </c>
      <c r="V67" s="339" t="e">
        <f t="shared" si="0"/>
        <v>#REF!</v>
      </c>
      <c r="W67" s="320">
        <f t="shared" si="1"/>
        <v>9.5833333333332993E-2</v>
      </c>
      <c r="X67" s="321" t="e">
        <f t="shared" si="2"/>
        <v>#REF!</v>
      </c>
      <c r="Y67" s="320">
        <f t="shared" si="3"/>
        <v>1.6666666666623975E-2</v>
      </c>
    </row>
    <row r="68" spans="2:25" ht="15" customHeight="1" x14ac:dyDescent="0.25">
      <c r="B68" s="75">
        <v>52</v>
      </c>
      <c r="C68" s="80">
        <v>0.9069444444442526</v>
      </c>
      <c r="D68" s="86">
        <v>0.91041666666647481</v>
      </c>
      <c r="E68" s="86">
        <v>0.92013888888869699</v>
      </c>
      <c r="F68" s="86">
        <v>0.9236111111109192</v>
      </c>
      <c r="G68" s="247">
        <v>0.92638888888869697</v>
      </c>
      <c r="H68" s="247">
        <v>0.92986111111091918</v>
      </c>
      <c r="I68" s="247">
        <v>0.93333333333314139</v>
      </c>
      <c r="J68" s="247">
        <v>0.93888888888869693</v>
      </c>
      <c r="K68" s="247">
        <v>0.94236111111091914</v>
      </c>
      <c r="L68" s="247">
        <v>0.95624999999980798</v>
      </c>
      <c r="M68" s="247">
        <v>0.96736111111091905</v>
      </c>
      <c r="N68" s="247">
        <v>0.97083333333314126</v>
      </c>
      <c r="O68" s="247">
        <v>0.97569444444425235</v>
      </c>
      <c r="P68" s="247">
        <v>0.97916666666647456</v>
      </c>
      <c r="Q68" s="247">
        <v>0.98194444444425233</v>
      </c>
      <c r="R68" s="87">
        <v>0.98333333333314121</v>
      </c>
      <c r="S68" s="87">
        <v>0.98749999999980786</v>
      </c>
      <c r="T68" s="87">
        <v>0.99652777777758561</v>
      </c>
      <c r="U68" s="80">
        <v>0.99999999999980782</v>
      </c>
      <c r="V68" s="315" t="e">
        <f t="shared" si="0"/>
        <v>#REF!</v>
      </c>
      <c r="W68" s="316">
        <f t="shared" si="1"/>
        <v>9.3055555555555225E-2</v>
      </c>
      <c r="X68" s="317" t="e">
        <f t="shared" si="2"/>
        <v>#REF!</v>
      </c>
      <c r="Y68" s="316">
        <f t="shared" si="3"/>
        <v>1.6666666666623975E-2</v>
      </c>
    </row>
    <row r="69" spans="2:25" ht="15" customHeight="1" x14ac:dyDescent="0.25">
      <c r="B69" s="70">
        <v>53</v>
      </c>
      <c r="C69" s="71">
        <v>0.92361111111087657</v>
      </c>
      <c r="D69" s="72">
        <v>0.92708333333309878</v>
      </c>
      <c r="E69" s="72">
        <v>0.93680555555532097</v>
      </c>
      <c r="F69" s="72">
        <v>0.94027777777754318</v>
      </c>
      <c r="G69" s="73">
        <v>0.94305555555532095</v>
      </c>
      <c r="H69" s="73">
        <v>0.94652777777754316</v>
      </c>
      <c r="I69" s="73">
        <v>0.94999999999976537</v>
      </c>
      <c r="J69" s="73">
        <v>0.9555555555553209</v>
      </c>
      <c r="K69" s="73">
        <v>0.95902777777754311</v>
      </c>
      <c r="L69" s="73">
        <v>0.97222222222198751</v>
      </c>
      <c r="M69" s="73">
        <v>0.98333333333309858</v>
      </c>
      <c r="N69" s="73">
        <v>0.98680555555532079</v>
      </c>
      <c r="O69" s="73">
        <v>0.99166666666643188</v>
      </c>
      <c r="P69" s="73">
        <v>0.99513888888865409</v>
      </c>
      <c r="Q69" s="73">
        <v>0.99722222222198742</v>
      </c>
      <c r="R69" s="74">
        <v>0.9986111111108763</v>
      </c>
      <c r="S69" s="74">
        <v>1.0027777777775431</v>
      </c>
      <c r="T69" s="74">
        <v>1.0118055555553209</v>
      </c>
      <c r="U69" s="71">
        <v>1.0152777777775432</v>
      </c>
      <c r="V69" s="313" t="e">
        <f t="shared" si="0"/>
        <v>#REF!</v>
      </c>
      <c r="W69" s="314">
        <f t="shared" si="1"/>
        <v>9.1666666666666674E-2</v>
      </c>
      <c r="X69" s="317" t="e">
        <f t="shared" si="2"/>
        <v>#REF!</v>
      </c>
      <c r="Y69" s="314">
        <f t="shared" si="3"/>
        <v>1.6666666666623975E-2</v>
      </c>
    </row>
    <row r="70" spans="2:25" ht="15" customHeight="1" x14ac:dyDescent="0.25">
      <c r="B70" s="70">
        <v>54</v>
      </c>
      <c r="C70" s="71">
        <v>0.94027777777750066</v>
      </c>
      <c r="D70" s="72">
        <v>0.94374999999972287</v>
      </c>
      <c r="E70" s="72">
        <v>0.95347222222194505</v>
      </c>
      <c r="F70" s="72">
        <v>0.95694444444416726</v>
      </c>
      <c r="G70" s="73">
        <v>0.95972222222194503</v>
      </c>
      <c r="H70" s="73">
        <v>0.9624999999997228</v>
      </c>
      <c r="I70" s="73">
        <v>0.96527777777750057</v>
      </c>
      <c r="J70" s="73">
        <v>0.9708333333330561</v>
      </c>
      <c r="K70" s="73">
        <v>0.97361111111083387</v>
      </c>
      <c r="L70" s="73">
        <v>0.98680555555527827</v>
      </c>
      <c r="M70" s="73">
        <v>0.99791666666638934</v>
      </c>
      <c r="N70" s="73">
        <v>1.0013888888886116</v>
      </c>
      <c r="O70" s="73">
        <v>1.0062499999997228</v>
      </c>
      <c r="P70" s="73">
        <v>1.0097222222219451</v>
      </c>
      <c r="Q70" s="73">
        <v>1.0118055555552785</v>
      </c>
      <c r="R70" s="74">
        <v>1.0131944444441674</v>
      </c>
      <c r="S70" s="74">
        <v>1.0159722222219452</v>
      </c>
      <c r="T70" s="74">
        <v>1.0243055555552785</v>
      </c>
      <c r="U70" s="71">
        <v>1.0277777777775008</v>
      </c>
      <c r="V70" s="313" t="e">
        <f t="shared" si="0"/>
        <v>#REF!</v>
      </c>
      <c r="W70" s="314">
        <f t="shared" si="1"/>
        <v>8.7500000000000133E-2</v>
      </c>
      <c r="X70" s="317" t="e">
        <f t="shared" si="2"/>
        <v>#REF!</v>
      </c>
      <c r="Y70" s="314">
        <f t="shared" si="3"/>
        <v>1.6666666666624086E-2</v>
      </c>
    </row>
    <row r="71" spans="2:25" ht="15" customHeight="1" x14ac:dyDescent="0.25">
      <c r="B71" s="70">
        <v>55</v>
      </c>
      <c r="C71" s="71">
        <v>0.95763888888856907</v>
      </c>
      <c r="D71" s="72">
        <v>0.96111111111079128</v>
      </c>
      <c r="E71" s="72">
        <v>0.97013888888856903</v>
      </c>
      <c r="F71" s="72">
        <v>0.9729166666663468</v>
      </c>
      <c r="G71" s="73">
        <v>0.97569444444412456</v>
      </c>
      <c r="H71" s="73">
        <v>0.97847222222190233</v>
      </c>
      <c r="I71" s="73">
        <v>0.9812499999996801</v>
      </c>
      <c r="J71" s="73">
        <v>0.98611111111079119</v>
      </c>
      <c r="K71" s="73">
        <v>0.98888888888856896</v>
      </c>
      <c r="L71" s="73">
        <v>1.0013888888885689</v>
      </c>
      <c r="M71" s="73">
        <v>1.01249999999968</v>
      </c>
      <c r="N71" s="73">
        <v>1.0159722222219023</v>
      </c>
      <c r="O71" s="73">
        <v>1.020138888888569</v>
      </c>
      <c r="P71" s="73">
        <v>1.0236111111107913</v>
      </c>
      <c r="Q71" s="73">
        <v>1.0256944444441247</v>
      </c>
      <c r="R71" s="74">
        <v>1.0270833333330136</v>
      </c>
      <c r="S71" s="74">
        <v>1.0298611111107914</v>
      </c>
      <c r="T71" s="74">
        <v>1.0374999999996803</v>
      </c>
      <c r="U71" s="71">
        <v>1.0409722222219027</v>
      </c>
      <c r="V71" s="313" t="e">
        <f t="shared" si="0"/>
        <v>#REF!</v>
      </c>
      <c r="W71" s="314">
        <f t="shared" si="1"/>
        <v>8.3333333333333592E-2</v>
      </c>
      <c r="X71" s="317" t="e">
        <f t="shared" si="2"/>
        <v>#REF!</v>
      </c>
      <c r="Y71" s="314">
        <f t="shared" si="3"/>
        <v>1.6666666666623975E-2</v>
      </c>
    </row>
    <row r="72" spans="2:25" ht="15" customHeight="1" x14ac:dyDescent="0.25">
      <c r="B72" s="70">
        <v>56</v>
      </c>
      <c r="C72" s="71">
        <v>0.97430555555519305</v>
      </c>
      <c r="D72" s="72">
        <v>0.97777777777741526</v>
      </c>
      <c r="E72" s="72">
        <v>0.986805555555193</v>
      </c>
      <c r="F72" s="72">
        <v>0.98958333333297077</v>
      </c>
      <c r="G72" s="73">
        <v>0.9916666666663041</v>
      </c>
      <c r="H72" s="73">
        <v>0.99444444444408187</v>
      </c>
      <c r="I72" s="73">
        <v>0.99722222222185963</v>
      </c>
      <c r="J72" s="73">
        <v>1.0020833333329708</v>
      </c>
      <c r="K72" s="73">
        <v>1.0048611111107486</v>
      </c>
      <c r="L72" s="73">
        <v>1.0173611111107486</v>
      </c>
      <c r="M72" s="73">
        <v>1.0284722222218596</v>
      </c>
      <c r="N72" s="73">
        <v>1.031944444444082</v>
      </c>
      <c r="O72" s="73">
        <v>1.0361111111107486</v>
      </c>
      <c r="P72" s="73">
        <v>1.0395833333329709</v>
      </c>
      <c r="Q72" s="73">
        <v>1.0416666666663044</v>
      </c>
      <c r="R72" s="74">
        <v>1.0430555555551932</v>
      </c>
      <c r="S72" s="74">
        <v>1.045833333332971</v>
      </c>
      <c r="T72" s="74">
        <v>1.05347222222186</v>
      </c>
      <c r="U72" s="71">
        <v>1.0569444444440823</v>
      </c>
      <c r="V72" s="313" t="e">
        <f t="shared" si="0"/>
        <v>#REF!</v>
      </c>
      <c r="W72" s="314">
        <f t="shared" si="1"/>
        <v>8.2638888888889261E-2</v>
      </c>
      <c r="X72" s="317" t="e">
        <f t="shared" si="2"/>
        <v>#REF!</v>
      </c>
      <c r="Y72" s="314">
        <f t="shared" si="3"/>
        <v>1.6666666666623975E-2</v>
      </c>
    </row>
    <row r="73" spans="2:25" ht="15" customHeight="1" x14ac:dyDescent="0.25">
      <c r="B73" s="265">
        <v>57</v>
      </c>
      <c r="C73" s="261">
        <v>0.99375000000000002</v>
      </c>
      <c r="D73" s="262">
        <v>0.99722222222222223</v>
      </c>
      <c r="E73" s="262">
        <v>1.0062500000000001</v>
      </c>
      <c r="F73" s="262">
        <v>1.0090277777777779</v>
      </c>
      <c r="G73" s="263">
        <v>1.0111111111111113</v>
      </c>
      <c r="H73" s="263">
        <v>1.0138888888888891</v>
      </c>
      <c r="I73" s="263">
        <v>1.0166666666666668</v>
      </c>
      <c r="J73" s="263">
        <v>1.021527777777778</v>
      </c>
      <c r="K73" s="263">
        <v>1.0243055555555558</v>
      </c>
      <c r="L73" s="263">
        <v>1.0368055555555558</v>
      </c>
      <c r="M73" s="263">
        <v>1.0479166666666668</v>
      </c>
      <c r="N73" s="263">
        <v>1.0513888888888892</v>
      </c>
      <c r="O73" s="263">
        <v>1.0555555555555558</v>
      </c>
      <c r="P73" s="263">
        <v>1.0590277777777781</v>
      </c>
      <c r="Q73" s="263">
        <v>1.0611111111111116</v>
      </c>
      <c r="R73" s="264">
        <v>1.0625000000000004</v>
      </c>
      <c r="S73" s="264">
        <v>1.0652777777777782</v>
      </c>
      <c r="T73" s="264">
        <v>1.0729166666666672</v>
      </c>
      <c r="U73" s="261">
        <v>1.0763888888888895</v>
      </c>
      <c r="V73" s="313" t="e">
        <f t="shared" si="0"/>
        <v>#REF!</v>
      </c>
      <c r="W73" s="314">
        <f t="shared" si="1"/>
        <v>8.2638888888889483E-2</v>
      </c>
      <c r="X73" s="317" t="e">
        <f t="shared" si="2"/>
        <v>#REF!</v>
      </c>
      <c r="Y73" s="314">
        <f t="shared" si="3"/>
        <v>1.9444444444807085E-2</v>
      </c>
    </row>
    <row r="74" spans="2:25" ht="15" customHeight="1" x14ac:dyDescent="0.25">
      <c r="B74" s="2"/>
      <c r="C74" s="2"/>
      <c r="D74" s="2"/>
      <c r="E74" s="2"/>
      <c r="F74" s="2"/>
      <c r="G74" s="2"/>
      <c r="J74" s="18"/>
      <c r="K74" s="18"/>
      <c r="L74" s="18"/>
      <c r="M74" s="18"/>
      <c r="N74" s="18"/>
      <c r="O74" s="18"/>
      <c r="P74" s="18"/>
      <c r="Q74" s="2"/>
      <c r="R74" s="2"/>
      <c r="S74" s="20"/>
      <c r="T74" s="2"/>
      <c r="U74" s="2"/>
    </row>
    <row r="75" spans="2:25" ht="15" customHeight="1" x14ac:dyDescent="0.25">
      <c r="B75" s="2"/>
      <c r="C75" s="299" t="s">
        <v>170</v>
      </c>
      <c r="D75" s="300"/>
      <c r="E75" s="300"/>
      <c r="F75" s="301"/>
      <c r="G75" s="301"/>
      <c r="H75" s="308">
        <v>51</v>
      </c>
      <c r="I75" s="300"/>
      <c r="J75" s="18"/>
      <c r="K75" s="18"/>
      <c r="L75" s="18"/>
      <c r="M75" s="18"/>
      <c r="N75" s="18"/>
      <c r="O75" s="18"/>
      <c r="P75" s="18"/>
      <c r="Q75" s="2"/>
      <c r="R75" s="2"/>
      <c r="S75" s="2"/>
      <c r="T75" s="2"/>
      <c r="U75" s="2"/>
    </row>
    <row r="76" spans="2:25" ht="15" customHeight="1" x14ac:dyDescent="0.25">
      <c r="B76" s="2"/>
      <c r="C76" s="299" t="s">
        <v>171</v>
      </c>
      <c r="D76" s="300"/>
      <c r="E76" s="300"/>
      <c r="F76" s="301"/>
      <c r="G76" s="301"/>
      <c r="H76" s="308">
        <v>6</v>
      </c>
      <c r="I76" s="300"/>
      <c r="J76" s="18"/>
      <c r="K76" s="18"/>
      <c r="L76" s="18"/>
      <c r="M76" s="18"/>
      <c r="N76" s="18"/>
      <c r="O76" s="18"/>
      <c r="P76" s="18"/>
      <c r="Q76" s="2"/>
      <c r="R76" s="2"/>
      <c r="S76" s="2"/>
      <c r="T76" s="2"/>
      <c r="U76" s="2"/>
    </row>
    <row r="77" spans="2:25" ht="15" customHeight="1" x14ac:dyDescent="0.25">
      <c r="B77" s="2"/>
      <c r="C77" s="299" t="s">
        <v>172</v>
      </c>
      <c r="D77" s="300"/>
      <c r="E77" s="300"/>
      <c r="F77" s="301"/>
      <c r="G77" s="301"/>
      <c r="H77" s="308">
        <f>+H75+H76</f>
        <v>57</v>
      </c>
      <c r="I77" s="300"/>
      <c r="J77" s="21"/>
      <c r="K77" s="21"/>
      <c r="L77" s="21"/>
      <c r="M77" s="21"/>
      <c r="N77" s="21"/>
      <c r="O77" s="21"/>
      <c r="P77" s="21"/>
      <c r="S77" s="2"/>
      <c r="T77" s="2"/>
      <c r="U77" s="2"/>
    </row>
    <row r="78" spans="2:25" ht="15" customHeight="1" x14ac:dyDescent="0.25">
      <c r="C78" s="299" t="s">
        <v>173</v>
      </c>
      <c r="D78" s="300"/>
      <c r="E78" s="300"/>
      <c r="F78" s="301"/>
      <c r="G78" s="301"/>
      <c r="H78" s="306" t="e">
        <f>+VLOOKUP($G$5,#REF!,3,FALSE)</f>
        <v>#REF!</v>
      </c>
      <c r="I78" s="302" t="s">
        <v>174</v>
      </c>
      <c r="J78" s="18"/>
      <c r="K78" s="18"/>
      <c r="N78" s="88"/>
      <c r="R78" s="89"/>
    </row>
    <row r="79" spans="2:25" x14ac:dyDescent="0.25">
      <c r="C79" s="303" t="s">
        <v>175</v>
      </c>
      <c r="D79" s="304"/>
      <c r="E79" s="18"/>
      <c r="F79" s="18"/>
      <c r="G79" s="18"/>
      <c r="H79" s="347">
        <v>8.4039999999999999</v>
      </c>
      <c r="I79" s="302" t="s">
        <v>174</v>
      </c>
      <c r="J79" s="18"/>
      <c r="K79" s="18"/>
      <c r="N79" s="88"/>
      <c r="R79" s="89"/>
    </row>
    <row r="80" spans="2:25" x14ac:dyDescent="0.25">
      <c r="C80" s="2" t="s">
        <v>176</v>
      </c>
      <c r="D80" s="18"/>
      <c r="E80" s="18"/>
      <c r="F80" s="18"/>
      <c r="G80" s="18"/>
      <c r="H80" s="309" t="s">
        <v>177</v>
      </c>
      <c r="I80" s="18"/>
      <c r="J80" s="18"/>
      <c r="K80" s="18"/>
      <c r="N80" s="69"/>
    </row>
    <row r="81" spans="4:4" x14ac:dyDescent="0.25">
      <c r="D81" s="2"/>
    </row>
  </sheetData>
  <printOptions horizontalCentered="1"/>
  <pageMargins left="0" right="0" top="0.39370078740157483" bottom="0.39370078740157483" header="0" footer="0"/>
  <pageSetup paperSize="9" scale="48" fitToHeight="0" orientation="portrait" r:id="rId1"/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7">
    <pageSetUpPr fitToPage="1"/>
  </sheetPr>
  <dimension ref="B1:Y70"/>
  <sheetViews>
    <sheetView showGridLines="0" view="pageBreakPreview" topLeftCell="A3" zoomScale="85" zoomScaleNormal="90" zoomScaleSheetLayoutView="85" workbookViewId="0">
      <selection activeCell="C17" sqref="C17:U62"/>
    </sheetView>
  </sheetViews>
  <sheetFormatPr baseColWidth="10" defaultRowHeight="15" x14ac:dyDescent="0.25"/>
  <cols>
    <col min="1" max="1" width="2.85546875" customWidth="1"/>
    <col min="2" max="22" width="8.28515625" customWidth="1"/>
    <col min="23" max="23" width="11.28515625" bestFit="1" customWidth="1"/>
    <col min="24" max="24" width="15.5703125" bestFit="1" customWidth="1"/>
  </cols>
  <sheetData>
    <row r="1" spans="2:25" ht="20.100000000000001" customHeight="1" x14ac:dyDescent="0.25">
      <c r="B1" s="1" t="s">
        <v>0</v>
      </c>
      <c r="C1" s="1"/>
      <c r="D1" s="2"/>
      <c r="E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2:25" ht="20.100000000000001" customHeight="1" x14ac:dyDescent="0.25">
      <c r="B2" s="4" t="s">
        <v>2</v>
      </c>
      <c r="C2" s="4"/>
      <c r="D2" s="2"/>
      <c r="E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5" ht="20.100000000000001" customHeight="1" x14ac:dyDescent="0.25">
      <c r="B3" s="2" t="s">
        <v>3</v>
      </c>
      <c r="C3" s="2"/>
      <c r="D3" s="2"/>
      <c r="E3" s="2"/>
      <c r="G3" s="1" t="str">
        <f>+'801 MPU.CAN.25MAY.BOEDO.MPU HAB'!F6</f>
        <v>INVIERNO 2023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6"/>
      <c r="U3" s="6"/>
    </row>
    <row r="4" spans="2:25" ht="20.100000000000001" customHeight="1" x14ac:dyDescent="0.25">
      <c r="B4" s="2" t="s">
        <v>4</v>
      </c>
      <c r="C4" s="2"/>
      <c r="D4" s="2"/>
      <c r="E4" s="2"/>
      <c r="G4" s="1" t="str">
        <f>+'801 MPU.CAN.25MAY.BOEDO.MPU DOM'!F7</f>
        <v>DOMINGO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"/>
      <c r="U4" s="6"/>
    </row>
    <row r="5" spans="2:25" ht="20.100000000000001" customHeight="1" x14ac:dyDescent="0.25">
      <c r="B5" s="2" t="s">
        <v>5</v>
      </c>
      <c r="C5" s="2"/>
      <c r="D5" s="7"/>
      <c r="E5" s="2"/>
      <c r="G5" s="1">
        <v>824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5" ht="20.100000000000001" customHeight="1" x14ac:dyDescent="0.25">
      <c r="B6" s="2" t="s">
        <v>6</v>
      </c>
      <c r="C6" s="2"/>
      <c r="D6" s="2"/>
      <c r="E6" s="2"/>
      <c r="G6" s="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8"/>
      <c r="T6" s="2"/>
      <c r="U6" s="2"/>
    </row>
    <row r="7" spans="2:25" ht="20.100000000000001" customHeight="1" x14ac:dyDescent="0.25">
      <c r="B7" s="2" t="s">
        <v>7</v>
      </c>
      <c r="C7" s="2"/>
      <c r="D7" s="2"/>
      <c r="E7" s="2"/>
      <c r="G7" s="1">
        <v>824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5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5" ht="20.10000000000000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5" ht="20.10000000000000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5" ht="20.10000000000000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5" ht="20.10000000000000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5" ht="15.75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5" ht="39.950000000000003" customHeight="1" thickBot="1" x14ac:dyDescent="0.3">
      <c r="B14" s="189" t="s">
        <v>18</v>
      </c>
      <c r="C14" s="189" t="s">
        <v>111</v>
      </c>
      <c r="D14" s="189" t="s">
        <v>147</v>
      </c>
      <c r="E14" s="189" t="s">
        <v>107</v>
      </c>
      <c r="F14" s="189" t="s">
        <v>148</v>
      </c>
      <c r="G14" s="189" t="s">
        <v>16</v>
      </c>
      <c r="H14" s="189" t="s">
        <v>15</v>
      </c>
      <c r="I14" s="189" t="s">
        <v>17</v>
      </c>
      <c r="J14" s="189" t="s">
        <v>112</v>
      </c>
      <c r="K14" s="189" t="s">
        <v>113</v>
      </c>
      <c r="L14" s="189" t="s">
        <v>9</v>
      </c>
      <c r="M14" s="189" t="s">
        <v>115</v>
      </c>
      <c r="N14" s="189" t="s">
        <v>149</v>
      </c>
      <c r="O14" s="189" t="s">
        <v>17</v>
      </c>
      <c r="P14" s="189" t="s">
        <v>15</v>
      </c>
      <c r="Q14" s="189" t="s">
        <v>16</v>
      </c>
      <c r="R14" s="189" t="s">
        <v>148</v>
      </c>
      <c r="S14" s="189" t="s">
        <v>114</v>
      </c>
      <c r="T14" s="189" t="s">
        <v>147</v>
      </c>
      <c r="U14" s="189" t="s">
        <v>111</v>
      </c>
      <c r="V14" s="189" t="s">
        <v>161</v>
      </c>
      <c r="W14" s="189" t="s">
        <v>167</v>
      </c>
      <c r="X14" s="189" t="s">
        <v>168</v>
      </c>
      <c r="Y14" s="189" t="s">
        <v>169</v>
      </c>
    </row>
    <row r="15" spans="2:25" ht="39.950000000000003" hidden="1" customHeight="1" x14ac:dyDescent="0.25">
      <c r="B15" s="202" t="s">
        <v>159</v>
      </c>
      <c r="C15" s="204">
        <v>0</v>
      </c>
      <c r="D15" s="204">
        <v>2.17</v>
      </c>
      <c r="E15" s="204">
        <v>5.52</v>
      </c>
      <c r="F15" s="204">
        <v>2.5499999999999998</v>
      </c>
      <c r="G15" s="204">
        <v>1.51</v>
      </c>
      <c r="H15" s="204">
        <v>1.0900000000000001</v>
      </c>
      <c r="I15" s="204">
        <v>2.5499999999999998</v>
      </c>
      <c r="J15" s="204">
        <v>3.05</v>
      </c>
      <c r="K15" s="204">
        <v>2.2200000000000002</v>
      </c>
      <c r="L15" s="204">
        <v>5.51</v>
      </c>
      <c r="M15" s="204">
        <v>3.98</v>
      </c>
      <c r="N15" s="204">
        <v>2.42</v>
      </c>
      <c r="O15" s="204">
        <v>2.75</v>
      </c>
      <c r="P15" s="204">
        <v>2.9</v>
      </c>
      <c r="Q15" s="204">
        <v>1.1000000000000001</v>
      </c>
      <c r="R15" s="204">
        <v>1.5</v>
      </c>
      <c r="S15" s="204">
        <v>2</v>
      </c>
      <c r="T15" s="204">
        <v>5.67</v>
      </c>
      <c r="U15" s="204">
        <v>2.17</v>
      </c>
      <c r="V15" s="315"/>
      <c r="W15" s="316"/>
      <c r="X15" s="317"/>
      <c r="Y15" s="318"/>
    </row>
    <row r="16" spans="2:25" ht="39.950000000000003" hidden="1" customHeight="1" thickBot="1" x14ac:dyDescent="0.3">
      <c r="B16" s="208" t="s">
        <v>160</v>
      </c>
      <c r="C16" s="243">
        <v>0</v>
      </c>
      <c r="D16" s="209">
        <v>2.17</v>
      </c>
      <c r="E16" s="209">
        <v>7.6899999999999995</v>
      </c>
      <c r="F16" s="209">
        <v>10.239999999999998</v>
      </c>
      <c r="G16" s="209">
        <v>11.749999999999998</v>
      </c>
      <c r="H16" s="209">
        <v>12.839999999999998</v>
      </c>
      <c r="I16" s="209">
        <v>15.389999999999997</v>
      </c>
      <c r="J16" s="209">
        <v>18.439999999999998</v>
      </c>
      <c r="K16" s="209">
        <v>20.659999999999997</v>
      </c>
      <c r="L16" s="209">
        <v>26.169999999999995</v>
      </c>
      <c r="M16" s="209">
        <v>30.149999999999995</v>
      </c>
      <c r="N16" s="209">
        <v>32.569999999999993</v>
      </c>
      <c r="O16" s="209">
        <v>35.319999999999993</v>
      </c>
      <c r="P16" s="209">
        <v>38.219999999999992</v>
      </c>
      <c r="Q16" s="209">
        <v>39.319999999999993</v>
      </c>
      <c r="R16" s="209">
        <v>40.819999999999993</v>
      </c>
      <c r="S16" s="209">
        <v>42.819999999999993</v>
      </c>
      <c r="T16" s="209">
        <v>48.489999999999995</v>
      </c>
      <c r="U16" s="209">
        <v>50.66</v>
      </c>
      <c r="V16" s="313"/>
      <c r="W16" s="314"/>
      <c r="X16" s="310"/>
      <c r="Y16" s="314"/>
    </row>
    <row r="17" spans="2:25" x14ac:dyDescent="0.25">
      <c r="B17" s="75">
        <v>1</v>
      </c>
      <c r="C17" s="98">
        <v>0.17708333333333334</v>
      </c>
      <c r="D17" s="86">
        <v>0.18055555555555555</v>
      </c>
      <c r="E17" s="77">
        <v>0.19027777777777777</v>
      </c>
      <c r="F17" s="77">
        <v>0.19374999999999998</v>
      </c>
      <c r="G17" s="78">
        <v>0.19652777777777775</v>
      </c>
      <c r="H17" s="78">
        <v>0.19999999999999996</v>
      </c>
      <c r="I17" s="78">
        <v>0.20347222222222217</v>
      </c>
      <c r="J17" s="78">
        <v>0.20902777777777773</v>
      </c>
      <c r="K17" s="78">
        <v>0.21249999999999994</v>
      </c>
      <c r="L17" s="78">
        <v>0.22569444444444439</v>
      </c>
      <c r="M17" s="78">
        <v>0.23680555555555549</v>
      </c>
      <c r="N17" s="78">
        <v>0.2402777777777777</v>
      </c>
      <c r="O17" s="78">
        <v>0.24513888888888882</v>
      </c>
      <c r="P17" s="78">
        <v>0.24861111111111103</v>
      </c>
      <c r="Q17" s="78">
        <v>0.25069444444444439</v>
      </c>
      <c r="R17" s="79">
        <v>0.25208333333333327</v>
      </c>
      <c r="S17" s="79">
        <v>0.25624999999999992</v>
      </c>
      <c r="T17" s="87">
        <v>0.26527777777777772</v>
      </c>
      <c r="U17" s="98">
        <v>0.26874999999999993</v>
      </c>
      <c r="V17" s="313" t="e">
        <f>+$H$67</f>
        <v>#REF!</v>
      </c>
      <c r="W17" s="314">
        <f>+U17-C17</f>
        <v>9.1666666666666591E-2</v>
      </c>
      <c r="X17" s="317" t="e">
        <f>60*$H$67/(W17*60*24)</f>
        <v>#REF!</v>
      </c>
      <c r="Y17" s="322"/>
    </row>
    <row r="18" spans="2:25" x14ac:dyDescent="0.25">
      <c r="B18" s="70">
        <v>2</v>
      </c>
      <c r="C18" s="96">
        <v>0.20902777777777778</v>
      </c>
      <c r="D18" s="72">
        <v>0.21249999999999999</v>
      </c>
      <c r="E18" s="72">
        <v>0.22222222222222221</v>
      </c>
      <c r="F18" s="72">
        <v>0.22569444444444442</v>
      </c>
      <c r="G18" s="73">
        <v>0.22847222222222219</v>
      </c>
      <c r="H18" s="73">
        <v>0.2319444444444444</v>
      </c>
      <c r="I18" s="73">
        <v>0.23541666666666661</v>
      </c>
      <c r="J18" s="73">
        <v>0.24097222222222217</v>
      </c>
      <c r="K18" s="73">
        <v>0.24444444444444438</v>
      </c>
      <c r="L18" s="73">
        <v>0.25763888888888881</v>
      </c>
      <c r="M18" s="73">
        <v>0.26874999999999993</v>
      </c>
      <c r="N18" s="73">
        <v>0.27222222222222214</v>
      </c>
      <c r="O18" s="73">
        <v>0.27708333333333324</v>
      </c>
      <c r="P18" s="73">
        <v>0.28055555555555545</v>
      </c>
      <c r="Q18" s="73">
        <v>0.28263888888888877</v>
      </c>
      <c r="R18" s="74">
        <v>0.28402777777777766</v>
      </c>
      <c r="S18" s="74">
        <v>0.28819444444444431</v>
      </c>
      <c r="T18" s="74">
        <v>0.29722222222222211</v>
      </c>
      <c r="U18" s="96">
        <v>0.30069444444444432</v>
      </c>
      <c r="V18" s="313" t="e">
        <f>+$H$67</f>
        <v>#REF!</v>
      </c>
      <c r="W18" s="314">
        <f>+U18-C18</f>
        <v>9.1666666666666535E-2</v>
      </c>
      <c r="X18" s="317" t="e">
        <f>60*$H$67/(W18*60*24)</f>
        <v>#REF!</v>
      </c>
      <c r="Y18" s="314">
        <f>+E18-E17</f>
        <v>3.1944444444444442E-2</v>
      </c>
    </row>
    <row r="19" spans="2:25" x14ac:dyDescent="0.25">
      <c r="B19" s="70">
        <v>3</v>
      </c>
      <c r="C19" s="96">
        <v>0.22500000000000001</v>
      </c>
      <c r="D19" s="72">
        <v>0.22847222222222222</v>
      </c>
      <c r="E19" s="72">
        <v>0.23819444444444443</v>
      </c>
      <c r="F19" s="72">
        <v>0.24166666666666664</v>
      </c>
      <c r="G19" s="73">
        <v>0.24444444444444441</v>
      </c>
      <c r="H19" s="73">
        <v>0.24791666666666662</v>
      </c>
      <c r="I19" s="73">
        <v>0.25138888888888883</v>
      </c>
      <c r="J19" s="73">
        <v>0.25694444444444436</v>
      </c>
      <c r="K19" s="73">
        <v>0.26041666666666657</v>
      </c>
      <c r="L19" s="73">
        <v>0.27361111111111103</v>
      </c>
      <c r="M19" s="73">
        <v>0.28472222222222215</v>
      </c>
      <c r="N19" s="73">
        <v>0.28819444444444436</v>
      </c>
      <c r="O19" s="73">
        <v>0.29305555555555546</v>
      </c>
      <c r="P19" s="73">
        <v>0.29652777777777767</v>
      </c>
      <c r="Q19" s="73">
        <v>0.29861111111111099</v>
      </c>
      <c r="R19" s="74">
        <v>0.29999999999999988</v>
      </c>
      <c r="S19" s="74">
        <v>0.30416666666666653</v>
      </c>
      <c r="T19" s="74">
        <v>0.31319444444444433</v>
      </c>
      <c r="U19" s="96">
        <v>0.31666666666666654</v>
      </c>
      <c r="V19" s="313" t="e">
        <f t="shared" ref="V19:V62" si="0">+$H$67</f>
        <v>#REF!</v>
      </c>
      <c r="W19" s="314">
        <f t="shared" ref="W19:W62" si="1">+U19-C19</f>
        <v>9.1666666666666535E-2</v>
      </c>
      <c r="X19" s="317" t="e">
        <f t="shared" ref="X19:X62" si="2">60*$H$67/(W19*60*24)</f>
        <v>#REF!</v>
      </c>
      <c r="Y19" s="314">
        <f t="shared" ref="Y19:Y62" si="3">+E19-E18</f>
        <v>1.5972222222222221E-2</v>
      </c>
    </row>
    <row r="20" spans="2:25" x14ac:dyDescent="0.25">
      <c r="B20" s="70">
        <v>4</v>
      </c>
      <c r="C20" s="96">
        <v>0.24444444444444446</v>
      </c>
      <c r="D20" s="72">
        <v>0.24791666666666667</v>
      </c>
      <c r="E20" s="72">
        <v>0.25763888888888892</v>
      </c>
      <c r="F20" s="72">
        <v>0.26111111111111113</v>
      </c>
      <c r="G20" s="73">
        <v>0.2638888888888889</v>
      </c>
      <c r="H20" s="73">
        <v>0.2673611111111111</v>
      </c>
      <c r="I20" s="73">
        <v>0.27083333333333331</v>
      </c>
      <c r="J20" s="73">
        <v>0.27638888888888885</v>
      </c>
      <c r="K20" s="73">
        <v>0.27986111111111106</v>
      </c>
      <c r="L20" s="73">
        <v>0.29305555555555551</v>
      </c>
      <c r="M20" s="73">
        <v>0.30416666666666664</v>
      </c>
      <c r="N20" s="73">
        <v>0.30763888888888885</v>
      </c>
      <c r="O20" s="73">
        <v>0.31249999999999994</v>
      </c>
      <c r="P20" s="73">
        <v>0.31597222222222215</v>
      </c>
      <c r="Q20" s="73">
        <v>0.31805555555555548</v>
      </c>
      <c r="R20" s="74">
        <v>0.31944444444444436</v>
      </c>
      <c r="S20" s="74">
        <v>0.32361111111111102</v>
      </c>
      <c r="T20" s="74">
        <v>0.33263888888888882</v>
      </c>
      <c r="U20" s="96">
        <v>0.33611111111111103</v>
      </c>
      <c r="V20" s="313" t="e">
        <f t="shared" si="0"/>
        <v>#REF!</v>
      </c>
      <c r="W20" s="314">
        <f t="shared" si="1"/>
        <v>9.1666666666666563E-2</v>
      </c>
      <c r="X20" s="317" t="e">
        <f t="shared" si="2"/>
        <v>#REF!</v>
      </c>
      <c r="Y20" s="314">
        <f t="shared" si="3"/>
        <v>1.9444444444444486E-2</v>
      </c>
    </row>
    <row r="21" spans="2:25" x14ac:dyDescent="0.25">
      <c r="B21" s="70">
        <v>5</v>
      </c>
      <c r="C21" s="96">
        <v>0.25902777777777997</v>
      </c>
      <c r="D21" s="72">
        <v>0.26250000000000218</v>
      </c>
      <c r="E21" s="72">
        <v>0.27222222222222442</v>
      </c>
      <c r="F21" s="72">
        <v>0.27569444444444663</v>
      </c>
      <c r="G21" s="73">
        <v>0.2784722222222244</v>
      </c>
      <c r="H21" s="73">
        <v>0.28194444444444661</v>
      </c>
      <c r="I21" s="73">
        <v>0.28541666666666882</v>
      </c>
      <c r="J21" s="73">
        <v>0.29097222222222435</v>
      </c>
      <c r="K21" s="73">
        <v>0.29444444444444656</v>
      </c>
      <c r="L21" s="73">
        <v>0.30763888888889102</v>
      </c>
      <c r="M21" s="73">
        <v>0.31875000000000214</v>
      </c>
      <c r="N21" s="73">
        <v>0.32222222222222435</v>
      </c>
      <c r="O21" s="73">
        <v>0.32708333333333545</v>
      </c>
      <c r="P21" s="73">
        <v>0.33055555555555766</v>
      </c>
      <c r="Q21" s="73">
        <v>0.33263888888889098</v>
      </c>
      <c r="R21" s="74">
        <v>0.33402777777777987</v>
      </c>
      <c r="S21" s="74">
        <v>0.33819444444444652</v>
      </c>
      <c r="T21" s="74">
        <v>0.34722222222222432</v>
      </c>
      <c r="U21" s="96">
        <v>0.35069444444444653</v>
      </c>
      <c r="V21" s="313" t="e">
        <f t="shared" si="0"/>
        <v>#REF!</v>
      </c>
      <c r="W21" s="314">
        <f t="shared" si="1"/>
        <v>9.1666666666666563E-2</v>
      </c>
      <c r="X21" s="317" t="e">
        <f t="shared" si="2"/>
        <v>#REF!</v>
      </c>
      <c r="Y21" s="314">
        <f t="shared" si="3"/>
        <v>1.4583333333335502E-2</v>
      </c>
    </row>
    <row r="22" spans="2:25" x14ac:dyDescent="0.25">
      <c r="B22" s="70">
        <v>6</v>
      </c>
      <c r="C22" s="96">
        <v>0.27569444444444796</v>
      </c>
      <c r="D22" s="72">
        <v>0.27916666666667017</v>
      </c>
      <c r="E22" s="72">
        <v>0.28888888888889241</v>
      </c>
      <c r="F22" s="72">
        <v>0.29236111111111462</v>
      </c>
      <c r="G22" s="73">
        <v>0.29513888888889239</v>
      </c>
      <c r="H22" s="73">
        <v>0.2986111111111146</v>
      </c>
      <c r="I22" s="73">
        <v>0.30208333333333681</v>
      </c>
      <c r="J22" s="73">
        <v>0.30763888888889235</v>
      </c>
      <c r="K22" s="73">
        <v>0.31111111111111456</v>
      </c>
      <c r="L22" s="73">
        <v>0.32430555555555901</v>
      </c>
      <c r="M22" s="73">
        <v>0.33541666666667014</v>
      </c>
      <c r="N22" s="73">
        <v>0.33888888888889235</v>
      </c>
      <c r="O22" s="73">
        <v>0.34375000000000344</v>
      </c>
      <c r="P22" s="73">
        <v>0.34722222222222565</v>
      </c>
      <c r="Q22" s="73">
        <v>0.34930555555555898</v>
      </c>
      <c r="R22" s="74">
        <v>0.35069444444444786</v>
      </c>
      <c r="S22" s="74">
        <v>0.35486111111111451</v>
      </c>
      <c r="T22" s="74">
        <v>0.36388888888889231</v>
      </c>
      <c r="U22" s="96">
        <v>0.36736111111111452</v>
      </c>
      <c r="V22" s="313" t="e">
        <f t="shared" si="0"/>
        <v>#REF!</v>
      </c>
      <c r="W22" s="314">
        <f t="shared" si="1"/>
        <v>9.1666666666666563E-2</v>
      </c>
      <c r="X22" s="317" t="e">
        <f t="shared" si="2"/>
        <v>#REF!</v>
      </c>
      <c r="Y22" s="314">
        <f t="shared" si="3"/>
        <v>1.6666666666667995E-2</v>
      </c>
    </row>
    <row r="23" spans="2:25" x14ac:dyDescent="0.25">
      <c r="B23" s="70">
        <v>7</v>
      </c>
      <c r="C23" s="96">
        <v>0.29166666666666669</v>
      </c>
      <c r="D23" s="72">
        <v>0.2951388888888889</v>
      </c>
      <c r="E23" s="72">
        <v>0.30486111111111114</v>
      </c>
      <c r="F23" s="72">
        <v>0.30833333333333335</v>
      </c>
      <c r="G23" s="73">
        <v>0.31111111111111112</v>
      </c>
      <c r="H23" s="73">
        <v>0.31458333333333333</v>
      </c>
      <c r="I23" s="73">
        <v>0.31805555555555554</v>
      </c>
      <c r="J23" s="73">
        <v>0.32361111111111107</v>
      </c>
      <c r="K23" s="73">
        <v>0.32708333333333328</v>
      </c>
      <c r="L23" s="73">
        <v>0.34027777777777773</v>
      </c>
      <c r="M23" s="73">
        <v>0.35138888888888886</v>
      </c>
      <c r="N23" s="73">
        <v>0.35486111111111107</v>
      </c>
      <c r="O23" s="73">
        <v>0.35972222222222217</v>
      </c>
      <c r="P23" s="73">
        <v>0.36319444444444438</v>
      </c>
      <c r="Q23" s="73">
        <v>0.3652777777777777</v>
      </c>
      <c r="R23" s="74">
        <v>0.36666666666666659</v>
      </c>
      <c r="S23" s="74">
        <v>0.37083333333333324</v>
      </c>
      <c r="T23" s="74">
        <v>0.37986111111111104</v>
      </c>
      <c r="U23" s="96">
        <v>0.38333333333333325</v>
      </c>
      <c r="V23" s="313" t="e">
        <f t="shared" si="0"/>
        <v>#REF!</v>
      </c>
      <c r="W23" s="314">
        <f t="shared" si="1"/>
        <v>9.1666666666666563E-2</v>
      </c>
      <c r="X23" s="317" t="e">
        <f t="shared" si="2"/>
        <v>#REF!</v>
      </c>
      <c r="Y23" s="314">
        <f t="shared" si="3"/>
        <v>1.5972222222218724E-2</v>
      </c>
    </row>
    <row r="24" spans="2:25" x14ac:dyDescent="0.25">
      <c r="B24" s="70">
        <v>8</v>
      </c>
      <c r="C24" s="96">
        <v>0.31111111111111112</v>
      </c>
      <c r="D24" s="72">
        <v>0.31458333333333333</v>
      </c>
      <c r="E24" s="72">
        <v>0.32430555555555557</v>
      </c>
      <c r="F24" s="72">
        <v>0.32777777777777778</v>
      </c>
      <c r="G24" s="73">
        <v>0.33055555555555555</v>
      </c>
      <c r="H24" s="73">
        <v>0.33402777777777776</v>
      </c>
      <c r="I24" s="73">
        <v>0.33749999999999997</v>
      </c>
      <c r="J24" s="73">
        <v>0.3430555555555555</v>
      </c>
      <c r="K24" s="73">
        <v>0.34652777777777771</v>
      </c>
      <c r="L24" s="73">
        <v>0.35972222222222217</v>
      </c>
      <c r="M24" s="73">
        <v>0.37083333333333329</v>
      </c>
      <c r="N24" s="73">
        <v>0.3743055555555555</v>
      </c>
      <c r="O24" s="73">
        <v>0.3791666666666666</v>
      </c>
      <c r="P24" s="73">
        <v>0.38263888888888881</v>
      </c>
      <c r="Q24" s="73">
        <v>0.38472222222222213</v>
      </c>
      <c r="R24" s="74">
        <v>0.38611111111111102</v>
      </c>
      <c r="S24" s="74">
        <v>0.39027777777777767</v>
      </c>
      <c r="T24" s="74">
        <v>0.39930555555555547</v>
      </c>
      <c r="U24" s="96">
        <v>0.40277777777777768</v>
      </c>
      <c r="V24" s="313" t="e">
        <f t="shared" si="0"/>
        <v>#REF!</v>
      </c>
      <c r="W24" s="314">
        <f t="shared" si="1"/>
        <v>9.1666666666666563E-2</v>
      </c>
      <c r="X24" s="317" t="e">
        <f t="shared" si="2"/>
        <v>#REF!</v>
      </c>
      <c r="Y24" s="314">
        <f t="shared" si="3"/>
        <v>1.9444444444444431E-2</v>
      </c>
    </row>
    <row r="25" spans="2:25" x14ac:dyDescent="0.25">
      <c r="B25" s="70">
        <v>9</v>
      </c>
      <c r="C25" s="96">
        <v>0.32569444444444445</v>
      </c>
      <c r="D25" s="72">
        <v>0.32916666666666666</v>
      </c>
      <c r="E25" s="72">
        <v>0.33958333333333335</v>
      </c>
      <c r="F25" s="72">
        <v>0.34236111111111112</v>
      </c>
      <c r="G25" s="73">
        <v>0.34444444444444444</v>
      </c>
      <c r="H25" s="73">
        <v>0.34791666666666665</v>
      </c>
      <c r="I25" s="73">
        <v>0.35069444444444442</v>
      </c>
      <c r="J25" s="73">
        <v>0.3569444444444444</v>
      </c>
      <c r="K25" s="73">
        <v>0.36041666666666661</v>
      </c>
      <c r="L25" s="73">
        <v>0.3743055555555555</v>
      </c>
      <c r="M25" s="73">
        <v>0.38611111111111107</v>
      </c>
      <c r="N25" s="73">
        <v>0.39027777777777772</v>
      </c>
      <c r="O25" s="73">
        <v>0.3965277777777777</v>
      </c>
      <c r="P25" s="73">
        <v>0.4013888888888888</v>
      </c>
      <c r="Q25" s="73">
        <v>0.40486111111111101</v>
      </c>
      <c r="R25" s="74">
        <v>0.40694444444444433</v>
      </c>
      <c r="S25" s="74">
        <v>0.41041666666666654</v>
      </c>
      <c r="T25" s="74">
        <v>0.42013888888888878</v>
      </c>
      <c r="U25" s="96">
        <v>0.42430555555555544</v>
      </c>
      <c r="V25" s="313" t="e">
        <f t="shared" si="0"/>
        <v>#REF!</v>
      </c>
      <c r="W25" s="314">
        <f t="shared" si="1"/>
        <v>9.8611111111110983E-2</v>
      </c>
      <c r="X25" s="317" t="e">
        <f t="shared" si="2"/>
        <v>#REF!</v>
      </c>
      <c r="Y25" s="314">
        <f t="shared" si="3"/>
        <v>1.5277777777777779E-2</v>
      </c>
    </row>
    <row r="26" spans="2:25" x14ac:dyDescent="0.25">
      <c r="B26" s="70">
        <v>10</v>
      </c>
      <c r="C26" s="96">
        <v>0.34097222222222223</v>
      </c>
      <c r="D26" s="72">
        <v>0.34444444444444444</v>
      </c>
      <c r="E26" s="72">
        <v>0.35486111111111113</v>
      </c>
      <c r="F26" s="72">
        <v>0.3576388888888889</v>
      </c>
      <c r="G26" s="73">
        <v>0.35972222222222222</v>
      </c>
      <c r="H26" s="73">
        <v>0.36319444444444443</v>
      </c>
      <c r="I26" s="73">
        <v>0.3659722222222222</v>
      </c>
      <c r="J26" s="73">
        <v>0.37222222222222218</v>
      </c>
      <c r="K26" s="73">
        <v>0.37569444444444439</v>
      </c>
      <c r="L26" s="73">
        <v>0.38958333333333328</v>
      </c>
      <c r="M26" s="73">
        <v>0.40138888888888885</v>
      </c>
      <c r="N26" s="73">
        <v>0.4055555555555555</v>
      </c>
      <c r="O26" s="73">
        <v>0.41180555555555548</v>
      </c>
      <c r="P26" s="73">
        <v>0.41666666666666657</v>
      </c>
      <c r="Q26" s="73">
        <v>0.42013888888888878</v>
      </c>
      <c r="R26" s="74">
        <v>0.42222222222222211</v>
      </c>
      <c r="S26" s="74">
        <v>0.42569444444444432</v>
      </c>
      <c r="T26" s="74">
        <v>0.43541666666666656</v>
      </c>
      <c r="U26" s="96">
        <v>0.43958333333333321</v>
      </c>
      <c r="V26" s="313" t="e">
        <f t="shared" si="0"/>
        <v>#REF!</v>
      </c>
      <c r="W26" s="314">
        <f t="shared" si="1"/>
        <v>9.8611111111110983E-2</v>
      </c>
      <c r="X26" s="317" t="e">
        <f t="shared" si="2"/>
        <v>#REF!</v>
      </c>
      <c r="Y26" s="314">
        <f t="shared" si="3"/>
        <v>1.5277777777777779E-2</v>
      </c>
    </row>
    <row r="27" spans="2:25" x14ac:dyDescent="0.25">
      <c r="B27" s="70">
        <v>11</v>
      </c>
      <c r="C27" s="96">
        <v>0.35694444444444445</v>
      </c>
      <c r="D27" s="72">
        <v>0.36041666666666666</v>
      </c>
      <c r="E27" s="72">
        <v>0.37083333333333335</v>
      </c>
      <c r="F27" s="72">
        <v>0.37361111111111112</v>
      </c>
      <c r="G27" s="73">
        <v>0.37569444444444444</v>
      </c>
      <c r="H27" s="73">
        <v>0.37916666666666665</v>
      </c>
      <c r="I27" s="73">
        <v>0.38194444444444442</v>
      </c>
      <c r="J27" s="73">
        <v>0.3881944444444444</v>
      </c>
      <c r="K27" s="73">
        <v>0.39166666666666661</v>
      </c>
      <c r="L27" s="73">
        <v>0.4055555555555555</v>
      </c>
      <c r="M27" s="73">
        <v>0.41736111111111107</v>
      </c>
      <c r="N27" s="73">
        <v>0.42152777777777772</v>
      </c>
      <c r="O27" s="73">
        <v>0.4277777777777777</v>
      </c>
      <c r="P27" s="73">
        <v>0.4326388888888888</v>
      </c>
      <c r="Q27" s="73">
        <v>0.43611111111111101</v>
      </c>
      <c r="R27" s="74">
        <v>0.43819444444444433</v>
      </c>
      <c r="S27" s="74">
        <v>0.44166666666666654</v>
      </c>
      <c r="T27" s="74">
        <v>0.45138888888888878</v>
      </c>
      <c r="U27" s="96">
        <v>0.45555555555555544</v>
      </c>
      <c r="V27" s="313" t="e">
        <f t="shared" si="0"/>
        <v>#REF!</v>
      </c>
      <c r="W27" s="314">
        <f t="shared" si="1"/>
        <v>9.8611111111110983E-2</v>
      </c>
      <c r="X27" s="317" t="e">
        <f t="shared" si="2"/>
        <v>#REF!</v>
      </c>
      <c r="Y27" s="314">
        <f t="shared" si="3"/>
        <v>1.5972222222222221E-2</v>
      </c>
    </row>
    <row r="28" spans="2:25" x14ac:dyDescent="0.25">
      <c r="B28" s="70">
        <v>12</v>
      </c>
      <c r="C28" s="96">
        <v>0.37361111111111112</v>
      </c>
      <c r="D28" s="72">
        <v>0.37708333333333333</v>
      </c>
      <c r="E28" s="72">
        <v>0.38750000000000001</v>
      </c>
      <c r="F28" s="72">
        <v>0.39027777777777778</v>
      </c>
      <c r="G28" s="73">
        <v>0.3923611111111111</v>
      </c>
      <c r="H28" s="73">
        <v>0.39583333333333331</v>
      </c>
      <c r="I28" s="73">
        <v>0.39861111111111108</v>
      </c>
      <c r="J28" s="73">
        <v>0.40486111111111106</v>
      </c>
      <c r="K28" s="73">
        <v>0.40833333333333327</v>
      </c>
      <c r="L28" s="73">
        <v>0.42222222222222217</v>
      </c>
      <c r="M28" s="73">
        <v>0.43402777777777773</v>
      </c>
      <c r="N28" s="73">
        <v>0.43819444444444439</v>
      </c>
      <c r="O28" s="73">
        <v>0.44444444444444436</v>
      </c>
      <c r="P28" s="73">
        <v>0.44930555555555546</v>
      </c>
      <c r="Q28" s="73">
        <v>0.45277777777777767</v>
      </c>
      <c r="R28" s="74">
        <v>0.45486111111111099</v>
      </c>
      <c r="S28" s="74">
        <v>0.4583333333333332</v>
      </c>
      <c r="T28" s="74">
        <v>0.46805555555555545</v>
      </c>
      <c r="U28" s="96">
        <v>0.4722222222222221</v>
      </c>
      <c r="V28" s="313" t="e">
        <f t="shared" si="0"/>
        <v>#REF!</v>
      </c>
      <c r="W28" s="314">
        <f t="shared" si="1"/>
        <v>9.8611111111110983E-2</v>
      </c>
      <c r="X28" s="317" t="e">
        <f t="shared" si="2"/>
        <v>#REF!</v>
      </c>
      <c r="Y28" s="314">
        <f t="shared" si="3"/>
        <v>1.6666666666666663E-2</v>
      </c>
    </row>
    <row r="29" spans="2:25" x14ac:dyDescent="0.25">
      <c r="B29" s="70">
        <v>13</v>
      </c>
      <c r="C29" s="96">
        <v>0.39027777777777778</v>
      </c>
      <c r="D29" s="72">
        <v>0.39374999999999999</v>
      </c>
      <c r="E29" s="72">
        <v>0.40416666666666667</v>
      </c>
      <c r="F29" s="72">
        <v>0.40694444444444444</v>
      </c>
      <c r="G29" s="73">
        <v>0.40902777777777777</v>
      </c>
      <c r="H29" s="73">
        <v>0.41249999999999998</v>
      </c>
      <c r="I29" s="73">
        <v>0.41527777777777775</v>
      </c>
      <c r="J29" s="73">
        <v>0.42152777777777772</v>
      </c>
      <c r="K29" s="73">
        <v>0.42499999999999993</v>
      </c>
      <c r="L29" s="73">
        <v>0.43888888888888883</v>
      </c>
      <c r="M29" s="73">
        <v>0.4506944444444444</v>
      </c>
      <c r="N29" s="73">
        <v>0.45486111111111105</v>
      </c>
      <c r="O29" s="73">
        <v>0.46111111111111103</v>
      </c>
      <c r="P29" s="73">
        <v>0.46597222222222212</v>
      </c>
      <c r="Q29" s="73">
        <v>0.46944444444444433</v>
      </c>
      <c r="R29" s="74">
        <v>0.47152777777777766</v>
      </c>
      <c r="S29" s="74">
        <v>0.47499999999999987</v>
      </c>
      <c r="T29" s="74">
        <v>0.48472222222222211</v>
      </c>
      <c r="U29" s="96">
        <v>0.48888888888888876</v>
      </c>
      <c r="V29" s="313" t="e">
        <f t="shared" si="0"/>
        <v>#REF!</v>
      </c>
      <c r="W29" s="314">
        <f t="shared" si="1"/>
        <v>9.8611111111110983E-2</v>
      </c>
      <c r="X29" s="317" t="e">
        <f t="shared" si="2"/>
        <v>#REF!</v>
      </c>
      <c r="Y29" s="314">
        <f t="shared" si="3"/>
        <v>1.6666666666666663E-2</v>
      </c>
    </row>
    <row r="30" spans="2:25" x14ac:dyDescent="0.25">
      <c r="B30" s="70">
        <v>14</v>
      </c>
      <c r="C30" s="96">
        <v>0.4069444444444445</v>
      </c>
      <c r="D30" s="72">
        <v>0.41041666666666671</v>
      </c>
      <c r="E30" s="72">
        <v>0.42083333333333339</v>
      </c>
      <c r="F30" s="72">
        <v>0.42361111111111116</v>
      </c>
      <c r="G30" s="73">
        <v>0.42569444444444449</v>
      </c>
      <c r="H30" s="73">
        <v>0.4291666666666667</v>
      </c>
      <c r="I30" s="73">
        <v>0.43194444444444446</v>
      </c>
      <c r="J30" s="73">
        <v>0.43819444444444444</v>
      </c>
      <c r="K30" s="73">
        <v>0.44166666666666665</v>
      </c>
      <c r="L30" s="73">
        <v>0.45555555555555555</v>
      </c>
      <c r="M30" s="73">
        <v>0.46736111111111112</v>
      </c>
      <c r="N30" s="73">
        <v>0.47152777777777777</v>
      </c>
      <c r="O30" s="73">
        <v>0.47777777777777775</v>
      </c>
      <c r="P30" s="73">
        <v>0.48263888888888884</v>
      </c>
      <c r="Q30" s="73">
        <v>0.48611111111111105</v>
      </c>
      <c r="R30" s="74">
        <v>0.48819444444444438</v>
      </c>
      <c r="S30" s="74">
        <v>0.49166666666666659</v>
      </c>
      <c r="T30" s="74">
        <v>0.50138888888888877</v>
      </c>
      <c r="U30" s="96">
        <v>0.50555555555555542</v>
      </c>
      <c r="V30" s="313" t="e">
        <f t="shared" si="0"/>
        <v>#REF!</v>
      </c>
      <c r="W30" s="314">
        <f t="shared" si="1"/>
        <v>9.8611111111110927E-2</v>
      </c>
      <c r="X30" s="317" t="e">
        <f t="shared" si="2"/>
        <v>#REF!</v>
      </c>
      <c r="Y30" s="314">
        <f t="shared" si="3"/>
        <v>1.6666666666666718E-2</v>
      </c>
    </row>
    <row r="31" spans="2:25" x14ac:dyDescent="0.25">
      <c r="B31" s="70">
        <v>15</v>
      </c>
      <c r="C31" s="96">
        <v>0.4236111111111111</v>
      </c>
      <c r="D31" s="72">
        <v>0.4284722222222222</v>
      </c>
      <c r="E31" s="72">
        <v>0.43888888888888888</v>
      </c>
      <c r="F31" s="72">
        <v>0.44236111111111109</v>
      </c>
      <c r="G31" s="73">
        <v>0.44513888888888886</v>
      </c>
      <c r="H31" s="73">
        <v>0.44861111111111107</v>
      </c>
      <c r="I31" s="73">
        <v>0.45277777777777772</v>
      </c>
      <c r="J31" s="73">
        <v>0.45972222222222214</v>
      </c>
      <c r="K31" s="73">
        <v>0.4638888888888888</v>
      </c>
      <c r="L31" s="73">
        <v>0.48055555555555546</v>
      </c>
      <c r="M31" s="73">
        <v>0.49236111111111103</v>
      </c>
      <c r="N31" s="73">
        <v>0.49652777777777768</v>
      </c>
      <c r="O31" s="73">
        <v>0.50277777777777766</v>
      </c>
      <c r="P31" s="73">
        <v>0.50763888888888875</v>
      </c>
      <c r="Q31" s="73">
        <v>0.51111111111111096</v>
      </c>
      <c r="R31" s="74">
        <v>0.51388888888888873</v>
      </c>
      <c r="S31" s="74">
        <v>0.51874999999999982</v>
      </c>
      <c r="T31" s="74">
        <v>0.52847222222222201</v>
      </c>
      <c r="U31" s="96">
        <v>0.53263888888888866</v>
      </c>
      <c r="V31" s="313" t="e">
        <f t="shared" si="0"/>
        <v>#REF!</v>
      </c>
      <c r="W31" s="314">
        <f t="shared" si="1"/>
        <v>0.10902777777777756</v>
      </c>
      <c r="X31" s="317" t="e">
        <f t="shared" si="2"/>
        <v>#REF!</v>
      </c>
      <c r="Y31" s="314">
        <f t="shared" si="3"/>
        <v>1.8055555555555491E-2</v>
      </c>
    </row>
    <row r="32" spans="2:25" x14ac:dyDescent="0.25">
      <c r="B32" s="70">
        <v>16</v>
      </c>
      <c r="C32" s="96">
        <v>0.44027777777777777</v>
      </c>
      <c r="D32" s="72">
        <v>0.44513888888888886</v>
      </c>
      <c r="E32" s="72">
        <v>0.45555555555555555</v>
      </c>
      <c r="F32" s="72">
        <v>0.45902777777777776</v>
      </c>
      <c r="G32" s="73">
        <v>0.46180555555555552</v>
      </c>
      <c r="H32" s="73">
        <v>0.46527777777777773</v>
      </c>
      <c r="I32" s="73">
        <v>0.46944444444444439</v>
      </c>
      <c r="J32" s="73">
        <v>0.47638888888888881</v>
      </c>
      <c r="K32" s="73">
        <v>0.48055555555555546</v>
      </c>
      <c r="L32" s="73">
        <v>0.49722222222222212</v>
      </c>
      <c r="M32" s="73">
        <v>0.50902777777777763</v>
      </c>
      <c r="N32" s="73">
        <v>0.51319444444444429</v>
      </c>
      <c r="O32" s="73">
        <v>0.51944444444444426</v>
      </c>
      <c r="P32" s="73">
        <v>0.52430555555555536</v>
      </c>
      <c r="Q32" s="73">
        <v>0.52777777777777757</v>
      </c>
      <c r="R32" s="74">
        <v>0.53055555555555534</v>
      </c>
      <c r="S32" s="74">
        <v>0.53541666666666643</v>
      </c>
      <c r="T32" s="74">
        <v>0.54513888888888862</v>
      </c>
      <c r="U32" s="96">
        <v>0.54930555555555527</v>
      </c>
      <c r="V32" s="313" t="e">
        <f t="shared" si="0"/>
        <v>#REF!</v>
      </c>
      <c r="W32" s="314">
        <f t="shared" si="1"/>
        <v>0.1090277777777775</v>
      </c>
      <c r="X32" s="317" t="e">
        <f t="shared" si="2"/>
        <v>#REF!</v>
      </c>
      <c r="Y32" s="314">
        <f t="shared" si="3"/>
        <v>1.6666666666666663E-2</v>
      </c>
    </row>
    <row r="33" spans="2:25" x14ac:dyDescent="0.25">
      <c r="B33" s="70">
        <v>17</v>
      </c>
      <c r="C33" s="96">
        <v>0.45833333333334653</v>
      </c>
      <c r="D33" s="72">
        <v>0.46319444444445762</v>
      </c>
      <c r="E33" s="72">
        <v>0.47361111111112431</v>
      </c>
      <c r="F33" s="72">
        <v>0.47708333333334652</v>
      </c>
      <c r="G33" s="73">
        <v>0.47986111111112428</v>
      </c>
      <c r="H33" s="73">
        <v>0.48333333333334649</v>
      </c>
      <c r="I33" s="73">
        <v>0.48750000000001315</v>
      </c>
      <c r="J33" s="73">
        <v>0.49444444444445756</v>
      </c>
      <c r="K33" s="73">
        <v>0.49861111111112422</v>
      </c>
      <c r="L33" s="73">
        <v>0.51527777777779094</v>
      </c>
      <c r="M33" s="73">
        <v>0.52708333333334645</v>
      </c>
      <c r="N33" s="73">
        <v>0.5312500000000131</v>
      </c>
      <c r="O33" s="73">
        <v>0.53750000000001308</v>
      </c>
      <c r="P33" s="73">
        <v>0.54236111111112417</v>
      </c>
      <c r="Q33" s="73">
        <v>0.54583333333334638</v>
      </c>
      <c r="R33" s="74">
        <v>0.54861111111112415</v>
      </c>
      <c r="S33" s="74">
        <v>0.55347222222223524</v>
      </c>
      <c r="T33" s="74">
        <v>0.56319444444445743</v>
      </c>
      <c r="U33" s="96">
        <v>0.56736111111112408</v>
      </c>
      <c r="V33" s="313" t="e">
        <f t="shared" si="0"/>
        <v>#REF!</v>
      </c>
      <c r="W33" s="314">
        <f t="shared" si="1"/>
        <v>0.10902777777777756</v>
      </c>
      <c r="X33" s="317" t="e">
        <f t="shared" si="2"/>
        <v>#REF!</v>
      </c>
      <c r="Y33" s="314">
        <f t="shared" si="3"/>
        <v>1.8055555555568759E-2</v>
      </c>
    </row>
    <row r="34" spans="2:25" x14ac:dyDescent="0.25">
      <c r="B34" s="70">
        <v>18</v>
      </c>
      <c r="C34" s="96">
        <v>0.47500000000001452</v>
      </c>
      <c r="D34" s="72">
        <v>0.47986111111112562</v>
      </c>
      <c r="E34" s="72">
        <v>0.4902777777777923</v>
      </c>
      <c r="F34" s="72">
        <v>0.49375000000001451</v>
      </c>
      <c r="G34" s="73">
        <v>0.49652777777779228</v>
      </c>
      <c r="H34" s="73">
        <v>0.50000000000001454</v>
      </c>
      <c r="I34" s="73">
        <v>0.5041666666666812</v>
      </c>
      <c r="J34" s="73">
        <v>0.51111111111112562</v>
      </c>
      <c r="K34" s="73">
        <v>0.51527777777779227</v>
      </c>
      <c r="L34" s="73">
        <v>0.53194444444445899</v>
      </c>
      <c r="M34" s="73">
        <v>0.5437500000000145</v>
      </c>
      <c r="N34" s="73">
        <v>0.54791666666668115</v>
      </c>
      <c r="O34" s="73">
        <v>0.55416666666668113</v>
      </c>
      <c r="P34" s="73">
        <v>0.55902777777779222</v>
      </c>
      <c r="Q34" s="73">
        <v>0.56250000000001443</v>
      </c>
      <c r="R34" s="74">
        <v>0.5652777777777922</v>
      </c>
      <c r="S34" s="74">
        <v>0.57013888888890329</v>
      </c>
      <c r="T34" s="74">
        <v>0.57986111111112548</v>
      </c>
      <c r="U34" s="96">
        <v>0.58402777777779213</v>
      </c>
      <c r="V34" s="313" t="e">
        <f t="shared" si="0"/>
        <v>#REF!</v>
      </c>
      <c r="W34" s="314">
        <f t="shared" si="1"/>
        <v>0.10902777777777761</v>
      </c>
      <c r="X34" s="317" t="e">
        <f t="shared" si="2"/>
        <v>#REF!</v>
      </c>
      <c r="Y34" s="314">
        <f t="shared" si="3"/>
        <v>1.6666666666667995E-2</v>
      </c>
    </row>
    <row r="35" spans="2:25" x14ac:dyDescent="0.25">
      <c r="B35" s="70">
        <v>19</v>
      </c>
      <c r="C35" s="96">
        <v>0.49166666666668152</v>
      </c>
      <c r="D35" s="72">
        <v>0.49652777777779261</v>
      </c>
      <c r="E35" s="72">
        <v>0.5069444444444593</v>
      </c>
      <c r="F35" s="72">
        <v>0.51041666666668151</v>
      </c>
      <c r="G35" s="73">
        <v>0.51319444444445927</v>
      </c>
      <c r="H35" s="73">
        <v>0.51666666666668148</v>
      </c>
      <c r="I35" s="73">
        <v>0.52083333333334814</v>
      </c>
      <c r="J35" s="73">
        <v>0.52777777777779256</v>
      </c>
      <c r="K35" s="73">
        <v>0.53194444444445921</v>
      </c>
      <c r="L35" s="73">
        <v>0.54861111111112593</v>
      </c>
      <c r="M35" s="73">
        <v>0.56041666666668144</v>
      </c>
      <c r="N35" s="73">
        <v>0.56458333333334809</v>
      </c>
      <c r="O35" s="73">
        <v>0.57083333333334807</v>
      </c>
      <c r="P35" s="73">
        <v>0.57569444444445916</v>
      </c>
      <c r="Q35" s="73">
        <v>0.57916666666668137</v>
      </c>
      <c r="R35" s="74">
        <v>0.58194444444445914</v>
      </c>
      <c r="S35" s="74">
        <v>0.58680555555557024</v>
      </c>
      <c r="T35" s="74">
        <v>0.59652777777779242</v>
      </c>
      <c r="U35" s="96">
        <v>0.60069444444445907</v>
      </c>
      <c r="V35" s="313" t="e">
        <f t="shared" si="0"/>
        <v>#REF!</v>
      </c>
      <c r="W35" s="314">
        <f t="shared" si="1"/>
        <v>0.10902777777777756</v>
      </c>
      <c r="X35" s="317" t="e">
        <f t="shared" si="2"/>
        <v>#REF!</v>
      </c>
      <c r="Y35" s="314">
        <f t="shared" si="3"/>
        <v>1.6666666666666996E-2</v>
      </c>
    </row>
    <row r="36" spans="2:25" x14ac:dyDescent="0.25">
      <c r="B36" s="70">
        <v>20</v>
      </c>
      <c r="C36" s="96">
        <v>0.50833333333334962</v>
      </c>
      <c r="D36" s="72">
        <v>0.51319444444446072</v>
      </c>
      <c r="E36" s="72">
        <v>0.52361111111112735</v>
      </c>
      <c r="F36" s="72">
        <v>0.52708333333334956</v>
      </c>
      <c r="G36" s="73">
        <v>0.52986111111112733</v>
      </c>
      <c r="H36" s="73">
        <v>0.53333333333334954</v>
      </c>
      <c r="I36" s="73">
        <v>0.53750000000001619</v>
      </c>
      <c r="J36" s="73">
        <v>0.54444444444446061</v>
      </c>
      <c r="K36" s="73">
        <v>0.54861111111112726</v>
      </c>
      <c r="L36" s="73">
        <v>0.56527777777779398</v>
      </c>
      <c r="M36" s="73">
        <v>0.57708333333334949</v>
      </c>
      <c r="N36" s="73">
        <v>0.58125000000001614</v>
      </c>
      <c r="O36" s="73">
        <v>0.58750000000001612</v>
      </c>
      <c r="P36" s="73">
        <v>0.59236111111112721</v>
      </c>
      <c r="Q36" s="73">
        <v>0.59583333333334942</v>
      </c>
      <c r="R36" s="74">
        <v>0.59861111111112719</v>
      </c>
      <c r="S36" s="74">
        <v>0.60347222222223829</v>
      </c>
      <c r="T36" s="74">
        <v>0.61319444444446047</v>
      </c>
      <c r="U36" s="96">
        <v>0.61736111111112713</v>
      </c>
      <c r="V36" s="313" t="e">
        <f t="shared" si="0"/>
        <v>#REF!</v>
      </c>
      <c r="W36" s="314">
        <f t="shared" si="1"/>
        <v>0.1090277777777775</v>
      </c>
      <c r="X36" s="317" t="e">
        <f t="shared" si="2"/>
        <v>#REF!</v>
      </c>
      <c r="Y36" s="314">
        <f t="shared" si="3"/>
        <v>1.6666666666668051E-2</v>
      </c>
    </row>
    <row r="37" spans="2:25" x14ac:dyDescent="0.25">
      <c r="B37" s="70">
        <v>21</v>
      </c>
      <c r="C37" s="96">
        <v>0.52500000000001656</v>
      </c>
      <c r="D37" s="72">
        <v>0.52986111111112766</v>
      </c>
      <c r="E37" s="72">
        <v>0.54027777777779429</v>
      </c>
      <c r="F37" s="72">
        <v>0.5437500000000165</v>
      </c>
      <c r="G37" s="73">
        <v>0.54652777777779427</v>
      </c>
      <c r="H37" s="73">
        <v>0.55000000000001648</v>
      </c>
      <c r="I37" s="73">
        <v>0.55416666666668313</v>
      </c>
      <c r="J37" s="73">
        <v>0.56111111111112755</v>
      </c>
      <c r="K37" s="73">
        <v>0.5652777777777942</v>
      </c>
      <c r="L37" s="73">
        <v>0.58194444444446092</v>
      </c>
      <c r="M37" s="73">
        <v>0.59375000000001643</v>
      </c>
      <c r="N37" s="73">
        <v>0.59791666666668308</v>
      </c>
      <c r="O37" s="73">
        <v>0.60416666666668306</v>
      </c>
      <c r="P37" s="73">
        <v>0.60902777777779415</v>
      </c>
      <c r="Q37" s="73">
        <v>0.61250000000001636</v>
      </c>
      <c r="R37" s="74">
        <v>0.61527777777779413</v>
      </c>
      <c r="S37" s="74">
        <v>0.62013888888890523</v>
      </c>
      <c r="T37" s="74">
        <v>0.62986111111112741</v>
      </c>
      <c r="U37" s="96">
        <v>0.63402777777779407</v>
      </c>
      <c r="V37" s="313" t="e">
        <f t="shared" si="0"/>
        <v>#REF!</v>
      </c>
      <c r="W37" s="314">
        <f t="shared" si="1"/>
        <v>0.1090277777777775</v>
      </c>
      <c r="X37" s="317" t="e">
        <f t="shared" si="2"/>
        <v>#REF!</v>
      </c>
      <c r="Y37" s="314">
        <f t="shared" si="3"/>
        <v>1.6666666666666941E-2</v>
      </c>
    </row>
    <row r="38" spans="2:25" x14ac:dyDescent="0.25">
      <c r="B38" s="70">
        <v>22</v>
      </c>
      <c r="C38" s="96">
        <v>0.54166666666668462</v>
      </c>
      <c r="D38" s="72">
        <v>0.54652777777779571</v>
      </c>
      <c r="E38" s="72">
        <v>0.55694444444446234</v>
      </c>
      <c r="F38" s="72">
        <v>0.56041666666668455</v>
      </c>
      <c r="G38" s="73">
        <v>0.56319444444446232</v>
      </c>
      <c r="H38" s="73">
        <v>0.56666666666668453</v>
      </c>
      <c r="I38" s="73">
        <v>0.57083333333335118</v>
      </c>
      <c r="J38" s="73">
        <v>0.5777777777777956</v>
      </c>
      <c r="K38" s="73">
        <v>0.58194444444446225</v>
      </c>
      <c r="L38" s="73">
        <v>0.59861111111112897</v>
      </c>
      <c r="M38" s="73">
        <v>0.61041666666668448</v>
      </c>
      <c r="N38" s="73">
        <v>0.61458333333335113</v>
      </c>
      <c r="O38" s="73">
        <v>0.62083333333335111</v>
      </c>
      <c r="P38" s="73">
        <v>0.62569444444446221</v>
      </c>
      <c r="Q38" s="73">
        <v>0.62916666666668442</v>
      </c>
      <c r="R38" s="74">
        <v>0.63194444444446218</v>
      </c>
      <c r="S38" s="74">
        <v>0.63680555555557328</v>
      </c>
      <c r="T38" s="74">
        <v>0.64652777777779546</v>
      </c>
      <c r="U38" s="96">
        <v>0.65069444444446212</v>
      </c>
      <c r="V38" s="313" t="e">
        <f t="shared" si="0"/>
        <v>#REF!</v>
      </c>
      <c r="W38" s="314">
        <f t="shared" si="1"/>
        <v>0.1090277777777775</v>
      </c>
      <c r="X38" s="317" t="e">
        <f t="shared" si="2"/>
        <v>#REF!</v>
      </c>
      <c r="Y38" s="314">
        <f t="shared" si="3"/>
        <v>1.6666666666668051E-2</v>
      </c>
    </row>
    <row r="39" spans="2:25" x14ac:dyDescent="0.25">
      <c r="B39" s="70">
        <v>23</v>
      </c>
      <c r="C39" s="96">
        <v>0.55833333333335156</v>
      </c>
      <c r="D39" s="72">
        <v>0.56319444444446265</v>
      </c>
      <c r="E39" s="72">
        <v>0.57361111111112928</v>
      </c>
      <c r="F39" s="72">
        <v>0.57708333333335149</v>
      </c>
      <c r="G39" s="73">
        <v>0.57986111111112926</v>
      </c>
      <c r="H39" s="73">
        <v>0.58333333333335147</v>
      </c>
      <c r="I39" s="73">
        <v>0.58750000000001812</v>
      </c>
      <c r="J39" s="73">
        <v>0.59444444444446254</v>
      </c>
      <c r="K39" s="73">
        <v>0.59861111111112919</v>
      </c>
      <c r="L39" s="73">
        <v>0.61527777777779591</v>
      </c>
      <c r="M39" s="73">
        <v>0.62708333333335142</v>
      </c>
      <c r="N39" s="73">
        <v>0.63125000000001807</v>
      </c>
      <c r="O39" s="73">
        <v>0.63750000000001805</v>
      </c>
      <c r="P39" s="73">
        <v>0.64236111111112915</v>
      </c>
      <c r="Q39" s="73">
        <v>0.64583333333335136</v>
      </c>
      <c r="R39" s="74">
        <v>0.64861111111112912</v>
      </c>
      <c r="S39" s="74">
        <v>0.65347222222224022</v>
      </c>
      <c r="T39" s="74">
        <v>0.66319444444446241</v>
      </c>
      <c r="U39" s="96">
        <v>0.66736111111112906</v>
      </c>
      <c r="V39" s="313" t="e">
        <f t="shared" si="0"/>
        <v>#REF!</v>
      </c>
      <c r="W39" s="314">
        <f t="shared" si="1"/>
        <v>0.1090277777777775</v>
      </c>
      <c r="X39" s="317" t="e">
        <f t="shared" si="2"/>
        <v>#REF!</v>
      </c>
      <c r="Y39" s="314">
        <f t="shared" si="3"/>
        <v>1.6666666666666941E-2</v>
      </c>
    </row>
    <row r="40" spans="2:25" x14ac:dyDescent="0.25">
      <c r="B40" s="70">
        <v>24</v>
      </c>
      <c r="C40" s="96">
        <v>0.57500000000001961</v>
      </c>
      <c r="D40" s="72">
        <v>0.5798611111111307</v>
      </c>
      <c r="E40" s="72">
        <v>0.59027777777779733</v>
      </c>
      <c r="F40" s="72">
        <v>0.59375000000001954</v>
      </c>
      <c r="G40" s="73">
        <v>0.59652777777779731</v>
      </c>
      <c r="H40" s="73">
        <v>0.60000000000001952</v>
      </c>
      <c r="I40" s="73">
        <v>0.60416666666668617</v>
      </c>
      <c r="J40" s="73">
        <v>0.61111111111113059</v>
      </c>
      <c r="K40" s="73">
        <v>0.61527777777779724</v>
      </c>
      <c r="L40" s="73">
        <v>0.63194444444446396</v>
      </c>
      <c r="M40" s="73">
        <v>0.64375000000001947</v>
      </c>
      <c r="N40" s="73">
        <v>0.64791666666668613</v>
      </c>
      <c r="O40" s="73">
        <v>0.6541666666666861</v>
      </c>
      <c r="P40" s="73">
        <v>0.6590277777777972</v>
      </c>
      <c r="Q40" s="73">
        <v>0.66250000000001941</v>
      </c>
      <c r="R40" s="74">
        <v>0.66527777777779717</v>
      </c>
      <c r="S40" s="74">
        <v>0.67013888888890827</v>
      </c>
      <c r="T40" s="74">
        <v>0.67986111111113046</v>
      </c>
      <c r="U40" s="96">
        <v>0.68402777777779711</v>
      </c>
      <c r="V40" s="313" t="e">
        <f t="shared" si="0"/>
        <v>#REF!</v>
      </c>
      <c r="W40" s="314">
        <f t="shared" si="1"/>
        <v>0.1090277777777775</v>
      </c>
      <c r="X40" s="317" t="e">
        <f t="shared" si="2"/>
        <v>#REF!</v>
      </c>
      <c r="Y40" s="314">
        <f t="shared" si="3"/>
        <v>1.6666666666668051E-2</v>
      </c>
    </row>
    <row r="41" spans="2:25" x14ac:dyDescent="0.25">
      <c r="B41" s="70">
        <v>25</v>
      </c>
      <c r="C41" s="96">
        <v>0.59166666666668655</v>
      </c>
      <c r="D41" s="72">
        <v>0.59652777777779764</v>
      </c>
      <c r="E41" s="72">
        <v>0.60694444444446427</v>
      </c>
      <c r="F41" s="72">
        <v>0.61041666666668648</v>
      </c>
      <c r="G41" s="73">
        <v>0.61319444444446425</v>
      </c>
      <c r="H41" s="73">
        <v>0.61666666666668646</v>
      </c>
      <c r="I41" s="73">
        <v>0.62083333333335311</v>
      </c>
      <c r="J41" s="73">
        <v>0.62777777777779753</v>
      </c>
      <c r="K41" s="73">
        <v>0.63194444444446418</v>
      </c>
      <c r="L41" s="73">
        <v>0.6486111111111309</v>
      </c>
      <c r="M41" s="73">
        <v>0.66041666666668641</v>
      </c>
      <c r="N41" s="73">
        <v>0.66458333333335307</v>
      </c>
      <c r="O41" s="73">
        <v>0.67083333333335304</v>
      </c>
      <c r="P41" s="73">
        <v>0.67569444444446414</v>
      </c>
      <c r="Q41" s="73">
        <v>0.67916666666668635</v>
      </c>
      <c r="R41" s="74">
        <v>0.68194444444446412</v>
      </c>
      <c r="S41" s="74">
        <v>0.68680555555557521</v>
      </c>
      <c r="T41" s="74">
        <v>0.6965277777777974</v>
      </c>
      <c r="U41" s="96">
        <v>0.70069444444446405</v>
      </c>
      <c r="V41" s="313" t="e">
        <f t="shared" si="0"/>
        <v>#REF!</v>
      </c>
      <c r="W41" s="314">
        <f t="shared" si="1"/>
        <v>0.1090277777777775</v>
      </c>
      <c r="X41" s="317" t="e">
        <f t="shared" si="2"/>
        <v>#REF!</v>
      </c>
      <c r="Y41" s="314">
        <f t="shared" si="3"/>
        <v>1.6666666666666941E-2</v>
      </c>
    </row>
    <row r="42" spans="2:25" ht="15" customHeight="1" x14ac:dyDescent="0.25">
      <c r="B42" s="70">
        <v>26</v>
      </c>
      <c r="C42" s="96">
        <v>0.6083333333333546</v>
      </c>
      <c r="D42" s="72">
        <v>0.61319444444446569</v>
      </c>
      <c r="E42" s="72">
        <v>0.62361111111113232</v>
      </c>
      <c r="F42" s="72">
        <v>0.62708333333335453</v>
      </c>
      <c r="G42" s="73">
        <v>0.6298611111111323</v>
      </c>
      <c r="H42" s="73">
        <v>0.63333333333335451</v>
      </c>
      <c r="I42" s="73">
        <v>0.63750000000002116</v>
      </c>
      <c r="J42" s="73">
        <v>0.64444444444446558</v>
      </c>
      <c r="K42" s="73">
        <v>0.64861111111113223</v>
      </c>
      <c r="L42" s="73">
        <v>0.66527777777779895</v>
      </c>
      <c r="M42" s="73">
        <v>0.67708333333335446</v>
      </c>
      <c r="N42" s="73">
        <v>0.68125000000002112</v>
      </c>
      <c r="O42" s="73">
        <v>0.68750000000002109</v>
      </c>
      <c r="P42" s="73">
        <v>0.69236111111113219</v>
      </c>
      <c r="Q42" s="73">
        <v>0.6958333333333544</v>
      </c>
      <c r="R42" s="74">
        <v>0.69861111111113217</v>
      </c>
      <c r="S42" s="74">
        <v>0.70347222222224326</v>
      </c>
      <c r="T42" s="74">
        <v>0.71319444444446545</v>
      </c>
      <c r="U42" s="96">
        <v>0.7173611111111321</v>
      </c>
      <c r="V42" s="313" t="e">
        <f t="shared" si="0"/>
        <v>#REF!</v>
      </c>
      <c r="W42" s="314">
        <f t="shared" si="1"/>
        <v>0.1090277777777775</v>
      </c>
      <c r="X42" s="317" t="e">
        <f t="shared" si="2"/>
        <v>#REF!</v>
      </c>
      <c r="Y42" s="314">
        <f t="shared" si="3"/>
        <v>1.6666666666668051E-2</v>
      </c>
    </row>
    <row r="43" spans="2:25" ht="15" customHeight="1" x14ac:dyDescent="0.25">
      <c r="B43" s="70">
        <v>27</v>
      </c>
      <c r="C43" s="96">
        <v>0.62500000000002265</v>
      </c>
      <c r="D43" s="72">
        <v>0.62986111111113374</v>
      </c>
      <c r="E43" s="72">
        <v>0.64027777777780037</v>
      </c>
      <c r="F43" s="72">
        <v>0.64375000000002258</v>
      </c>
      <c r="G43" s="73">
        <v>0.64652777777780035</v>
      </c>
      <c r="H43" s="73">
        <v>0.65000000000002256</v>
      </c>
      <c r="I43" s="73">
        <v>0.65416666666668921</v>
      </c>
      <c r="J43" s="73">
        <v>0.66111111111113363</v>
      </c>
      <c r="K43" s="73">
        <v>0.66527777777780028</v>
      </c>
      <c r="L43" s="73">
        <v>0.681944444444467</v>
      </c>
      <c r="M43" s="73">
        <v>0.69375000000002252</v>
      </c>
      <c r="N43" s="73">
        <v>0.69791666666668917</v>
      </c>
      <c r="O43" s="73">
        <v>0.70416666666668914</v>
      </c>
      <c r="P43" s="73">
        <v>0.70902777777780024</v>
      </c>
      <c r="Q43" s="73">
        <v>0.71250000000002245</v>
      </c>
      <c r="R43" s="74">
        <v>0.71527777777780022</v>
      </c>
      <c r="S43" s="74">
        <v>0.72013888888891131</v>
      </c>
      <c r="T43" s="74">
        <v>0.7298611111111335</v>
      </c>
      <c r="U43" s="96">
        <v>0.73402777777780015</v>
      </c>
      <c r="V43" s="313" t="e">
        <f t="shared" si="0"/>
        <v>#REF!</v>
      </c>
      <c r="W43" s="314">
        <f t="shared" si="1"/>
        <v>0.1090277777777775</v>
      </c>
      <c r="X43" s="317" t="e">
        <f t="shared" si="2"/>
        <v>#REF!</v>
      </c>
      <c r="Y43" s="314">
        <f t="shared" si="3"/>
        <v>1.6666666666668051E-2</v>
      </c>
    </row>
    <row r="44" spans="2:25" ht="15" customHeight="1" x14ac:dyDescent="0.25">
      <c r="B44" s="70">
        <v>28</v>
      </c>
      <c r="C44" s="96">
        <v>0.64166666666668959</v>
      </c>
      <c r="D44" s="72">
        <v>0.64652777777780068</v>
      </c>
      <c r="E44" s="72">
        <v>0.65694444444446731</v>
      </c>
      <c r="F44" s="72">
        <v>0.66041666666668952</v>
      </c>
      <c r="G44" s="73">
        <v>0.66319444444446729</v>
      </c>
      <c r="H44" s="73">
        <v>0.6666666666666895</v>
      </c>
      <c r="I44" s="73">
        <v>0.67083333333335615</v>
      </c>
      <c r="J44" s="73">
        <v>0.67777777777780057</v>
      </c>
      <c r="K44" s="73">
        <v>0.68194444444446722</v>
      </c>
      <c r="L44" s="73">
        <v>0.69861111111113394</v>
      </c>
      <c r="M44" s="73">
        <v>0.71041666666668946</v>
      </c>
      <c r="N44" s="73">
        <v>0.71458333333335611</v>
      </c>
      <c r="O44" s="73">
        <v>0.72083333333335609</v>
      </c>
      <c r="P44" s="73">
        <v>0.72569444444446718</v>
      </c>
      <c r="Q44" s="73">
        <v>0.72916666666668939</v>
      </c>
      <c r="R44" s="74">
        <v>0.73194444444446716</v>
      </c>
      <c r="S44" s="74">
        <v>0.73680555555557825</v>
      </c>
      <c r="T44" s="74">
        <v>0.74652777777780044</v>
      </c>
      <c r="U44" s="96">
        <v>0.75069444444446709</v>
      </c>
      <c r="V44" s="313" t="e">
        <f t="shared" si="0"/>
        <v>#REF!</v>
      </c>
      <c r="W44" s="314">
        <f t="shared" si="1"/>
        <v>0.1090277777777775</v>
      </c>
      <c r="X44" s="317" t="e">
        <f t="shared" si="2"/>
        <v>#REF!</v>
      </c>
      <c r="Y44" s="314">
        <f t="shared" si="3"/>
        <v>1.6666666666666941E-2</v>
      </c>
    </row>
    <row r="45" spans="2:25" ht="15" customHeight="1" x14ac:dyDescent="0.25">
      <c r="B45" s="70">
        <v>29</v>
      </c>
      <c r="C45" s="96">
        <v>0.65833333333335764</v>
      </c>
      <c r="D45" s="72">
        <v>0.66319444444446873</v>
      </c>
      <c r="E45" s="72">
        <v>0.67361111111113536</v>
      </c>
      <c r="F45" s="72">
        <v>0.67708333333335757</v>
      </c>
      <c r="G45" s="73">
        <v>0.67986111111113534</v>
      </c>
      <c r="H45" s="73">
        <v>0.68333333333335755</v>
      </c>
      <c r="I45" s="73">
        <v>0.6875000000000242</v>
      </c>
      <c r="J45" s="73">
        <v>0.69444444444446862</v>
      </c>
      <c r="K45" s="73">
        <v>0.69861111111113527</v>
      </c>
      <c r="L45" s="73">
        <v>0.71527777777780199</v>
      </c>
      <c r="M45" s="73">
        <v>0.72708333333335751</v>
      </c>
      <c r="N45" s="73">
        <v>0.73125000000002416</v>
      </c>
      <c r="O45" s="73">
        <v>0.73750000000002414</v>
      </c>
      <c r="P45" s="73">
        <v>0.74236111111113523</v>
      </c>
      <c r="Q45" s="73">
        <v>0.74583333333335744</v>
      </c>
      <c r="R45" s="74">
        <v>0.74861111111113521</v>
      </c>
      <c r="S45" s="74">
        <v>0.7534722222222463</v>
      </c>
      <c r="T45" s="74">
        <v>0.76319444444446849</v>
      </c>
      <c r="U45" s="96">
        <v>0.76736111111113514</v>
      </c>
      <c r="V45" s="313" t="e">
        <f t="shared" si="0"/>
        <v>#REF!</v>
      </c>
      <c r="W45" s="314">
        <f t="shared" si="1"/>
        <v>0.1090277777777775</v>
      </c>
      <c r="X45" s="317" t="e">
        <f t="shared" si="2"/>
        <v>#REF!</v>
      </c>
      <c r="Y45" s="314">
        <f t="shared" si="3"/>
        <v>1.6666666666668051E-2</v>
      </c>
    </row>
    <row r="46" spans="2:25" ht="15" customHeight="1" x14ac:dyDescent="0.25">
      <c r="B46" s="70">
        <v>30</v>
      </c>
      <c r="C46" s="96">
        <v>0.67500000000002458</v>
      </c>
      <c r="D46" s="72">
        <v>0.67986111111113567</v>
      </c>
      <c r="E46" s="72">
        <v>0.6902777777778023</v>
      </c>
      <c r="F46" s="72">
        <v>0.69375000000002451</v>
      </c>
      <c r="G46" s="73">
        <v>0.69652777777780228</v>
      </c>
      <c r="H46" s="73">
        <v>0.70000000000002449</v>
      </c>
      <c r="I46" s="73">
        <v>0.70416666666669114</v>
      </c>
      <c r="J46" s="73">
        <v>0.71111111111113556</v>
      </c>
      <c r="K46" s="73">
        <v>0.71527777777780222</v>
      </c>
      <c r="L46" s="73">
        <v>0.73194444444446893</v>
      </c>
      <c r="M46" s="73">
        <v>0.74375000000002445</v>
      </c>
      <c r="N46" s="73">
        <v>0.7479166666666911</v>
      </c>
      <c r="O46" s="73">
        <v>0.75416666666669108</v>
      </c>
      <c r="P46" s="73">
        <v>0.75902777777780217</v>
      </c>
      <c r="Q46" s="73">
        <v>0.76250000000002438</v>
      </c>
      <c r="R46" s="74">
        <v>0.76527777777780215</v>
      </c>
      <c r="S46" s="74">
        <v>0.77013888888891324</v>
      </c>
      <c r="T46" s="74">
        <v>0.77986111111113543</v>
      </c>
      <c r="U46" s="96">
        <v>0.78402777777780208</v>
      </c>
      <c r="V46" s="313" t="e">
        <f t="shared" si="0"/>
        <v>#REF!</v>
      </c>
      <c r="W46" s="314">
        <f t="shared" si="1"/>
        <v>0.1090277777777775</v>
      </c>
      <c r="X46" s="317" t="e">
        <f t="shared" si="2"/>
        <v>#REF!</v>
      </c>
      <c r="Y46" s="314">
        <f t="shared" si="3"/>
        <v>1.6666666666666941E-2</v>
      </c>
    </row>
    <row r="47" spans="2:25" ht="15" customHeight="1" x14ac:dyDescent="0.25">
      <c r="B47" s="70">
        <v>31</v>
      </c>
      <c r="C47" s="96">
        <v>0.69166666666669263</v>
      </c>
      <c r="D47" s="72">
        <v>0.69652777777780372</v>
      </c>
      <c r="E47" s="72">
        <v>0.70694444444447035</v>
      </c>
      <c r="F47" s="72">
        <v>0.71041666666669256</v>
      </c>
      <c r="G47" s="73">
        <v>0.71319444444447033</v>
      </c>
      <c r="H47" s="73">
        <v>0.71666666666669254</v>
      </c>
      <c r="I47" s="73">
        <v>0.72083333333335919</v>
      </c>
      <c r="J47" s="73">
        <v>0.72777777777780361</v>
      </c>
      <c r="K47" s="73">
        <v>0.73194444444447027</v>
      </c>
      <c r="L47" s="73">
        <v>0.74861111111113698</v>
      </c>
      <c r="M47" s="73">
        <v>0.7604166666666925</v>
      </c>
      <c r="N47" s="73">
        <v>0.76458333333335915</v>
      </c>
      <c r="O47" s="73">
        <v>0.77083333333335913</v>
      </c>
      <c r="P47" s="73">
        <v>0.77569444444447022</v>
      </c>
      <c r="Q47" s="73">
        <v>0.77916666666669243</v>
      </c>
      <c r="R47" s="74">
        <v>0.7819444444444702</v>
      </c>
      <c r="S47" s="74">
        <v>0.78680555555558129</v>
      </c>
      <c r="T47" s="74">
        <v>0.79652777777780348</v>
      </c>
      <c r="U47" s="96">
        <v>0.80069444444447013</v>
      </c>
      <c r="V47" s="313" t="e">
        <f t="shared" si="0"/>
        <v>#REF!</v>
      </c>
      <c r="W47" s="314">
        <f t="shared" si="1"/>
        <v>0.1090277777777775</v>
      </c>
      <c r="X47" s="317" t="e">
        <f t="shared" si="2"/>
        <v>#REF!</v>
      </c>
      <c r="Y47" s="314">
        <f t="shared" si="3"/>
        <v>1.6666666666668051E-2</v>
      </c>
    </row>
    <row r="48" spans="2:25" ht="15" customHeight="1" x14ac:dyDescent="0.25">
      <c r="B48" s="70">
        <v>32</v>
      </c>
      <c r="C48" s="96">
        <v>0.70833333333335957</v>
      </c>
      <c r="D48" s="72">
        <v>0.71319444444447067</v>
      </c>
      <c r="E48" s="72">
        <v>0.7236111111111373</v>
      </c>
      <c r="F48" s="72">
        <v>0.7270833333333595</v>
      </c>
      <c r="G48" s="73">
        <v>0.72986111111113727</v>
      </c>
      <c r="H48" s="73">
        <v>0.73333333333335948</v>
      </c>
      <c r="I48" s="73">
        <v>0.73750000000002613</v>
      </c>
      <c r="J48" s="73">
        <v>0.74444444444447055</v>
      </c>
      <c r="K48" s="73">
        <v>0.74861111111113721</v>
      </c>
      <c r="L48" s="73">
        <v>0.76527777777780392</v>
      </c>
      <c r="M48" s="73">
        <v>0.77708333333335944</v>
      </c>
      <c r="N48" s="73">
        <v>0.78125000000002609</v>
      </c>
      <c r="O48" s="73">
        <v>0.78750000000002607</v>
      </c>
      <c r="P48" s="73">
        <v>0.79236111111113716</v>
      </c>
      <c r="Q48" s="73">
        <v>0.79583333333335937</v>
      </c>
      <c r="R48" s="74">
        <v>0.79861111111113714</v>
      </c>
      <c r="S48" s="74">
        <v>0.80347222222224823</v>
      </c>
      <c r="T48" s="74">
        <v>0.81319444444447042</v>
      </c>
      <c r="U48" s="96">
        <v>0.81736111111113707</v>
      </c>
      <c r="V48" s="313" t="e">
        <f t="shared" si="0"/>
        <v>#REF!</v>
      </c>
      <c r="W48" s="314">
        <f t="shared" si="1"/>
        <v>0.1090277777777775</v>
      </c>
      <c r="X48" s="317" t="e">
        <f t="shared" si="2"/>
        <v>#REF!</v>
      </c>
      <c r="Y48" s="314">
        <f t="shared" si="3"/>
        <v>1.6666666666666941E-2</v>
      </c>
    </row>
    <row r="49" spans="2:25" ht="15" customHeight="1" x14ac:dyDescent="0.25">
      <c r="B49" s="70">
        <v>33</v>
      </c>
      <c r="C49" s="96">
        <v>0.72500000000002762</v>
      </c>
      <c r="D49" s="72">
        <v>0.72986111111113872</v>
      </c>
      <c r="E49" s="72">
        <v>0.74027777777780535</v>
      </c>
      <c r="F49" s="72">
        <v>0.74375000000002756</v>
      </c>
      <c r="G49" s="73">
        <v>0.74652777777780532</v>
      </c>
      <c r="H49" s="73">
        <v>0.75000000000002753</v>
      </c>
      <c r="I49" s="73">
        <v>0.75416666666669419</v>
      </c>
      <c r="J49" s="73">
        <v>0.76111111111113861</v>
      </c>
      <c r="K49" s="73">
        <v>0.76527777777780526</v>
      </c>
      <c r="L49" s="73">
        <v>0.78194444444447198</v>
      </c>
      <c r="M49" s="73">
        <v>0.79375000000002749</v>
      </c>
      <c r="N49" s="73">
        <v>0.79791666666669414</v>
      </c>
      <c r="O49" s="73">
        <v>0.80416666666669412</v>
      </c>
      <c r="P49" s="73">
        <v>0.80902777777780521</v>
      </c>
      <c r="Q49" s="73">
        <v>0.81250000000002742</v>
      </c>
      <c r="R49" s="74">
        <v>0.81527777777780519</v>
      </c>
      <c r="S49" s="74">
        <v>0.82013888888891628</v>
      </c>
      <c r="T49" s="74">
        <v>0.82986111111113847</v>
      </c>
      <c r="U49" s="96">
        <v>0.83402777777780512</v>
      </c>
      <c r="V49" s="313" t="e">
        <f t="shared" si="0"/>
        <v>#REF!</v>
      </c>
      <c r="W49" s="314">
        <f t="shared" si="1"/>
        <v>0.1090277777777775</v>
      </c>
      <c r="X49" s="317" t="e">
        <f t="shared" si="2"/>
        <v>#REF!</v>
      </c>
      <c r="Y49" s="314">
        <f t="shared" si="3"/>
        <v>1.6666666666668051E-2</v>
      </c>
    </row>
    <row r="50" spans="2:25" ht="15" customHeight="1" x14ac:dyDescent="0.25">
      <c r="B50" s="70">
        <v>34</v>
      </c>
      <c r="C50" s="96">
        <v>0.74166666666669456</v>
      </c>
      <c r="D50" s="72">
        <v>0.74652777777780566</v>
      </c>
      <c r="E50" s="72">
        <v>0.75694444444447229</v>
      </c>
      <c r="F50" s="72">
        <v>0.7604166666666945</v>
      </c>
      <c r="G50" s="73">
        <v>0.76319444444447226</v>
      </c>
      <c r="H50" s="73">
        <v>0.76666666666669447</v>
      </c>
      <c r="I50" s="73">
        <v>0.77083333333336113</v>
      </c>
      <c r="J50" s="73">
        <v>0.77777777777780555</v>
      </c>
      <c r="K50" s="73">
        <v>0.7819444444444722</v>
      </c>
      <c r="L50" s="73">
        <v>0.79861111111113892</v>
      </c>
      <c r="M50" s="73">
        <v>0.81041666666669443</v>
      </c>
      <c r="N50" s="73">
        <v>0.81458333333336108</v>
      </c>
      <c r="O50" s="73">
        <v>0.82083333333336106</v>
      </c>
      <c r="P50" s="73">
        <v>0.82569444444447215</v>
      </c>
      <c r="Q50" s="73">
        <v>0.82916666666669436</v>
      </c>
      <c r="R50" s="74">
        <v>0.83194444444447213</v>
      </c>
      <c r="S50" s="74">
        <v>0.83680555555558322</v>
      </c>
      <c r="T50" s="74">
        <v>0.84652777777780541</v>
      </c>
      <c r="U50" s="96">
        <v>0.85069444444447206</v>
      </c>
      <c r="V50" s="313" t="e">
        <f t="shared" si="0"/>
        <v>#REF!</v>
      </c>
      <c r="W50" s="314">
        <f t="shared" si="1"/>
        <v>0.1090277777777775</v>
      </c>
      <c r="X50" s="317" t="e">
        <f t="shared" si="2"/>
        <v>#REF!</v>
      </c>
      <c r="Y50" s="314">
        <f t="shared" si="3"/>
        <v>1.6666666666666941E-2</v>
      </c>
    </row>
    <row r="51" spans="2:25" ht="15" customHeight="1" x14ac:dyDescent="0.25">
      <c r="B51" s="70">
        <v>35</v>
      </c>
      <c r="C51" s="96">
        <v>0.75833333333336261</v>
      </c>
      <c r="D51" s="72">
        <v>0.76319444444447371</v>
      </c>
      <c r="E51" s="72">
        <v>0.77361111111114034</v>
      </c>
      <c r="F51" s="72">
        <v>0.77708333333336255</v>
      </c>
      <c r="G51" s="73">
        <v>0.77986111111114031</v>
      </c>
      <c r="H51" s="73">
        <v>0.78333333333336252</v>
      </c>
      <c r="I51" s="73">
        <v>0.78750000000002918</v>
      </c>
      <c r="J51" s="73">
        <v>0.7944444444444736</v>
      </c>
      <c r="K51" s="73">
        <v>0.79861111111114025</v>
      </c>
      <c r="L51" s="73">
        <v>0.81527777777780697</v>
      </c>
      <c r="M51" s="73">
        <v>0.82708333333336248</v>
      </c>
      <c r="N51" s="73">
        <v>0.83125000000002913</v>
      </c>
      <c r="O51" s="73">
        <v>0.83750000000002911</v>
      </c>
      <c r="P51" s="73">
        <v>0.8423611111111402</v>
      </c>
      <c r="Q51" s="73">
        <v>0.84583333333336241</v>
      </c>
      <c r="R51" s="74">
        <v>0.84861111111114018</v>
      </c>
      <c r="S51" s="74">
        <v>0.85347222222225128</v>
      </c>
      <c r="T51" s="74">
        <v>0.86319444444447346</v>
      </c>
      <c r="U51" s="96">
        <v>0.86736111111114012</v>
      </c>
      <c r="V51" s="313" t="e">
        <f t="shared" si="0"/>
        <v>#REF!</v>
      </c>
      <c r="W51" s="314">
        <f t="shared" si="1"/>
        <v>0.1090277777777775</v>
      </c>
      <c r="X51" s="317" t="e">
        <f t="shared" si="2"/>
        <v>#REF!</v>
      </c>
      <c r="Y51" s="314">
        <f t="shared" si="3"/>
        <v>1.6666666666668051E-2</v>
      </c>
    </row>
    <row r="52" spans="2:25" ht="15" customHeight="1" x14ac:dyDescent="0.25">
      <c r="B52" s="70">
        <v>36</v>
      </c>
      <c r="C52" s="96">
        <v>0.77500000000002955</v>
      </c>
      <c r="D52" s="72">
        <v>0.77986111111114065</v>
      </c>
      <c r="E52" s="72">
        <v>0.79027777777780728</v>
      </c>
      <c r="F52" s="72">
        <v>0.79375000000002949</v>
      </c>
      <c r="G52" s="73">
        <v>0.79652777777780726</v>
      </c>
      <c r="H52" s="73">
        <v>0.80000000000002947</v>
      </c>
      <c r="I52" s="73">
        <v>0.80416666666669612</v>
      </c>
      <c r="J52" s="73">
        <v>0.81111111111114054</v>
      </c>
      <c r="K52" s="73">
        <v>0.81527777777780719</v>
      </c>
      <c r="L52" s="73">
        <v>0.83194444444447391</v>
      </c>
      <c r="M52" s="73">
        <v>0.84375000000002942</v>
      </c>
      <c r="N52" s="73">
        <v>0.84791666666669607</v>
      </c>
      <c r="O52" s="73">
        <v>0.85416666666669605</v>
      </c>
      <c r="P52" s="73">
        <v>0.85902777777780714</v>
      </c>
      <c r="Q52" s="73">
        <v>0.86250000000002935</v>
      </c>
      <c r="R52" s="74">
        <v>0.86527777777780712</v>
      </c>
      <c r="S52" s="74">
        <v>0.87013888888891822</v>
      </c>
      <c r="T52" s="74">
        <v>0.8798611111111404</v>
      </c>
      <c r="U52" s="96">
        <v>0.88402777777780706</v>
      </c>
      <c r="V52" s="313" t="e">
        <f t="shared" si="0"/>
        <v>#REF!</v>
      </c>
      <c r="W52" s="314">
        <f t="shared" si="1"/>
        <v>0.1090277777777775</v>
      </c>
      <c r="X52" s="317" t="e">
        <f t="shared" si="2"/>
        <v>#REF!</v>
      </c>
      <c r="Y52" s="314">
        <f t="shared" si="3"/>
        <v>1.6666666666666941E-2</v>
      </c>
    </row>
    <row r="53" spans="2:25" ht="15" customHeight="1" x14ac:dyDescent="0.25">
      <c r="B53" s="70">
        <v>37</v>
      </c>
      <c r="C53" s="96">
        <v>0.79166666666666663</v>
      </c>
      <c r="D53" s="72">
        <v>0.79652777777777772</v>
      </c>
      <c r="E53" s="72">
        <v>0.80694444444444435</v>
      </c>
      <c r="F53" s="72">
        <v>0.81041666666666656</v>
      </c>
      <c r="G53" s="73">
        <v>0.81319444444444433</v>
      </c>
      <c r="H53" s="73">
        <v>0.81666666666666654</v>
      </c>
      <c r="I53" s="73">
        <v>0.82083333333333319</v>
      </c>
      <c r="J53" s="73">
        <v>0.82777777777777761</v>
      </c>
      <c r="K53" s="73">
        <v>0.83194444444444426</v>
      </c>
      <c r="L53" s="73">
        <v>0.84861111111111098</v>
      </c>
      <c r="M53" s="73">
        <v>0.8604166666666665</v>
      </c>
      <c r="N53" s="73">
        <v>0.86458333333333315</v>
      </c>
      <c r="O53" s="73">
        <v>0.87083333333333313</v>
      </c>
      <c r="P53" s="73">
        <v>0.87569444444444422</v>
      </c>
      <c r="Q53" s="73">
        <v>0.87916666666666643</v>
      </c>
      <c r="R53" s="74">
        <v>0.8819444444444442</v>
      </c>
      <c r="S53" s="74">
        <v>0.88680555555555529</v>
      </c>
      <c r="T53" s="74">
        <v>0.89652777777777748</v>
      </c>
      <c r="U53" s="96">
        <v>0.90069444444444413</v>
      </c>
      <c r="V53" s="313" t="e">
        <f t="shared" si="0"/>
        <v>#REF!</v>
      </c>
      <c r="W53" s="314">
        <f t="shared" si="1"/>
        <v>0.1090277777777775</v>
      </c>
      <c r="X53" s="317" t="e">
        <f t="shared" si="2"/>
        <v>#REF!</v>
      </c>
      <c r="Y53" s="314">
        <f t="shared" si="3"/>
        <v>1.6666666666637076E-2</v>
      </c>
    </row>
    <row r="54" spans="2:25" ht="15" customHeight="1" x14ac:dyDescent="0.25">
      <c r="B54" s="70">
        <v>38</v>
      </c>
      <c r="C54" s="96">
        <v>0.80833333333333324</v>
      </c>
      <c r="D54" s="72">
        <v>0.81319444444444433</v>
      </c>
      <c r="E54" s="72">
        <v>0.82361111111111096</v>
      </c>
      <c r="F54" s="72">
        <v>0.82708333333333317</v>
      </c>
      <c r="G54" s="73">
        <v>0.82986111111111094</v>
      </c>
      <c r="H54" s="73">
        <v>0.83333333333333315</v>
      </c>
      <c r="I54" s="73">
        <v>0.8374999999999998</v>
      </c>
      <c r="J54" s="73">
        <v>0.84444444444444422</v>
      </c>
      <c r="K54" s="73">
        <v>0.84861111111111087</v>
      </c>
      <c r="L54" s="73">
        <v>0.86527777777777759</v>
      </c>
      <c r="M54" s="73">
        <v>0.8770833333333331</v>
      </c>
      <c r="N54" s="73">
        <v>0.88124999999999976</v>
      </c>
      <c r="O54" s="73">
        <v>0.88749999999999973</v>
      </c>
      <c r="P54" s="73">
        <v>0.89236111111111083</v>
      </c>
      <c r="Q54" s="73">
        <v>0.89583333333333304</v>
      </c>
      <c r="R54" s="74">
        <v>0.89861111111111081</v>
      </c>
      <c r="S54" s="74">
        <v>0.9034722222222219</v>
      </c>
      <c r="T54" s="74">
        <v>0.91319444444444409</v>
      </c>
      <c r="U54" s="96">
        <v>0.91736111111111074</v>
      </c>
      <c r="V54" s="313" t="e">
        <f t="shared" si="0"/>
        <v>#REF!</v>
      </c>
      <c r="W54" s="314">
        <f t="shared" si="1"/>
        <v>0.1090277777777775</v>
      </c>
      <c r="X54" s="317" t="e">
        <f t="shared" si="2"/>
        <v>#REF!</v>
      </c>
      <c r="Y54" s="314">
        <f t="shared" si="3"/>
        <v>1.6666666666666607E-2</v>
      </c>
    </row>
    <row r="55" spans="2:25" ht="15" customHeight="1" x14ac:dyDescent="0.25">
      <c r="B55" s="70">
        <v>39</v>
      </c>
      <c r="C55" s="96">
        <v>0.83194444444444438</v>
      </c>
      <c r="D55" s="72">
        <v>0.83611111111111103</v>
      </c>
      <c r="E55" s="72">
        <v>0.84652777777777766</v>
      </c>
      <c r="F55" s="72">
        <v>0.84999999999999987</v>
      </c>
      <c r="G55" s="73">
        <v>0.85277777777777763</v>
      </c>
      <c r="H55" s="73">
        <v>0.85624999999999984</v>
      </c>
      <c r="I55" s="73">
        <v>0.85972222222222205</v>
      </c>
      <c r="J55" s="73">
        <v>0.86527777777777759</v>
      </c>
      <c r="K55" s="73">
        <v>0.8687499999999998</v>
      </c>
      <c r="L55" s="73">
        <v>0.8819444444444442</v>
      </c>
      <c r="M55" s="73">
        <v>0.89305555555555527</v>
      </c>
      <c r="N55" s="73">
        <v>0.89652777777777748</v>
      </c>
      <c r="O55" s="73">
        <v>0.90138888888888857</v>
      </c>
      <c r="P55" s="73">
        <v>0.90486111111111078</v>
      </c>
      <c r="Q55" s="73">
        <v>0.90763888888888855</v>
      </c>
      <c r="R55" s="74">
        <v>0.90902777777777743</v>
      </c>
      <c r="S55" s="74">
        <v>0.91319444444444409</v>
      </c>
      <c r="T55" s="74">
        <v>0.92291666666666627</v>
      </c>
      <c r="U55" s="96">
        <v>0.92708333333333293</v>
      </c>
      <c r="V55" s="313" t="e">
        <f t="shared" si="0"/>
        <v>#REF!</v>
      </c>
      <c r="W55" s="314">
        <f t="shared" si="1"/>
        <v>9.5138888888888551E-2</v>
      </c>
      <c r="X55" s="317" t="e">
        <f t="shared" si="2"/>
        <v>#REF!</v>
      </c>
      <c r="Y55" s="314">
        <f t="shared" si="3"/>
        <v>2.2916666666666696E-2</v>
      </c>
    </row>
    <row r="56" spans="2:25" ht="15" customHeight="1" x14ac:dyDescent="0.25">
      <c r="B56" s="70">
        <v>40</v>
      </c>
      <c r="C56" s="96">
        <v>0.84791666666666865</v>
      </c>
      <c r="D56" s="72">
        <v>0.8520833333333353</v>
      </c>
      <c r="E56" s="72">
        <v>0.86250000000000193</v>
      </c>
      <c r="F56" s="72">
        <v>0.86597222222222414</v>
      </c>
      <c r="G56" s="73">
        <v>0.86875000000000191</v>
      </c>
      <c r="H56" s="73">
        <v>0.87222222222222412</v>
      </c>
      <c r="I56" s="73">
        <v>0.87569444444444633</v>
      </c>
      <c r="J56" s="73">
        <v>0.88125000000000187</v>
      </c>
      <c r="K56" s="73">
        <v>0.88472222222222408</v>
      </c>
      <c r="L56" s="73">
        <v>0.89791666666666847</v>
      </c>
      <c r="M56" s="73">
        <v>0.90902777777777954</v>
      </c>
      <c r="N56" s="73">
        <v>0.91250000000000175</v>
      </c>
      <c r="O56" s="73">
        <v>0.91736111111111285</v>
      </c>
      <c r="P56" s="73">
        <v>0.92083333333333506</v>
      </c>
      <c r="Q56" s="73">
        <v>0.92361111111111283</v>
      </c>
      <c r="R56" s="74">
        <v>0.92500000000000171</v>
      </c>
      <c r="S56" s="74">
        <v>0.92916666666666836</v>
      </c>
      <c r="T56" s="74">
        <v>0.93888888888889055</v>
      </c>
      <c r="U56" s="96">
        <v>0.9430555555555572</v>
      </c>
      <c r="V56" s="313" t="e">
        <f t="shared" si="0"/>
        <v>#REF!</v>
      </c>
      <c r="W56" s="314">
        <f t="shared" si="1"/>
        <v>9.5138888888888551E-2</v>
      </c>
      <c r="X56" s="317" t="e">
        <f t="shared" si="2"/>
        <v>#REF!</v>
      </c>
      <c r="Y56" s="314">
        <f t="shared" si="3"/>
        <v>1.5972222222224275E-2</v>
      </c>
    </row>
    <row r="57" spans="2:25" ht="15" customHeight="1" x14ac:dyDescent="0.25">
      <c r="B57" s="70">
        <v>41</v>
      </c>
      <c r="C57" s="96">
        <v>0.87083333333333324</v>
      </c>
      <c r="D57" s="72">
        <v>0.87430555555555545</v>
      </c>
      <c r="E57" s="72">
        <v>0.88472222222222208</v>
      </c>
      <c r="F57" s="72">
        <v>0.88819444444444429</v>
      </c>
      <c r="G57" s="73">
        <v>0.89097222222222205</v>
      </c>
      <c r="H57" s="73">
        <v>0.89444444444444426</v>
      </c>
      <c r="I57" s="73">
        <v>0.89791666666666647</v>
      </c>
      <c r="J57" s="73">
        <v>0.90347222222222201</v>
      </c>
      <c r="K57" s="73">
        <v>0.90694444444444422</v>
      </c>
      <c r="L57" s="73">
        <v>0.92013888888888862</v>
      </c>
      <c r="M57" s="73">
        <v>0.93124999999999969</v>
      </c>
      <c r="N57" s="73">
        <v>0.9347222222222219</v>
      </c>
      <c r="O57" s="73">
        <v>0.93958333333333299</v>
      </c>
      <c r="P57" s="73">
        <v>0.9430555555555552</v>
      </c>
      <c r="Q57" s="73">
        <v>0.94583333333333297</v>
      </c>
      <c r="R57" s="74">
        <v>0.94722222222222185</v>
      </c>
      <c r="S57" s="74">
        <v>0.95138888888888851</v>
      </c>
      <c r="T57" s="74">
        <v>0.96111111111111069</v>
      </c>
      <c r="U57" s="96">
        <v>0.96527777777777735</v>
      </c>
      <c r="V57" s="313" t="e">
        <f t="shared" si="0"/>
        <v>#REF!</v>
      </c>
      <c r="W57" s="314">
        <f t="shared" si="1"/>
        <v>9.4444444444444109E-2</v>
      </c>
      <c r="X57" s="317" t="e">
        <f t="shared" si="2"/>
        <v>#REF!</v>
      </c>
      <c r="Y57" s="314">
        <f t="shared" si="3"/>
        <v>2.2222222222220145E-2</v>
      </c>
    </row>
    <row r="58" spans="2:25" ht="15" customHeight="1" thickBot="1" x14ac:dyDescent="0.3">
      <c r="B58" s="348">
        <v>42</v>
      </c>
      <c r="C58" s="448">
        <v>0.8923611111111116</v>
      </c>
      <c r="D58" s="269">
        <v>0.89583333333333381</v>
      </c>
      <c r="E58" s="269">
        <v>0.90625000000000044</v>
      </c>
      <c r="F58" s="269">
        <v>0.90972222222222265</v>
      </c>
      <c r="G58" s="270">
        <v>0.91250000000000042</v>
      </c>
      <c r="H58" s="270">
        <v>0.91597222222222263</v>
      </c>
      <c r="I58" s="270">
        <v>0.91944444444444484</v>
      </c>
      <c r="J58" s="270">
        <v>0.92500000000000038</v>
      </c>
      <c r="K58" s="270">
        <v>0.92847222222222259</v>
      </c>
      <c r="L58" s="270">
        <v>0.94166666666666698</v>
      </c>
      <c r="M58" s="270">
        <v>0.95277777777777806</v>
      </c>
      <c r="N58" s="270">
        <v>0.95625000000000027</v>
      </c>
      <c r="O58" s="270">
        <v>0.96111111111111136</v>
      </c>
      <c r="P58" s="270">
        <v>0.96458333333333357</v>
      </c>
      <c r="Q58" s="270">
        <v>0.96736111111111134</v>
      </c>
      <c r="R58" s="271">
        <v>0.96875000000000022</v>
      </c>
      <c r="S58" s="271">
        <v>0.97291666666666687</v>
      </c>
      <c r="T58" s="271">
        <v>0.98263888888888906</v>
      </c>
      <c r="U58" s="448">
        <v>0.98680555555555571</v>
      </c>
      <c r="V58" s="339" t="e">
        <f t="shared" si="0"/>
        <v>#REF!</v>
      </c>
      <c r="W58" s="320">
        <f t="shared" si="1"/>
        <v>9.4444444444444109E-2</v>
      </c>
      <c r="X58" s="321" t="e">
        <f t="shared" si="2"/>
        <v>#REF!</v>
      </c>
      <c r="Y58" s="320">
        <f t="shared" si="3"/>
        <v>2.1527777777778367E-2</v>
      </c>
    </row>
    <row r="59" spans="2:25" ht="15" customHeight="1" x14ac:dyDescent="0.25">
      <c r="B59" s="75">
        <v>43</v>
      </c>
      <c r="C59" s="98">
        <v>0.91736111111111063</v>
      </c>
      <c r="D59" s="86">
        <v>0.92083333333333284</v>
      </c>
      <c r="E59" s="86">
        <v>0.93055555555555503</v>
      </c>
      <c r="F59" s="86">
        <v>0.93402777777777724</v>
      </c>
      <c r="G59" s="247">
        <v>0.936805555555555</v>
      </c>
      <c r="H59" s="247">
        <v>0.94027777777777721</v>
      </c>
      <c r="I59" s="247">
        <v>0.94374999999999942</v>
      </c>
      <c r="J59" s="247">
        <v>0.94930555555555496</v>
      </c>
      <c r="K59" s="247">
        <v>0.95277777777777717</v>
      </c>
      <c r="L59" s="247">
        <v>0.96597222222222157</v>
      </c>
      <c r="M59" s="247">
        <v>0.97708333333333264</v>
      </c>
      <c r="N59" s="247">
        <v>0.98055555555555485</v>
      </c>
      <c r="O59" s="247">
        <v>0.98541666666666594</v>
      </c>
      <c r="P59" s="247">
        <v>0.98888888888888815</v>
      </c>
      <c r="Q59" s="247">
        <v>0.99097222222222148</v>
      </c>
      <c r="R59" s="87">
        <v>0.99236111111111036</v>
      </c>
      <c r="S59" s="87">
        <v>0.99652777777777701</v>
      </c>
      <c r="T59" s="87">
        <v>1.0055555555555549</v>
      </c>
      <c r="U59" s="98">
        <v>1.0090277777777772</v>
      </c>
      <c r="V59" s="315" t="e">
        <f t="shared" si="0"/>
        <v>#REF!</v>
      </c>
      <c r="W59" s="316">
        <f t="shared" si="1"/>
        <v>9.1666666666666563E-2</v>
      </c>
      <c r="X59" s="317" t="e">
        <f t="shared" si="2"/>
        <v>#REF!</v>
      </c>
      <c r="Y59" s="316">
        <f t="shared" si="3"/>
        <v>2.4305555555554581E-2</v>
      </c>
    </row>
    <row r="60" spans="2:25" ht="15" customHeight="1" x14ac:dyDescent="0.25">
      <c r="B60" s="70">
        <v>44</v>
      </c>
      <c r="C60" s="96">
        <v>0.94374999999999998</v>
      </c>
      <c r="D60" s="72">
        <v>0.94722222222222219</v>
      </c>
      <c r="E60" s="72">
        <v>0.95694444444444438</v>
      </c>
      <c r="F60" s="72">
        <v>0.96041666666666659</v>
      </c>
      <c r="G60" s="73">
        <v>0.96319444444444435</v>
      </c>
      <c r="H60" s="73">
        <v>0.96666666666666656</v>
      </c>
      <c r="I60" s="73">
        <v>0.97013888888888877</v>
      </c>
      <c r="J60" s="73">
        <v>0.97569444444444431</v>
      </c>
      <c r="K60" s="73">
        <v>0.97916666666666652</v>
      </c>
      <c r="L60" s="73">
        <v>0.99236111111111092</v>
      </c>
      <c r="M60" s="73">
        <v>1.0034722222222221</v>
      </c>
      <c r="N60" s="73">
        <v>1.0069444444444444</v>
      </c>
      <c r="O60" s="73">
        <v>1.0118055555555556</v>
      </c>
      <c r="P60" s="73">
        <v>1.0152777777777779</v>
      </c>
      <c r="Q60" s="73">
        <v>1.0173611111111114</v>
      </c>
      <c r="R60" s="74">
        <v>1.0187500000000003</v>
      </c>
      <c r="S60" s="74">
        <v>1.0229166666666669</v>
      </c>
      <c r="T60" s="74">
        <v>1.0319444444444448</v>
      </c>
      <c r="U60" s="96">
        <v>1.0354166666666671</v>
      </c>
      <c r="V60" s="313" t="e">
        <f t="shared" si="0"/>
        <v>#REF!</v>
      </c>
      <c r="W60" s="314">
        <f t="shared" si="1"/>
        <v>9.1666666666667118E-2</v>
      </c>
      <c r="X60" s="317" t="e">
        <f t="shared" si="2"/>
        <v>#REF!</v>
      </c>
      <c r="Y60" s="314">
        <f t="shared" si="3"/>
        <v>2.638888888888935E-2</v>
      </c>
    </row>
    <row r="61" spans="2:25" ht="15" customHeight="1" x14ac:dyDescent="0.25">
      <c r="B61" s="75">
        <v>45</v>
      </c>
      <c r="C61" s="98">
        <v>0.96875</v>
      </c>
      <c r="D61" s="86">
        <v>0.97222222222222221</v>
      </c>
      <c r="E61" s="86">
        <v>0.9819444444444444</v>
      </c>
      <c r="F61" s="86">
        <v>0.98541666666666661</v>
      </c>
      <c r="G61" s="247">
        <v>0.98819444444444438</v>
      </c>
      <c r="H61" s="247">
        <v>0.99166666666666659</v>
      </c>
      <c r="I61" s="247">
        <v>0.9951388888888888</v>
      </c>
      <c r="J61" s="247">
        <v>1.0006944444444443</v>
      </c>
      <c r="K61" s="247">
        <v>1.0041666666666667</v>
      </c>
      <c r="L61" s="247">
        <v>1.0173611111111112</v>
      </c>
      <c r="M61" s="247">
        <v>1.0284722222222222</v>
      </c>
      <c r="N61" s="247">
        <v>1.0319444444444446</v>
      </c>
      <c r="O61" s="247">
        <v>1.0368055555555558</v>
      </c>
      <c r="P61" s="247">
        <v>1.0402777777777781</v>
      </c>
      <c r="Q61" s="247">
        <v>1.0423611111111115</v>
      </c>
      <c r="R61" s="87">
        <v>1.0437500000000004</v>
      </c>
      <c r="S61" s="87">
        <v>1.0479166666666671</v>
      </c>
      <c r="T61" s="87">
        <v>1.0569444444444449</v>
      </c>
      <c r="U61" s="98">
        <v>1.0604166666666672</v>
      </c>
      <c r="V61" s="313" t="e">
        <f t="shared" si="0"/>
        <v>#REF!</v>
      </c>
      <c r="W61" s="314">
        <f t="shared" si="1"/>
        <v>9.1666666666667229E-2</v>
      </c>
      <c r="X61" s="317" t="e">
        <f t="shared" si="2"/>
        <v>#REF!</v>
      </c>
      <c r="Y61" s="314">
        <f t="shared" si="3"/>
        <v>2.5000000000000022E-2</v>
      </c>
    </row>
    <row r="62" spans="2:25" x14ac:dyDescent="0.25">
      <c r="B62" s="260">
        <v>46</v>
      </c>
      <c r="C62" s="453">
        <v>0.99375000000000002</v>
      </c>
      <c r="D62" s="445">
        <v>0.99722222222222223</v>
      </c>
      <c r="E62" s="445">
        <v>1.0069444444444444</v>
      </c>
      <c r="F62" s="445">
        <v>1.0104166666666667</v>
      </c>
      <c r="G62" s="446">
        <v>1.0131944444444445</v>
      </c>
      <c r="H62" s="446">
        <v>1.0166666666666668</v>
      </c>
      <c r="I62" s="446">
        <v>1.0201388888888892</v>
      </c>
      <c r="J62" s="446">
        <v>1.0256944444444447</v>
      </c>
      <c r="K62" s="446">
        <v>1.029166666666667</v>
      </c>
      <c r="L62" s="446">
        <v>1.0423611111111115</v>
      </c>
      <c r="M62" s="446">
        <v>1.0534722222222226</v>
      </c>
      <c r="N62" s="446">
        <v>1.0569444444444449</v>
      </c>
      <c r="O62" s="446">
        <v>1.0618055555555561</v>
      </c>
      <c r="P62" s="446">
        <v>1.0652777777777784</v>
      </c>
      <c r="Q62" s="446">
        <v>1.0673611111111119</v>
      </c>
      <c r="R62" s="447">
        <v>1.0687500000000008</v>
      </c>
      <c r="S62" s="447">
        <v>1.0729166666666674</v>
      </c>
      <c r="T62" s="447">
        <v>1.0819444444444453</v>
      </c>
      <c r="U62" s="453">
        <v>1.0854166666666676</v>
      </c>
      <c r="V62" s="313" t="e">
        <f t="shared" si="0"/>
        <v>#REF!</v>
      </c>
      <c r="W62" s="314">
        <f t="shared" si="1"/>
        <v>9.1666666666667562E-2</v>
      </c>
      <c r="X62" s="317" t="e">
        <f t="shared" si="2"/>
        <v>#REF!</v>
      </c>
      <c r="Y62" s="314">
        <f t="shared" si="3"/>
        <v>2.5000000000000022E-2</v>
      </c>
    </row>
    <row r="63" spans="2:25" ht="18" customHeight="1" x14ac:dyDescent="0.25">
      <c r="B63" s="2"/>
      <c r="C63" s="2"/>
      <c r="D63" s="2"/>
      <c r="E63" s="2"/>
      <c r="F63" s="2"/>
      <c r="G63" s="2"/>
      <c r="J63" s="18"/>
      <c r="K63" s="18"/>
      <c r="L63" s="18"/>
      <c r="M63" s="18"/>
      <c r="N63" s="18"/>
      <c r="O63" s="18"/>
      <c r="P63" s="18"/>
      <c r="Q63" s="2"/>
      <c r="R63" s="2"/>
      <c r="S63" s="20"/>
      <c r="T63" s="2"/>
      <c r="U63" s="2"/>
    </row>
    <row r="64" spans="2:25" ht="18" customHeight="1" x14ac:dyDescent="0.25">
      <c r="B64" s="2"/>
      <c r="C64" s="299" t="s">
        <v>170</v>
      </c>
      <c r="D64" s="300"/>
      <c r="E64" s="300"/>
      <c r="F64" s="301"/>
      <c r="G64" s="301"/>
      <c r="H64" s="308">
        <v>42</v>
      </c>
      <c r="I64" s="300"/>
      <c r="J64" s="18"/>
      <c r="K64" s="18"/>
      <c r="L64" s="18"/>
      <c r="M64" s="18"/>
      <c r="N64" s="18"/>
      <c r="O64" s="18"/>
      <c r="P64" s="18"/>
      <c r="Q64" s="2"/>
      <c r="R64" s="2"/>
      <c r="S64" s="2"/>
      <c r="T64" s="2"/>
      <c r="U64" s="2"/>
    </row>
    <row r="65" spans="2:21" ht="18" customHeight="1" x14ac:dyDescent="0.25">
      <c r="B65" s="2"/>
      <c r="C65" s="299" t="s">
        <v>171</v>
      </c>
      <c r="D65" s="300"/>
      <c r="E65" s="300"/>
      <c r="F65" s="301"/>
      <c r="G65" s="301"/>
      <c r="H65" s="308">
        <v>4</v>
      </c>
      <c r="I65" s="300"/>
      <c r="J65" s="18"/>
      <c r="K65" s="18"/>
      <c r="L65" s="18"/>
      <c r="M65" s="18"/>
      <c r="N65" s="18"/>
      <c r="O65" s="18"/>
      <c r="P65" s="18"/>
      <c r="Q65" s="2"/>
      <c r="R65" s="2"/>
      <c r="S65" s="2"/>
      <c r="T65" s="2"/>
      <c r="U65" s="2"/>
    </row>
    <row r="66" spans="2:21" ht="18" customHeight="1" x14ac:dyDescent="0.25">
      <c r="B66" s="2"/>
      <c r="C66" s="299" t="s">
        <v>172</v>
      </c>
      <c r="D66" s="300"/>
      <c r="E66" s="300"/>
      <c r="F66" s="301"/>
      <c r="G66" s="301"/>
      <c r="H66" s="308">
        <f>+H64+H65</f>
        <v>46</v>
      </c>
      <c r="I66" s="300"/>
      <c r="J66" s="18"/>
      <c r="K66" s="21"/>
      <c r="L66" s="21"/>
      <c r="M66" s="21"/>
      <c r="N66" s="21"/>
      <c r="O66" s="21"/>
      <c r="P66" s="21"/>
      <c r="S66" s="2"/>
      <c r="T66" s="2"/>
      <c r="U66" s="2"/>
    </row>
    <row r="67" spans="2:21" x14ac:dyDescent="0.25">
      <c r="C67" s="299" t="s">
        <v>173</v>
      </c>
      <c r="D67" s="300"/>
      <c r="E67" s="300"/>
      <c r="F67" s="301"/>
      <c r="G67" s="301"/>
      <c r="H67" s="306" t="e">
        <f>+VLOOKUP($G$5,#REF!,3,FALSE)</f>
        <v>#REF!</v>
      </c>
      <c r="I67" s="302" t="s">
        <v>174</v>
      </c>
      <c r="J67" s="21"/>
      <c r="K67" s="18"/>
      <c r="N67" s="88"/>
      <c r="R67" s="89"/>
    </row>
    <row r="68" spans="2:21" x14ac:dyDescent="0.25">
      <c r="C68" s="303" t="s">
        <v>175</v>
      </c>
      <c r="D68" s="304"/>
      <c r="E68" s="18"/>
      <c r="F68" s="18"/>
      <c r="G68" s="18"/>
      <c r="H68" s="347">
        <v>8.4039999999999999</v>
      </c>
      <c r="I68" s="302" t="s">
        <v>174</v>
      </c>
      <c r="J68" s="18"/>
      <c r="K68" s="18"/>
      <c r="N68" s="88"/>
      <c r="R68" s="89"/>
    </row>
    <row r="69" spans="2:21" x14ac:dyDescent="0.25">
      <c r="C69" s="2" t="s">
        <v>176</v>
      </c>
      <c r="D69" s="18"/>
      <c r="E69" s="18"/>
      <c r="F69" s="18"/>
      <c r="G69" s="18"/>
      <c r="H69" s="309" t="s">
        <v>177</v>
      </c>
      <c r="I69" s="18"/>
      <c r="J69" s="18"/>
      <c r="K69" s="18"/>
      <c r="N69" s="69"/>
    </row>
    <row r="70" spans="2:21" x14ac:dyDescent="0.25">
      <c r="D70" s="2"/>
    </row>
  </sheetData>
  <printOptions horizontalCentered="1"/>
  <pageMargins left="0" right="0" top="0.39370078740157483" bottom="0.39370078740157483" header="0" footer="0"/>
  <pageSetup paperSize="9" scale="47" fitToHeight="0" orientation="portrait" r:id="rId1"/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6914B-258B-4513-BFE5-59A5F5DF617D}">
  <dimension ref="B1:Q24"/>
  <sheetViews>
    <sheetView showGridLines="0" view="pageBreakPreview" zoomScaleNormal="100" zoomScaleSheetLayoutView="100" workbookViewId="0">
      <selection activeCell="Q12" sqref="Q12"/>
    </sheetView>
  </sheetViews>
  <sheetFormatPr baseColWidth="10" defaultRowHeight="15" x14ac:dyDescent="0.25"/>
  <cols>
    <col min="1" max="1" width="2.140625" customWidth="1"/>
    <col min="2" max="14" width="8.42578125" customWidth="1"/>
    <col min="15" max="15" width="10.42578125" bestFit="1" customWidth="1"/>
    <col min="16" max="41" width="6.7109375" customWidth="1"/>
  </cols>
  <sheetData>
    <row r="1" spans="2:17" ht="20.100000000000001" customHeight="1" x14ac:dyDescent="0.25">
      <c r="B1" s="1" t="s">
        <v>0</v>
      </c>
      <c r="C1" s="1"/>
      <c r="D1" s="2"/>
      <c r="E1" s="2"/>
      <c r="F1" s="2"/>
      <c r="G1" s="171" t="s">
        <v>1</v>
      </c>
      <c r="J1" s="2"/>
      <c r="K1" s="2"/>
      <c r="L1" s="2"/>
      <c r="M1" s="2"/>
    </row>
    <row r="2" spans="2:17" ht="20.100000000000001" customHeight="1" x14ac:dyDescent="0.25">
      <c r="B2" s="4" t="s">
        <v>2</v>
      </c>
      <c r="C2" s="4"/>
      <c r="D2" s="2"/>
      <c r="E2" s="2"/>
      <c r="F2" s="2"/>
      <c r="G2" s="171">
        <v>8</v>
      </c>
      <c r="J2" s="2"/>
      <c r="K2" s="2"/>
      <c r="L2" s="2"/>
      <c r="M2" s="2"/>
    </row>
    <row r="3" spans="2:17" ht="20.100000000000001" customHeight="1" x14ac:dyDescent="0.25">
      <c r="B3" s="2" t="s">
        <v>3</v>
      </c>
      <c r="C3" s="2"/>
      <c r="D3" s="2"/>
      <c r="E3" s="2"/>
      <c r="F3" s="2"/>
      <c r="G3" s="1" t="str">
        <f>+'801 MPU.CAN.25MAY.BOEDO.MPU HAB'!F6</f>
        <v>INVIERNO 2023</v>
      </c>
      <c r="J3" s="2"/>
      <c r="K3" s="2"/>
      <c r="L3" s="2"/>
      <c r="M3" s="6"/>
    </row>
    <row r="4" spans="2:17" ht="20.100000000000001" customHeight="1" x14ac:dyDescent="0.25">
      <c r="B4" s="2" t="s">
        <v>4</v>
      </c>
      <c r="C4" s="2"/>
      <c r="D4" s="2"/>
      <c r="E4" s="2"/>
      <c r="F4" s="2"/>
      <c r="G4" s="1" t="str">
        <f>+'801 MPU.CAN.25MAY.BOEDO.MPU HAB'!F7</f>
        <v>HÁBILES</v>
      </c>
      <c r="J4" s="2"/>
      <c r="K4" s="2"/>
      <c r="L4" s="2"/>
      <c r="M4" s="6"/>
    </row>
    <row r="5" spans="2:17" ht="20.100000000000001" customHeight="1" x14ac:dyDescent="0.25">
      <c r="B5" s="2" t="s">
        <v>5</v>
      </c>
      <c r="C5" s="2"/>
      <c r="D5" s="7"/>
      <c r="E5" s="2"/>
      <c r="F5" s="2"/>
      <c r="G5" s="1">
        <v>825</v>
      </c>
      <c r="J5" s="2"/>
      <c r="K5" s="2"/>
      <c r="L5" s="2"/>
      <c r="M5" s="2"/>
    </row>
    <row r="6" spans="2:17" ht="20.100000000000001" customHeight="1" x14ac:dyDescent="0.25">
      <c r="B6" s="2" t="s">
        <v>6</v>
      </c>
      <c r="C6" s="2"/>
      <c r="D6" s="2"/>
      <c r="E6" s="2"/>
      <c r="F6" s="2"/>
      <c r="G6" s="1" t="s">
        <v>198</v>
      </c>
      <c r="J6" s="2"/>
      <c r="K6" s="2"/>
      <c r="L6" s="2"/>
      <c r="M6" s="2"/>
    </row>
    <row r="7" spans="2:17" ht="20.100000000000001" customHeight="1" x14ac:dyDescent="0.25">
      <c r="B7" s="2" t="s">
        <v>7</v>
      </c>
      <c r="C7" s="2"/>
      <c r="D7" s="2"/>
      <c r="E7" s="2"/>
      <c r="F7" s="2"/>
      <c r="G7" s="1">
        <v>825</v>
      </c>
      <c r="J7" s="2"/>
      <c r="K7" s="2"/>
      <c r="L7" s="2"/>
      <c r="M7" s="2"/>
    </row>
    <row r="8" spans="2:17" ht="20.100000000000001" customHeight="1" x14ac:dyDescent="0.25">
      <c r="B8" s="2" t="s">
        <v>12</v>
      </c>
      <c r="C8" s="2"/>
      <c r="D8" s="7"/>
      <c r="E8" s="7"/>
      <c r="F8" s="7"/>
      <c r="G8" s="7"/>
      <c r="H8" s="2"/>
      <c r="I8" s="2"/>
      <c r="J8" s="2"/>
      <c r="K8" s="2"/>
      <c r="L8" s="2"/>
      <c r="M8" s="2"/>
    </row>
    <row r="9" spans="2:17" ht="20.100000000000001" customHeight="1" x14ac:dyDescent="0.25">
      <c r="B9" s="2"/>
      <c r="C9" s="2"/>
      <c r="D9" s="7"/>
      <c r="E9" s="7"/>
      <c r="F9" s="7"/>
      <c r="G9" s="7"/>
      <c r="H9" s="2"/>
      <c r="I9" s="2"/>
      <c r="J9" s="2"/>
      <c r="K9" s="2"/>
      <c r="L9" s="2"/>
      <c r="M9" s="2"/>
    </row>
    <row r="10" spans="2:17" ht="20.100000000000001" customHeight="1" x14ac:dyDescent="0.25">
      <c r="B10" s="2"/>
      <c r="C10" s="2"/>
      <c r="D10" s="7"/>
      <c r="E10" s="7"/>
      <c r="F10" s="7"/>
      <c r="G10" s="7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2"/>
      <c r="D11" s="7"/>
      <c r="E11" s="7"/>
      <c r="F11" s="7"/>
      <c r="G11" s="7"/>
      <c r="H11" s="2"/>
      <c r="I11" s="2"/>
      <c r="J11" s="2"/>
      <c r="K11" s="2"/>
      <c r="L11" s="2"/>
      <c r="M11" s="2"/>
    </row>
    <row r="12" spans="2:17" ht="20.100000000000001" customHeight="1" x14ac:dyDescent="0.25">
      <c r="B12" s="2"/>
      <c r="C12" s="2"/>
      <c r="D12" s="7"/>
      <c r="E12" s="7"/>
      <c r="F12" s="7"/>
      <c r="G12" s="7"/>
      <c r="H12" s="2"/>
      <c r="I12" s="2"/>
      <c r="J12" s="2"/>
      <c r="K12" s="2"/>
      <c r="L12" s="2"/>
      <c r="M12" s="2"/>
    </row>
    <row r="13" spans="2:17" ht="15.75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7" ht="39.950000000000003" customHeight="1" thickBot="1" x14ac:dyDescent="0.3">
      <c r="B14" s="189" t="s">
        <v>18</v>
      </c>
      <c r="C14" s="189" t="s">
        <v>100</v>
      </c>
      <c r="D14" s="189" t="s">
        <v>116</v>
      </c>
      <c r="E14" s="189" t="s">
        <v>199</v>
      </c>
      <c r="F14" s="189" t="s">
        <v>116</v>
      </c>
      <c r="G14" s="189" t="s">
        <v>108</v>
      </c>
      <c r="H14" s="189" t="s">
        <v>109</v>
      </c>
      <c r="I14" s="189" t="s">
        <v>117</v>
      </c>
      <c r="J14" s="189" t="s">
        <v>17</v>
      </c>
      <c r="K14" s="189" t="s">
        <v>117</v>
      </c>
      <c r="L14" s="189" t="s">
        <v>105</v>
      </c>
      <c r="M14" s="189" t="s">
        <v>100</v>
      </c>
      <c r="N14" s="189" t="s">
        <v>161</v>
      </c>
      <c r="O14" s="189" t="s">
        <v>167</v>
      </c>
      <c r="P14" s="189" t="s">
        <v>168</v>
      </c>
      <c r="Q14" s="189" t="s">
        <v>169</v>
      </c>
    </row>
    <row r="15" spans="2:17" ht="39.950000000000003" hidden="1" customHeight="1" x14ac:dyDescent="0.25">
      <c r="B15" s="202" t="s">
        <v>159</v>
      </c>
      <c r="C15" s="204">
        <v>0</v>
      </c>
      <c r="D15" s="204">
        <v>2.66</v>
      </c>
      <c r="E15" s="204">
        <v>6.44</v>
      </c>
      <c r="F15" s="204">
        <v>6.3</v>
      </c>
      <c r="G15" s="204">
        <v>5.9</v>
      </c>
      <c r="H15" s="204">
        <v>1.7</v>
      </c>
      <c r="I15" s="204">
        <v>2.1</v>
      </c>
      <c r="J15" s="204">
        <v>2.4</v>
      </c>
      <c r="K15" s="204">
        <v>2.1</v>
      </c>
      <c r="L15" s="204">
        <v>1.9</v>
      </c>
      <c r="M15" s="204">
        <v>2.7</v>
      </c>
      <c r="N15" s="315"/>
      <c r="O15" s="316"/>
      <c r="P15" s="317"/>
      <c r="Q15" s="318"/>
    </row>
    <row r="16" spans="2:17" ht="39.950000000000003" hidden="1" customHeight="1" thickBot="1" x14ac:dyDescent="0.3">
      <c r="B16" s="208" t="s">
        <v>160</v>
      </c>
      <c r="C16" s="243">
        <v>0</v>
      </c>
      <c r="D16" s="224">
        <v>2.66</v>
      </c>
      <c r="E16" s="210">
        <v>9.1000000000000014</v>
      </c>
      <c r="F16" s="210">
        <v>15.400000000000002</v>
      </c>
      <c r="G16" s="210">
        <v>21.300000000000004</v>
      </c>
      <c r="H16" s="210">
        <v>23.000000000000004</v>
      </c>
      <c r="I16" s="210">
        <v>25.100000000000005</v>
      </c>
      <c r="J16" s="210">
        <v>27.500000000000004</v>
      </c>
      <c r="K16" s="210">
        <v>29.600000000000005</v>
      </c>
      <c r="L16" s="210">
        <v>31.500000000000004</v>
      </c>
      <c r="M16" s="210">
        <v>34.200000000000003</v>
      </c>
      <c r="N16" s="313"/>
      <c r="O16" s="314"/>
      <c r="P16" s="310"/>
      <c r="Q16" s="314"/>
    </row>
    <row r="17" spans="2:17" x14ac:dyDescent="0.25">
      <c r="B17" s="75">
        <v>1</v>
      </c>
      <c r="C17" s="98">
        <v>0.27777777777777779</v>
      </c>
      <c r="D17" s="390">
        <v>0.28263888888888888</v>
      </c>
      <c r="E17" s="86">
        <v>0.28819444444444448</v>
      </c>
      <c r="F17" s="86">
        <v>0.2986111111111111</v>
      </c>
      <c r="G17" s="86">
        <v>0.31111111111111112</v>
      </c>
      <c r="H17" s="247">
        <v>0.31527777777777777</v>
      </c>
      <c r="I17" s="247">
        <v>0.31944444444444448</v>
      </c>
      <c r="J17" s="247">
        <v>0.32291666666666669</v>
      </c>
      <c r="K17" s="247">
        <v>0.32569444444444445</v>
      </c>
      <c r="L17" s="247">
        <v>0.3298611111111111</v>
      </c>
      <c r="M17" s="98">
        <v>0.3354166666666667</v>
      </c>
      <c r="N17" s="313" t="e">
        <f>+$H$22</f>
        <v>#REF!</v>
      </c>
      <c r="O17" s="314">
        <f>+M17-C17</f>
        <v>5.7638888888888906E-2</v>
      </c>
      <c r="P17" s="317" t="e">
        <f>60*$H$22/(O17*60*24)</f>
        <v>#REF!</v>
      </c>
      <c r="Q17" s="322"/>
    </row>
    <row r="18" spans="2:17" ht="18" customHeight="1" x14ac:dyDescent="0.25">
      <c r="B18" s="2"/>
      <c r="C18" s="2"/>
      <c r="D18" s="2"/>
      <c r="E18" s="2"/>
      <c r="F18" s="2"/>
      <c r="G18" s="2"/>
      <c r="H18" s="2"/>
      <c r="K18" s="18"/>
      <c r="L18" s="18"/>
      <c r="M18" s="2"/>
    </row>
    <row r="19" spans="2:17" ht="18" customHeight="1" x14ac:dyDescent="0.25">
      <c r="B19" s="2"/>
      <c r="C19" s="299" t="s">
        <v>170</v>
      </c>
      <c r="D19" s="300"/>
      <c r="E19" s="300"/>
      <c r="F19" s="301"/>
      <c r="G19" s="301"/>
      <c r="H19" s="308">
        <v>1</v>
      </c>
      <c r="K19" s="18"/>
      <c r="L19" s="18"/>
      <c r="M19" s="2"/>
    </row>
    <row r="20" spans="2:17" ht="18" customHeight="1" x14ac:dyDescent="0.25">
      <c r="B20" s="2"/>
      <c r="C20" s="299" t="s">
        <v>171</v>
      </c>
      <c r="D20" s="300"/>
      <c r="E20" s="300"/>
      <c r="F20" s="301"/>
      <c r="G20" s="301"/>
      <c r="H20" s="308">
        <v>0</v>
      </c>
      <c r="J20" s="89"/>
      <c r="K20" s="21"/>
      <c r="L20" s="21"/>
      <c r="M20" s="2"/>
    </row>
    <row r="21" spans="2:17" x14ac:dyDescent="0.25">
      <c r="C21" s="299" t="s">
        <v>172</v>
      </c>
      <c r="D21" s="300"/>
      <c r="E21" s="300"/>
      <c r="F21" s="301"/>
      <c r="G21" s="301"/>
      <c r="H21" s="308">
        <f>+H19+H20</f>
        <v>1</v>
      </c>
      <c r="K21" s="18"/>
      <c r="L21" s="18"/>
    </row>
    <row r="22" spans="2:17" x14ac:dyDescent="0.25">
      <c r="C22" s="299" t="s">
        <v>173</v>
      </c>
      <c r="D22" s="300"/>
      <c r="E22" s="300"/>
      <c r="F22" s="301"/>
      <c r="G22" s="301"/>
      <c r="H22" s="306" t="e">
        <f>+VLOOKUP($G$5,#REF!,3,FALSE)</f>
        <v>#REF!</v>
      </c>
      <c r="I22" s="200"/>
      <c r="J22" s="200"/>
      <c r="K22" s="18"/>
      <c r="L22" s="18"/>
    </row>
    <row r="23" spans="2:17" x14ac:dyDescent="0.25">
      <c r="C23" s="303" t="s">
        <v>175</v>
      </c>
      <c r="D23" s="304"/>
      <c r="E23" s="18"/>
      <c r="F23" s="18"/>
      <c r="G23" s="18"/>
      <c r="H23" s="307">
        <v>0</v>
      </c>
      <c r="K23" s="18"/>
      <c r="L23" s="18"/>
    </row>
    <row r="24" spans="2:17" x14ac:dyDescent="0.25">
      <c r="C24" s="2" t="s">
        <v>176</v>
      </c>
      <c r="D24" s="18"/>
      <c r="E24" s="18"/>
      <c r="F24" s="18"/>
      <c r="G24" s="18"/>
      <c r="H24" s="309" t="s">
        <v>185</v>
      </c>
    </row>
  </sheetData>
  <printOptions horizontalCentered="1"/>
  <pageMargins left="0.39370078740157483" right="0" top="0.59055118110236227" bottom="0.78740157480314965" header="0" footer="0"/>
  <pageSetup paperSize="9" scale="72" orientation="portrait" r:id="rId1"/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6"/>
  <dimension ref="B1:X61"/>
  <sheetViews>
    <sheetView showGridLines="0" view="pageBreakPreview" topLeftCell="A34" zoomScale="85" zoomScaleNormal="90" zoomScaleSheetLayoutView="85" workbookViewId="0">
      <selection activeCell="G39" sqref="G39"/>
    </sheetView>
  </sheetViews>
  <sheetFormatPr baseColWidth="10" defaultRowHeight="15" x14ac:dyDescent="0.25"/>
  <cols>
    <col min="1" max="1" width="3.42578125" customWidth="1"/>
    <col min="2" max="21" width="8.28515625" customWidth="1"/>
    <col min="22" max="22" width="11.28515625" bestFit="1" customWidth="1"/>
    <col min="23" max="23" width="15.5703125" bestFit="1" customWidth="1"/>
    <col min="24" max="29" width="6.28515625" customWidth="1"/>
    <col min="30" max="45" width="6.7109375" customWidth="1"/>
  </cols>
  <sheetData>
    <row r="1" spans="2:24" ht="20.100000000000001" customHeight="1" x14ac:dyDescent="0.25">
      <c r="B1" s="1" t="s">
        <v>0</v>
      </c>
      <c r="C1" s="2"/>
      <c r="D1" s="2"/>
      <c r="G1" s="171" t="s">
        <v>1</v>
      </c>
      <c r="L1" s="2"/>
      <c r="M1" s="2"/>
      <c r="N1" s="2"/>
      <c r="O1" s="2"/>
      <c r="P1" s="2"/>
      <c r="Q1" s="2"/>
      <c r="R1" s="2"/>
      <c r="S1" s="2"/>
    </row>
    <row r="2" spans="2:24" ht="6" customHeight="1" x14ac:dyDescent="0.25">
      <c r="B2" s="3"/>
      <c r="C2" s="2"/>
      <c r="D2" s="2"/>
      <c r="G2" s="171"/>
      <c r="J2" s="2"/>
      <c r="L2" s="2"/>
      <c r="M2" s="2"/>
      <c r="N2" s="2"/>
      <c r="O2" s="2"/>
      <c r="P2" s="2"/>
      <c r="Q2" s="2"/>
      <c r="R2" s="2"/>
      <c r="S2" s="2"/>
    </row>
    <row r="3" spans="2:24" ht="20.100000000000001" customHeight="1" x14ac:dyDescent="0.25">
      <c r="B3" s="4" t="s">
        <v>2</v>
      </c>
      <c r="C3" s="2"/>
      <c r="D3" s="2"/>
      <c r="G3" s="171">
        <v>8</v>
      </c>
      <c r="L3" s="2"/>
      <c r="M3" s="2"/>
      <c r="N3" s="2"/>
      <c r="O3" s="2"/>
      <c r="P3" s="2"/>
      <c r="Q3" s="2"/>
      <c r="R3" s="2"/>
      <c r="S3" s="2"/>
    </row>
    <row r="4" spans="2:24" ht="6" customHeight="1" x14ac:dyDescent="0.25">
      <c r="B4" s="5"/>
      <c r="C4" s="2"/>
      <c r="D4" s="2"/>
      <c r="G4" s="8"/>
      <c r="J4" s="2"/>
      <c r="L4" s="2"/>
      <c r="M4" s="2"/>
      <c r="N4" s="2"/>
      <c r="O4" s="2"/>
      <c r="P4" s="2"/>
      <c r="Q4" s="2"/>
      <c r="R4" s="2"/>
      <c r="S4" s="6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6"/>
    </row>
    <row r="6" spans="2:24" ht="20.100000000000001" customHeight="1" x14ac:dyDescent="0.25">
      <c r="B6" s="2" t="s">
        <v>4</v>
      </c>
      <c r="C6" s="2"/>
      <c r="D6" s="2"/>
      <c r="G6" s="1" t="str">
        <f>+'801 MPU.CAN.25MAY.BOEDO.MPU HAB'!F7</f>
        <v>HÁBILES</v>
      </c>
      <c r="L6" s="2"/>
      <c r="M6" s="2"/>
      <c r="N6" s="2"/>
      <c r="O6" s="2"/>
      <c r="P6" s="2"/>
      <c r="Q6" s="2"/>
      <c r="R6" s="2"/>
      <c r="S6" s="6"/>
    </row>
    <row r="7" spans="2:24" ht="20.100000000000001" customHeight="1" x14ac:dyDescent="0.25">
      <c r="B7" s="2" t="s">
        <v>5</v>
      </c>
      <c r="C7" s="7"/>
      <c r="D7" s="7"/>
      <c r="G7" s="1">
        <v>830</v>
      </c>
      <c r="L7" s="2"/>
      <c r="M7" s="2"/>
      <c r="N7" s="2"/>
      <c r="O7" s="2"/>
      <c r="P7" s="2"/>
      <c r="Q7" s="2"/>
      <c r="R7" s="2"/>
      <c r="S7" s="2"/>
    </row>
    <row r="8" spans="2:24" ht="20.100000000000001" customHeight="1" x14ac:dyDescent="0.25">
      <c r="B8" s="2" t="s">
        <v>6</v>
      </c>
      <c r="C8" s="2"/>
      <c r="D8" s="2"/>
      <c r="G8" s="1" t="s">
        <v>82</v>
      </c>
      <c r="L8" s="2"/>
      <c r="M8" s="2"/>
      <c r="N8" s="2"/>
      <c r="O8" s="2"/>
      <c r="P8" s="2"/>
      <c r="Q8" s="2"/>
      <c r="R8" s="2"/>
      <c r="S8" s="2"/>
    </row>
    <row r="9" spans="2:24" ht="20.100000000000001" customHeight="1" x14ac:dyDescent="0.25">
      <c r="B9" s="2" t="s">
        <v>7</v>
      </c>
      <c r="C9" s="2"/>
      <c r="D9" s="2"/>
      <c r="G9" s="1">
        <v>830</v>
      </c>
      <c r="L9" s="2"/>
      <c r="M9" s="2"/>
      <c r="N9" s="2"/>
      <c r="O9" s="2"/>
      <c r="P9" s="2"/>
      <c r="Q9" s="2"/>
      <c r="R9" s="2"/>
      <c r="S9" s="2"/>
    </row>
    <row r="10" spans="2:24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4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4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4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4" ht="20.100000000000001" customHeight="1" thickBot="1" x14ac:dyDescent="0.3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4" ht="39.950000000000003" customHeight="1" thickBot="1" x14ac:dyDescent="0.3">
      <c r="B15" s="189" t="s">
        <v>18</v>
      </c>
      <c r="C15" s="189" t="s">
        <v>118</v>
      </c>
      <c r="D15" s="189" t="s">
        <v>117</v>
      </c>
      <c r="E15" s="189" t="s">
        <v>105</v>
      </c>
      <c r="F15" s="189" t="s">
        <v>122</v>
      </c>
      <c r="G15" s="189" t="s">
        <v>11</v>
      </c>
      <c r="H15" s="189" t="s">
        <v>35</v>
      </c>
      <c r="I15" s="189" t="s">
        <v>36</v>
      </c>
      <c r="J15" s="189" t="s">
        <v>37</v>
      </c>
      <c r="K15" s="189" t="s">
        <v>123</v>
      </c>
      <c r="L15" s="189" t="s">
        <v>119</v>
      </c>
      <c r="M15" s="189" t="s">
        <v>11</v>
      </c>
      <c r="N15" s="189" t="s">
        <v>13</v>
      </c>
      <c r="O15" s="189" t="s">
        <v>107</v>
      </c>
      <c r="P15" s="189" t="s">
        <v>109</v>
      </c>
      <c r="Q15" s="189" t="s">
        <v>81</v>
      </c>
      <c r="R15" s="189" t="s">
        <v>120</v>
      </c>
      <c r="S15" s="189" t="s">
        <v>14</v>
      </c>
      <c r="T15" s="240" t="s">
        <v>121</v>
      </c>
      <c r="U15" s="189" t="s">
        <v>161</v>
      </c>
      <c r="V15" s="189" t="s">
        <v>167</v>
      </c>
      <c r="W15" s="189" t="s">
        <v>168</v>
      </c>
      <c r="X15" s="189" t="s">
        <v>169</v>
      </c>
    </row>
    <row r="16" spans="2:24" ht="39.950000000000003" hidden="1" customHeight="1" x14ac:dyDescent="0.25">
      <c r="B16" s="202" t="s">
        <v>159</v>
      </c>
      <c r="C16" s="204">
        <v>0</v>
      </c>
      <c r="D16" s="204">
        <v>2.31</v>
      </c>
      <c r="E16" s="204">
        <v>1.85</v>
      </c>
      <c r="F16" s="204">
        <v>1.91</v>
      </c>
      <c r="G16" s="204">
        <v>3.12</v>
      </c>
      <c r="H16" s="204">
        <v>2.2000000000000002</v>
      </c>
      <c r="I16" s="204">
        <v>3.01</v>
      </c>
      <c r="J16" s="204">
        <v>2.7</v>
      </c>
      <c r="K16" s="204">
        <v>6.26</v>
      </c>
      <c r="L16" s="204">
        <v>3.69</v>
      </c>
      <c r="M16" s="204">
        <v>7.07</v>
      </c>
      <c r="N16" s="204">
        <v>2.2599999999999998</v>
      </c>
      <c r="O16" s="204">
        <v>6.27</v>
      </c>
      <c r="P16" s="204">
        <v>1.75</v>
      </c>
      <c r="Q16" s="204">
        <v>4.91</v>
      </c>
      <c r="R16" s="204">
        <v>5.48</v>
      </c>
      <c r="S16" s="204">
        <v>2.95</v>
      </c>
      <c r="T16" s="204">
        <v>3.65</v>
      </c>
      <c r="U16" s="315"/>
      <c r="V16" s="316"/>
      <c r="W16" s="317"/>
      <c r="X16" s="318"/>
    </row>
    <row r="17" spans="2:24" ht="39.950000000000003" hidden="1" customHeight="1" thickBot="1" x14ac:dyDescent="0.3">
      <c r="B17" s="208" t="s">
        <v>160</v>
      </c>
      <c r="C17" s="243">
        <v>0</v>
      </c>
      <c r="D17" s="210">
        <v>2.31</v>
      </c>
      <c r="E17" s="210">
        <v>4.16</v>
      </c>
      <c r="F17" s="210">
        <v>6.07</v>
      </c>
      <c r="G17" s="210">
        <v>9.1900000000000013</v>
      </c>
      <c r="H17" s="210">
        <v>11.39</v>
      </c>
      <c r="I17" s="210">
        <v>14.4</v>
      </c>
      <c r="J17" s="210">
        <v>17.100000000000001</v>
      </c>
      <c r="K17" s="210">
        <v>23.36</v>
      </c>
      <c r="L17" s="210">
        <v>27.05</v>
      </c>
      <c r="M17" s="210">
        <v>34.120000000000005</v>
      </c>
      <c r="N17" s="210">
        <v>36.380000000000003</v>
      </c>
      <c r="O17" s="210">
        <v>42.650000000000006</v>
      </c>
      <c r="P17" s="210">
        <v>44.400000000000006</v>
      </c>
      <c r="Q17" s="210">
        <v>49.31</v>
      </c>
      <c r="R17" s="210">
        <v>54.790000000000006</v>
      </c>
      <c r="S17" s="210">
        <v>57.740000000000009</v>
      </c>
      <c r="T17" s="210">
        <v>61.390000000000008</v>
      </c>
      <c r="U17" s="313"/>
      <c r="V17" s="314"/>
      <c r="W17" s="310"/>
      <c r="X17" s="314"/>
    </row>
    <row r="18" spans="2:24" x14ac:dyDescent="0.25">
      <c r="B18" s="106">
        <v>1</v>
      </c>
      <c r="C18" s="34">
        <v>0.21180555555555555</v>
      </c>
      <c r="D18" s="35">
        <v>0.21527777777777776</v>
      </c>
      <c r="E18" s="36">
        <v>0.21805555555555553</v>
      </c>
      <c r="F18" s="36">
        <v>0.2208333333333333</v>
      </c>
      <c r="G18" s="37">
        <v>0.22569444444444442</v>
      </c>
      <c r="H18" s="37">
        <v>0.2270833333333333</v>
      </c>
      <c r="I18" s="37">
        <v>0.23055555555555551</v>
      </c>
      <c r="J18" s="38">
        <v>0.23263888888888884</v>
      </c>
      <c r="K18" s="38">
        <v>0.24027777777777773</v>
      </c>
      <c r="L18" s="38">
        <v>0.24791666666666662</v>
      </c>
      <c r="M18" s="38">
        <v>0.25555555555555548</v>
      </c>
      <c r="N18" s="38">
        <v>0.25833333333333325</v>
      </c>
      <c r="O18" s="38">
        <v>0.26666666666666661</v>
      </c>
      <c r="P18" s="38">
        <v>0.26944444444444438</v>
      </c>
      <c r="Q18" s="38">
        <v>0.2763888888888888</v>
      </c>
      <c r="R18" s="38">
        <v>0.28263888888888877</v>
      </c>
      <c r="S18" s="38">
        <v>0.28541666666666654</v>
      </c>
      <c r="T18" s="39">
        <v>0.28958333333333319</v>
      </c>
      <c r="U18" s="313" t="e">
        <f>+$H$58</f>
        <v>#REF!</v>
      </c>
      <c r="V18" s="314">
        <f>+T18-C18</f>
        <v>7.777777777777764E-2</v>
      </c>
      <c r="W18" s="317" t="e">
        <f>60*$H$58/(V18*60*24)</f>
        <v>#REF!</v>
      </c>
      <c r="X18" s="322"/>
    </row>
    <row r="19" spans="2:24" x14ac:dyDescent="0.25">
      <c r="B19" s="104">
        <v>2</v>
      </c>
      <c r="C19" s="41">
        <v>0.22916666666666666</v>
      </c>
      <c r="D19" s="42">
        <v>0.23333333333333334</v>
      </c>
      <c r="E19" s="43">
        <v>0.23680555555555555</v>
      </c>
      <c r="F19" s="43">
        <v>0.23958333333333331</v>
      </c>
      <c r="G19" s="42">
        <v>0.24444444444444444</v>
      </c>
      <c r="H19" s="42">
        <v>0.24583333333333332</v>
      </c>
      <c r="I19" s="42">
        <v>0.24930555555555553</v>
      </c>
      <c r="J19" s="43">
        <v>0.25208333333333333</v>
      </c>
      <c r="K19" s="43">
        <v>0.25972222222222219</v>
      </c>
      <c r="L19" s="43">
        <v>0.26736111111111105</v>
      </c>
      <c r="M19" s="43">
        <v>0.27638888888888885</v>
      </c>
      <c r="N19" s="43">
        <v>0.27986111111111106</v>
      </c>
      <c r="O19" s="43">
        <v>0.2895833333333333</v>
      </c>
      <c r="P19" s="43">
        <v>0.29305555555555551</v>
      </c>
      <c r="Q19" s="43">
        <v>0.30138888888888887</v>
      </c>
      <c r="R19" s="43">
        <v>0.30833333333333329</v>
      </c>
      <c r="S19" s="43">
        <v>0.3118055555555555</v>
      </c>
      <c r="T19" s="41">
        <v>0.31597222222222215</v>
      </c>
      <c r="U19" s="313" t="e">
        <f t="shared" ref="U19:U53" si="0">+$H$58</f>
        <v>#REF!</v>
      </c>
      <c r="V19" s="314">
        <f t="shared" ref="V19:V53" si="1">+T19-C19</f>
        <v>8.6805555555555497E-2</v>
      </c>
      <c r="W19" s="317" t="e">
        <f t="shared" ref="W19:W53" si="2">60*$H$58/(V19*60*24)</f>
        <v>#REF!</v>
      </c>
      <c r="X19" s="314">
        <f>+C19-C18</f>
        <v>1.7361111111111105E-2</v>
      </c>
    </row>
    <row r="20" spans="2:24" x14ac:dyDescent="0.25">
      <c r="B20" s="104">
        <v>3</v>
      </c>
      <c r="C20" s="41">
        <v>0.24652777777777801</v>
      </c>
      <c r="D20" s="42">
        <v>0.25069444444444466</v>
      </c>
      <c r="E20" s="43">
        <v>0.25416666666666687</v>
      </c>
      <c r="F20" s="43">
        <v>0.25694444444444464</v>
      </c>
      <c r="G20" s="42">
        <v>0.26180555555555574</v>
      </c>
      <c r="H20" s="42">
        <v>0.26388888888888906</v>
      </c>
      <c r="I20" s="42">
        <v>0.26736111111111127</v>
      </c>
      <c r="J20" s="43">
        <v>0.27013888888888904</v>
      </c>
      <c r="K20" s="43">
        <v>0.2784722222222224</v>
      </c>
      <c r="L20" s="43">
        <v>0.28680555555555576</v>
      </c>
      <c r="M20" s="43">
        <v>0.29513888888888912</v>
      </c>
      <c r="N20" s="43">
        <v>0.29930555555555577</v>
      </c>
      <c r="O20" s="43">
        <v>0.30902777777777801</v>
      </c>
      <c r="P20" s="43">
        <v>0.31319444444444466</v>
      </c>
      <c r="Q20" s="43">
        <v>0.32222222222222247</v>
      </c>
      <c r="R20" s="43">
        <v>0.32916666666666689</v>
      </c>
      <c r="S20" s="43">
        <v>0.33263888888888909</v>
      </c>
      <c r="T20" s="41">
        <v>0.33680555555555575</v>
      </c>
      <c r="U20" s="313" t="e">
        <f t="shared" si="0"/>
        <v>#REF!</v>
      </c>
      <c r="V20" s="314">
        <f t="shared" si="1"/>
        <v>9.0277777777777735E-2</v>
      </c>
      <c r="W20" s="317" t="e">
        <f t="shared" si="2"/>
        <v>#REF!</v>
      </c>
      <c r="X20" s="314">
        <f t="shared" ref="X20:X53" si="3">+C20-C19</f>
        <v>1.7361111111111355E-2</v>
      </c>
    </row>
    <row r="21" spans="2:24" x14ac:dyDescent="0.25">
      <c r="B21" s="104">
        <v>4</v>
      </c>
      <c r="C21" s="41">
        <v>0.26388888888888901</v>
      </c>
      <c r="D21" s="42">
        <v>0.2687500000000001</v>
      </c>
      <c r="E21" s="43">
        <v>0.27222222222222231</v>
      </c>
      <c r="F21" s="43">
        <v>0.27569444444444452</v>
      </c>
      <c r="G21" s="42">
        <v>0.28125000000000006</v>
      </c>
      <c r="H21" s="42">
        <v>0.28402777777777782</v>
      </c>
      <c r="I21" s="42">
        <v>0.28888888888888892</v>
      </c>
      <c r="J21" s="43">
        <v>0.29236111111111113</v>
      </c>
      <c r="K21" s="43">
        <v>0.30208333333333337</v>
      </c>
      <c r="L21" s="43">
        <v>0.31111111111111117</v>
      </c>
      <c r="M21" s="43">
        <v>0.31875000000000003</v>
      </c>
      <c r="N21" s="43">
        <v>0.32222222222222224</v>
      </c>
      <c r="O21" s="43">
        <v>0.33194444444444449</v>
      </c>
      <c r="P21" s="43">
        <v>0.33611111111111114</v>
      </c>
      <c r="Q21" s="43">
        <v>0.3444444444444445</v>
      </c>
      <c r="R21" s="43">
        <v>0.35138888888888892</v>
      </c>
      <c r="S21" s="43">
        <v>0.35486111111111113</v>
      </c>
      <c r="T21" s="41">
        <v>0.35972222222222222</v>
      </c>
      <c r="U21" s="313" t="e">
        <f t="shared" si="0"/>
        <v>#REF!</v>
      </c>
      <c r="V21" s="314">
        <f t="shared" si="1"/>
        <v>9.5833333333333215E-2</v>
      </c>
      <c r="W21" s="317" t="e">
        <f t="shared" si="2"/>
        <v>#REF!</v>
      </c>
      <c r="X21" s="314">
        <f t="shared" si="3"/>
        <v>1.7361111111110994E-2</v>
      </c>
    </row>
    <row r="22" spans="2:24" x14ac:dyDescent="0.25">
      <c r="B22" s="104">
        <v>5</v>
      </c>
      <c r="C22" s="41">
        <v>0.28125</v>
      </c>
      <c r="D22" s="42">
        <v>0.28541666666666665</v>
      </c>
      <c r="E22" s="43">
        <v>0.28888888888888886</v>
      </c>
      <c r="F22" s="43">
        <v>0.29236111111111107</v>
      </c>
      <c r="G22" s="42">
        <v>0.29791666666666661</v>
      </c>
      <c r="H22" s="42">
        <v>0.30069444444444438</v>
      </c>
      <c r="I22" s="42">
        <v>0.30486111111111103</v>
      </c>
      <c r="J22" s="43">
        <v>0.30972222222222212</v>
      </c>
      <c r="K22" s="43">
        <v>0.31944444444444436</v>
      </c>
      <c r="L22" s="43">
        <v>0.32847222222222217</v>
      </c>
      <c r="M22" s="43">
        <v>0.33680555555555552</v>
      </c>
      <c r="N22" s="43">
        <v>0.34097222222222218</v>
      </c>
      <c r="O22" s="43">
        <v>0.35069444444444442</v>
      </c>
      <c r="P22" s="43">
        <v>0.35486111111111107</v>
      </c>
      <c r="Q22" s="43">
        <v>0.36388888888888887</v>
      </c>
      <c r="R22" s="43">
        <v>0.37083333333333329</v>
      </c>
      <c r="S22" s="43">
        <v>0.3743055555555555</v>
      </c>
      <c r="T22" s="41">
        <v>0.3791666666666666</v>
      </c>
      <c r="U22" s="313" t="e">
        <f t="shared" si="0"/>
        <v>#REF!</v>
      </c>
      <c r="V22" s="314">
        <f t="shared" si="1"/>
        <v>9.7916666666666596E-2</v>
      </c>
      <c r="W22" s="317" t="e">
        <f t="shared" si="2"/>
        <v>#REF!</v>
      </c>
      <c r="X22" s="314">
        <f t="shared" si="3"/>
        <v>1.7361111111110994E-2</v>
      </c>
    </row>
    <row r="23" spans="2:24" x14ac:dyDescent="0.25">
      <c r="B23" s="104">
        <v>6</v>
      </c>
      <c r="C23" s="41">
        <v>0.29861111111111099</v>
      </c>
      <c r="D23" s="42">
        <v>0.30277777777777765</v>
      </c>
      <c r="E23" s="43">
        <v>0.30624999999999986</v>
      </c>
      <c r="F23" s="43">
        <v>0.30972222222222207</v>
      </c>
      <c r="G23" s="42">
        <v>0.3152777777777776</v>
      </c>
      <c r="H23" s="42">
        <v>0.31805555555555537</v>
      </c>
      <c r="I23" s="42">
        <v>0.32222222222222202</v>
      </c>
      <c r="J23" s="43">
        <v>0.32708333333333311</v>
      </c>
      <c r="K23" s="43">
        <v>0.33680555555555536</v>
      </c>
      <c r="L23" s="43">
        <v>0.34583333333333316</v>
      </c>
      <c r="M23" s="43">
        <v>0.35416666666666652</v>
      </c>
      <c r="N23" s="43">
        <v>0.35833333333333317</v>
      </c>
      <c r="O23" s="43">
        <v>0.36805555555555541</v>
      </c>
      <c r="P23" s="43">
        <v>0.37222222222222207</v>
      </c>
      <c r="Q23" s="43">
        <v>0.38124999999999987</v>
      </c>
      <c r="R23" s="43">
        <v>0.38819444444444429</v>
      </c>
      <c r="S23" s="43">
        <v>0.3916666666666665</v>
      </c>
      <c r="T23" s="41">
        <v>0.39652777777777759</v>
      </c>
      <c r="U23" s="313" t="e">
        <f t="shared" si="0"/>
        <v>#REF!</v>
      </c>
      <c r="V23" s="314">
        <f t="shared" si="1"/>
        <v>9.7916666666666596E-2</v>
      </c>
      <c r="W23" s="317" t="e">
        <f t="shared" si="2"/>
        <v>#REF!</v>
      </c>
      <c r="X23" s="314">
        <f t="shared" si="3"/>
        <v>1.7361111111110994E-2</v>
      </c>
    </row>
    <row r="24" spans="2:24" x14ac:dyDescent="0.25">
      <c r="B24" s="104">
        <v>7</v>
      </c>
      <c r="C24" s="41">
        <v>0.31597222222222299</v>
      </c>
      <c r="D24" s="42">
        <v>0.32013888888888964</v>
      </c>
      <c r="E24" s="43">
        <v>0.32361111111111185</v>
      </c>
      <c r="F24" s="43">
        <v>0.32708333333333406</v>
      </c>
      <c r="G24" s="42">
        <v>0.33263888888888959</v>
      </c>
      <c r="H24" s="42">
        <v>0.33541666666666736</v>
      </c>
      <c r="I24" s="42">
        <v>0.33958333333333401</v>
      </c>
      <c r="J24" s="43">
        <v>0.34444444444444511</v>
      </c>
      <c r="K24" s="43">
        <v>0.35416666666666735</v>
      </c>
      <c r="L24" s="43">
        <v>0.36319444444444515</v>
      </c>
      <c r="M24" s="43">
        <v>0.37152777777777851</v>
      </c>
      <c r="N24" s="43">
        <v>0.37569444444444516</v>
      </c>
      <c r="O24" s="43">
        <v>0.38541666666666741</v>
      </c>
      <c r="P24" s="43">
        <v>0.38958333333333406</v>
      </c>
      <c r="Q24" s="43">
        <v>0.39861111111111186</v>
      </c>
      <c r="R24" s="43">
        <v>0.40555555555555628</v>
      </c>
      <c r="S24" s="43">
        <v>0.40902777777777849</v>
      </c>
      <c r="T24" s="41">
        <v>0.41388888888888958</v>
      </c>
      <c r="U24" s="313" t="e">
        <f t="shared" si="0"/>
        <v>#REF!</v>
      </c>
      <c r="V24" s="314">
        <f t="shared" si="1"/>
        <v>9.7916666666666596E-2</v>
      </c>
      <c r="W24" s="317" t="e">
        <f t="shared" si="2"/>
        <v>#REF!</v>
      </c>
      <c r="X24" s="314">
        <f t="shared" si="3"/>
        <v>1.7361111111111993E-2</v>
      </c>
    </row>
    <row r="25" spans="2:24" x14ac:dyDescent="0.25">
      <c r="B25" s="104">
        <v>8</v>
      </c>
      <c r="C25" s="41">
        <v>0.33680555555555558</v>
      </c>
      <c r="D25" s="42">
        <v>0.34166666666666667</v>
      </c>
      <c r="E25" s="43">
        <v>0.34513888888888888</v>
      </c>
      <c r="F25" s="43">
        <v>0.34861111111111109</v>
      </c>
      <c r="G25" s="42">
        <v>0.35416666666666663</v>
      </c>
      <c r="H25" s="42">
        <v>0.3569444444444444</v>
      </c>
      <c r="I25" s="42">
        <v>0.36180555555555549</v>
      </c>
      <c r="J25" s="43">
        <v>0.3652777777777777</v>
      </c>
      <c r="K25" s="43">
        <v>0.37499999999999994</v>
      </c>
      <c r="L25" s="43">
        <v>0.38402777777777775</v>
      </c>
      <c r="M25" s="43">
        <v>0.3923611111111111</v>
      </c>
      <c r="N25" s="43">
        <v>0.39652777777777776</v>
      </c>
      <c r="O25" s="43">
        <v>0.40625</v>
      </c>
      <c r="P25" s="43">
        <v>0.41041666666666665</v>
      </c>
      <c r="Q25" s="43">
        <v>0.41944444444444445</v>
      </c>
      <c r="R25" s="43">
        <v>0.42638888888888887</v>
      </c>
      <c r="S25" s="43">
        <v>0.42986111111111108</v>
      </c>
      <c r="T25" s="41">
        <v>0.43472222222222218</v>
      </c>
      <c r="U25" s="313" t="e">
        <f t="shared" si="0"/>
        <v>#REF!</v>
      </c>
      <c r="V25" s="314">
        <f t="shared" si="1"/>
        <v>9.7916666666666596E-2</v>
      </c>
      <c r="W25" s="317" t="e">
        <f t="shared" si="2"/>
        <v>#REF!</v>
      </c>
      <c r="X25" s="314">
        <f t="shared" si="3"/>
        <v>2.0833333333332593E-2</v>
      </c>
    </row>
    <row r="26" spans="2:24" x14ac:dyDescent="0.25">
      <c r="B26" s="104">
        <v>9</v>
      </c>
      <c r="C26" s="41">
        <v>0.35763888888888801</v>
      </c>
      <c r="D26" s="42">
        <v>0.3624999999999991</v>
      </c>
      <c r="E26" s="43">
        <v>0.36597222222222131</v>
      </c>
      <c r="F26" s="43">
        <v>0.36944444444444352</v>
      </c>
      <c r="G26" s="42">
        <v>0.37499999999999906</v>
      </c>
      <c r="H26" s="42">
        <v>0.37777777777777682</v>
      </c>
      <c r="I26" s="42">
        <v>0.38263888888888792</v>
      </c>
      <c r="J26" s="43">
        <v>0.38611111111111013</v>
      </c>
      <c r="K26" s="43">
        <v>0.39583333333333237</v>
      </c>
      <c r="L26" s="43">
        <v>0.40486111111111017</v>
      </c>
      <c r="M26" s="43">
        <v>0.41319444444444353</v>
      </c>
      <c r="N26" s="43">
        <v>0.41736111111111018</v>
      </c>
      <c r="O26" s="43">
        <v>0.42708333333333243</v>
      </c>
      <c r="P26" s="43">
        <v>0.43124999999999908</v>
      </c>
      <c r="Q26" s="43">
        <v>0.44027777777777688</v>
      </c>
      <c r="R26" s="43">
        <v>0.4472222222222213</v>
      </c>
      <c r="S26" s="43">
        <v>0.45069444444444351</v>
      </c>
      <c r="T26" s="41">
        <v>0.4555555555555546</v>
      </c>
      <c r="U26" s="313" t="e">
        <f t="shared" si="0"/>
        <v>#REF!</v>
      </c>
      <c r="V26" s="314">
        <f t="shared" si="1"/>
        <v>9.7916666666666596E-2</v>
      </c>
      <c r="W26" s="317" t="e">
        <f t="shared" si="2"/>
        <v>#REF!</v>
      </c>
      <c r="X26" s="314">
        <f t="shared" si="3"/>
        <v>2.0833333333332427E-2</v>
      </c>
    </row>
    <row r="27" spans="2:24" x14ac:dyDescent="0.25">
      <c r="B27" s="104">
        <v>10</v>
      </c>
      <c r="C27" s="41">
        <v>0.37847222222222099</v>
      </c>
      <c r="D27" s="42">
        <v>0.38333333333333208</v>
      </c>
      <c r="E27" s="43">
        <v>0.38680555555555429</v>
      </c>
      <c r="F27" s="43">
        <v>0.3902777777777765</v>
      </c>
      <c r="G27" s="42">
        <v>0.39583333333333204</v>
      </c>
      <c r="H27" s="42">
        <v>0.39861111111110981</v>
      </c>
      <c r="I27" s="42">
        <v>0.4034722222222209</v>
      </c>
      <c r="J27" s="43">
        <v>0.40694444444444311</v>
      </c>
      <c r="K27" s="43">
        <v>0.41666666666666535</v>
      </c>
      <c r="L27" s="43">
        <v>0.42569444444444315</v>
      </c>
      <c r="M27" s="43">
        <v>0.43402777777777651</v>
      </c>
      <c r="N27" s="43">
        <v>0.43819444444444317</v>
      </c>
      <c r="O27" s="43">
        <v>0.44791666666666541</v>
      </c>
      <c r="P27" s="43">
        <v>0.45208333333333206</v>
      </c>
      <c r="Q27" s="43">
        <v>0.46111111111110986</v>
      </c>
      <c r="R27" s="43">
        <v>0.46805555555555428</v>
      </c>
      <c r="S27" s="43">
        <v>0.47152777777777649</v>
      </c>
      <c r="T27" s="41">
        <v>0.47638888888888758</v>
      </c>
      <c r="U27" s="313" t="e">
        <f t="shared" si="0"/>
        <v>#REF!</v>
      </c>
      <c r="V27" s="314">
        <f t="shared" si="1"/>
        <v>9.7916666666666596E-2</v>
      </c>
      <c r="W27" s="317" t="e">
        <f t="shared" si="2"/>
        <v>#REF!</v>
      </c>
      <c r="X27" s="314">
        <f t="shared" si="3"/>
        <v>2.0833333333332982E-2</v>
      </c>
    </row>
    <row r="28" spans="2:24" x14ac:dyDescent="0.25">
      <c r="B28" s="104">
        <v>11</v>
      </c>
      <c r="C28" s="41">
        <v>0.39930555555555303</v>
      </c>
      <c r="D28" s="42">
        <v>0.40416666666666412</v>
      </c>
      <c r="E28" s="43">
        <v>0.40763888888888633</v>
      </c>
      <c r="F28" s="43">
        <v>0.41111111111110854</v>
      </c>
      <c r="G28" s="42">
        <v>0.41666666666666408</v>
      </c>
      <c r="H28" s="42">
        <v>0.41944444444444184</v>
      </c>
      <c r="I28" s="42">
        <v>0.42430555555555294</v>
      </c>
      <c r="J28" s="43">
        <v>0.42777777777777515</v>
      </c>
      <c r="K28" s="43">
        <v>0.43749999999999739</v>
      </c>
      <c r="L28" s="43">
        <v>0.44652777777777519</v>
      </c>
      <c r="M28" s="43">
        <v>0.45486111111110855</v>
      </c>
      <c r="N28" s="43">
        <v>0.4590277777777752</v>
      </c>
      <c r="O28" s="43">
        <v>0.46874999999999745</v>
      </c>
      <c r="P28" s="43">
        <v>0.4729166666666641</v>
      </c>
      <c r="Q28" s="43">
        <v>0.4819444444444419</v>
      </c>
      <c r="R28" s="43">
        <v>0.48888888888888632</v>
      </c>
      <c r="S28" s="43">
        <v>0.49236111111110853</v>
      </c>
      <c r="T28" s="41">
        <v>0.49722222222221962</v>
      </c>
      <c r="U28" s="313" t="e">
        <f t="shared" si="0"/>
        <v>#REF!</v>
      </c>
      <c r="V28" s="314">
        <f t="shared" si="1"/>
        <v>9.7916666666666596E-2</v>
      </c>
      <c r="W28" s="317" t="e">
        <f t="shared" si="2"/>
        <v>#REF!</v>
      </c>
      <c r="X28" s="314">
        <f t="shared" si="3"/>
        <v>2.0833333333332038E-2</v>
      </c>
    </row>
    <row r="29" spans="2:24" x14ac:dyDescent="0.25">
      <c r="B29" s="104">
        <v>12</v>
      </c>
      <c r="C29" s="41">
        <v>0.42013888888888601</v>
      </c>
      <c r="D29" s="42">
        <v>0.4249999999999971</v>
      </c>
      <c r="E29" s="43">
        <v>0.42847222222221931</v>
      </c>
      <c r="F29" s="43">
        <v>0.43194444444444152</v>
      </c>
      <c r="G29" s="42">
        <v>0.43749999999999706</v>
      </c>
      <c r="H29" s="42">
        <v>0.44027777777777483</v>
      </c>
      <c r="I29" s="42">
        <v>0.44513888888888592</v>
      </c>
      <c r="J29" s="43">
        <v>0.44861111111110813</v>
      </c>
      <c r="K29" s="43">
        <v>0.45833333333333037</v>
      </c>
      <c r="L29" s="43">
        <v>0.46736111111110817</v>
      </c>
      <c r="M29" s="43">
        <v>0.47569444444444153</v>
      </c>
      <c r="N29" s="43">
        <v>0.47986111111110819</v>
      </c>
      <c r="O29" s="43">
        <v>0.48958333333333043</v>
      </c>
      <c r="P29" s="43">
        <v>0.49374999999999708</v>
      </c>
      <c r="Q29" s="43">
        <v>0.50277777777777488</v>
      </c>
      <c r="R29" s="43">
        <v>0.5097222222222193</v>
      </c>
      <c r="S29" s="43">
        <v>0.51319444444444151</v>
      </c>
      <c r="T29" s="41">
        <v>0.5180555555555526</v>
      </c>
      <c r="U29" s="313" t="e">
        <f t="shared" si="0"/>
        <v>#REF!</v>
      </c>
      <c r="V29" s="314">
        <f t="shared" si="1"/>
        <v>9.7916666666666596E-2</v>
      </c>
      <c r="W29" s="317" t="e">
        <f t="shared" si="2"/>
        <v>#REF!</v>
      </c>
      <c r="X29" s="314">
        <f t="shared" si="3"/>
        <v>2.0833333333332982E-2</v>
      </c>
    </row>
    <row r="30" spans="2:24" x14ac:dyDescent="0.25">
      <c r="B30" s="104">
        <v>13</v>
      </c>
      <c r="C30" s="41">
        <v>0.4375</v>
      </c>
      <c r="D30" s="42">
        <v>0.44236111111111109</v>
      </c>
      <c r="E30" s="43">
        <v>0.4458333333333333</v>
      </c>
      <c r="F30" s="43">
        <v>0.44930555555555551</v>
      </c>
      <c r="G30" s="42">
        <v>0.45486111111111105</v>
      </c>
      <c r="H30" s="42">
        <v>0.45763888888888882</v>
      </c>
      <c r="I30" s="42">
        <v>0.46249999999999991</v>
      </c>
      <c r="J30" s="43">
        <v>0.46597222222222212</v>
      </c>
      <c r="K30" s="43">
        <v>0.47569444444444436</v>
      </c>
      <c r="L30" s="43">
        <v>0.48472222222222217</v>
      </c>
      <c r="M30" s="43">
        <v>0.49305555555555552</v>
      </c>
      <c r="N30" s="43">
        <v>0.49722222222222218</v>
      </c>
      <c r="O30" s="43">
        <v>0.50694444444444442</v>
      </c>
      <c r="P30" s="43">
        <v>0.51111111111111107</v>
      </c>
      <c r="Q30" s="43">
        <v>0.52013888888888882</v>
      </c>
      <c r="R30" s="43">
        <v>0.52708333333333324</v>
      </c>
      <c r="S30" s="43">
        <v>0.53055555555555545</v>
      </c>
      <c r="T30" s="41">
        <v>0.53541666666666654</v>
      </c>
      <c r="U30" s="313" t="e">
        <f t="shared" si="0"/>
        <v>#REF!</v>
      </c>
      <c r="V30" s="314">
        <f t="shared" si="1"/>
        <v>9.7916666666666541E-2</v>
      </c>
      <c r="W30" s="317" t="e">
        <f t="shared" si="2"/>
        <v>#REF!</v>
      </c>
      <c r="X30" s="314">
        <f t="shared" si="3"/>
        <v>1.7361111111113992E-2</v>
      </c>
    </row>
    <row r="31" spans="2:24" x14ac:dyDescent="0.25">
      <c r="B31" s="104">
        <v>14</v>
      </c>
      <c r="C31" s="41">
        <v>0.45486111111111399</v>
      </c>
      <c r="D31" s="42">
        <v>0.45972222222222509</v>
      </c>
      <c r="E31" s="43">
        <v>0.4631944444444473</v>
      </c>
      <c r="F31" s="43">
        <v>0.46666666666666951</v>
      </c>
      <c r="G31" s="42">
        <v>0.47222222222222504</v>
      </c>
      <c r="H31" s="42">
        <v>0.47500000000000281</v>
      </c>
      <c r="I31" s="42">
        <v>0.4798611111111139</v>
      </c>
      <c r="J31" s="43">
        <v>0.48333333333333611</v>
      </c>
      <c r="K31" s="43">
        <v>0.49305555555555836</v>
      </c>
      <c r="L31" s="43">
        <v>0.5020833333333361</v>
      </c>
      <c r="M31" s="43">
        <v>0.51041666666666941</v>
      </c>
      <c r="N31" s="43">
        <v>0.51458333333333606</v>
      </c>
      <c r="O31" s="43">
        <v>0.52430555555555824</v>
      </c>
      <c r="P31" s="43">
        <v>0.5284722222222249</v>
      </c>
      <c r="Q31" s="43">
        <v>0.53750000000000264</v>
      </c>
      <c r="R31" s="43">
        <v>0.54444444444444706</v>
      </c>
      <c r="S31" s="43">
        <v>0.54791666666666927</v>
      </c>
      <c r="T31" s="41">
        <v>0.55277777777778037</v>
      </c>
      <c r="U31" s="313" t="e">
        <f t="shared" si="0"/>
        <v>#REF!</v>
      </c>
      <c r="V31" s="314">
        <f t="shared" si="1"/>
        <v>9.7916666666666374E-2</v>
      </c>
      <c r="W31" s="317" t="e">
        <f t="shared" si="2"/>
        <v>#REF!</v>
      </c>
      <c r="X31" s="314">
        <f t="shared" si="3"/>
        <v>1.7361111111113992E-2</v>
      </c>
    </row>
    <row r="32" spans="2:24" x14ac:dyDescent="0.25">
      <c r="B32" s="104">
        <v>15</v>
      </c>
      <c r="C32" s="41">
        <v>0.47222222222222798</v>
      </c>
      <c r="D32" s="42">
        <v>0.47708333333333908</v>
      </c>
      <c r="E32" s="43">
        <v>0.48055555555556129</v>
      </c>
      <c r="F32" s="43">
        <v>0.4840277777777835</v>
      </c>
      <c r="G32" s="42">
        <v>0.48958333333333903</v>
      </c>
      <c r="H32" s="42">
        <v>0.4923611111111168</v>
      </c>
      <c r="I32" s="42">
        <v>0.49722222222222789</v>
      </c>
      <c r="J32" s="43">
        <v>0.5006944444444501</v>
      </c>
      <c r="K32" s="43">
        <v>0.51041666666667229</v>
      </c>
      <c r="L32" s="43">
        <v>0.51944444444445004</v>
      </c>
      <c r="M32" s="43">
        <v>0.52777777777778334</v>
      </c>
      <c r="N32" s="43">
        <v>0.53194444444444999</v>
      </c>
      <c r="O32" s="43">
        <v>0.54166666666667218</v>
      </c>
      <c r="P32" s="43">
        <v>0.54583333333333883</v>
      </c>
      <c r="Q32" s="43">
        <v>0.55486111111111658</v>
      </c>
      <c r="R32" s="43">
        <v>0.561805555555561</v>
      </c>
      <c r="S32" s="43">
        <v>0.56527777777778321</v>
      </c>
      <c r="T32" s="41">
        <v>0.5701388888888943</v>
      </c>
      <c r="U32" s="313" t="e">
        <f t="shared" si="0"/>
        <v>#REF!</v>
      </c>
      <c r="V32" s="314">
        <f t="shared" si="1"/>
        <v>9.7916666666666319E-2</v>
      </c>
      <c r="W32" s="317" t="e">
        <f t="shared" si="2"/>
        <v>#REF!</v>
      </c>
      <c r="X32" s="314">
        <f t="shared" si="3"/>
        <v>1.7361111111113992E-2</v>
      </c>
    </row>
    <row r="33" spans="2:24" x14ac:dyDescent="0.25">
      <c r="B33" s="104">
        <v>16</v>
      </c>
      <c r="C33" s="41">
        <v>0.48958333333334197</v>
      </c>
      <c r="D33" s="42">
        <v>0.49444444444445307</v>
      </c>
      <c r="E33" s="43">
        <v>0.49791666666667528</v>
      </c>
      <c r="F33" s="43">
        <v>0.50138888888889754</v>
      </c>
      <c r="G33" s="42">
        <v>0.50694444444445308</v>
      </c>
      <c r="H33" s="42">
        <v>0.50972222222223085</v>
      </c>
      <c r="I33" s="42">
        <v>0.51458333333334194</v>
      </c>
      <c r="J33" s="43">
        <v>0.51805555555556415</v>
      </c>
      <c r="K33" s="43">
        <v>0.52777777777778634</v>
      </c>
      <c r="L33" s="43">
        <v>0.53680555555556408</v>
      </c>
      <c r="M33" s="43">
        <v>0.54513888888889739</v>
      </c>
      <c r="N33" s="43">
        <v>0.54930555555556404</v>
      </c>
      <c r="O33" s="43">
        <v>0.55902777777778623</v>
      </c>
      <c r="P33" s="43">
        <v>0.56319444444445288</v>
      </c>
      <c r="Q33" s="43">
        <v>0.57222222222223063</v>
      </c>
      <c r="R33" s="43">
        <v>0.57916666666667505</v>
      </c>
      <c r="S33" s="43">
        <v>0.58263888888889726</v>
      </c>
      <c r="T33" s="41">
        <v>0.58750000000000835</v>
      </c>
      <c r="U33" s="313" t="e">
        <f t="shared" si="0"/>
        <v>#REF!</v>
      </c>
      <c r="V33" s="314">
        <f t="shared" si="1"/>
        <v>9.7916666666666374E-2</v>
      </c>
      <c r="W33" s="317" t="e">
        <f t="shared" si="2"/>
        <v>#REF!</v>
      </c>
      <c r="X33" s="314">
        <f t="shared" si="3"/>
        <v>1.7361111111113992E-2</v>
      </c>
    </row>
    <row r="34" spans="2:24" x14ac:dyDescent="0.25">
      <c r="B34" s="104">
        <v>17</v>
      </c>
      <c r="C34" s="41">
        <v>0.50694444444445597</v>
      </c>
      <c r="D34" s="42">
        <v>0.51180555555556706</v>
      </c>
      <c r="E34" s="43">
        <v>0.51527777777778927</v>
      </c>
      <c r="F34" s="43">
        <v>0.51875000000001148</v>
      </c>
      <c r="G34" s="42">
        <v>0.52430555555556702</v>
      </c>
      <c r="H34" s="42">
        <v>0.52708333333334478</v>
      </c>
      <c r="I34" s="42">
        <v>0.53194444444445588</v>
      </c>
      <c r="J34" s="43">
        <v>0.53541666666667809</v>
      </c>
      <c r="K34" s="43">
        <v>0.54513888888890027</v>
      </c>
      <c r="L34" s="43">
        <v>0.55416666666667802</v>
      </c>
      <c r="M34" s="43">
        <v>0.56250000000001132</v>
      </c>
      <c r="N34" s="43">
        <v>0.56666666666667798</v>
      </c>
      <c r="O34" s="43">
        <v>0.57638888888890016</v>
      </c>
      <c r="P34" s="43">
        <v>0.58055555555556682</v>
      </c>
      <c r="Q34" s="43">
        <v>0.58958333333334456</v>
      </c>
      <c r="R34" s="43">
        <v>0.59652777777778898</v>
      </c>
      <c r="S34" s="43">
        <v>0.60000000000001119</v>
      </c>
      <c r="T34" s="41">
        <v>0.60486111111112228</v>
      </c>
      <c r="U34" s="313" t="e">
        <f t="shared" si="0"/>
        <v>#REF!</v>
      </c>
      <c r="V34" s="314">
        <f t="shared" si="1"/>
        <v>9.7916666666666319E-2</v>
      </c>
      <c r="W34" s="317" t="e">
        <f t="shared" si="2"/>
        <v>#REF!</v>
      </c>
      <c r="X34" s="314">
        <f t="shared" si="3"/>
        <v>1.7361111111113992E-2</v>
      </c>
    </row>
    <row r="35" spans="2:24" x14ac:dyDescent="0.25">
      <c r="B35" s="104">
        <v>18</v>
      </c>
      <c r="C35" s="41">
        <v>0.52430555555557001</v>
      </c>
      <c r="D35" s="42">
        <v>0.52916666666668111</v>
      </c>
      <c r="E35" s="43">
        <v>0.53263888888890332</v>
      </c>
      <c r="F35" s="43">
        <v>0.53611111111112553</v>
      </c>
      <c r="G35" s="42">
        <v>0.54166666666668106</v>
      </c>
      <c r="H35" s="42">
        <v>0.54444444444445883</v>
      </c>
      <c r="I35" s="42">
        <v>0.54930555555556992</v>
      </c>
      <c r="J35" s="43">
        <v>0.55277777777779213</v>
      </c>
      <c r="K35" s="43">
        <v>0.56250000000001432</v>
      </c>
      <c r="L35" s="43">
        <v>0.57152777777779207</v>
      </c>
      <c r="M35" s="43">
        <v>0.57986111111112537</v>
      </c>
      <c r="N35" s="43">
        <v>0.58402777777779202</v>
      </c>
      <c r="O35" s="43">
        <v>0.59375000000001421</v>
      </c>
      <c r="P35" s="43">
        <v>0.59791666666668086</v>
      </c>
      <c r="Q35" s="43">
        <v>0.60694444444445861</v>
      </c>
      <c r="R35" s="43">
        <v>0.61388888888890303</v>
      </c>
      <c r="S35" s="43">
        <v>0.61736111111112524</v>
      </c>
      <c r="T35" s="41">
        <v>0.62222222222223633</v>
      </c>
      <c r="U35" s="313" t="e">
        <f t="shared" si="0"/>
        <v>#REF!</v>
      </c>
      <c r="V35" s="314">
        <f t="shared" si="1"/>
        <v>9.7916666666666319E-2</v>
      </c>
      <c r="W35" s="317" t="e">
        <f t="shared" si="2"/>
        <v>#REF!</v>
      </c>
      <c r="X35" s="314">
        <f t="shared" si="3"/>
        <v>1.7361111111114047E-2</v>
      </c>
    </row>
    <row r="36" spans="2:24" x14ac:dyDescent="0.25">
      <c r="B36" s="104">
        <v>19</v>
      </c>
      <c r="C36" s="41">
        <v>0.54166666666668395</v>
      </c>
      <c r="D36" s="42">
        <v>0.54652777777779504</v>
      </c>
      <c r="E36" s="43">
        <v>0.55000000000001725</v>
      </c>
      <c r="F36" s="43">
        <v>0.55347222222223946</v>
      </c>
      <c r="G36" s="42">
        <v>0.559027777777795</v>
      </c>
      <c r="H36" s="42">
        <v>0.56180555555557277</v>
      </c>
      <c r="I36" s="42">
        <v>0.56666666666668386</v>
      </c>
      <c r="J36" s="43">
        <v>0.57013888888890607</v>
      </c>
      <c r="K36" s="43">
        <v>0.57986111111112826</v>
      </c>
      <c r="L36" s="43">
        <v>0.588888888888906</v>
      </c>
      <c r="M36" s="43">
        <v>0.59722222222223931</v>
      </c>
      <c r="N36" s="43">
        <v>0.60138888888890596</v>
      </c>
      <c r="O36" s="43">
        <v>0.61111111111112815</v>
      </c>
      <c r="P36" s="43">
        <v>0.6152777777777948</v>
      </c>
      <c r="Q36" s="43">
        <v>0.62430555555557254</v>
      </c>
      <c r="R36" s="43">
        <v>0.63125000000001696</v>
      </c>
      <c r="S36" s="43">
        <v>0.63472222222223917</v>
      </c>
      <c r="T36" s="41">
        <v>0.63958333333335027</v>
      </c>
      <c r="U36" s="313" t="e">
        <f t="shared" si="0"/>
        <v>#REF!</v>
      </c>
      <c r="V36" s="314">
        <f t="shared" si="1"/>
        <v>9.7916666666666319E-2</v>
      </c>
      <c r="W36" s="317" t="e">
        <f t="shared" si="2"/>
        <v>#REF!</v>
      </c>
      <c r="X36" s="314">
        <f t="shared" si="3"/>
        <v>1.7361111111113936E-2</v>
      </c>
    </row>
    <row r="37" spans="2:24" x14ac:dyDescent="0.25">
      <c r="B37" s="104">
        <v>20</v>
      </c>
      <c r="C37" s="41">
        <v>0.5625</v>
      </c>
      <c r="D37" s="42">
        <v>0.56736111111111109</v>
      </c>
      <c r="E37" s="43">
        <v>0.5708333333333333</v>
      </c>
      <c r="F37" s="43">
        <v>0.57430555555555551</v>
      </c>
      <c r="G37" s="42">
        <v>0.57986111111111105</v>
      </c>
      <c r="H37" s="42">
        <v>0.58263888888888882</v>
      </c>
      <c r="I37" s="42">
        <v>0.58749999999999991</v>
      </c>
      <c r="J37" s="43">
        <v>0.59097222222222212</v>
      </c>
      <c r="K37" s="43">
        <v>0.60069444444444431</v>
      </c>
      <c r="L37" s="43">
        <v>0.60972222222222205</v>
      </c>
      <c r="M37" s="43">
        <v>0.61805555555555536</v>
      </c>
      <c r="N37" s="43">
        <v>0.62222222222222201</v>
      </c>
      <c r="O37" s="43">
        <v>0.6319444444444442</v>
      </c>
      <c r="P37" s="43">
        <v>0.63611111111111085</v>
      </c>
      <c r="Q37" s="43">
        <v>0.6451388888888886</v>
      </c>
      <c r="R37" s="43">
        <v>0.65208333333333302</v>
      </c>
      <c r="S37" s="43">
        <v>0.65555555555555522</v>
      </c>
      <c r="T37" s="41">
        <v>0.66041666666666632</v>
      </c>
      <c r="U37" s="313" t="e">
        <f t="shared" si="0"/>
        <v>#REF!</v>
      </c>
      <c r="V37" s="314">
        <f t="shared" si="1"/>
        <v>9.7916666666666319E-2</v>
      </c>
      <c r="W37" s="317" t="e">
        <f t="shared" si="2"/>
        <v>#REF!</v>
      </c>
      <c r="X37" s="314">
        <f t="shared" si="3"/>
        <v>2.0833333333316051E-2</v>
      </c>
    </row>
    <row r="38" spans="2:24" x14ac:dyDescent="0.25">
      <c r="B38" s="104">
        <v>21</v>
      </c>
      <c r="C38" s="41">
        <v>0.58333333333331605</v>
      </c>
      <c r="D38" s="42">
        <v>0.58819444444442714</v>
      </c>
      <c r="E38" s="43">
        <v>0.59166666666664935</v>
      </c>
      <c r="F38" s="43">
        <v>0.59513888888887156</v>
      </c>
      <c r="G38" s="42">
        <v>0.6006944444444271</v>
      </c>
      <c r="H38" s="42">
        <v>0.60347222222220487</v>
      </c>
      <c r="I38" s="42">
        <v>0.60833333333331596</v>
      </c>
      <c r="J38" s="43">
        <v>0.61180555555553817</v>
      </c>
      <c r="K38" s="43">
        <v>0.62152777777776036</v>
      </c>
      <c r="L38" s="43">
        <v>0.63055555555553811</v>
      </c>
      <c r="M38" s="43">
        <v>0.63888888888887141</v>
      </c>
      <c r="N38" s="43">
        <v>0.64305555555553806</v>
      </c>
      <c r="O38" s="43">
        <v>0.65277777777776025</v>
      </c>
      <c r="P38" s="43">
        <v>0.6569444444444269</v>
      </c>
      <c r="Q38" s="43">
        <v>0.66597222222220465</v>
      </c>
      <c r="R38" s="43">
        <v>0.67291666666664907</v>
      </c>
      <c r="S38" s="43">
        <v>0.67638888888887128</v>
      </c>
      <c r="T38" s="41">
        <v>0.68124999999998237</v>
      </c>
      <c r="U38" s="313" t="e">
        <f t="shared" si="0"/>
        <v>#REF!</v>
      </c>
      <c r="V38" s="314">
        <f t="shared" si="1"/>
        <v>9.7916666666666319E-2</v>
      </c>
      <c r="W38" s="317" t="e">
        <f t="shared" si="2"/>
        <v>#REF!</v>
      </c>
      <c r="X38" s="314">
        <f t="shared" si="3"/>
        <v>2.0833333333316051E-2</v>
      </c>
    </row>
    <row r="39" spans="2:24" x14ac:dyDescent="0.25">
      <c r="B39" s="104">
        <v>22</v>
      </c>
      <c r="C39" s="41">
        <v>0.60416666666663199</v>
      </c>
      <c r="D39" s="42">
        <v>0.60902777777774308</v>
      </c>
      <c r="E39" s="43">
        <v>0.61249999999996529</v>
      </c>
      <c r="F39" s="43">
        <v>0.6159722222221875</v>
      </c>
      <c r="G39" s="42">
        <v>0.62152777777774304</v>
      </c>
      <c r="H39" s="42">
        <v>0.62430555555552081</v>
      </c>
      <c r="I39" s="42">
        <v>0.6291666666666319</v>
      </c>
      <c r="J39" s="43">
        <v>0.63263888888885411</v>
      </c>
      <c r="K39" s="43">
        <v>0.6423611111110763</v>
      </c>
      <c r="L39" s="43">
        <v>0.65138888888885405</v>
      </c>
      <c r="M39" s="43">
        <v>0.65972222222218735</v>
      </c>
      <c r="N39" s="43">
        <v>0.663888888888854</v>
      </c>
      <c r="O39" s="43">
        <v>0.67361111111107619</v>
      </c>
      <c r="P39" s="43">
        <v>0.67777777777774284</v>
      </c>
      <c r="Q39" s="43">
        <v>0.68680555555552059</v>
      </c>
      <c r="R39" s="43">
        <v>0.69374999999996501</v>
      </c>
      <c r="S39" s="43">
        <v>0.69722222222218722</v>
      </c>
      <c r="T39" s="41">
        <v>0.70208333333329831</v>
      </c>
      <c r="U39" s="313" t="e">
        <f t="shared" si="0"/>
        <v>#REF!</v>
      </c>
      <c r="V39" s="314">
        <f t="shared" si="1"/>
        <v>9.7916666666666319E-2</v>
      </c>
      <c r="W39" s="317" t="e">
        <f t="shared" si="2"/>
        <v>#REF!</v>
      </c>
      <c r="X39" s="314">
        <f t="shared" si="3"/>
        <v>2.083333333331594E-2</v>
      </c>
    </row>
    <row r="40" spans="2:24" x14ac:dyDescent="0.25">
      <c r="B40" s="104">
        <v>23</v>
      </c>
      <c r="C40" s="41">
        <v>0.62499999999994804</v>
      </c>
      <c r="D40" s="42">
        <v>0.62986111111105914</v>
      </c>
      <c r="E40" s="43">
        <v>0.63333333333328135</v>
      </c>
      <c r="F40" s="43">
        <v>0.63680555555550356</v>
      </c>
      <c r="G40" s="42">
        <v>0.64236111111105909</v>
      </c>
      <c r="H40" s="42">
        <v>0.64513888888883686</v>
      </c>
      <c r="I40" s="42">
        <v>0.64999999999994795</v>
      </c>
      <c r="J40" s="43">
        <v>0.65347222222217016</v>
      </c>
      <c r="K40" s="43">
        <v>0.66319444444439235</v>
      </c>
      <c r="L40" s="43">
        <v>0.6722222222221701</v>
      </c>
      <c r="M40" s="43">
        <v>0.6805555555555034</v>
      </c>
      <c r="N40" s="43">
        <v>0.68472222222217005</v>
      </c>
      <c r="O40" s="43">
        <v>0.69444444444439224</v>
      </c>
      <c r="P40" s="43">
        <v>0.69861111111105889</v>
      </c>
      <c r="Q40" s="43">
        <v>0.70763888888883664</v>
      </c>
      <c r="R40" s="43">
        <v>0.71458333333328106</v>
      </c>
      <c r="S40" s="43">
        <v>0.71805555555550327</v>
      </c>
      <c r="T40" s="41">
        <v>0.72291666666661436</v>
      </c>
      <c r="U40" s="313" t="e">
        <f t="shared" si="0"/>
        <v>#REF!</v>
      </c>
      <c r="V40" s="314">
        <f t="shared" si="1"/>
        <v>9.7916666666666319E-2</v>
      </c>
      <c r="W40" s="317" t="e">
        <f t="shared" si="2"/>
        <v>#REF!</v>
      </c>
      <c r="X40" s="314">
        <f t="shared" si="3"/>
        <v>2.0833333333316051E-2</v>
      </c>
    </row>
    <row r="41" spans="2:24" x14ac:dyDescent="0.25">
      <c r="B41" s="104">
        <v>24</v>
      </c>
      <c r="C41" s="41">
        <v>0.64583333333326398</v>
      </c>
      <c r="D41" s="42">
        <v>0.65069444444437508</v>
      </c>
      <c r="E41" s="43">
        <v>0.65416666666659729</v>
      </c>
      <c r="F41" s="43">
        <v>0.6576388888888195</v>
      </c>
      <c r="G41" s="42">
        <v>0.66319444444437503</v>
      </c>
      <c r="H41" s="42">
        <v>0.6659722222221528</v>
      </c>
      <c r="I41" s="42">
        <v>0.67083333333326389</v>
      </c>
      <c r="J41" s="43">
        <v>0.6743055555554861</v>
      </c>
      <c r="K41" s="43">
        <v>0.68402777777770829</v>
      </c>
      <c r="L41" s="43">
        <v>0.69305555555548604</v>
      </c>
      <c r="M41" s="43">
        <v>0.70138888888881934</v>
      </c>
      <c r="N41" s="43">
        <v>0.70555555555548599</v>
      </c>
      <c r="O41" s="43">
        <v>0.71527777777770818</v>
      </c>
      <c r="P41" s="43">
        <v>0.71944444444437483</v>
      </c>
      <c r="Q41" s="43">
        <v>0.72847222222215258</v>
      </c>
      <c r="R41" s="43">
        <v>0.735416666666597</v>
      </c>
      <c r="S41" s="43">
        <v>0.73888888888881921</v>
      </c>
      <c r="T41" s="41">
        <v>0.7437499999999303</v>
      </c>
      <c r="U41" s="313" t="e">
        <f t="shared" si="0"/>
        <v>#REF!</v>
      </c>
      <c r="V41" s="314">
        <f t="shared" si="1"/>
        <v>9.7916666666666319E-2</v>
      </c>
      <c r="W41" s="317" t="e">
        <f t="shared" si="2"/>
        <v>#REF!</v>
      </c>
      <c r="X41" s="314">
        <f t="shared" si="3"/>
        <v>2.083333333331594E-2</v>
      </c>
    </row>
    <row r="42" spans="2:24" x14ac:dyDescent="0.25">
      <c r="B42" s="104">
        <v>25</v>
      </c>
      <c r="C42" s="71">
        <v>0.67222222222222217</v>
      </c>
      <c r="D42" s="72">
        <v>0.67708333333333326</v>
      </c>
      <c r="E42" s="73">
        <v>0.68055555555555547</v>
      </c>
      <c r="F42" s="73">
        <v>0.68402777777777768</v>
      </c>
      <c r="G42" s="72">
        <v>0.68958333333333321</v>
      </c>
      <c r="H42" s="72">
        <v>0.69236111111111098</v>
      </c>
      <c r="I42" s="72">
        <v>0.69722222222222208</v>
      </c>
      <c r="J42" s="73">
        <v>0.70069444444444429</v>
      </c>
      <c r="K42" s="73">
        <v>0.71041666666666647</v>
      </c>
      <c r="L42" s="73">
        <v>0.71944444444444422</v>
      </c>
      <c r="M42" s="73">
        <v>0.72777777777777752</v>
      </c>
      <c r="N42" s="73">
        <v>0.73194444444444418</v>
      </c>
      <c r="O42" s="73">
        <v>0.74166666666666636</v>
      </c>
      <c r="P42" s="73">
        <v>0.74583333333333302</v>
      </c>
      <c r="Q42" s="73">
        <v>0.75486111111111076</v>
      </c>
      <c r="R42" s="73">
        <v>0.76180555555555518</v>
      </c>
      <c r="S42" s="73">
        <v>0.76527777777777739</v>
      </c>
      <c r="T42" s="71">
        <v>0.77013888888888848</v>
      </c>
      <c r="U42" s="313" t="e">
        <f t="shared" si="0"/>
        <v>#REF!</v>
      </c>
      <c r="V42" s="314">
        <f t="shared" si="1"/>
        <v>9.7916666666666319E-2</v>
      </c>
      <c r="W42" s="317" t="e">
        <f t="shared" si="2"/>
        <v>#REF!</v>
      </c>
      <c r="X42" s="314">
        <f>+C42-C41</f>
        <v>2.6388888888958184E-2</v>
      </c>
    </row>
    <row r="43" spans="2:24" x14ac:dyDescent="0.25">
      <c r="B43" s="104">
        <v>26</v>
      </c>
      <c r="C43" s="41">
        <v>0.68402777777777779</v>
      </c>
      <c r="D43" s="42">
        <v>0.68888888888888888</v>
      </c>
      <c r="E43" s="43">
        <v>0.69236111111111109</v>
      </c>
      <c r="F43" s="43">
        <v>0.6958333333333333</v>
      </c>
      <c r="G43" s="42">
        <v>0.70138888888888884</v>
      </c>
      <c r="H43" s="42">
        <v>0.70416666666666661</v>
      </c>
      <c r="I43" s="42">
        <v>0.7090277777777777</v>
      </c>
      <c r="J43" s="43">
        <v>0.71249999999999991</v>
      </c>
      <c r="K43" s="43">
        <v>0.7222222222222221</v>
      </c>
      <c r="L43" s="43">
        <v>0.73124999999999984</v>
      </c>
      <c r="M43" s="43">
        <v>0.73958333333333315</v>
      </c>
      <c r="N43" s="43">
        <v>0.7437499999999998</v>
      </c>
      <c r="O43" s="43">
        <v>0.75347222222222199</v>
      </c>
      <c r="P43" s="43">
        <v>0.75763888888888864</v>
      </c>
      <c r="Q43" s="43">
        <v>0.76666666666666639</v>
      </c>
      <c r="R43" s="43">
        <v>0.77361111111111081</v>
      </c>
      <c r="S43" s="43">
        <v>0.77708333333333302</v>
      </c>
      <c r="T43" s="41">
        <v>0.78194444444444411</v>
      </c>
      <c r="U43" s="313" t="e">
        <f t="shared" si="0"/>
        <v>#REF!</v>
      </c>
      <c r="V43" s="314">
        <f t="shared" si="1"/>
        <v>9.7916666666666319E-2</v>
      </c>
      <c r="W43" s="317" t="e">
        <f t="shared" si="2"/>
        <v>#REF!</v>
      </c>
      <c r="X43" s="314">
        <f t="shared" si="3"/>
        <v>1.1805555555555625E-2</v>
      </c>
    </row>
    <row r="44" spans="2:24" ht="15" customHeight="1" x14ac:dyDescent="0.25">
      <c r="B44" s="104">
        <v>27</v>
      </c>
      <c r="C44" s="41">
        <v>0.70138888888897599</v>
      </c>
      <c r="D44" s="42">
        <v>0.70625000000008709</v>
      </c>
      <c r="E44" s="43">
        <v>0.7097222222223093</v>
      </c>
      <c r="F44" s="43">
        <v>0.71319444444453151</v>
      </c>
      <c r="G44" s="42">
        <v>0.71875000000008704</v>
      </c>
      <c r="H44" s="42">
        <v>0.72152777777786481</v>
      </c>
      <c r="I44" s="42">
        <v>0.7263888888889759</v>
      </c>
      <c r="J44" s="43">
        <v>0.72986111111119811</v>
      </c>
      <c r="K44" s="43">
        <v>0.7395833333334203</v>
      </c>
      <c r="L44" s="43">
        <v>0.74861111111119805</v>
      </c>
      <c r="M44" s="43">
        <v>0.75694444444453135</v>
      </c>
      <c r="N44" s="43">
        <v>0.761111111111198</v>
      </c>
      <c r="O44" s="43">
        <v>0.77083333333342019</v>
      </c>
      <c r="P44" s="43">
        <v>0.77500000000008684</v>
      </c>
      <c r="Q44" s="43">
        <v>0.78402777777786459</v>
      </c>
      <c r="R44" s="43">
        <v>0.79097222222230901</v>
      </c>
      <c r="S44" s="43">
        <v>0.79444444444453122</v>
      </c>
      <c r="T44" s="41">
        <v>0.79930555555564231</v>
      </c>
      <c r="U44" s="313" t="e">
        <f t="shared" si="0"/>
        <v>#REF!</v>
      </c>
      <c r="V44" s="314">
        <f t="shared" si="1"/>
        <v>9.7916666666666319E-2</v>
      </c>
      <c r="W44" s="317" t="e">
        <f t="shared" si="2"/>
        <v>#REF!</v>
      </c>
      <c r="X44" s="314">
        <f t="shared" si="3"/>
        <v>1.7361111111198202E-2</v>
      </c>
    </row>
    <row r="45" spans="2:24" ht="15" customHeight="1" x14ac:dyDescent="0.25">
      <c r="B45" s="104">
        <v>28</v>
      </c>
      <c r="C45" s="41">
        <v>0.71875000000017297</v>
      </c>
      <c r="D45" s="42">
        <v>0.72361111111128407</v>
      </c>
      <c r="E45" s="43">
        <v>0.72708333333350628</v>
      </c>
      <c r="F45" s="43">
        <v>0.73055555555572849</v>
      </c>
      <c r="G45" s="42">
        <v>0.73611111111128402</v>
      </c>
      <c r="H45" s="42">
        <v>0.73888888888906179</v>
      </c>
      <c r="I45" s="42">
        <v>0.74375000000017288</v>
      </c>
      <c r="J45" s="43">
        <v>0.74722222222239509</v>
      </c>
      <c r="K45" s="43">
        <v>0.75694444444461728</v>
      </c>
      <c r="L45" s="43">
        <v>0.76597222222239503</v>
      </c>
      <c r="M45" s="43">
        <v>0.77430555555572833</v>
      </c>
      <c r="N45" s="43">
        <v>0.77847222222239498</v>
      </c>
      <c r="O45" s="43">
        <v>0.78819444444461717</v>
      </c>
      <c r="P45" s="43">
        <v>0.79236111111128382</v>
      </c>
      <c r="Q45" s="43">
        <v>0.80138888888906157</v>
      </c>
      <c r="R45" s="43">
        <v>0.80833333333350599</v>
      </c>
      <c r="S45" s="43">
        <v>0.8118055555557282</v>
      </c>
      <c r="T45" s="41">
        <v>0.81666666666683929</v>
      </c>
      <c r="U45" s="313" t="e">
        <f t="shared" si="0"/>
        <v>#REF!</v>
      </c>
      <c r="V45" s="314">
        <f t="shared" si="1"/>
        <v>9.7916666666666319E-2</v>
      </c>
      <c r="W45" s="317" t="e">
        <f t="shared" si="2"/>
        <v>#REF!</v>
      </c>
      <c r="X45" s="314">
        <f t="shared" si="3"/>
        <v>1.7361111111196981E-2</v>
      </c>
    </row>
    <row r="46" spans="2:24" ht="15" customHeight="1" x14ac:dyDescent="0.25">
      <c r="B46" s="104">
        <v>29</v>
      </c>
      <c r="C46" s="41">
        <v>0.73611111111137095</v>
      </c>
      <c r="D46" s="42">
        <v>0.74097222222248205</v>
      </c>
      <c r="E46" s="43">
        <v>0.74444444444470426</v>
      </c>
      <c r="F46" s="43">
        <v>0.74791666666692647</v>
      </c>
      <c r="G46" s="42">
        <v>0.753472222222482</v>
      </c>
      <c r="H46" s="42">
        <v>0.75625000000025977</v>
      </c>
      <c r="I46" s="42">
        <v>0.76111111111137086</v>
      </c>
      <c r="J46" s="43">
        <v>0.76597222222248196</v>
      </c>
      <c r="K46" s="43">
        <v>0.77569444444470415</v>
      </c>
      <c r="L46" s="43">
        <v>0.78472222222248189</v>
      </c>
      <c r="M46" s="43">
        <v>0.79305555555581519</v>
      </c>
      <c r="N46" s="43">
        <v>0.7965277777780374</v>
      </c>
      <c r="O46" s="43">
        <v>0.80625000000025959</v>
      </c>
      <c r="P46" s="43">
        <v>0.81041666666692624</v>
      </c>
      <c r="Q46" s="43">
        <v>0.81875000000025955</v>
      </c>
      <c r="R46" s="43">
        <v>0.82569444444470397</v>
      </c>
      <c r="S46" s="43">
        <v>0.82916666666692618</v>
      </c>
      <c r="T46" s="41">
        <v>0.83402777777803727</v>
      </c>
      <c r="U46" s="313" t="e">
        <f t="shared" si="0"/>
        <v>#REF!</v>
      </c>
      <c r="V46" s="314">
        <f t="shared" si="1"/>
        <v>9.7916666666666319E-2</v>
      </c>
      <c r="W46" s="317" t="e">
        <f t="shared" si="2"/>
        <v>#REF!</v>
      </c>
      <c r="X46" s="314">
        <f t="shared" si="3"/>
        <v>1.736111111119798E-2</v>
      </c>
    </row>
    <row r="47" spans="2:24" ht="15" customHeight="1" x14ac:dyDescent="0.25">
      <c r="B47" s="104">
        <v>30</v>
      </c>
      <c r="C47" s="41">
        <v>0.75347222222256904</v>
      </c>
      <c r="D47" s="42">
        <v>0.75833333333368014</v>
      </c>
      <c r="E47" s="43">
        <v>0.76180555555590235</v>
      </c>
      <c r="F47" s="43">
        <v>0.76527777777812456</v>
      </c>
      <c r="G47" s="42">
        <v>0.77083333333368009</v>
      </c>
      <c r="H47" s="42">
        <v>0.77361111111145786</v>
      </c>
      <c r="I47" s="42">
        <v>0.77847222222256895</v>
      </c>
      <c r="J47" s="43">
        <v>0.78333333333368005</v>
      </c>
      <c r="K47" s="43">
        <v>0.79305555555590224</v>
      </c>
      <c r="L47" s="43">
        <v>0.80208333333367998</v>
      </c>
      <c r="M47" s="43">
        <v>0.81041666666701329</v>
      </c>
      <c r="N47" s="43">
        <v>0.8138888888892355</v>
      </c>
      <c r="O47" s="43">
        <v>0.82361111111145768</v>
      </c>
      <c r="P47" s="43">
        <v>0.82777777777812434</v>
      </c>
      <c r="Q47" s="43">
        <v>0.83611111111145764</v>
      </c>
      <c r="R47" s="43">
        <v>0.84305555555590206</v>
      </c>
      <c r="S47" s="43">
        <v>0.84652777777812427</v>
      </c>
      <c r="T47" s="41">
        <v>0.85138888888923536</v>
      </c>
      <c r="U47" s="313" t="e">
        <f t="shared" si="0"/>
        <v>#REF!</v>
      </c>
      <c r="V47" s="314">
        <f t="shared" si="1"/>
        <v>9.7916666666666319E-2</v>
      </c>
      <c r="W47" s="317" t="e">
        <f t="shared" si="2"/>
        <v>#REF!</v>
      </c>
      <c r="X47" s="314">
        <f t="shared" si="3"/>
        <v>1.7361111111198091E-2</v>
      </c>
    </row>
    <row r="48" spans="2:24" ht="15" customHeight="1" x14ac:dyDescent="0.25">
      <c r="B48" s="104">
        <v>31</v>
      </c>
      <c r="C48" s="41">
        <v>0.77430555555555547</v>
      </c>
      <c r="D48" s="42">
        <v>0.77916666666666656</v>
      </c>
      <c r="E48" s="43">
        <v>0.78263888888888877</v>
      </c>
      <c r="F48" s="43">
        <v>0.78611111111111098</v>
      </c>
      <c r="G48" s="42">
        <v>0.79166666666666652</v>
      </c>
      <c r="H48" s="42">
        <v>0.79444444444444429</v>
      </c>
      <c r="I48" s="42">
        <v>0.79930555555555538</v>
      </c>
      <c r="J48" s="43">
        <v>0.80277777777777759</v>
      </c>
      <c r="K48" s="43">
        <v>0.81249999999999978</v>
      </c>
      <c r="L48" s="43">
        <v>0.82152777777777752</v>
      </c>
      <c r="M48" s="43">
        <v>0.82916666666666639</v>
      </c>
      <c r="N48" s="43">
        <v>0.8326388888888886</v>
      </c>
      <c r="O48" s="43">
        <v>0.84236111111111078</v>
      </c>
      <c r="P48" s="43">
        <v>0.84652777777777743</v>
      </c>
      <c r="Q48" s="43">
        <v>0.85486111111111074</v>
      </c>
      <c r="R48" s="43">
        <v>0.86180555555555516</v>
      </c>
      <c r="S48" s="43">
        <v>0.86527777777777737</v>
      </c>
      <c r="T48" s="41">
        <v>0.87013888888888846</v>
      </c>
      <c r="U48" s="313" t="e">
        <f t="shared" si="0"/>
        <v>#REF!</v>
      </c>
      <c r="V48" s="314">
        <f t="shared" si="1"/>
        <v>9.5833333333332993E-2</v>
      </c>
      <c r="W48" s="317" t="e">
        <f t="shared" si="2"/>
        <v>#REF!</v>
      </c>
      <c r="X48" s="314">
        <f t="shared" si="3"/>
        <v>2.0833333332986426E-2</v>
      </c>
    </row>
    <row r="49" spans="2:24" ht="15" customHeight="1" x14ac:dyDescent="0.25">
      <c r="B49" s="104">
        <v>32</v>
      </c>
      <c r="C49" s="41">
        <v>0.80208333333333337</v>
      </c>
      <c r="D49" s="42">
        <v>0.80694444444444446</v>
      </c>
      <c r="E49" s="43">
        <v>0.81041666666666667</v>
      </c>
      <c r="F49" s="43">
        <v>0.81388888888888888</v>
      </c>
      <c r="G49" s="42">
        <v>0.81944444444444442</v>
      </c>
      <c r="H49" s="42">
        <v>0.82222222222222219</v>
      </c>
      <c r="I49" s="42">
        <v>0.82708333333333328</v>
      </c>
      <c r="J49" s="43">
        <v>0.83055555555555549</v>
      </c>
      <c r="K49" s="43">
        <v>0.84027777777777768</v>
      </c>
      <c r="L49" s="43">
        <v>0.84861111111111098</v>
      </c>
      <c r="M49" s="43">
        <v>0.8555555555555554</v>
      </c>
      <c r="N49" s="43">
        <v>0.85902777777777761</v>
      </c>
      <c r="O49" s="43">
        <v>0.8687499999999998</v>
      </c>
      <c r="P49" s="43">
        <v>0.87291666666666645</v>
      </c>
      <c r="Q49" s="43">
        <v>0.88124999999999976</v>
      </c>
      <c r="R49" s="43">
        <v>0.88819444444444418</v>
      </c>
      <c r="S49" s="43">
        <v>0.89166666666666639</v>
      </c>
      <c r="T49" s="41">
        <v>0.89652777777777748</v>
      </c>
      <c r="U49" s="313" t="e">
        <f t="shared" si="0"/>
        <v>#REF!</v>
      </c>
      <c r="V49" s="314">
        <f t="shared" si="1"/>
        <v>9.4444444444444109E-2</v>
      </c>
      <c r="W49" s="317" t="e">
        <f t="shared" si="2"/>
        <v>#REF!</v>
      </c>
      <c r="X49" s="314">
        <f t="shared" si="3"/>
        <v>2.7777777777777901E-2</v>
      </c>
    </row>
    <row r="50" spans="2:24" ht="15" customHeight="1" x14ac:dyDescent="0.25">
      <c r="B50" s="104">
        <v>33</v>
      </c>
      <c r="C50" s="41">
        <v>0.82987268518518509</v>
      </c>
      <c r="D50" s="42">
        <v>0.83403935185185174</v>
      </c>
      <c r="E50" s="43">
        <v>0.83751157407407395</v>
      </c>
      <c r="F50" s="43">
        <v>0.84028935185185172</v>
      </c>
      <c r="G50" s="42">
        <v>0.84515046296296281</v>
      </c>
      <c r="H50" s="42">
        <v>0.8465393518518517</v>
      </c>
      <c r="I50" s="42">
        <v>0.85001157407407391</v>
      </c>
      <c r="J50" s="43">
        <v>0.85278935185185167</v>
      </c>
      <c r="K50" s="43">
        <v>0.86042824074074054</v>
      </c>
      <c r="L50" s="43">
        <v>0.8680671296296294</v>
      </c>
      <c r="M50" s="43">
        <v>0.87709490740740714</v>
      </c>
      <c r="N50" s="43">
        <v>0.88056712962962935</v>
      </c>
      <c r="O50" s="43">
        <v>0.89028935185185154</v>
      </c>
      <c r="P50" s="43">
        <v>0.89376157407407375</v>
      </c>
      <c r="Q50" s="43">
        <v>0.90209490740740705</v>
      </c>
      <c r="R50" s="43">
        <v>0.90903935185185147</v>
      </c>
      <c r="S50" s="43">
        <v>0.91251157407407368</v>
      </c>
      <c r="T50" s="41">
        <v>0.91667824074074034</v>
      </c>
      <c r="U50" s="313" t="e">
        <f t="shared" si="0"/>
        <v>#REF!</v>
      </c>
      <c r="V50" s="314">
        <f t="shared" si="1"/>
        <v>8.6805555555555247E-2</v>
      </c>
      <c r="W50" s="317" t="e">
        <f t="shared" si="2"/>
        <v>#REF!</v>
      </c>
      <c r="X50" s="314">
        <f t="shared" si="3"/>
        <v>2.7789351851851718E-2</v>
      </c>
    </row>
    <row r="51" spans="2:24" ht="15" customHeight="1" x14ac:dyDescent="0.25">
      <c r="B51" s="104">
        <v>34</v>
      </c>
      <c r="C51" s="41">
        <v>0.85763888888888895</v>
      </c>
      <c r="D51" s="42">
        <v>0.8618055555555556</v>
      </c>
      <c r="E51" s="43">
        <v>0.86527777777777781</v>
      </c>
      <c r="F51" s="43">
        <v>0.86875000000000002</v>
      </c>
      <c r="G51" s="42">
        <v>0.87430555555555556</v>
      </c>
      <c r="H51" s="42">
        <v>0.87638888888888888</v>
      </c>
      <c r="I51" s="42">
        <v>0.88124999999999998</v>
      </c>
      <c r="J51" s="43">
        <v>0.88402777777777775</v>
      </c>
      <c r="K51" s="43">
        <v>0.89236111111111105</v>
      </c>
      <c r="L51" s="43">
        <v>0.90069444444444435</v>
      </c>
      <c r="M51" s="43">
        <v>0.90763888888888877</v>
      </c>
      <c r="N51" s="43">
        <v>0.91041666666666654</v>
      </c>
      <c r="O51" s="43">
        <v>0.91944444444444429</v>
      </c>
      <c r="P51" s="43">
        <v>0.9229166666666665</v>
      </c>
      <c r="Q51" s="43">
        <v>0.92916666666666647</v>
      </c>
      <c r="R51" s="43">
        <v>0.93541666666666645</v>
      </c>
      <c r="S51" s="43">
        <v>0.93819444444444422</v>
      </c>
      <c r="T51" s="41">
        <v>0.94236111111111087</v>
      </c>
      <c r="U51" s="313" t="e">
        <f t="shared" si="0"/>
        <v>#REF!</v>
      </c>
      <c r="V51" s="314">
        <f t="shared" si="1"/>
        <v>8.4722222222221921E-2</v>
      </c>
      <c r="W51" s="317" t="e">
        <f t="shared" si="2"/>
        <v>#REF!</v>
      </c>
      <c r="X51" s="314">
        <f t="shared" si="3"/>
        <v>2.7766203703703862E-2</v>
      </c>
    </row>
    <row r="52" spans="2:24" ht="15" customHeight="1" thickBot="1" x14ac:dyDescent="0.3">
      <c r="B52" s="105">
        <v>35</v>
      </c>
      <c r="C52" s="82">
        <v>0.88541666666666696</v>
      </c>
      <c r="D52" s="83">
        <v>0.88958333333333361</v>
      </c>
      <c r="E52" s="84">
        <v>0.89305555555555582</v>
      </c>
      <c r="F52" s="84">
        <v>0.89652777777777803</v>
      </c>
      <c r="G52" s="83">
        <v>0.90208333333333357</v>
      </c>
      <c r="H52" s="83">
        <v>0.9041666666666669</v>
      </c>
      <c r="I52" s="83">
        <v>0.90902777777777799</v>
      </c>
      <c r="J52" s="84">
        <v>0.91180555555555576</v>
      </c>
      <c r="K52" s="84">
        <v>0.92013888888888906</v>
      </c>
      <c r="L52" s="84">
        <v>0.92847222222222237</v>
      </c>
      <c r="M52" s="84">
        <v>0.93541666666666679</v>
      </c>
      <c r="N52" s="84">
        <v>0.93819444444444455</v>
      </c>
      <c r="O52" s="84">
        <v>0.9472222222222223</v>
      </c>
      <c r="P52" s="84">
        <v>0.95069444444444451</v>
      </c>
      <c r="Q52" s="84">
        <v>0.95694444444444449</v>
      </c>
      <c r="R52" s="84">
        <v>0.96319444444444446</v>
      </c>
      <c r="S52" s="84">
        <v>0.96597222222222223</v>
      </c>
      <c r="T52" s="82">
        <v>0.97013888888888888</v>
      </c>
      <c r="U52" s="319" t="e">
        <f t="shared" si="0"/>
        <v>#REF!</v>
      </c>
      <c r="V52" s="320">
        <f t="shared" si="1"/>
        <v>8.4722222222221921E-2</v>
      </c>
      <c r="W52" s="321" t="e">
        <f t="shared" si="2"/>
        <v>#REF!</v>
      </c>
      <c r="X52" s="320">
        <f t="shared" si="3"/>
        <v>2.7777777777778012E-2</v>
      </c>
    </row>
    <row r="53" spans="2:24" ht="15" customHeight="1" x14ac:dyDescent="0.25">
      <c r="B53" s="106">
        <v>36</v>
      </c>
      <c r="C53" s="48">
        <v>0.91666666666666663</v>
      </c>
      <c r="D53" s="35">
        <v>0.92013888888888884</v>
      </c>
      <c r="E53" s="36">
        <v>0.92291666666666661</v>
      </c>
      <c r="F53" s="36">
        <v>0.92569444444444438</v>
      </c>
      <c r="G53" s="35">
        <v>0.93055555555555547</v>
      </c>
      <c r="H53" s="35">
        <v>0.93194444444444435</v>
      </c>
      <c r="I53" s="35">
        <v>0.93541666666666656</v>
      </c>
      <c r="J53" s="36">
        <v>0.93749999999999989</v>
      </c>
      <c r="K53" s="36">
        <v>0.94513888888888875</v>
      </c>
      <c r="L53" s="36">
        <v>0.95277777777777761</v>
      </c>
      <c r="M53" s="36">
        <v>0.96041666666666647</v>
      </c>
      <c r="N53" s="36">
        <v>0.96319444444444424</v>
      </c>
      <c r="O53" s="36">
        <v>0.97152777777777755</v>
      </c>
      <c r="P53" s="36">
        <v>0.97430555555555531</v>
      </c>
      <c r="Q53" s="36">
        <v>0.98124999999999973</v>
      </c>
      <c r="R53" s="36">
        <v>0.98749999999999971</v>
      </c>
      <c r="S53" s="36">
        <v>0.99027777777777748</v>
      </c>
      <c r="T53" s="48">
        <v>0.99444444444444413</v>
      </c>
      <c r="U53" s="315" t="e">
        <f t="shared" si="0"/>
        <v>#REF!</v>
      </c>
      <c r="V53" s="316">
        <f t="shared" si="1"/>
        <v>7.7777777777777501E-2</v>
      </c>
      <c r="W53" s="317" t="e">
        <f t="shared" si="2"/>
        <v>#REF!</v>
      </c>
      <c r="X53" s="316">
        <f t="shared" si="3"/>
        <v>3.1249999999999667E-2</v>
      </c>
    </row>
    <row r="54" spans="2:24" x14ac:dyDescent="0.25">
      <c r="B54" s="2"/>
      <c r="C54" s="2"/>
      <c r="D54" s="2"/>
      <c r="E54" s="2"/>
      <c r="F54" s="2"/>
      <c r="G54" s="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24" ht="18" customHeight="1" x14ac:dyDescent="0.25">
      <c r="C55" s="299" t="s">
        <v>170</v>
      </c>
      <c r="D55" s="300"/>
      <c r="E55" s="300"/>
      <c r="F55" s="301"/>
      <c r="G55" s="301"/>
      <c r="H55" s="308">
        <v>35</v>
      </c>
      <c r="I55" s="300"/>
      <c r="L55" s="18"/>
      <c r="M55" s="18"/>
      <c r="N55" s="18"/>
      <c r="O55" s="18"/>
      <c r="P55" s="18"/>
      <c r="Q55" s="18"/>
      <c r="R55" s="18"/>
      <c r="S55" s="2"/>
    </row>
    <row r="56" spans="2:24" ht="18" customHeight="1" x14ac:dyDescent="0.25">
      <c r="C56" s="299" t="s">
        <v>171</v>
      </c>
      <c r="D56" s="300"/>
      <c r="E56" s="300"/>
      <c r="F56" s="301"/>
      <c r="G56" s="301"/>
      <c r="H56" s="308">
        <v>1</v>
      </c>
      <c r="I56" s="300"/>
      <c r="L56" s="18"/>
      <c r="M56" s="18"/>
      <c r="N56" s="18"/>
      <c r="O56" s="18"/>
      <c r="P56" s="18"/>
      <c r="Q56" s="18"/>
      <c r="R56" s="18"/>
      <c r="S56" s="2"/>
    </row>
    <row r="57" spans="2:24" ht="18" customHeight="1" x14ac:dyDescent="0.25">
      <c r="C57" s="299" t="s">
        <v>172</v>
      </c>
      <c r="D57" s="300"/>
      <c r="E57" s="300"/>
      <c r="F57" s="301"/>
      <c r="G57" s="301"/>
      <c r="H57" s="308">
        <f>+H55+H56</f>
        <v>36</v>
      </c>
      <c r="I57" s="300"/>
      <c r="L57" s="18"/>
      <c r="M57" s="18"/>
      <c r="N57" s="18"/>
      <c r="O57" s="18"/>
      <c r="P57" s="18"/>
      <c r="Q57" s="18"/>
      <c r="R57" s="18"/>
      <c r="S57" s="2"/>
    </row>
    <row r="58" spans="2:24" ht="18" customHeight="1" x14ac:dyDescent="0.25">
      <c r="C58" s="299" t="s">
        <v>173</v>
      </c>
      <c r="D58" s="300"/>
      <c r="E58" s="300"/>
      <c r="F58" s="301"/>
      <c r="G58" s="301"/>
      <c r="H58" s="306" t="e">
        <f>+VLOOKUP($G$7,#REF!,3,FALSE)</f>
        <v>#REF!</v>
      </c>
      <c r="I58" s="302" t="s">
        <v>174</v>
      </c>
      <c r="L58" s="21"/>
      <c r="M58" s="21"/>
      <c r="N58" s="21"/>
      <c r="O58" s="21"/>
      <c r="P58" s="21"/>
      <c r="Q58" s="21"/>
      <c r="R58" s="21"/>
      <c r="S58" s="2"/>
    </row>
    <row r="59" spans="2:24" x14ac:dyDescent="0.25">
      <c r="C59" s="303" t="s">
        <v>175</v>
      </c>
      <c r="D59" s="304"/>
      <c r="E59" s="18"/>
      <c r="F59" s="18"/>
      <c r="G59" s="18"/>
      <c r="H59" s="347">
        <v>17.815999999999999</v>
      </c>
      <c r="I59" s="302" t="s">
        <v>174</v>
      </c>
    </row>
    <row r="60" spans="2:24" x14ac:dyDescent="0.25">
      <c r="C60" s="2" t="s">
        <v>176</v>
      </c>
      <c r="D60" s="18"/>
      <c r="E60" s="18"/>
      <c r="F60" s="18"/>
      <c r="G60" s="18"/>
      <c r="H60" s="309" t="s">
        <v>178</v>
      </c>
      <c r="I60" s="18"/>
    </row>
    <row r="61" spans="2:24" x14ac:dyDescent="0.25">
      <c r="C61" s="2"/>
    </row>
  </sheetData>
  <printOptions horizontalCentered="1"/>
  <pageMargins left="0" right="0" top="0.39370078740157483" bottom="0.39370078740157483" header="0" footer="0"/>
  <pageSetup paperSize="9" scale="55" orientation="landscape" r:id="rId1"/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7"/>
  <dimension ref="B1:Y51"/>
  <sheetViews>
    <sheetView showGridLines="0" view="pageBreakPreview" topLeftCell="A21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3" customWidth="1"/>
    <col min="2" max="21" width="8.28515625" customWidth="1"/>
    <col min="22" max="22" width="11.28515625" bestFit="1" customWidth="1"/>
    <col min="23" max="23" width="15.5703125" bestFit="1" customWidth="1"/>
    <col min="24" max="30" width="5.7109375" customWidth="1"/>
    <col min="31" max="46" width="6.7109375" customWidth="1"/>
  </cols>
  <sheetData>
    <row r="1" spans="2:24" ht="20.100000000000001" customHeight="1" x14ac:dyDescent="0.25">
      <c r="B1" s="1" t="s">
        <v>0</v>
      </c>
      <c r="C1" s="2"/>
      <c r="D1" s="2"/>
      <c r="G1" s="171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3"/>
      <c r="C2" s="2"/>
      <c r="D2" s="2"/>
      <c r="G2" s="171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4" t="s">
        <v>2</v>
      </c>
      <c r="C3" s="2"/>
      <c r="D3" s="2"/>
      <c r="G3" s="171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5"/>
      <c r="C4" s="2"/>
      <c r="D4" s="2"/>
      <c r="G4" s="8"/>
      <c r="J4" s="2"/>
      <c r="L4" s="2"/>
      <c r="M4" s="2"/>
      <c r="N4" s="2"/>
      <c r="O4" s="2"/>
      <c r="P4" s="2"/>
      <c r="Q4" s="2"/>
      <c r="R4" s="2"/>
      <c r="S4" s="2"/>
      <c r="T4" s="6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2"/>
      <c r="T5" s="6"/>
    </row>
    <row r="6" spans="2:24" ht="20.100000000000001" customHeight="1" x14ac:dyDescent="0.25">
      <c r="B6" s="2" t="s">
        <v>4</v>
      </c>
      <c r="C6" s="2"/>
      <c r="D6" s="2"/>
      <c r="G6" s="1" t="s">
        <v>26</v>
      </c>
      <c r="L6" s="2"/>
      <c r="M6" s="2"/>
      <c r="N6" s="2"/>
      <c r="O6" s="2"/>
      <c r="P6" s="2"/>
      <c r="Q6" s="2"/>
      <c r="R6" s="2"/>
      <c r="S6" s="2"/>
      <c r="T6" s="6"/>
    </row>
    <row r="7" spans="2:24" ht="20.100000000000001" customHeight="1" x14ac:dyDescent="0.25">
      <c r="B7" s="2" t="s">
        <v>5</v>
      </c>
      <c r="C7" s="7"/>
      <c r="D7" s="7"/>
      <c r="G7" s="1">
        <v>830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2" t="s">
        <v>6</v>
      </c>
      <c r="C8" s="2"/>
      <c r="D8" s="2"/>
      <c r="G8" s="1" t="s">
        <v>82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2"/>
      <c r="G9" s="1">
        <v>830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15.75" customHeight="1" thickBot="1" x14ac:dyDescent="0.3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39.950000000000003" customHeight="1" thickBot="1" x14ac:dyDescent="0.3">
      <c r="B15" s="189" t="s">
        <v>18</v>
      </c>
      <c r="C15" s="189" t="s">
        <v>118</v>
      </c>
      <c r="D15" s="189" t="s">
        <v>117</v>
      </c>
      <c r="E15" s="189" t="s">
        <v>105</v>
      </c>
      <c r="F15" s="189" t="s">
        <v>122</v>
      </c>
      <c r="G15" s="189" t="s">
        <v>11</v>
      </c>
      <c r="H15" s="189" t="s">
        <v>35</v>
      </c>
      <c r="I15" s="189" t="s">
        <v>36</v>
      </c>
      <c r="J15" s="189" t="s">
        <v>37</v>
      </c>
      <c r="K15" s="189" t="s">
        <v>123</v>
      </c>
      <c r="L15" s="189" t="s">
        <v>119</v>
      </c>
      <c r="M15" s="189" t="s">
        <v>11</v>
      </c>
      <c r="N15" s="189" t="s">
        <v>13</v>
      </c>
      <c r="O15" s="189" t="s">
        <v>107</v>
      </c>
      <c r="P15" s="189" t="s">
        <v>109</v>
      </c>
      <c r="Q15" s="189" t="s">
        <v>81</v>
      </c>
      <c r="R15" s="189" t="s">
        <v>120</v>
      </c>
      <c r="S15" s="189" t="s">
        <v>14</v>
      </c>
      <c r="T15" s="241" t="s">
        <v>121</v>
      </c>
      <c r="U15" s="189" t="s">
        <v>161</v>
      </c>
      <c r="V15" s="189" t="s">
        <v>167</v>
      </c>
      <c r="W15" s="189" t="s">
        <v>168</v>
      </c>
      <c r="X15" s="189" t="s">
        <v>169</v>
      </c>
    </row>
    <row r="16" spans="2:24" ht="39.950000000000003" hidden="1" customHeight="1" x14ac:dyDescent="0.25">
      <c r="B16" s="202" t="s">
        <v>159</v>
      </c>
      <c r="C16" s="204">
        <v>0</v>
      </c>
      <c r="D16" s="204">
        <v>2.31</v>
      </c>
      <c r="E16" s="204">
        <v>1.85</v>
      </c>
      <c r="F16" s="204">
        <v>1.91</v>
      </c>
      <c r="G16" s="204">
        <v>3.12</v>
      </c>
      <c r="H16" s="204">
        <v>2.2000000000000002</v>
      </c>
      <c r="I16" s="204">
        <v>3.01</v>
      </c>
      <c r="J16" s="204">
        <v>2.7</v>
      </c>
      <c r="K16" s="204">
        <v>6.26</v>
      </c>
      <c r="L16" s="204">
        <v>3.69</v>
      </c>
      <c r="M16" s="204">
        <v>7.07</v>
      </c>
      <c r="N16" s="204">
        <v>2.2599999999999998</v>
      </c>
      <c r="O16" s="204">
        <v>6.27</v>
      </c>
      <c r="P16" s="204">
        <v>1.75</v>
      </c>
      <c r="Q16" s="204">
        <v>4.91</v>
      </c>
      <c r="R16" s="204">
        <v>5.48</v>
      </c>
      <c r="S16" s="204">
        <v>2.95</v>
      </c>
      <c r="T16" s="204">
        <v>3.65</v>
      </c>
      <c r="U16" s="315"/>
      <c r="V16" s="316"/>
      <c r="W16" s="317"/>
      <c r="X16" s="318"/>
    </row>
    <row r="17" spans="2:25" ht="39.950000000000003" hidden="1" customHeight="1" thickBot="1" x14ac:dyDescent="0.3">
      <c r="B17" s="208" t="s">
        <v>160</v>
      </c>
      <c r="C17" s="243">
        <v>0</v>
      </c>
      <c r="D17" s="210">
        <v>2.31</v>
      </c>
      <c r="E17" s="210">
        <v>4.16</v>
      </c>
      <c r="F17" s="210">
        <v>6.07</v>
      </c>
      <c r="G17" s="210">
        <v>9.1900000000000013</v>
      </c>
      <c r="H17" s="210">
        <v>11.39</v>
      </c>
      <c r="I17" s="210">
        <v>14.4</v>
      </c>
      <c r="J17" s="210">
        <v>17.100000000000001</v>
      </c>
      <c r="K17" s="210">
        <v>23.36</v>
      </c>
      <c r="L17" s="210">
        <v>27.05</v>
      </c>
      <c r="M17" s="210">
        <v>34.120000000000005</v>
      </c>
      <c r="N17" s="210">
        <v>36.380000000000003</v>
      </c>
      <c r="O17" s="210">
        <v>42.650000000000006</v>
      </c>
      <c r="P17" s="210">
        <v>44.400000000000006</v>
      </c>
      <c r="Q17" s="210">
        <v>49.31</v>
      </c>
      <c r="R17" s="210">
        <v>54.790000000000006</v>
      </c>
      <c r="S17" s="210">
        <v>57.740000000000009</v>
      </c>
      <c r="T17" s="210">
        <v>61.390000000000008</v>
      </c>
      <c r="U17" s="313"/>
      <c r="V17" s="314"/>
      <c r="W17" s="310"/>
      <c r="X17" s="314"/>
    </row>
    <row r="18" spans="2:25" x14ac:dyDescent="0.25">
      <c r="B18" s="104">
        <v>1</v>
      </c>
      <c r="C18" s="34">
        <v>0.21180555555555555</v>
      </c>
      <c r="D18" s="35">
        <v>0.21527777777777776</v>
      </c>
      <c r="E18" s="36">
        <v>0.21805555555555553</v>
      </c>
      <c r="F18" s="36">
        <v>0.2208333333333333</v>
      </c>
      <c r="G18" s="37">
        <v>0.22569444444444442</v>
      </c>
      <c r="H18" s="37">
        <v>0.2270833333333333</v>
      </c>
      <c r="I18" s="37">
        <v>0.23055555555555551</v>
      </c>
      <c r="J18" s="38">
        <v>0.23263888888888884</v>
      </c>
      <c r="K18" s="38">
        <v>0.24027777777777773</v>
      </c>
      <c r="L18" s="38">
        <v>0.24791666666666662</v>
      </c>
      <c r="M18" s="38">
        <v>0.25555555555555548</v>
      </c>
      <c r="N18" s="38">
        <v>0.25833333333333325</v>
      </c>
      <c r="O18" s="38">
        <v>0.26666666666666661</v>
      </c>
      <c r="P18" s="38">
        <v>0.26944444444444438</v>
      </c>
      <c r="Q18" s="38">
        <v>0.2763888888888888</v>
      </c>
      <c r="R18" s="38">
        <v>0.28263888888888877</v>
      </c>
      <c r="S18" s="38">
        <v>0.28541666666666654</v>
      </c>
      <c r="T18" s="39">
        <v>0.28958333333333319</v>
      </c>
      <c r="U18" s="313" t="e">
        <f>+$H$49</f>
        <v>#REF!</v>
      </c>
      <c r="V18" s="314">
        <f>+T18-C18</f>
        <v>7.777777777777764E-2</v>
      </c>
      <c r="W18" s="317" t="e">
        <f>60*$H$49/(V18*60*24)</f>
        <v>#REF!</v>
      </c>
      <c r="X18" s="322"/>
    </row>
    <row r="19" spans="2:25" x14ac:dyDescent="0.25">
      <c r="B19" s="104">
        <v>2</v>
      </c>
      <c r="C19" s="41">
        <v>0.24305555555555555</v>
      </c>
      <c r="D19" s="42">
        <v>0.24722222222222223</v>
      </c>
      <c r="E19" s="43">
        <v>0.25069444444444444</v>
      </c>
      <c r="F19" s="43">
        <v>0.25347222222222221</v>
      </c>
      <c r="G19" s="42">
        <v>0.2583333333333333</v>
      </c>
      <c r="H19" s="42">
        <v>0.26041666666666663</v>
      </c>
      <c r="I19" s="42">
        <v>0.26388888888888884</v>
      </c>
      <c r="J19" s="43">
        <v>0.26666666666666661</v>
      </c>
      <c r="K19" s="43">
        <v>0.27499999999999997</v>
      </c>
      <c r="L19" s="43">
        <v>0.28333333333333333</v>
      </c>
      <c r="M19" s="43">
        <v>0.29166666666666669</v>
      </c>
      <c r="N19" s="43">
        <v>0.29583333333333334</v>
      </c>
      <c r="O19" s="43">
        <v>0.30555555555555558</v>
      </c>
      <c r="P19" s="43">
        <v>0.30972222222222223</v>
      </c>
      <c r="Q19" s="43">
        <v>0.31875000000000003</v>
      </c>
      <c r="R19" s="43">
        <v>0.32569444444444445</v>
      </c>
      <c r="S19" s="43">
        <v>0.32916666666666666</v>
      </c>
      <c r="T19" s="41">
        <v>0.33333333333333331</v>
      </c>
      <c r="U19" s="313" t="e">
        <f>+$H$49</f>
        <v>#REF!</v>
      </c>
      <c r="V19" s="314">
        <f>+T19-C19</f>
        <v>9.0277777777777762E-2</v>
      </c>
      <c r="W19" s="317" t="e">
        <f>60*$H$49/(V19*60*24)</f>
        <v>#REF!</v>
      </c>
      <c r="X19" s="314">
        <f>+C19-C18</f>
        <v>3.125E-2</v>
      </c>
    </row>
    <row r="20" spans="2:25" x14ac:dyDescent="0.25">
      <c r="B20" s="104">
        <v>3</v>
      </c>
      <c r="C20" s="41">
        <v>0.27430555555555552</v>
      </c>
      <c r="D20" s="42">
        <v>0.27847222222222218</v>
      </c>
      <c r="E20" s="43">
        <v>0.28194444444444439</v>
      </c>
      <c r="F20" s="43">
        <v>0.2854166666666666</v>
      </c>
      <c r="G20" s="42">
        <v>0.29027777777777769</v>
      </c>
      <c r="H20" s="42">
        <v>0.29305555555555546</v>
      </c>
      <c r="I20" s="42">
        <v>0.29722222222222211</v>
      </c>
      <c r="J20" s="43">
        <v>0.30138888888888876</v>
      </c>
      <c r="K20" s="43">
        <v>0.31111111111111101</v>
      </c>
      <c r="L20" s="43">
        <v>0.32013888888888881</v>
      </c>
      <c r="M20" s="43">
        <v>0.32847222222222217</v>
      </c>
      <c r="N20" s="43">
        <v>0.33263888888888882</v>
      </c>
      <c r="O20" s="43">
        <v>0.34236111111111106</v>
      </c>
      <c r="P20" s="43">
        <v>0.34652777777777771</v>
      </c>
      <c r="Q20" s="43">
        <v>0.35555555555555551</v>
      </c>
      <c r="R20" s="43">
        <v>0.36249999999999993</v>
      </c>
      <c r="S20" s="43">
        <v>0.36597222222222214</v>
      </c>
      <c r="T20" s="41">
        <v>0.37083333333333324</v>
      </c>
      <c r="U20" s="313" t="e">
        <f t="shared" ref="U20:U44" si="0">+$H$49</f>
        <v>#REF!</v>
      </c>
      <c r="V20" s="314">
        <f t="shared" ref="V20:V44" si="1">+T20-C20</f>
        <v>9.6527777777777712E-2</v>
      </c>
      <c r="W20" s="317" t="e">
        <f t="shared" ref="W20:W44" si="2">60*$H$49/(V20*60*24)</f>
        <v>#REF!</v>
      </c>
      <c r="X20" s="314">
        <f t="shared" ref="X20:X44" si="3">+C20-C19</f>
        <v>3.1249999999999972E-2</v>
      </c>
    </row>
    <row r="21" spans="2:25" x14ac:dyDescent="0.25">
      <c r="B21" s="104">
        <v>4</v>
      </c>
      <c r="C21" s="41">
        <v>0.30069444444444443</v>
      </c>
      <c r="D21" s="42">
        <v>0.30486111111111108</v>
      </c>
      <c r="E21" s="43">
        <v>0.30833333333333329</v>
      </c>
      <c r="F21" s="43">
        <v>0.3118055555555555</v>
      </c>
      <c r="G21" s="42">
        <v>0.31736111111111104</v>
      </c>
      <c r="H21" s="42">
        <v>0.32013888888888881</v>
      </c>
      <c r="I21" s="42">
        <v>0.3249999999999999</v>
      </c>
      <c r="J21" s="43">
        <v>0.32986111111111099</v>
      </c>
      <c r="K21" s="43">
        <v>0.33958333333333324</v>
      </c>
      <c r="L21" s="43">
        <v>0.34861111111111104</v>
      </c>
      <c r="M21" s="43">
        <v>0.3569444444444444</v>
      </c>
      <c r="N21" s="43">
        <v>0.36111111111111105</v>
      </c>
      <c r="O21" s="43">
        <v>0.37083333333333329</v>
      </c>
      <c r="P21" s="43">
        <v>0.37499999999999994</v>
      </c>
      <c r="Q21" s="43">
        <v>0.38402777777777775</v>
      </c>
      <c r="R21" s="43">
        <v>0.39097222222222217</v>
      </c>
      <c r="S21" s="43">
        <v>0.39444444444444438</v>
      </c>
      <c r="T21" s="41">
        <v>0.39930555555555547</v>
      </c>
      <c r="U21" s="313" t="e">
        <f t="shared" si="0"/>
        <v>#REF!</v>
      </c>
      <c r="V21" s="314">
        <f t="shared" si="1"/>
        <v>9.8611111111111038E-2</v>
      </c>
      <c r="W21" s="317" t="e">
        <f t="shared" si="2"/>
        <v>#REF!</v>
      </c>
      <c r="X21" s="314">
        <f t="shared" si="3"/>
        <v>2.6388888888888906E-2</v>
      </c>
    </row>
    <row r="22" spans="2:25" x14ac:dyDescent="0.25">
      <c r="B22" s="104">
        <v>5</v>
      </c>
      <c r="C22" s="41">
        <v>0.32708333333333334</v>
      </c>
      <c r="D22" s="42">
        <v>0.33194444444444443</v>
      </c>
      <c r="E22" s="43">
        <v>0.33541666666666664</v>
      </c>
      <c r="F22" s="43">
        <v>0.33888888888888885</v>
      </c>
      <c r="G22" s="42">
        <v>0.34444444444444439</v>
      </c>
      <c r="H22" s="42">
        <v>0.34722222222222215</v>
      </c>
      <c r="I22" s="42">
        <v>0.35208333333333325</v>
      </c>
      <c r="J22" s="43">
        <v>0.35555555555555546</v>
      </c>
      <c r="K22" s="43">
        <v>0.3652777777777777</v>
      </c>
      <c r="L22" s="43">
        <v>0.3743055555555555</v>
      </c>
      <c r="M22" s="43">
        <v>0.38263888888888886</v>
      </c>
      <c r="N22" s="43">
        <v>0.38680555555555551</v>
      </c>
      <c r="O22" s="43">
        <v>0.39652777777777776</v>
      </c>
      <c r="P22" s="43">
        <v>0.40069444444444441</v>
      </c>
      <c r="Q22" s="43">
        <v>0.40972222222222221</v>
      </c>
      <c r="R22" s="43">
        <v>0.41666666666666663</v>
      </c>
      <c r="S22" s="43">
        <v>0.42013888888888884</v>
      </c>
      <c r="T22" s="41">
        <v>0.42499999999999993</v>
      </c>
      <c r="U22" s="313" t="e">
        <f t="shared" si="0"/>
        <v>#REF!</v>
      </c>
      <c r="V22" s="314">
        <f t="shared" si="1"/>
        <v>9.7916666666666596E-2</v>
      </c>
      <c r="W22" s="317" t="e">
        <f t="shared" si="2"/>
        <v>#REF!</v>
      </c>
      <c r="X22" s="314">
        <f t="shared" si="3"/>
        <v>2.6388888888888906E-2</v>
      </c>
    </row>
    <row r="23" spans="2:25" x14ac:dyDescent="0.25">
      <c r="B23" s="104">
        <v>6</v>
      </c>
      <c r="C23" s="41">
        <v>0.35347222222222219</v>
      </c>
      <c r="D23" s="42">
        <v>0.35833333333333328</v>
      </c>
      <c r="E23" s="43">
        <v>0.36180555555555549</v>
      </c>
      <c r="F23" s="43">
        <v>0.3652777777777777</v>
      </c>
      <c r="G23" s="42">
        <v>0.37083333333333324</v>
      </c>
      <c r="H23" s="42">
        <v>0.37361111111111101</v>
      </c>
      <c r="I23" s="42">
        <v>0.3784722222222221</v>
      </c>
      <c r="J23" s="43">
        <v>0.38194444444444431</v>
      </c>
      <c r="K23" s="43">
        <v>0.39166666666666655</v>
      </c>
      <c r="L23" s="43">
        <v>0.40069444444444435</v>
      </c>
      <c r="M23" s="43">
        <v>0.40902777777777771</v>
      </c>
      <c r="N23" s="43">
        <v>0.41319444444444436</v>
      </c>
      <c r="O23" s="43">
        <v>0.42291666666666661</v>
      </c>
      <c r="P23" s="43">
        <v>0.42708333333333326</v>
      </c>
      <c r="Q23" s="43">
        <v>0.43611111111111106</v>
      </c>
      <c r="R23" s="43">
        <v>0.44305555555555548</v>
      </c>
      <c r="S23" s="43">
        <v>0.44652777777777769</v>
      </c>
      <c r="T23" s="41">
        <v>0.45138888888888878</v>
      </c>
      <c r="U23" s="313" t="e">
        <f t="shared" si="0"/>
        <v>#REF!</v>
      </c>
      <c r="V23" s="314">
        <f t="shared" si="1"/>
        <v>9.7916666666666596E-2</v>
      </c>
      <c r="W23" s="317" t="e">
        <f t="shared" si="2"/>
        <v>#REF!</v>
      </c>
      <c r="X23" s="314">
        <f t="shared" si="3"/>
        <v>2.6388888888888851E-2</v>
      </c>
      <c r="Y23" s="14"/>
    </row>
    <row r="24" spans="2:25" x14ac:dyDescent="0.25">
      <c r="B24" s="104">
        <v>7</v>
      </c>
      <c r="C24" s="41">
        <v>0.37986111111111115</v>
      </c>
      <c r="D24" s="42">
        <v>0.38472222222222224</v>
      </c>
      <c r="E24" s="43">
        <v>0.38819444444444445</v>
      </c>
      <c r="F24" s="43">
        <v>0.39166666666666666</v>
      </c>
      <c r="G24" s="42">
        <v>0.3972222222222222</v>
      </c>
      <c r="H24" s="42">
        <v>0.39999999999999997</v>
      </c>
      <c r="I24" s="42">
        <v>0.40486111111111106</v>
      </c>
      <c r="J24" s="43">
        <v>0.40833333333333327</v>
      </c>
      <c r="K24" s="43">
        <v>0.41805555555555551</v>
      </c>
      <c r="L24" s="43">
        <v>0.42708333333333331</v>
      </c>
      <c r="M24" s="43">
        <v>0.43541666666666667</v>
      </c>
      <c r="N24" s="43">
        <v>0.43958333333333333</v>
      </c>
      <c r="O24" s="43">
        <v>0.44930555555555557</v>
      </c>
      <c r="P24" s="43">
        <v>0.45347222222222222</v>
      </c>
      <c r="Q24" s="43">
        <v>0.46250000000000002</v>
      </c>
      <c r="R24" s="43">
        <v>0.46944444444444444</v>
      </c>
      <c r="S24" s="43">
        <v>0.47291666666666665</v>
      </c>
      <c r="T24" s="41">
        <v>0.47777777777777775</v>
      </c>
      <c r="U24" s="313" t="e">
        <f t="shared" si="0"/>
        <v>#REF!</v>
      </c>
      <c r="V24" s="314">
        <f t="shared" si="1"/>
        <v>9.7916666666666596E-2</v>
      </c>
      <c r="W24" s="317" t="e">
        <f t="shared" si="2"/>
        <v>#REF!</v>
      </c>
      <c r="X24" s="314">
        <f t="shared" si="3"/>
        <v>2.6388888888888962E-2</v>
      </c>
      <c r="Y24" s="14"/>
    </row>
    <row r="25" spans="2:25" x14ac:dyDescent="0.25">
      <c r="B25" s="104">
        <v>8</v>
      </c>
      <c r="C25" s="41">
        <v>0.40625</v>
      </c>
      <c r="D25" s="42">
        <v>0.41111111111111109</v>
      </c>
      <c r="E25" s="43">
        <v>0.4145833333333333</v>
      </c>
      <c r="F25" s="43">
        <v>0.41805555555555551</v>
      </c>
      <c r="G25" s="42">
        <v>0.42361111111111105</v>
      </c>
      <c r="H25" s="42">
        <v>0.42638888888888882</v>
      </c>
      <c r="I25" s="42">
        <v>0.43124999999999991</v>
      </c>
      <c r="J25" s="43">
        <v>0.43472222222222212</v>
      </c>
      <c r="K25" s="43">
        <v>0.44444444444444436</v>
      </c>
      <c r="L25" s="43">
        <v>0.45347222222222217</v>
      </c>
      <c r="M25" s="43">
        <v>0.46180555555555552</v>
      </c>
      <c r="N25" s="43">
        <v>0.46597222222222218</v>
      </c>
      <c r="O25" s="43">
        <v>0.47569444444444442</v>
      </c>
      <c r="P25" s="43">
        <v>0.47986111111111107</v>
      </c>
      <c r="Q25" s="43">
        <v>0.48888888888888887</v>
      </c>
      <c r="R25" s="43">
        <v>0.49583333333333329</v>
      </c>
      <c r="S25" s="43">
        <v>0.4993055555555555</v>
      </c>
      <c r="T25" s="41">
        <v>0.50416666666666665</v>
      </c>
      <c r="U25" s="313" t="e">
        <f t="shared" si="0"/>
        <v>#REF!</v>
      </c>
      <c r="V25" s="314">
        <f t="shared" si="1"/>
        <v>9.7916666666666652E-2</v>
      </c>
      <c r="W25" s="317" t="e">
        <f t="shared" si="2"/>
        <v>#REF!</v>
      </c>
      <c r="X25" s="314">
        <f t="shared" si="3"/>
        <v>2.6388888888888851E-2</v>
      </c>
      <c r="Y25" s="14"/>
    </row>
    <row r="26" spans="2:25" x14ac:dyDescent="0.25">
      <c r="B26" s="104">
        <v>9</v>
      </c>
      <c r="C26" s="41">
        <v>0.43263888888888885</v>
      </c>
      <c r="D26" s="42">
        <v>0.43749999999999994</v>
      </c>
      <c r="E26" s="43">
        <v>0.44097222222222215</v>
      </c>
      <c r="F26" s="43">
        <v>0.44444444444444436</v>
      </c>
      <c r="G26" s="42">
        <v>0.4499999999999999</v>
      </c>
      <c r="H26" s="42">
        <v>0.45277777777777767</v>
      </c>
      <c r="I26" s="42">
        <v>0.45763888888888876</v>
      </c>
      <c r="J26" s="43">
        <v>0.46111111111111097</v>
      </c>
      <c r="K26" s="43">
        <v>0.47083333333333321</v>
      </c>
      <c r="L26" s="43">
        <v>0.47986111111111102</v>
      </c>
      <c r="M26" s="43">
        <v>0.48819444444444438</v>
      </c>
      <c r="N26" s="43">
        <v>0.49236111111111103</v>
      </c>
      <c r="O26" s="43">
        <v>0.50208333333333321</v>
      </c>
      <c r="P26" s="43">
        <v>0.50624999999999987</v>
      </c>
      <c r="Q26" s="43">
        <v>0.51527777777777761</v>
      </c>
      <c r="R26" s="43">
        <v>0.52222222222222203</v>
      </c>
      <c r="S26" s="43">
        <v>0.52569444444444424</v>
      </c>
      <c r="T26" s="41">
        <v>0.53055555555555534</v>
      </c>
      <c r="U26" s="313" t="e">
        <f t="shared" si="0"/>
        <v>#REF!</v>
      </c>
      <c r="V26" s="314">
        <f t="shared" si="1"/>
        <v>9.7916666666666485E-2</v>
      </c>
      <c r="W26" s="317" t="e">
        <f t="shared" si="2"/>
        <v>#REF!</v>
      </c>
      <c r="X26" s="314">
        <f t="shared" si="3"/>
        <v>2.6388888888888851E-2</v>
      </c>
      <c r="Y26" s="14"/>
    </row>
    <row r="27" spans="2:25" x14ac:dyDescent="0.25">
      <c r="B27" s="104">
        <v>10</v>
      </c>
      <c r="C27" s="41">
        <v>0.45902777777777781</v>
      </c>
      <c r="D27" s="42">
        <v>0.46388888888888891</v>
      </c>
      <c r="E27" s="43">
        <v>0.46736111111111112</v>
      </c>
      <c r="F27" s="43">
        <v>0.47083333333333333</v>
      </c>
      <c r="G27" s="42">
        <v>0.47638888888888886</v>
      </c>
      <c r="H27" s="42">
        <v>0.47916666666666663</v>
      </c>
      <c r="I27" s="42">
        <v>0.48402777777777772</v>
      </c>
      <c r="J27" s="43">
        <v>0.48749999999999993</v>
      </c>
      <c r="K27" s="43">
        <v>0.49722222222222218</v>
      </c>
      <c r="L27" s="43">
        <v>0.50624999999999998</v>
      </c>
      <c r="M27" s="43">
        <v>0.51458333333333328</v>
      </c>
      <c r="N27" s="43">
        <v>0.51874999999999993</v>
      </c>
      <c r="O27" s="43">
        <v>0.52847222222222212</v>
      </c>
      <c r="P27" s="43">
        <v>0.53263888888888877</v>
      </c>
      <c r="Q27" s="43">
        <v>0.54166666666666652</v>
      </c>
      <c r="R27" s="43">
        <v>0.54861111111111094</v>
      </c>
      <c r="S27" s="43">
        <v>0.55208333333333315</v>
      </c>
      <c r="T27" s="41">
        <v>0.55694444444444424</v>
      </c>
      <c r="U27" s="313" t="e">
        <f t="shared" si="0"/>
        <v>#REF!</v>
      </c>
      <c r="V27" s="314">
        <f t="shared" si="1"/>
        <v>9.791666666666643E-2</v>
      </c>
      <c r="W27" s="317" t="e">
        <f t="shared" si="2"/>
        <v>#REF!</v>
      </c>
      <c r="X27" s="314">
        <f t="shared" si="3"/>
        <v>2.6388888888888962E-2</v>
      </c>
      <c r="Y27" s="14"/>
    </row>
    <row r="28" spans="2:25" x14ac:dyDescent="0.25">
      <c r="B28" s="104">
        <v>11</v>
      </c>
      <c r="C28" s="41">
        <v>0.48541666666666666</v>
      </c>
      <c r="D28" s="42">
        <v>0.49027777777777776</v>
      </c>
      <c r="E28" s="43">
        <v>0.49374999999999997</v>
      </c>
      <c r="F28" s="43">
        <v>0.49722222222222218</v>
      </c>
      <c r="G28" s="42">
        <v>0.50277777777777777</v>
      </c>
      <c r="H28" s="42">
        <v>0.50555555555555554</v>
      </c>
      <c r="I28" s="42">
        <v>0.51041666666666663</v>
      </c>
      <c r="J28" s="43">
        <v>0.51388888888888884</v>
      </c>
      <c r="K28" s="43">
        <v>0.52361111111111103</v>
      </c>
      <c r="L28" s="43">
        <v>0.53263888888888877</v>
      </c>
      <c r="M28" s="43">
        <v>0.54097222222222208</v>
      </c>
      <c r="N28" s="43">
        <v>0.54513888888888873</v>
      </c>
      <c r="O28" s="43">
        <v>0.55486111111111092</v>
      </c>
      <c r="P28" s="43">
        <v>0.55902777777777757</v>
      </c>
      <c r="Q28" s="43">
        <v>0.56805555555555531</v>
      </c>
      <c r="R28" s="43">
        <v>0.57499999999999973</v>
      </c>
      <c r="S28" s="43">
        <v>0.57847222222222194</v>
      </c>
      <c r="T28" s="41">
        <v>0.58333333333333304</v>
      </c>
      <c r="U28" s="313" t="e">
        <f t="shared" si="0"/>
        <v>#REF!</v>
      </c>
      <c r="V28" s="314">
        <f t="shared" si="1"/>
        <v>9.7916666666666374E-2</v>
      </c>
      <c r="W28" s="317" t="e">
        <f t="shared" si="2"/>
        <v>#REF!</v>
      </c>
      <c r="X28" s="314">
        <f t="shared" si="3"/>
        <v>2.6388888888888851E-2</v>
      </c>
    </row>
    <row r="29" spans="2:25" x14ac:dyDescent="0.25">
      <c r="B29" s="104">
        <v>12</v>
      </c>
      <c r="C29" s="41">
        <v>0.50486111111111109</v>
      </c>
      <c r="D29" s="42">
        <v>0.50972222222222219</v>
      </c>
      <c r="E29" s="43">
        <v>0.5131944444444444</v>
      </c>
      <c r="F29" s="43">
        <v>0.51666666666666661</v>
      </c>
      <c r="G29" s="42">
        <v>0.52222222222222214</v>
      </c>
      <c r="H29" s="42">
        <v>0.52499999999999991</v>
      </c>
      <c r="I29" s="42">
        <v>0.52986111111111101</v>
      </c>
      <c r="J29" s="43">
        <v>0.53333333333333321</v>
      </c>
      <c r="K29" s="43">
        <v>0.5430555555555554</v>
      </c>
      <c r="L29" s="43">
        <v>0.55208333333333315</v>
      </c>
      <c r="M29" s="43">
        <v>0.56041666666666645</v>
      </c>
      <c r="N29" s="43">
        <v>0.5645833333333331</v>
      </c>
      <c r="O29" s="43">
        <v>0.57430555555555529</v>
      </c>
      <c r="P29" s="43">
        <v>0.57847222222222194</v>
      </c>
      <c r="Q29" s="43">
        <v>0.58749999999999969</v>
      </c>
      <c r="R29" s="43">
        <v>0.59444444444444411</v>
      </c>
      <c r="S29" s="43">
        <v>0.59791666666666632</v>
      </c>
      <c r="T29" s="41">
        <v>0.60277777777777741</v>
      </c>
      <c r="U29" s="313" t="e">
        <f t="shared" si="0"/>
        <v>#REF!</v>
      </c>
      <c r="V29" s="314">
        <f t="shared" si="1"/>
        <v>9.7916666666666319E-2</v>
      </c>
      <c r="W29" s="317" t="e">
        <f t="shared" si="2"/>
        <v>#REF!</v>
      </c>
      <c r="X29" s="314">
        <f t="shared" si="3"/>
        <v>1.9444444444444431E-2</v>
      </c>
    </row>
    <row r="30" spans="2:25" x14ac:dyDescent="0.25">
      <c r="B30" s="104">
        <v>13</v>
      </c>
      <c r="C30" s="41">
        <v>0.53819444444444442</v>
      </c>
      <c r="D30" s="42">
        <v>0.54305555555555551</v>
      </c>
      <c r="E30" s="43">
        <v>0.54652777777777772</v>
      </c>
      <c r="F30" s="43">
        <v>0.54999999999999993</v>
      </c>
      <c r="G30" s="42">
        <v>0.55555555555555547</v>
      </c>
      <c r="H30" s="42">
        <v>0.55833333333333324</v>
      </c>
      <c r="I30" s="42">
        <v>0.56319444444444433</v>
      </c>
      <c r="J30" s="43">
        <v>0.56666666666666654</v>
      </c>
      <c r="K30" s="43">
        <v>0.57638888888888873</v>
      </c>
      <c r="L30" s="43">
        <v>0.58541666666666647</v>
      </c>
      <c r="M30" s="43">
        <v>0.59374999999999978</v>
      </c>
      <c r="N30" s="43">
        <v>0.59791666666666643</v>
      </c>
      <c r="O30" s="43">
        <v>0.60763888888888862</v>
      </c>
      <c r="P30" s="43">
        <v>0.61180555555555527</v>
      </c>
      <c r="Q30" s="43">
        <v>0.62083333333333302</v>
      </c>
      <c r="R30" s="43">
        <v>0.62777777777777743</v>
      </c>
      <c r="S30" s="43">
        <v>0.63124999999999964</v>
      </c>
      <c r="T30" s="41">
        <v>0.63611111111111074</v>
      </c>
      <c r="U30" s="313" t="e">
        <f t="shared" si="0"/>
        <v>#REF!</v>
      </c>
      <c r="V30" s="314">
        <f t="shared" si="1"/>
        <v>9.7916666666666319E-2</v>
      </c>
      <c r="W30" s="317" t="e">
        <f t="shared" si="2"/>
        <v>#REF!</v>
      </c>
      <c r="X30" s="314">
        <f t="shared" si="3"/>
        <v>3.3333333333333326E-2</v>
      </c>
    </row>
    <row r="31" spans="2:25" x14ac:dyDescent="0.25">
      <c r="B31" s="104">
        <v>14</v>
      </c>
      <c r="C31" s="41">
        <v>0.56458333333333333</v>
      </c>
      <c r="D31" s="42">
        <v>0.56944444444444442</v>
      </c>
      <c r="E31" s="43">
        <v>0.57291666666666663</v>
      </c>
      <c r="F31" s="43">
        <v>0.57638888888888884</v>
      </c>
      <c r="G31" s="42">
        <v>0.58194444444444438</v>
      </c>
      <c r="H31" s="42">
        <v>0.58472222222222214</v>
      </c>
      <c r="I31" s="42">
        <v>0.58958333333333324</v>
      </c>
      <c r="J31" s="43">
        <v>0.59305555555555545</v>
      </c>
      <c r="K31" s="43">
        <v>0.60277777777777763</v>
      </c>
      <c r="L31" s="43">
        <v>0.61180555555555538</v>
      </c>
      <c r="M31" s="43">
        <v>0.62013888888888868</v>
      </c>
      <c r="N31" s="43">
        <v>0.62430555555555534</v>
      </c>
      <c r="O31" s="43">
        <v>0.63402777777777752</v>
      </c>
      <c r="P31" s="43">
        <v>0.63819444444444418</v>
      </c>
      <c r="Q31" s="43">
        <v>0.64722222222222192</v>
      </c>
      <c r="R31" s="43">
        <v>0.65416666666666634</v>
      </c>
      <c r="S31" s="43">
        <v>0.65763888888888855</v>
      </c>
      <c r="T31" s="41">
        <v>0.66249999999999964</v>
      </c>
      <c r="U31" s="313" t="e">
        <f t="shared" si="0"/>
        <v>#REF!</v>
      </c>
      <c r="V31" s="314">
        <f t="shared" si="1"/>
        <v>9.7916666666666319E-2</v>
      </c>
      <c r="W31" s="317" t="e">
        <f t="shared" si="2"/>
        <v>#REF!</v>
      </c>
      <c r="X31" s="314">
        <f t="shared" si="3"/>
        <v>2.6388888888888906E-2</v>
      </c>
    </row>
    <row r="32" spans="2:25" x14ac:dyDescent="0.25">
      <c r="B32" s="104">
        <v>15</v>
      </c>
      <c r="C32" s="41">
        <v>0.59097222222222223</v>
      </c>
      <c r="D32" s="42">
        <v>0.59583333333333333</v>
      </c>
      <c r="E32" s="43">
        <v>0.59930555555555554</v>
      </c>
      <c r="F32" s="43">
        <v>0.60277777777777775</v>
      </c>
      <c r="G32" s="42">
        <v>0.60833333333333328</v>
      </c>
      <c r="H32" s="42">
        <v>0.61111111111111105</v>
      </c>
      <c r="I32" s="42">
        <v>0.61597222222222214</v>
      </c>
      <c r="J32" s="43">
        <v>0.61944444444444435</v>
      </c>
      <c r="K32" s="43">
        <v>0.62916666666666654</v>
      </c>
      <c r="L32" s="43">
        <v>0.63819444444444429</v>
      </c>
      <c r="M32" s="43">
        <v>0.64652777777777759</v>
      </c>
      <c r="N32" s="43">
        <v>0.65069444444444424</v>
      </c>
      <c r="O32" s="43">
        <v>0.66041666666666643</v>
      </c>
      <c r="P32" s="43">
        <v>0.66458333333333308</v>
      </c>
      <c r="Q32" s="43">
        <v>0.67361111111111083</v>
      </c>
      <c r="R32" s="43">
        <v>0.68055555555555525</v>
      </c>
      <c r="S32" s="43">
        <v>0.68402777777777746</v>
      </c>
      <c r="T32" s="41">
        <v>0.68888888888888855</v>
      </c>
      <c r="U32" s="313" t="e">
        <f t="shared" si="0"/>
        <v>#REF!</v>
      </c>
      <c r="V32" s="314">
        <f t="shared" si="1"/>
        <v>9.7916666666666319E-2</v>
      </c>
      <c r="W32" s="317" t="e">
        <f t="shared" si="2"/>
        <v>#REF!</v>
      </c>
      <c r="X32" s="314">
        <f t="shared" si="3"/>
        <v>2.6388888888888906E-2</v>
      </c>
    </row>
    <row r="33" spans="2:24" x14ac:dyDescent="0.25">
      <c r="B33" s="104">
        <v>16</v>
      </c>
      <c r="C33" s="41">
        <v>0.61736111111111114</v>
      </c>
      <c r="D33" s="42">
        <v>0.62222222222222223</v>
      </c>
      <c r="E33" s="43">
        <v>0.62569444444444444</v>
      </c>
      <c r="F33" s="43">
        <v>0.62916666666666665</v>
      </c>
      <c r="G33" s="42">
        <v>0.63472222222222219</v>
      </c>
      <c r="H33" s="42">
        <v>0.63749999999999996</v>
      </c>
      <c r="I33" s="42">
        <v>0.64236111111111105</v>
      </c>
      <c r="J33" s="43">
        <v>0.64583333333333326</v>
      </c>
      <c r="K33" s="43">
        <v>0.65555555555555545</v>
      </c>
      <c r="L33" s="43">
        <v>0.66458333333333319</v>
      </c>
      <c r="M33" s="43">
        <v>0.6729166666666665</v>
      </c>
      <c r="N33" s="43">
        <v>0.67708333333333315</v>
      </c>
      <c r="O33" s="43">
        <v>0.68680555555555534</v>
      </c>
      <c r="P33" s="43">
        <v>0.69097222222222199</v>
      </c>
      <c r="Q33" s="43">
        <v>0.69999999999999973</v>
      </c>
      <c r="R33" s="43">
        <v>0.70694444444444415</v>
      </c>
      <c r="S33" s="43">
        <v>0.71041666666666636</v>
      </c>
      <c r="T33" s="41">
        <v>0.71527777777777746</v>
      </c>
      <c r="U33" s="313" t="e">
        <f t="shared" si="0"/>
        <v>#REF!</v>
      </c>
      <c r="V33" s="314">
        <f t="shared" si="1"/>
        <v>9.7916666666666319E-2</v>
      </c>
      <c r="W33" s="317" t="e">
        <f t="shared" si="2"/>
        <v>#REF!</v>
      </c>
      <c r="X33" s="314">
        <f t="shared" si="3"/>
        <v>2.6388888888888906E-2</v>
      </c>
    </row>
    <row r="34" spans="2:24" x14ac:dyDescent="0.25">
      <c r="B34" s="104">
        <v>17</v>
      </c>
      <c r="C34" s="41">
        <v>0.64374999999999993</v>
      </c>
      <c r="D34" s="42">
        <v>0.64861111111111103</v>
      </c>
      <c r="E34" s="43">
        <v>0.65208333333333324</v>
      </c>
      <c r="F34" s="43">
        <v>0.65555555555555545</v>
      </c>
      <c r="G34" s="42">
        <v>0.66111111111111098</v>
      </c>
      <c r="H34" s="42">
        <v>0.66388888888888875</v>
      </c>
      <c r="I34" s="42">
        <v>0.66874999999999984</v>
      </c>
      <c r="J34" s="43">
        <v>0.67222222222222205</v>
      </c>
      <c r="K34" s="43">
        <v>0.68194444444444424</v>
      </c>
      <c r="L34" s="43">
        <v>0.69097222222222199</v>
      </c>
      <c r="M34" s="43">
        <v>0.69930555555555529</v>
      </c>
      <c r="N34" s="43">
        <v>0.70347222222222194</v>
      </c>
      <c r="O34" s="43">
        <v>0.71319444444444413</v>
      </c>
      <c r="P34" s="43">
        <v>0.71736111111111078</v>
      </c>
      <c r="Q34" s="43">
        <v>0.72638888888888853</v>
      </c>
      <c r="R34" s="43">
        <v>0.73333333333333295</v>
      </c>
      <c r="S34" s="43">
        <v>0.73680555555555516</v>
      </c>
      <c r="T34" s="41">
        <v>0.74166666666666625</v>
      </c>
      <c r="U34" s="313" t="e">
        <f t="shared" si="0"/>
        <v>#REF!</v>
      </c>
      <c r="V34" s="314">
        <f t="shared" si="1"/>
        <v>9.7916666666666319E-2</v>
      </c>
      <c r="W34" s="317" t="e">
        <f t="shared" si="2"/>
        <v>#REF!</v>
      </c>
      <c r="X34" s="314">
        <f t="shared" si="3"/>
        <v>2.6388888888888795E-2</v>
      </c>
    </row>
    <row r="35" spans="2:24" x14ac:dyDescent="0.25">
      <c r="B35" s="104">
        <v>18</v>
      </c>
      <c r="C35" s="41">
        <v>0.67013888888888884</v>
      </c>
      <c r="D35" s="42">
        <v>0.67499999999999993</v>
      </c>
      <c r="E35" s="43">
        <v>0.67847222222222214</v>
      </c>
      <c r="F35" s="43">
        <v>0.68194444444444435</v>
      </c>
      <c r="G35" s="42">
        <v>0.68749999999999989</v>
      </c>
      <c r="H35" s="42">
        <v>0.69027777777777766</v>
      </c>
      <c r="I35" s="42">
        <v>0.69513888888888875</v>
      </c>
      <c r="J35" s="43">
        <v>0.69861111111111096</v>
      </c>
      <c r="K35" s="43">
        <v>0.70833333333333315</v>
      </c>
      <c r="L35" s="43">
        <v>0.71736111111111089</v>
      </c>
      <c r="M35" s="43">
        <v>0.7256944444444442</v>
      </c>
      <c r="N35" s="43">
        <v>0.72986111111111085</v>
      </c>
      <c r="O35" s="43">
        <v>0.73958333333333304</v>
      </c>
      <c r="P35" s="43">
        <v>0.74374999999999969</v>
      </c>
      <c r="Q35" s="43">
        <v>0.75277777777777743</v>
      </c>
      <c r="R35" s="43">
        <v>0.75972222222222185</v>
      </c>
      <c r="S35" s="43">
        <v>0.76319444444444406</v>
      </c>
      <c r="T35" s="41">
        <v>0.76805555555555516</v>
      </c>
      <c r="U35" s="313" t="e">
        <f t="shared" si="0"/>
        <v>#REF!</v>
      </c>
      <c r="V35" s="314">
        <f t="shared" si="1"/>
        <v>9.7916666666666319E-2</v>
      </c>
      <c r="W35" s="317" t="e">
        <f t="shared" si="2"/>
        <v>#REF!</v>
      </c>
      <c r="X35" s="314">
        <f t="shared" si="3"/>
        <v>2.6388888888888906E-2</v>
      </c>
    </row>
    <row r="36" spans="2:24" x14ac:dyDescent="0.25">
      <c r="B36" s="104">
        <v>19</v>
      </c>
      <c r="C36" s="41">
        <v>0.69652777777777775</v>
      </c>
      <c r="D36" s="42">
        <v>0.70138888888888884</v>
      </c>
      <c r="E36" s="43">
        <v>0.70486111111111105</v>
      </c>
      <c r="F36" s="43">
        <v>0.70833333333333326</v>
      </c>
      <c r="G36" s="42">
        <v>0.7138888888888888</v>
      </c>
      <c r="H36" s="42">
        <v>0.71666666666666656</v>
      </c>
      <c r="I36" s="42">
        <v>0.72152777777777766</v>
      </c>
      <c r="J36" s="43">
        <v>0.72499999999999987</v>
      </c>
      <c r="K36" s="43">
        <v>0.73472222222222205</v>
      </c>
      <c r="L36" s="43">
        <v>0.7437499999999998</v>
      </c>
      <c r="M36" s="43">
        <v>0.7520833333333331</v>
      </c>
      <c r="N36" s="43">
        <v>0.75624999999999976</v>
      </c>
      <c r="O36" s="43">
        <v>0.76597222222222194</v>
      </c>
      <c r="P36" s="43">
        <v>0.7701388888888886</v>
      </c>
      <c r="Q36" s="43">
        <v>0.77916666666666634</v>
      </c>
      <c r="R36" s="43">
        <v>0.78611111111111076</v>
      </c>
      <c r="S36" s="43">
        <v>0.78958333333333297</v>
      </c>
      <c r="T36" s="41">
        <v>0.79444444444444406</v>
      </c>
      <c r="U36" s="313" t="e">
        <f t="shared" si="0"/>
        <v>#REF!</v>
      </c>
      <c r="V36" s="314">
        <f t="shared" si="1"/>
        <v>9.7916666666666319E-2</v>
      </c>
      <c r="W36" s="317" t="e">
        <f t="shared" si="2"/>
        <v>#REF!</v>
      </c>
      <c r="X36" s="314">
        <f t="shared" si="3"/>
        <v>2.6388888888888906E-2</v>
      </c>
    </row>
    <row r="37" spans="2:24" x14ac:dyDescent="0.25">
      <c r="B37" s="104">
        <v>20</v>
      </c>
      <c r="C37" s="41">
        <v>0.72291666666666676</v>
      </c>
      <c r="D37" s="42">
        <v>0.72777777777777786</v>
      </c>
      <c r="E37" s="43">
        <v>0.73125000000000007</v>
      </c>
      <c r="F37" s="43">
        <v>0.73472222222222228</v>
      </c>
      <c r="G37" s="42">
        <v>0.74027777777777781</v>
      </c>
      <c r="H37" s="42">
        <v>0.74305555555555558</v>
      </c>
      <c r="I37" s="42">
        <v>0.74791666666666667</v>
      </c>
      <c r="J37" s="43">
        <v>0.75138888888888888</v>
      </c>
      <c r="K37" s="43">
        <v>0.76111111111111107</v>
      </c>
      <c r="L37" s="43">
        <v>0.77013888888888882</v>
      </c>
      <c r="M37" s="43">
        <v>0.77847222222222212</v>
      </c>
      <c r="N37" s="43">
        <v>0.78263888888888877</v>
      </c>
      <c r="O37" s="43">
        <v>0.79236111111111096</v>
      </c>
      <c r="P37" s="43">
        <v>0.79652777777777761</v>
      </c>
      <c r="Q37" s="43">
        <v>0.80555555555555536</v>
      </c>
      <c r="R37" s="43">
        <v>0.81249999999999978</v>
      </c>
      <c r="S37" s="43">
        <v>0.81597222222222199</v>
      </c>
      <c r="T37" s="41">
        <v>0.82083333333333308</v>
      </c>
      <c r="U37" s="313" t="e">
        <f t="shared" si="0"/>
        <v>#REF!</v>
      </c>
      <c r="V37" s="314">
        <f t="shared" si="1"/>
        <v>9.7916666666666319E-2</v>
      </c>
      <c r="W37" s="317" t="e">
        <f t="shared" si="2"/>
        <v>#REF!</v>
      </c>
      <c r="X37" s="314">
        <f t="shared" si="3"/>
        <v>2.6388888888889017E-2</v>
      </c>
    </row>
    <row r="38" spans="2:24" x14ac:dyDescent="0.25">
      <c r="B38" s="104">
        <v>21</v>
      </c>
      <c r="C38" s="41">
        <v>0.74930555555555556</v>
      </c>
      <c r="D38" s="42">
        <v>0.75416666666666665</v>
      </c>
      <c r="E38" s="43">
        <v>0.75763888888888886</v>
      </c>
      <c r="F38" s="43">
        <v>0.76111111111111107</v>
      </c>
      <c r="G38" s="42">
        <v>0.76666666666666661</v>
      </c>
      <c r="H38" s="42">
        <v>0.76944444444444438</v>
      </c>
      <c r="I38" s="42">
        <v>0.77430555555555547</v>
      </c>
      <c r="J38" s="43">
        <v>0.77916666666666656</v>
      </c>
      <c r="K38" s="43">
        <v>0.78888888888888875</v>
      </c>
      <c r="L38" s="43">
        <v>0.7979166666666665</v>
      </c>
      <c r="M38" s="43">
        <v>0.8062499999999998</v>
      </c>
      <c r="N38" s="43">
        <v>0.80972222222222201</v>
      </c>
      <c r="O38" s="43">
        <v>0.8194444444444442</v>
      </c>
      <c r="P38" s="43">
        <v>0.82361111111111085</v>
      </c>
      <c r="Q38" s="43">
        <v>0.83194444444444415</v>
      </c>
      <c r="R38" s="43">
        <v>0.83888888888888857</v>
      </c>
      <c r="S38" s="43">
        <v>0.84236111111111078</v>
      </c>
      <c r="T38" s="41">
        <v>0.84722222222222188</v>
      </c>
      <c r="U38" s="313" t="e">
        <f t="shared" si="0"/>
        <v>#REF!</v>
      </c>
      <c r="V38" s="314">
        <f t="shared" si="1"/>
        <v>9.7916666666666319E-2</v>
      </c>
      <c r="W38" s="317" t="e">
        <f t="shared" si="2"/>
        <v>#REF!</v>
      </c>
      <c r="X38" s="314">
        <f t="shared" si="3"/>
        <v>2.6388888888888795E-2</v>
      </c>
    </row>
    <row r="39" spans="2:24" x14ac:dyDescent="0.25">
      <c r="B39" s="104">
        <v>22</v>
      </c>
      <c r="C39" s="41">
        <v>0.77569444444444446</v>
      </c>
      <c r="D39" s="42">
        <v>0.78055555555555556</v>
      </c>
      <c r="E39" s="43">
        <v>0.78402777777777777</v>
      </c>
      <c r="F39" s="43">
        <v>0.78749999999999998</v>
      </c>
      <c r="G39" s="42">
        <v>0.79305555555555551</v>
      </c>
      <c r="H39" s="42">
        <v>0.79583333333333328</v>
      </c>
      <c r="I39" s="42">
        <v>0.80069444444444438</v>
      </c>
      <c r="J39" s="43">
        <v>0.80416666666666659</v>
      </c>
      <c r="K39" s="43">
        <v>0.81388888888888877</v>
      </c>
      <c r="L39" s="43">
        <v>0.82291666666666652</v>
      </c>
      <c r="M39" s="43">
        <v>0.83055555555555538</v>
      </c>
      <c r="N39" s="43">
        <v>0.83402777777777759</v>
      </c>
      <c r="O39" s="43">
        <v>0.84374999999999978</v>
      </c>
      <c r="P39" s="43">
        <v>0.84791666666666643</v>
      </c>
      <c r="Q39" s="43">
        <v>0.85624999999999973</v>
      </c>
      <c r="R39" s="43">
        <v>0.86319444444444415</v>
      </c>
      <c r="S39" s="43">
        <v>0.86666666666666636</v>
      </c>
      <c r="T39" s="41">
        <v>0.87152777777777746</v>
      </c>
      <c r="U39" s="313" t="e">
        <f t="shared" si="0"/>
        <v>#REF!</v>
      </c>
      <c r="V39" s="314">
        <f t="shared" si="1"/>
        <v>9.5833333333332993E-2</v>
      </c>
      <c r="W39" s="317" t="e">
        <f t="shared" si="2"/>
        <v>#REF!</v>
      </c>
      <c r="X39" s="314">
        <f t="shared" si="3"/>
        <v>2.6388888888888906E-2</v>
      </c>
    </row>
    <row r="40" spans="2:24" x14ac:dyDescent="0.25">
      <c r="B40" s="104">
        <v>23</v>
      </c>
      <c r="C40" s="41">
        <v>0.80208333333333337</v>
      </c>
      <c r="D40" s="42">
        <v>0.80694444444444446</v>
      </c>
      <c r="E40" s="43">
        <v>0.81041666666666667</v>
      </c>
      <c r="F40" s="43">
        <v>0.81388888888888888</v>
      </c>
      <c r="G40" s="42">
        <v>0.81944444444444442</v>
      </c>
      <c r="H40" s="42">
        <v>0.82222222222222219</v>
      </c>
      <c r="I40" s="42">
        <v>0.82708333333333328</v>
      </c>
      <c r="J40" s="43">
        <v>0.82986111111111105</v>
      </c>
      <c r="K40" s="43">
        <v>0.8388888888888888</v>
      </c>
      <c r="L40" s="43">
        <v>0.8472222222222221</v>
      </c>
      <c r="M40" s="43">
        <v>0.85416666666666652</v>
      </c>
      <c r="N40" s="43">
        <v>0.85694444444444429</v>
      </c>
      <c r="O40" s="43">
        <v>0.86597222222222203</v>
      </c>
      <c r="P40" s="43">
        <v>0.86944444444444424</v>
      </c>
      <c r="Q40" s="43">
        <v>0.87638888888888866</v>
      </c>
      <c r="R40" s="43">
        <v>0.88263888888888864</v>
      </c>
      <c r="S40" s="43">
        <v>0.88541666666666641</v>
      </c>
      <c r="T40" s="41">
        <v>0.88958333333333306</v>
      </c>
      <c r="U40" s="313" t="e">
        <f t="shared" si="0"/>
        <v>#REF!</v>
      </c>
      <c r="V40" s="314">
        <f t="shared" si="1"/>
        <v>8.7499999999999689E-2</v>
      </c>
      <c r="W40" s="317" t="e">
        <f t="shared" si="2"/>
        <v>#REF!</v>
      </c>
      <c r="X40" s="314">
        <f t="shared" si="3"/>
        <v>2.6388888888888906E-2</v>
      </c>
    </row>
    <row r="41" spans="2:24" x14ac:dyDescent="0.25">
      <c r="B41" s="104">
        <v>24</v>
      </c>
      <c r="C41" s="41">
        <v>0.82847222222222217</v>
      </c>
      <c r="D41" s="42">
        <v>0.83263888888888882</v>
      </c>
      <c r="E41" s="43">
        <v>0.83611111111111103</v>
      </c>
      <c r="F41" s="43">
        <v>0.83958333333333324</v>
      </c>
      <c r="G41" s="42">
        <v>0.84513888888888877</v>
      </c>
      <c r="H41" s="42">
        <v>0.8472222222222221</v>
      </c>
      <c r="I41" s="42">
        <v>0.85208333333333319</v>
      </c>
      <c r="J41" s="43">
        <v>0.85486111111111096</v>
      </c>
      <c r="K41" s="43">
        <v>0.86319444444444426</v>
      </c>
      <c r="L41" s="43">
        <v>0.87152777777777757</v>
      </c>
      <c r="M41" s="43">
        <v>0.87847222222222199</v>
      </c>
      <c r="N41" s="43">
        <v>0.88124999999999976</v>
      </c>
      <c r="O41" s="43">
        <v>0.8902777777777775</v>
      </c>
      <c r="P41" s="43">
        <v>0.89374999999999971</v>
      </c>
      <c r="Q41" s="43">
        <v>0.89999999999999969</v>
      </c>
      <c r="R41" s="43">
        <v>0.90624999999999967</v>
      </c>
      <c r="S41" s="43">
        <v>0.90902777777777743</v>
      </c>
      <c r="T41" s="41">
        <v>0.91319444444444409</v>
      </c>
      <c r="U41" s="313" t="e">
        <f t="shared" si="0"/>
        <v>#REF!</v>
      </c>
      <c r="V41" s="314">
        <f t="shared" si="1"/>
        <v>8.4722222222221921E-2</v>
      </c>
      <c r="W41" s="317" t="e">
        <f t="shared" si="2"/>
        <v>#REF!</v>
      </c>
      <c r="X41" s="314">
        <f t="shared" si="3"/>
        <v>2.6388888888888795E-2</v>
      </c>
    </row>
    <row r="42" spans="2:24" ht="15" customHeight="1" x14ac:dyDescent="0.25">
      <c r="B42" s="137">
        <v>25</v>
      </c>
      <c r="C42" s="352">
        <v>0.85486111111111107</v>
      </c>
      <c r="D42" s="353">
        <v>0.85902777777777772</v>
      </c>
      <c r="E42" s="354">
        <v>0.86249999999999993</v>
      </c>
      <c r="F42" s="354">
        <v>0.86597222222222214</v>
      </c>
      <c r="G42" s="353">
        <v>0.87083333333333324</v>
      </c>
      <c r="H42" s="353">
        <v>0.87291666666666656</v>
      </c>
      <c r="I42" s="353">
        <v>0.87777777777777766</v>
      </c>
      <c r="J42" s="354">
        <v>0.88055555555555542</v>
      </c>
      <c r="K42" s="354">
        <v>0.88819444444444429</v>
      </c>
      <c r="L42" s="354">
        <v>0.89583333333333315</v>
      </c>
      <c r="M42" s="354">
        <v>0.90208333333333313</v>
      </c>
      <c r="N42" s="354">
        <v>0.90486111111111089</v>
      </c>
      <c r="O42" s="354">
        <v>0.9131944444444442</v>
      </c>
      <c r="P42" s="354">
        <v>0.91597222222222197</v>
      </c>
      <c r="Q42" s="354">
        <v>0.92222222222222194</v>
      </c>
      <c r="R42" s="354">
        <v>0.92777777777777748</v>
      </c>
      <c r="S42" s="354">
        <v>0.93055555555555525</v>
      </c>
      <c r="T42" s="352">
        <v>0.9347222222222219</v>
      </c>
      <c r="U42" s="355" t="e">
        <f t="shared" si="0"/>
        <v>#REF!</v>
      </c>
      <c r="V42" s="356">
        <f t="shared" si="1"/>
        <v>7.9861111111110827E-2</v>
      </c>
      <c r="W42" s="357" t="e">
        <f t="shared" si="2"/>
        <v>#REF!</v>
      </c>
      <c r="X42" s="314">
        <f t="shared" si="3"/>
        <v>2.6388888888888906E-2</v>
      </c>
    </row>
    <row r="43" spans="2:24" ht="15" customHeight="1" thickBot="1" x14ac:dyDescent="0.3">
      <c r="B43" s="105">
        <v>26</v>
      </c>
      <c r="C43" s="45">
        <v>0.88194444444444453</v>
      </c>
      <c r="D43" s="46">
        <v>0.88611111111111118</v>
      </c>
      <c r="E43" s="47">
        <v>0.88958333333333339</v>
      </c>
      <c r="F43" s="47">
        <v>0.8930555555555556</v>
      </c>
      <c r="G43" s="46">
        <v>0.8979166666666667</v>
      </c>
      <c r="H43" s="46">
        <v>0.9</v>
      </c>
      <c r="I43" s="46">
        <v>0.90486111111111112</v>
      </c>
      <c r="J43" s="47">
        <v>0.90763888888888888</v>
      </c>
      <c r="K43" s="47">
        <v>0.91527777777777775</v>
      </c>
      <c r="L43" s="47">
        <v>0.92291666666666661</v>
      </c>
      <c r="M43" s="47">
        <v>0.92916666666666659</v>
      </c>
      <c r="N43" s="47">
        <v>0.93194444444444435</v>
      </c>
      <c r="O43" s="47">
        <v>0.94027777777777766</v>
      </c>
      <c r="P43" s="47">
        <v>0.94305555555555542</v>
      </c>
      <c r="Q43" s="47">
        <v>0.9493055555555554</v>
      </c>
      <c r="R43" s="47">
        <v>0.95486111111111094</v>
      </c>
      <c r="S43" s="47">
        <v>0.95763888888888871</v>
      </c>
      <c r="T43" s="45">
        <v>0.96180555555555536</v>
      </c>
      <c r="U43" s="319" t="e">
        <f t="shared" si="0"/>
        <v>#REF!</v>
      </c>
      <c r="V43" s="320">
        <f t="shared" si="1"/>
        <v>7.9861111111110827E-2</v>
      </c>
      <c r="W43" s="321" t="e">
        <f t="shared" si="2"/>
        <v>#REF!</v>
      </c>
      <c r="X43" s="320">
        <f t="shared" si="3"/>
        <v>2.7083333333333459E-2</v>
      </c>
    </row>
    <row r="44" spans="2:24" ht="15" customHeight="1" x14ac:dyDescent="0.25">
      <c r="B44" s="106">
        <v>27</v>
      </c>
      <c r="C44" s="48">
        <v>0.91666666666666663</v>
      </c>
      <c r="D44" s="35">
        <v>0.92083333333333328</v>
      </c>
      <c r="E44" s="36">
        <v>0.92430555555555549</v>
      </c>
      <c r="F44" s="36">
        <v>0.92708333333333326</v>
      </c>
      <c r="G44" s="35">
        <v>0.93194444444444435</v>
      </c>
      <c r="H44" s="35">
        <v>0.93402777777777768</v>
      </c>
      <c r="I44" s="35">
        <v>0.93888888888888877</v>
      </c>
      <c r="J44" s="36">
        <v>0.94166666666666654</v>
      </c>
      <c r="K44" s="36">
        <v>0.9493055555555554</v>
      </c>
      <c r="L44" s="36">
        <v>0.95694444444444426</v>
      </c>
      <c r="M44" s="36">
        <v>0.96319444444444424</v>
      </c>
      <c r="N44" s="36">
        <v>0.96597222222222201</v>
      </c>
      <c r="O44" s="36">
        <v>0.97430555555555531</v>
      </c>
      <c r="P44" s="36">
        <v>0.97708333333333308</v>
      </c>
      <c r="Q44" s="36">
        <v>0.98333333333333306</v>
      </c>
      <c r="R44" s="36">
        <v>0.9888888888888886</v>
      </c>
      <c r="S44" s="36">
        <v>0.99166666666666636</v>
      </c>
      <c r="T44" s="48">
        <v>0.99583333333333302</v>
      </c>
      <c r="U44" s="315" t="e">
        <f t="shared" si="0"/>
        <v>#REF!</v>
      </c>
      <c r="V44" s="316">
        <f t="shared" si="1"/>
        <v>7.9166666666666385E-2</v>
      </c>
      <c r="W44" s="317" t="e">
        <f t="shared" si="2"/>
        <v>#REF!</v>
      </c>
      <c r="X44" s="316">
        <f t="shared" si="3"/>
        <v>3.4722222222222099E-2</v>
      </c>
    </row>
    <row r="45" spans="2:24" ht="9" customHeight="1" x14ac:dyDescent="0.25">
      <c r="B45" s="2"/>
      <c r="C45" s="2"/>
      <c r="D45" s="2"/>
      <c r="E45" s="2"/>
      <c r="F45" s="2"/>
      <c r="G45" s="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2:24" ht="18" customHeight="1" x14ac:dyDescent="0.25">
      <c r="C46" s="299" t="s">
        <v>170</v>
      </c>
      <c r="D46" s="300"/>
      <c r="E46" s="300"/>
      <c r="F46" s="301"/>
      <c r="G46" s="301"/>
      <c r="H46" s="308">
        <v>26</v>
      </c>
      <c r="I46" s="300"/>
      <c r="L46" s="18"/>
      <c r="M46" s="18"/>
      <c r="N46" s="18"/>
      <c r="O46" s="18"/>
      <c r="P46" s="18"/>
      <c r="Q46" s="18"/>
      <c r="R46" s="18"/>
      <c r="S46" s="2"/>
      <c r="T46" s="2"/>
    </row>
    <row r="47" spans="2:24" ht="18" customHeight="1" x14ac:dyDescent="0.25">
      <c r="C47" s="299" t="s">
        <v>171</v>
      </c>
      <c r="D47" s="300"/>
      <c r="E47" s="300"/>
      <c r="F47" s="301"/>
      <c r="G47" s="301"/>
      <c r="H47" s="308">
        <v>1</v>
      </c>
      <c r="I47" s="300"/>
      <c r="L47" s="18"/>
      <c r="M47" s="18"/>
      <c r="N47" s="18"/>
      <c r="O47" s="18"/>
      <c r="P47" s="18"/>
      <c r="Q47" s="18"/>
      <c r="R47" s="18"/>
      <c r="S47" s="2"/>
      <c r="T47" s="2"/>
    </row>
    <row r="48" spans="2:24" ht="18" customHeight="1" x14ac:dyDescent="0.25">
      <c r="C48" s="299" t="s">
        <v>172</v>
      </c>
      <c r="D48" s="300"/>
      <c r="E48" s="300"/>
      <c r="F48" s="301"/>
      <c r="G48" s="301"/>
      <c r="H48" s="308">
        <f>+H46+H47</f>
        <v>27</v>
      </c>
      <c r="I48" s="300"/>
      <c r="L48" s="18"/>
      <c r="M48" s="18"/>
      <c r="N48" s="18"/>
      <c r="O48" s="18"/>
      <c r="P48" s="18"/>
      <c r="Q48" s="18"/>
      <c r="R48" s="18"/>
      <c r="S48" s="2"/>
      <c r="T48" s="2"/>
    </row>
    <row r="49" spans="3:20" ht="18" customHeight="1" x14ac:dyDescent="0.25">
      <c r="C49" s="299" t="s">
        <v>173</v>
      </c>
      <c r="D49" s="300"/>
      <c r="E49" s="300"/>
      <c r="F49" s="301"/>
      <c r="G49" s="301"/>
      <c r="H49" s="306" t="e">
        <f>+VLOOKUP($G$7,#REF!,3,FALSE)</f>
        <v>#REF!</v>
      </c>
      <c r="I49" s="302" t="s">
        <v>174</v>
      </c>
      <c r="L49" s="21"/>
      <c r="M49" s="21"/>
      <c r="N49" s="21"/>
      <c r="O49" s="21"/>
      <c r="P49" s="21"/>
      <c r="Q49" s="21"/>
      <c r="R49" s="21"/>
      <c r="T49" s="2"/>
    </row>
    <row r="50" spans="3:20" x14ac:dyDescent="0.25">
      <c r="C50" s="303" t="s">
        <v>175</v>
      </c>
      <c r="D50" s="304"/>
      <c r="E50" s="18"/>
      <c r="F50" s="18"/>
      <c r="G50" s="18"/>
      <c r="H50" s="347">
        <v>17.815999999999999</v>
      </c>
      <c r="I50" s="302" t="s">
        <v>174</v>
      </c>
    </row>
    <row r="51" spans="3:20" x14ac:dyDescent="0.25">
      <c r="C51" s="2" t="s">
        <v>176</v>
      </c>
      <c r="D51" s="18"/>
      <c r="E51" s="18"/>
      <c r="F51" s="18"/>
      <c r="G51" s="18"/>
      <c r="H51" s="309" t="s">
        <v>178</v>
      </c>
      <c r="I51" s="18"/>
    </row>
  </sheetData>
  <printOptions horizontalCentered="1"/>
  <pageMargins left="0" right="0" top="0.39370078740157483" bottom="0.39370078740157483" header="0" footer="0"/>
  <pageSetup paperSize="9" scale="64" orientation="landscape" r:id="rId1"/>
  <rowBreaks count="1" manualBreakCount="1">
    <brk id="52" max="23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8"/>
  <dimension ref="B1:Y45"/>
  <sheetViews>
    <sheetView showGridLines="0" view="pageBreakPreview" topLeftCell="A2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36" width="5.7109375" customWidth="1"/>
    <col min="37" max="46" width="6.7109375" customWidth="1"/>
  </cols>
  <sheetData>
    <row r="1" spans="2:24" ht="20.100000000000001" customHeight="1" x14ac:dyDescent="0.25">
      <c r="B1" s="1" t="s">
        <v>0</v>
      </c>
      <c r="C1" s="2"/>
      <c r="D1" s="2"/>
      <c r="F1" s="2"/>
      <c r="G1" s="171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3"/>
      <c r="C2" s="2"/>
      <c r="D2" s="2"/>
      <c r="F2" s="2"/>
      <c r="G2" s="171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4" t="s">
        <v>2</v>
      </c>
      <c r="C3" s="2"/>
      <c r="D3" s="2"/>
      <c r="F3" s="2"/>
      <c r="G3" s="171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5"/>
      <c r="C4" s="2"/>
      <c r="D4" s="2"/>
      <c r="F4" s="2"/>
      <c r="G4" s="8"/>
      <c r="J4" s="2"/>
      <c r="L4" s="2"/>
      <c r="M4" s="2"/>
      <c r="N4" s="2"/>
      <c r="O4" s="2"/>
      <c r="P4" s="2"/>
      <c r="Q4" s="2"/>
      <c r="R4" s="2"/>
      <c r="S4" s="2"/>
      <c r="T4" s="6"/>
    </row>
    <row r="5" spans="2:24" ht="20.100000000000001" customHeight="1" x14ac:dyDescent="0.25">
      <c r="B5" s="2" t="s">
        <v>3</v>
      </c>
      <c r="C5" s="2"/>
      <c r="D5" s="2"/>
      <c r="F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2"/>
      <c r="T5" s="6"/>
    </row>
    <row r="6" spans="2:24" ht="20.100000000000001" customHeight="1" x14ac:dyDescent="0.25">
      <c r="B6" s="2" t="s">
        <v>4</v>
      </c>
      <c r="C6" s="2"/>
      <c r="D6" s="2"/>
      <c r="F6" s="2"/>
      <c r="G6" s="1" t="s">
        <v>27</v>
      </c>
      <c r="L6" s="2"/>
      <c r="M6" s="2"/>
      <c r="N6" s="2"/>
      <c r="O6" s="2"/>
      <c r="P6" s="2"/>
      <c r="Q6" s="2"/>
      <c r="R6" s="2"/>
      <c r="S6" s="2"/>
      <c r="T6" s="6"/>
    </row>
    <row r="7" spans="2:24" ht="20.100000000000001" customHeight="1" x14ac:dyDescent="0.25">
      <c r="B7" s="2" t="s">
        <v>5</v>
      </c>
      <c r="C7" s="7"/>
      <c r="D7" s="7"/>
      <c r="F7" s="7"/>
      <c r="G7" s="1">
        <v>830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2" t="s">
        <v>6</v>
      </c>
      <c r="C8" s="2"/>
      <c r="D8" s="2"/>
      <c r="F8" s="2"/>
      <c r="G8" s="1" t="s">
        <v>82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2"/>
      <c r="F9" s="2"/>
      <c r="G9" s="1">
        <v>830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2" t="s">
        <v>12</v>
      </c>
      <c r="C10" s="7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thickBot="1" x14ac:dyDescent="0.3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39.950000000000003" customHeight="1" thickBot="1" x14ac:dyDescent="0.3">
      <c r="B15" s="189" t="s">
        <v>18</v>
      </c>
      <c r="C15" s="189" t="s">
        <v>118</v>
      </c>
      <c r="D15" s="189" t="s">
        <v>117</v>
      </c>
      <c r="E15" s="189" t="s">
        <v>105</v>
      </c>
      <c r="F15" s="189" t="s">
        <v>122</v>
      </c>
      <c r="G15" s="189" t="s">
        <v>11</v>
      </c>
      <c r="H15" s="189" t="s">
        <v>35</v>
      </c>
      <c r="I15" s="189" t="s">
        <v>36</v>
      </c>
      <c r="J15" s="189" t="s">
        <v>37</v>
      </c>
      <c r="K15" s="189" t="s">
        <v>123</v>
      </c>
      <c r="L15" s="189" t="s">
        <v>119</v>
      </c>
      <c r="M15" s="189" t="s">
        <v>11</v>
      </c>
      <c r="N15" s="189" t="s">
        <v>13</v>
      </c>
      <c r="O15" s="189" t="s">
        <v>107</v>
      </c>
      <c r="P15" s="189" t="s">
        <v>109</v>
      </c>
      <c r="Q15" s="189" t="s">
        <v>81</v>
      </c>
      <c r="R15" s="189" t="s">
        <v>120</v>
      </c>
      <c r="S15" s="189" t="s">
        <v>14</v>
      </c>
      <c r="T15" s="241" t="s">
        <v>121</v>
      </c>
      <c r="U15" s="189" t="s">
        <v>161</v>
      </c>
      <c r="V15" s="189" t="s">
        <v>167</v>
      </c>
      <c r="W15" s="189" t="s">
        <v>168</v>
      </c>
      <c r="X15" s="189" t="s">
        <v>169</v>
      </c>
    </row>
    <row r="16" spans="2:24" ht="39.950000000000003" hidden="1" customHeight="1" x14ac:dyDescent="0.25">
      <c r="B16" s="202" t="s">
        <v>159</v>
      </c>
      <c r="C16" s="204">
        <v>0</v>
      </c>
      <c r="D16" s="204">
        <v>2.31</v>
      </c>
      <c r="E16" s="204">
        <v>1.85</v>
      </c>
      <c r="F16" s="204">
        <v>1.91</v>
      </c>
      <c r="G16" s="204">
        <v>3.12</v>
      </c>
      <c r="H16" s="204">
        <v>2.2000000000000002</v>
      </c>
      <c r="I16" s="204">
        <v>3.01</v>
      </c>
      <c r="J16" s="204">
        <v>2.7</v>
      </c>
      <c r="K16" s="204">
        <v>6.26</v>
      </c>
      <c r="L16" s="204">
        <v>3.69</v>
      </c>
      <c r="M16" s="204">
        <v>7.07</v>
      </c>
      <c r="N16" s="204">
        <v>2.2599999999999998</v>
      </c>
      <c r="O16" s="204">
        <v>6.27</v>
      </c>
      <c r="P16" s="204">
        <v>1.75</v>
      </c>
      <c r="Q16" s="204">
        <v>4.91</v>
      </c>
      <c r="R16" s="204">
        <v>5.48</v>
      </c>
      <c r="S16" s="204">
        <v>2.95</v>
      </c>
      <c r="T16" s="204">
        <v>3.65</v>
      </c>
      <c r="U16" s="315"/>
      <c r="V16" s="316"/>
      <c r="W16" s="317"/>
      <c r="X16" s="318"/>
    </row>
    <row r="17" spans="2:25" ht="39.950000000000003" hidden="1" customHeight="1" thickBot="1" x14ac:dyDescent="0.3">
      <c r="B17" s="208" t="s">
        <v>160</v>
      </c>
      <c r="C17" s="243">
        <v>0</v>
      </c>
      <c r="D17" s="210">
        <v>2.31</v>
      </c>
      <c r="E17" s="210">
        <v>4.16</v>
      </c>
      <c r="F17" s="210">
        <v>6.07</v>
      </c>
      <c r="G17" s="210">
        <v>9.1900000000000013</v>
      </c>
      <c r="H17" s="210">
        <v>11.39</v>
      </c>
      <c r="I17" s="210">
        <v>14.4</v>
      </c>
      <c r="J17" s="210">
        <v>17.100000000000001</v>
      </c>
      <c r="K17" s="210">
        <v>23.36</v>
      </c>
      <c r="L17" s="210">
        <v>27.05</v>
      </c>
      <c r="M17" s="210">
        <v>34.120000000000005</v>
      </c>
      <c r="N17" s="210">
        <v>36.380000000000003</v>
      </c>
      <c r="O17" s="210">
        <v>42.650000000000006</v>
      </c>
      <c r="P17" s="210">
        <v>44.400000000000006</v>
      </c>
      <c r="Q17" s="210">
        <v>49.31</v>
      </c>
      <c r="R17" s="210">
        <v>54.790000000000006</v>
      </c>
      <c r="S17" s="210">
        <v>57.740000000000009</v>
      </c>
      <c r="T17" s="210">
        <v>61.390000000000008</v>
      </c>
      <c r="U17" s="313"/>
      <c r="V17" s="314"/>
      <c r="W17" s="310"/>
      <c r="X17" s="314"/>
    </row>
    <row r="18" spans="2:25" x14ac:dyDescent="0.25">
      <c r="B18" s="104">
        <v>1</v>
      </c>
      <c r="C18" s="34">
        <v>0.22916666666666666</v>
      </c>
      <c r="D18" s="35">
        <v>0.23124999999999998</v>
      </c>
      <c r="E18" s="36">
        <v>0.23402777777777775</v>
      </c>
      <c r="F18" s="36">
        <v>0.23611111111111108</v>
      </c>
      <c r="G18" s="37">
        <v>0.24027777777777776</v>
      </c>
      <c r="H18" s="37">
        <v>0.24236111111111108</v>
      </c>
      <c r="I18" s="37">
        <v>0.24583333333333329</v>
      </c>
      <c r="J18" s="38">
        <v>0.2493055555555555</v>
      </c>
      <c r="K18" s="38">
        <v>0.25763888888888886</v>
      </c>
      <c r="L18" s="38">
        <v>0.26458333333333328</v>
      </c>
      <c r="M18" s="38">
        <v>0.2715277777777777</v>
      </c>
      <c r="N18" s="38">
        <v>0.27499999999999991</v>
      </c>
      <c r="O18" s="38">
        <v>0.28333333333333327</v>
      </c>
      <c r="P18" s="38">
        <v>0.2854166666666666</v>
      </c>
      <c r="Q18" s="38">
        <v>0.29236111111111102</v>
      </c>
      <c r="R18" s="38">
        <v>0.29861111111111099</v>
      </c>
      <c r="S18" s="38">
        <v>0.30138888888888876</v>
      </c>
      <c r="T18" s="39">
        <v>0.30555555555555541</v>
      </c>
      <c r="U18" s="313" t="e">
        <f>+$H$42</f>
        <v>#REF!</v>
      </c>
      <c r="V18" s="314">
        <f>+T18-C18</f>
        <v>7.6388888888888756E-2</v>
      </c>
      <c r="W18" s="317" t="e">
        <f>60*$H$42/(V18*60*24)</f>
        <v>#REF!</v>
      </c>
      <c r="X18" s="322"/>
    </row>
    <row r="19" spans="2:25" x14ac:dyDescent="0.25">
      <c r="B19" s="104">
        <v>2</v>
      </c>
      <c r="C19" s="41">
        <v>0.27083333333333331</v>
      </c>
      <c r="D19" s="42">
        <v>0.27291666666666664</v>
      </c>
      <c r="E19" s="43">
        <v>0.27569444444444441</v>
      </c>
      <c r="F19" s="43">
        <v>0.27777777777777773</v>
      </c>
      <c r="G19" s="42">
        <v>0.28194444444444439</v>
      </c>
      <c r="H19" s="42">
        <v>0.28402777777777771</v>
      </c>
      <c r="I19" s="42">
        <v>0.28749999999999992</v>
      </c>
      <c r="J19" s="43">
        <v>0.29097222222222213</v>
      </c>
      <c r="K19" s="43">
        <v>0.29930555555555549</v>
      </c>
      <c r="L19" s="43">
        <v>0.30624999999999991</v>
      </c>
      <c r="M19" s="43">
        <v>0.31319444444444433</v>
      </c>
      <c r="N19" s="43">
        <v>0.31666666666666654</v>
      </c>
      <c r="O19" s="43">
        <v>0.3249999999999999</v>
      </c>
      <c r="P19" s="43">
        <v>0.32777777777777767</v>
      </c>
      <c r="Q19" s="43">
        <v>0.33472222222222209</v>
      </c>
      <c r="R19" s="43">
        <v>0.34097222222222207</v>
      </c>
      <c r="S19" s="43">
        <v>0.34374999999999983</v>
      </c>
      <c r="T19" s="41">
        <v>0.34791666666666649</v>
      </c>
      <c r="U19" s="313" t="e">
        <f>+$H$42</f>
        <v>#REF!</v>
      </c>
      <c r="V19" s="314">
        <f>+T19-C19</f>
        <v>7.7083333333333171E-2</v>
      </c>
      <c r="W19" s="317" t="e">
        <f>60*$H$42/(V19*60*24)</f>
        <v>#REF!</v>
      </c>
      <c r="X19" s="314">
        <f>+C19-C18</f>
        <v>4.1666666666666657E-2</v>
      </c>
    </row>
    <row r="20" spans="2:25" x14ac:dyDescent="0.25">
      <c r="B20" s="104">
        <v>3</v>
      </c>
      <c r="C20" s="41">
        <v>0.3125</v>
      </c>
      <c r="D20" s="42">
        <v>0.31458333333333333</v>
      </c>
      <c r="E20" s="43">
        <v>0.31736111111111109</v>
      </c>
      <c r="F20" s="43">
        <v>0.32013888888888886</v>
      </c>
      <c r="G20" s="42">
        <v>0.32430555555555551</v>
      </c>
      <c r="H20" s="42">
        <v>0.32638888888888884</v>
      </c>
      <c r="I20" s="42">
        <v>0.32986111111111105</v>
      </c>
      <c r="J20" s="43">
        <v>0.33333333333333326</v>
      </c>
      <c r="K20" s="43">
        <v>0.34236111111111106</v>
      </c>
      <c r="L20" s="43">
        <v>0.34999999999999992</v>
      </c>
      <c r="M20" s="43">
        <v>0.35694444444444434</v>
      </c>
      <c r="N20" s="43">
        <v>0.36041666666666655</v>
      </c>
      <c r="O20" s="43">
        <v>0.36874999999999991</v>
      </c>
      <c r="P20" s="43">
        <v>0.37152777777777768</v>
      </c>
      <c r="Q20" s="43">
        <v>0.37916666666666654</v>
      </c>
      <c r="R20" s="43">
        <v>0.38541666666666652</v>
      </c>
      <c r="S20" s="43">
        <v>0.38819444444444429</v>
      </c>
      <c r="T20" s="41">
        <v>0.39305555555555538</v>
      </c>
      <c r="U20" s="313" t="e">
        <f t="shared" ref="U20:U37" si="0">+$H$42</f>
        <v>#REF!</v>
      </c>
      <c r="V20" s="314">
        <f t="shared" ref="V20:V37" si="1">+T20-C20</f>
        <v>8.055555555555538E-2</v>
      </c>
      <c r="W20" s="317" t="e">
        <f t="shared" ref="W20:W37" si="2">60*$H$42/(V20*60*24)</f>
        <v>#REF!</v>
      </c>
      <c r="X20" s="314">
        <f t="shared" ref="X20:X37" si="3">+C20-C19</f>
        <v>4.1666666666666685E-2</v>
      </c>
    </row>
    <row r="21" spans="2:25" x14ac:dyDescent="0.25">
      <c r="B21" s="104">
        <v>4</v>
      </c>
      <c r="C21" s="41">
        <v>0.34722222222222199</v>
      </c>
      <c r="D21" s="42">
        <v>0.34999999999999976</v>
      </c>
      <c r="E21" s="43">
        <v>0.35277777777777752</v>
      </c>
      <c r="F21" s="43">
        <v>0.35624999999999973</v>
      </c>
      <c r="G21" s="42">
        <v>0.36111111111111083</v>
      </c>
      <c r="H21" s="42">
        <v>0.36319444444444415</v>
      </c>
      <c r="I21" s="42">
        <v>0.36666666666666636</v>
      </c>
      <c r="J21" s="43">
        <v>0.37083333333333302</v>
      </c>
      <c r="K21" s="43">
        <v>0.37986111111111082</v>
      </c>
      <c r="L21" s="43">
        <v>0.38749999999999968</v>
      </c>
      <c r="M21" s="43">
        <v>0.39513888888888854</v>
      </c>
      <c r="N21" s="43">
        <v>0.39861111111111075</v>
      </c>
      <c r="O21" s="43">
        <v>0.40694444444444411</v>
      </c>
      <c r="P21" s="43">
        <v>0.40972222222222188</v>
      </c>
      <c r="Q21" s="43">
        <v>0.41736111111111074</v>
      </c>
      <c r="R21" s="43">
        <v>0.42361111111111072</v>
      </c>
      <c r="S21" s="43">
        <v>0.42638888888888848</v>
      </c>
      <c r="T21" s="41">
        <v>0.43124999999999958</v>
      </c>
      <c r="U21" s="313" t="e">
        <f t="shared" si="0"/>
        <v>#REF!</v>
      </c>
      <c r="V21" s="314">
        <f t="shared" si="1"/>
        <v>8.402777777777759E-2</v>
      </c>
      <c r="W21" s="317" t="e">
        <f t="shared" si="2"/>
        <v>#REF!</v>
      </c>
      <c r="X21" s="314">
        <f t="shared" si="3"/>
        <v>3.4722222222221988E-2</v>
      </c>
    </row>
    <row r="22" spans="2:25" x14ac:dyDescent="0.25">
      <c r="B22" s="104">
        <v>5</v>
      </c>
      <c r="C22" s="41">
        <v>0.38194444444444497</v>
      </c>
      <c r="D22" s="42">
        <v>0.38472222222222274</v>
      </c>
      <c r="E22" s="43">
        <v>0.38750000000000051</v>
      </c>
      <c r="F22" s="43">
        <v>0.39027777777777828</v>
      </c>
      <c r="G22" s="42">
        <v>0.39513888888888937</v>
      </c>
      <c r="H22" s="42">
        <v>0.3972222222222227</v>
      </c>
      <c r="I22" s="42">
        <v>0.40069444444444491</v>
      </c>
      <c r="J22" s="43">
        <v>0.40486111111111156</v>
      </c>
      <c r="K22" s="43">
        <v>0.41388888888888936</v>
      </c>
      <c r="L22" s="43">
        <v>0.42152777777777822</v>
      </c>
      <c r="M22" s="43">
        <v>0.42916666666666708</v>
      </c>
      <c r="N22" s="43">
        <v>0.43263888888888929</v>
      </c>
      <c r="O22" s="43">
        <v>0.44097222222222265</v>
      </c>
      <c r="P22" s="43">
        <v>0.44375000000000042</v>
      </c>
      <c r="Q22" s="43">
        <v>0.45138888888888928</v>
      </c>
      <c r="R22" s="43">
        <v>0.45763888888888926</v>
      </c>
      <c r="S22" s="43">
        <v>0.46041666666666703</v>
      </c>
      <c r="T22" s="41">
        <v>0.46527777777777812</v>
      </c>
      <c r="U22" s="313" t="e">
        <f t="shared" si="0"/>
        <v>#REF!</v>
      </c>
      <c r="V22" s="314">
        <f t="shared" si="1"/>
        <v>8.3333333333333148E-2</v>
      </c>
      <c r="W22" s="317" t="e">
        <f t="shared" si="2"/>
        <v>#REF!</v>
      </c>
      <c r="X22" s="314">
        <f t="shared" si="3"/>
        <v>3.4722222222222987E-2</v>
      </c>
    </row>
    <row r="23" spans="2:25" x14ac:dyDescent="0.25">
      <c r="B23" s="104">
        <v>6</v>
      </c>
      <c r="C23" s="41">
        <v>0.41666666666666702</v>
      </c>
      <c r="D23" s="42">
        <v>0.41944444444444479</v>
      </c>
      <c r="E23" s="43">
        <v>0.42222222222222255</v>
      </c>
      <c r="F23" s="43">
        <v>0.42500000000000032</v>
      </c>
      <c r="G23" s="42">
        <v>0.42986111111111142</v>
      </c>
      <c r="H23" s="42">
        <v>0.43194444444444474</v>
      </c>
      <c r="I23" s="42">
        <v>0.43541666666666695</v>
      </c>
      <c r="J23" s="43">
        <v>0.4395833333333336</v>
      </c>
      <c r="K23" s="43">
        <v>0.4486111111111114</v>
      </c>
      <c r="L23" s="43">
        <v>0.45625000000000027</v>
      </c>
      <c r="M23" s="43">
        <v>0.46388888888888913</v>
      </c>
      <c r="N23" s="43">
        <v>0.46736111111111134</v>
      </c>
      <c r="O23" s="43">
        <v>0.4756944444444447</v>
      </c>
      <c r="P23" s="43">
        <v>0.47847222222222247</v>
      </c>
      <c r="Q23" s="43">
        <v>0.48611111111111133</v>
      </c>
      <c r="R23" s="43">
        <v>0.4923611111111113</v>
      </c>
      <c r="S23" s="43">
        <v>0.49513888888888907</v>
      </c>
      <c r="T23" s="41">
        <v>0.50000000000000022</v>
      </c>
      <c r="U23" s="313" t="e">
        <f t="shared" si="0"/>
        <v>#REF!</v>
      </c>
      <c r="V23" s="314">
        <f t="shared" si="1"/>
        <v>8.3333333333333204E-2</v>
      </c>
      <c r="W23" s="317" t="e">
        <f t="shared" si="2"/>
        <v>#REF!</v>
      </c>
      <c r="X23" s="314">
        <f t="shared" si="3"/>
        <v>3.4722222222222043E-2</v>
      </c>
      <c r="Y23" s="14"/>
    </row>
    <row r="24" spans="2:25" x14ac:dyDescent="0.25">
      <c r="B24" s="104">
        <v>7</v>
      </c>
      <c r="C24" s="41">
        <v>0.45138888888888901</v>
      </c>
      <c r="D24" s="42">
        <v>0.45416666666666677</v>
      </c>
      <c r="E24" s="43">
        <v>0.45694444444444454</v>
      </c>
      <c r="F24" s="43">
        <v>0.45972222222222231</v>
      </c>
      <c r="G24" s="42">
        <v>0.4645833333333334</v>
      </c>
      <c r="H24" s="42">
        <v>0.46666666666666673</v>
      </c>
      <c r="I24" s="42">
        <v>0.47013888888888894</v>
      </c>
      <c r="J24" s="43">
        <v>0.47430555555555559</v>
      </c>
      <c r="K24" s="43">
        <v>0.48333333333333339</v>
      </c>
      <c r="L24" s="43">
        <v>0.49097222222222225</v>
      </c>
      <c r="M24" s="43">
        <v>0.49861111111111112</v>
      </c>
      <c r="N24" s="43">
        <v>0.50208333333333333</v>
      </c>
      <c r="O24" s="43">
        <v>0.51041666666666663</v>
      </c>
      <c r="P24" s="43">
        <v>0.5131944444444444</v>
      </c>
      <c r="Q24" s="43">
        <v>0.52083333333333326</v>
      </c>
      <c r="R24" s="43">
        <v>0.52708333333333324</v>
      </c>
      <c r="S24" s="43">
        <v>0.52986111111111101</v>
      </c>
      <c r="T24" s="41">
        <v>0.5347222222222221</v>
      </c>
      <c r="U24" s="313" t="e">
        <f t="shared" si="0"/>
        <v>#REF!</v>
      </c>
      <c r="V24" s="314">
        <f t="shared" si="1"/>
        <v>8.3333333333333093E-2</v>
      </c>
      <c r="W24" s="317" t="e">
        <f t="shared" si="2"/>
        <v>#REF!</v>
      </c>
      <c r="X24" s="314">
        <f t="shared" si="3"/>
        <v>3.4722222222221988E-2</v>
      </c>
      <c r="Y24" s="14"/>
    </row>
    <row r="25" spans="2:25" x14ac:dyDescent="0.25">
      <c r="B25" s="104">
        <v>8</v>
      </c>
      <c r="C25" s="41">
        <v>0.48611111111111099</v>
      </c>
      <c r="D25" s="42">
        <v>0.48888888888888876</v>
      </c>
      <c r="E25" s="43">
        <v>0.49166666666666653</v>
      </c>
      <c r="F25" s="43">
        <v>0.4944444444444443</v>
      </c>
      <c r="G25" s="42">
        <v>0.49930555555555539</v>
      </c>
      <c r="H25" s="42">
        <v>0.50138888888888877</v>
      </c>
      <c r="I25" s="42">
        <v>0.50486111111111098</v>
      </c>
      <c r="J25" s="43">
        <v>0.50902777777777763</v>
      </c>
      <c r="K25" s="43">
        <v>0.51805555555555538</v>
      </c>
      <c r="L25" s="43">
        <v>0.52569444444444424</v>
      </c>
      <c r="M25" s="43">
        <v>0.5333333333333331</v>
      </c>
      <c r="N25" s="43">
        <v>0.53680555555555531</v>
      </c>
      <c r="O25" s="43">
        <v>0.54513888888888862</v>
      </c>
      <c r="P25" s="43">
        <v>0.54791666666666639</v>
      </c>
      <c r="Q25" s="43">
        <v>0.55555555555555525</v>
      </c>
      <c r="R25" s="43">
        <v>0.56180555555555522</v>
      </c>
      <c r="S25" s="43">
        <v>0.56458333333333299</v>
      </c>
      <c r="T25" s="41">
        <v>0.56944444444444409</v>
      </c>
      <c r="U25" s="313" t="e">
        <f t="shared" si="0"/>
        <v>#REF!</v>
      </c>
      <c r="V25" s="314">
        <f t="shared" si="1"/>
        <v>8.3333333333333093E-2</v>
      </c>
      <c r="W25" s="317" t="e">
        <f t="shared" si="2"/>
        <v>#REF!</v>
      </c>
      <c r="X25" s="314">
        <f t="shared" si="3"/>
        <v>3.4722222222221988E-2</v>
      </c>
      <c r="Y25" s="14"/>
    </row>
    <row r="26" spans="2:25" x14ac:dyDescent="0.25">
      <c r="B26" s="104">
        <v>9</v>
      </c>
      <c r="C26" s="41">
        <v>0.52083333333333304</v>
      </c>
      <c r="D26" s="42">
        <v>0.52361111111111081</v>
      </c>
      <c r="E26" s="43">
        <v>0.52638888888888857</v>
      </c>
      <c r="F26" s="43">
        <v>0.52916666666666634</v>
      </c>
      <c r="G26" s="42">
        <v>0.53402777777777743</v>
      </c>
      <c r="H26" s="42">
        <v>0.53611111111111076</v>
      </c>
      <c r="I26" s="42">
        <v>0.53958333333333297</v>
      </c>
      <c r="J26" s="43">
        <v>0.54374999999999962</v>
      </c>
      <c r="K26" s="43">
        <v>0.55277777777777737</v>
      </c>
      <c r="L26" s="43">
        <v>0.56041666666666623</v>
      </c>
      <c r="M26" s="43">
        <v>0.56805555555555509</v>
      </c>
      <c r="N26" s="43">
        <v>0.5715277777777773</v>
      </c>
      <c r="O26" s="43">
        <v>0.57986111111111061</v>
      </c>
      <c r="P26" s="43">
        <v>0.58263888888888837</v>
      </c>
      <c r="Q26" s="43">
        <v>0.59027777777777724</v>
      </c>
      <c r="R26" s="43">
        <v>0.59652777777777721</v>
      </c>
      <c r="S26" s="43">
        <v>0.59930555555555498</v>
      </c>
      <c r="T26" s="41">
        <v>0.60416666666666607</v>
      </c>
      <c r="U26" s="313" t="e">
        <f t="shared" si="0"/>
        <v>#REF!</v>
      </c>
      <c r="V26" s="314">
        <f t="shared" si="1"/>
        <v>8.3333333333333037E-2</v>
      </c>
      <c r="W26" s="317" t="e">
        <f t="shared" si="2"/>
        <v>#REF!</v>
      </c>
      <c r="X26" s="314">
        <f t="shared" si="3"/>
        <v>3.4722222222222043E-2</v>
      </c>
      <c r="Y26" s="14"/>
    </row>
    <row r="27" spans="2:25" x14ac:dyDescent="0.25">
      <c r="B27" s="104">
        <v>10</v>
      </c>
      <c r="C27" s="41">
        <v>0.55555555555555602</v>
      </c>
      <c r="D27" s="42">
        <v>0.55833333333333379</v>
      </c>
      <c r="E27" s="43">
        <v>0.56111111111111156</v>
      </c>
      <c r="F27" s="43">
        <v>0.56388888888888933</v>
      </c>
      <c r="G27" s="42">
        <v>0.56875000000000042</v>
      </c>
      <c r="H27" s="42">
        <v>0.57083333333333375</v>
      </c>
      <c r="I27" s="42">
        <v>0.57430555555555596</v>
      </c>
      <c r="J27" s="43">
        <v>0.57847222222222261</v>
      </c>
      <c r="K27" s="43">
        <v>0.58750000000000036</v>
      </c>
      <c r="L27" s="43">
        <v>0.59513888888888922</v>
      </c>
      <c r="M27" s="43">
        <v>0.60277777777777808</v>
      </c>
      <c r="N27" s="43">
        <v>0.60625000000000029</v>
      </c>
      <c r="O27" s="43">
        <v>0.61458333333333359</v>
      </c>
      <c r="P27" s="43">
        <v>0.61736111111111136</v>
      </c>
      <c r="Q27" s="43">
        <v>0.62500000000000022</v>
      </c>
      <c r="R27" s="43">
        <v>0.6312500000000002</v>
      </c>
      <c r="S27" s="43">
        <v>0.63402777777777797</v>
      </c>
      <c r="T27" s="41">
        <v>0.63888888888888906</v>
      </c>
      <c r="U27" s="313" t="e">
        <f t="shared" si="0"/>
        <v>#REF!</v>
      </c>
      <c r="V27" s="314">
        <f t="shared" si="1"/>
        <v>8.3333333333333037E-2</v>
      </c>
      <c r="W27" s="317" t="e">
        <f t="shared" si="2"/>
        <v>#REF!</v>
      </c>
      <c r="X27" s="314">
        <f t="shared" si="3"/>
        <v>3.4722222222222987E-2</v>
      </c>
      <c r="Y27" s="14"/>
    </row>
    <row r="28" spans="2:25" x14ac:dyDescent="0.25">
      <c r="B28" s="104">
        <v>11</v>
      </c>
      <c r="C28" s="41">
        <v>0.59027777777777801</v>
      </c>
      <c r="D28" s="42">
        <v>0.59305555555555578</v>
      </c>
      <c r="E28" s="43">
        <v>0.59583333333333355</v>
      </c>
      <c r="F28" s="43">
        <v>0.59861111111111132</v>
      </c>
      <c r="G28" s="42">
        <v>0.60347222222222241</v>
      </c>
      <c r="H28" s="42">
        <v>0.60555555555555574</v>
      </c>
      <c r="I28" s="42">
        <v>0.60902777777777795</v>
      </c>
      <c r="J28" s="43">
        <v>0.6131944444444446</v>
      </c>
      <c r="K28" s="43">
        <v>0.62222222222222234</v>
      </c>
      <c r="L28" s="43">
        <v>0.6298611111111112</v>
      </c>
      <c r="M28" s="43">
        <v>0.63750000000000007</v>
      </c>
      <c r="N28" s="43">
        <v>0.64097222222222228</v>
      </c>
      <c r="O28" s="43">
        <v>0.64930555555555558</v>
      </c>
      <c r="P28" s="43">
        <v>0.65208333333333335</v>
      </c>
      <c r="Q28" s="43">
        <v>0.65972222222222221</v>
      </c>
      <c r="R28" s="43">
        <v>0.66597222222222219</v>
      </c>
      <c r="S28" s="43">
        <v>0.66874999999999996</v>
      </c>
      <c r="T28" s="41">
        <v>0.67361111111111105</v>
      </c>
      <c r="U28" s="313" t="e">
        <f t="shared" si="0"/>
        <v>#REF!</v>
      </c>
      <c r="V28" s="314">
        <f t="shared" si="1"/>
        <v>8.3333333333333037E-2</v>
      </c>
      <c r="W28" s="317" t="e">
        <f t="shared" si="2"/>
        <v>#REF!</v>
      </c>
      <c r="X28" s="314">
        <f t="shared" si="3"/>
        <v>3.4722222222221988E-2</v>
      </c>
    </row>
    <row r="29" spans="2:25" x14ac:dyDescent="0.25">
      <c r="B29" s="104">
        <v>12</v>
      </c>
      <c r="C29" s="41">
        <v>0.625</v>
      </c>
      <c r="D29" s="42">
        <v>0.62777777777777777</v>
      </c>
      <c r="E29" s="43">
        <v>0.63055555555555554</v>
      </c>
      <c r="F29" s="43">
        <v>0.6333333333333333</v>
      </c>
      <c r="G29" s="42">
        <v>0.6381944444444444</v>
      </c>
      <c r="H29" s="42">
        <v>0.64027777777777772</v>
      </c>
      <c r="I29" s="42">
        <v>0.64374999999999993</v>
      </c>
      <c r="J29" s="43">
        <v>0.64791666666666659</v>
      </c>
      <c r="K29" s="43">
        <v>0.65694444444444433</v>
      </c>
      <c r="L29" s="43">
        <v>0.66458333333333319</v>
      </c>
      <c r="M29" s="43">
        <v>0.67222222222222205</v>
      </c>
      <c r="N29" s="43">
        <v>0.67569444444444426</v>
      </c>
      <c r="O29" s="43">
        <v>0.68402777777777757</v>
      </c>
      <c r="P29" s="43">
        <v>0.68680555555555534</v>
      </c>
      <c r="Q29" s="43">
        <v>0.6944444444444442</v>
      </c>
      <c r="R29" s="43">
        <v>0.70069444444444418</v>
      </c>
      <c r="S29" s="43">
        <v>0.70347222222222194</v>
      </c>
      <c r="T29" s="41">
        <v>0.70833333333333304</v>
      </c>
      <c r="U29" s="313" t="e">
        <f t="shared" si="0"/>
        <v>#REF!</v>
      </c>
      <c r="V29" s="314">
        <f t="shared" si="1"/>
        <v>8.3333333333333037E-2</v>
      </c>
      <c r="W29" s="317" t="e">
        <f t="shared" si="2"/>
        <v>#REF!</v>
      </c>
      <c r="X29" s="314">
        <f t="shared" si="3"/>
        <v>3.4722222222221988E-2</v>
      </c>
    </row>
    <row r="30" spans="2:25" x14ac:dyDescent="0.25">
      <c r="B30" s="104">
        <v>13</v>
      </c>
      <c r="C30" s="41">
        <v>0.65972222222222199</v>
      </c>
      <c r="D30" s="42">
        <v>0.66249999999999976</v>
      </c>
      <c r="E30" s="43">
        <v>0.66527777777777752</v>
      </c>
      <c r="F30" s="43">
        <v>0.66805555555555529</v>
      </c>
      <c r="G30" s="42">
        <v>0.67291666666666639</v>
      </c>
      <c r="H30" s="42">
        <v>0.67499999999999971</v>
      </c>
      <c r="I30" s="42">
        <v>0.67847222222222192</v>
      </c>
      <c r="J30" s="43">
        <v>0.68263888888888857</v>
      </c>
      <c r="K30" s="43">
        <v>0.69166666666666632</v>
      </c>
      <c r="L30" s="43">
        <v>0.69930555555555518</v>
      </c>
      <c r="M30" s="43">
        <v>0.70694444444444404</v>
      </c>
      <c r="N30" s="43">
        <v>0.71041666666666625</v>
      </c>
      <c r="O30" s="43">
        <v>0.71874999999999956</v>
      </c>
      <c r="P30" s="43">
        <v>0.72152777777777732</v>
      </c>
      <c r="Q30" s="43">
        <v>0.72916666666666619</v>
      </c>
      <c r="R30" s="43">
        <v>0.73541666666666616</v>
      </c>
      <c r="S30" s="43">
        <v>0.73819444444444393</v>
      </c>
      <c r="T30" s="41">
        <v>0.74305555555555503</v>
      </c>
      <c r="U30" s="313" t="e">
        <f t="shared" si="0"/>
        <v>#REF!</v>
      </c>
      <c r="V30" s="314">
        <f t="shared" si="1"/>
        <v>8.3333333333333037E-2</v>
      </c>
      <c r="W30" s="317" t="e">
        <f t="shared" si="2"/>
        <v>#REF!</v>
      </c>
      <c r="X30" s="314">
        <f t="shared" si="3"/>
        <v>3.4722222222221988E-2</v>
      </c>
    </row>
    <row r="31" spans="2:25" x14ac:dyDescent="0.25">
      <c r="B31" s="104">
        <v>14</v>
      </c>
      <c r="C31" s="41">
        <v>0.69444444444444497</v>
      </c>
      <c r="D31" s="42">
        <v>0.69722222222222274</v>
      </c>
      <c r="E31" s="43">
        <v>0.70000000000000051</v>
      </c>
      <c r="F31" s="43">
        <v>0.70277777777777828</v>
      </c>
      <c r="G31" s="42">
        <v>0.70763888888888937</v>
      </c>
      <c r="H31" s="42">
        <v>0.7097222222222227</v>
      </c>
      <c r="I31" s="42">
        <v>0.71319444444444491</v>
      </c>
      <c r="J31" s="43">
        <v>0.71736111111111156</v>
      </c>
      <c r="K31" s="43">
        <v>0.72638888888888931</v>
      </c>
      <c r="L31" s="43">
        <v>0.73402777777777817</v>
      </c>
      <c r="M31" s="43">
        <v>0.74166666666666703</v>
      </c>
      <c r="N31" s="43">
        <v>0.74513888888888924</v>
      </c>
      <c r="O31" s="43">
        <v>0.75347222222222254</v>
      </c>
      <c r="P31" s="43">
        <v>0.75625000000000031</v>
      </c>
      <c r="Q31" s="43">
        <v>0.76388888888888917</v>
      </c>
      <c r="R31" s="43">
        <v>0.77013888888888915</v>
      </c>
      <c r="S31" s="43">
        <v>0.77291666666666692</v>
      </c>
      <c r="T31" s="41">
        <v>0.77777777777777801</v>
      </c>
      <c r="U31" s="313" t="e">
        <f t="shared" si="0"/>
        <v>#REF!</v>
      </c>
      <c r="V31" s="314">
        <f t="shared" si="1"/>
        <v>8.3333333333333037E-2</v>
      </c>
      <c r="W31" s="317" t="e">
        <f t="shared" si="2"/>
        <v>#REF!</v>
      </c>
      <c r="X31" s="314">
        <f t="shared" si="3"/>
        <v>3.4722222222222987E-2</v>
      </c>
    </row>
    <row r="32" spans="2:25" x14ac:dyDescent="0.25">
      <c r="B32" s="104">
        <v>15</v>
      </c>
      <c r="C32" s="41">
        <v>0.72916666666666696</v>
      </c>
      <c r="D32" s="42">
        <v>0.73194444444444473</v>
      </c>
      <c r="E32" s="43">
        <v>0.7347222222222225</v>
      </c>
      <c r="F32" s="43">
        <v>0.73750000000000027</v>
      </c>
      <c r="G32" s="42">
        <v>0.74236111111111136</v>
      </c>
      <c r="H32" s="42">
        <v>0.74444444444444469</v>
      </c>
      <c r="I32" s="42">
        <v>0.7479166666666669</v>
      </c>
      <c r="J32" s="43">
        <v>0.75208333333333355</v>
      </c>
      <c r="K32" s="43">
        <v>0.76111111111111129</v>
      </c>
      <c r="L32" s="43">
        <v>0.76875000000000016</v>
      </c>
      <c r="M32" s="43">
        <v>0.77638888888888902</v>
      </c>
      <c r="N32" s="43">
        <v>0.77986111111111123</v>
      </c>
      <c r="O32" s="43">
        <v>0.78819444444444453</v>
      </c>
      <c r="P32" s="43">
        <v>0.7909722222222223</v>
      </c>
      <c r="Q32" s="43">
        <v>0.79861111111111116</v>
      </c>
      <c r="R32" s="43">
        <v>0.80486111111111114</v>
      </c>
      <c r="S32" s="43">
        <v>0.80763888888888891</v>
      </c>
      <c r="T32" s="41">
        <v>0.8125</v>
      </c>
      <c r="U32" s="313" t="e">
        <f t="shared" si="0"/>
        <v>#REF!</v>
      </c>
      <c r="V32" s="314">
        <f t="shared" si="1"/>
        <v>8.3333333333333037E-2</v>
      </c>
      <c r="W32" s="317" t="e">
        <f t="shared" si="2"/>
        <v>#REF!</v>
      </c>
      <c r="X32" s="314">
        <f t="shared" si="3"/>
        <v>3.4722222222221988E-2</v>
      </c>
    </row>
    <row r="33" spans="2:24" x14ac:dyDescent="0.25">
      <c r="B33" s="104">
        <v>16</v>
      </c>
      <c r="C33" s="41">
        <v>0.76388888888888895</v>
      </c>
      <c r="D33" s="42">
        <v>0.76666666666666672</v>
      </c>
      <c r="E33" s="43">
        <v>0.76944444444444449</v>
      </c>
      <c r="F33" s="43">
        <v>0.77222222222222225</v>
      </c>
      <c r="G33" s="42">
        <v>0.77708333333333335</v>
      </c>
      <c r="H33" s="42">
        <v>0.77916666666666667</v>
      </c>
      <c r="I33" s="42">
        <v>0.78263888888888888</v>
      </c>
      <c r="J33" s="43">
        <v>0.78680555555555554</v>
      </c>
      <c r="K33" s="43">
        <v>0.79583333333333328</v>
      </c>
      <c r="L33" s="43">
        <v>0.80347222222222214</v>
      </c>
      <c r="M33" s="43">
        <v>0.81111111111111101</v>
      </c>
      <c r="N33" s="43">
        <v>0.81458333333333321</v>
      </c>
      <c r="O33" s="43">
        <v>0.82291666666666652</v>
      </c>
      <c r="P33" s="43">
        <v>0.82569444444444429</v>
      </c>
      <c r="Q33" s="43">
        <v>0.83333333333333315</v>
      </c>
      <c r="R33" s="43">
        <v>0.83958333333333313</v>
      </c>
      <c r="S33" s="43">
        <v>0.84236111111111089</v>
      </c>
      <c r="T33" s="41">
        <v>0.84722222222222199</v>
      </c>
      <c r="U33" s="313" t="e">
        <f t="shared" si="0"/>
        <v>#REF!</v>
      </c>
      <c r="V33" s="314">
        <f t="shared" si="1"/>
        <v>8.3333333333333037E-2</v>
      </c>
      <c r="W33" s="317" t="e">
        <f t="shared" si="2"/>
        <v>#REF!</v>
      </c>
      <c r="X33" s="314">
        <f t="shared" si="3"/>
        <v>3.4722222222221988E-2</v>
      </c>
    </row>
    <row r="34" spans="2:24" x14ac:dyDescent="0.25">
      <c r="B34" s="104">
        <v>17</v>
      </c>
      <c r="C34" s="41">
        <v>0.79861111111111105</v>
      </c>
      <c r="D34" s="42">
        <v>0.80138888888888882</v>
      </c>
      <c r="E34" s="43">
        <v>0.80416666666666659</v>
      </c>
      <c r="F34" s="43">
        <v>0.80694444444444435</v>
      </c>
      <c r="G34" s="42">
        <v>0.81180555555555545</v>
      </c>
      <c r="H34" s="42">
        <v>0.81388888888888877</v>
      </c>
      <c r="I34" s="42">
        <v>0.81736111111111098</v>
      </c>
      <c r="J34" s="43">
        <v>0.82152777777777763</v>
      </c>
      <c r="K34" s="43">
        <v>0.83055555555555538</v>
      </c>
      <c r="L34" s="43">
        <v>0.83819444444444424</v>
      </c>
      <c r="M34" s="43">
        <v>0.8458333333333331</v>
      </c>
      <c r="N34" s="43">
        <v>0.84930555555555531</v>
      </c>
      <c r="O34" s="43">
        <v>0.85763888888888862</v>
      </c>
      <c r="P34" s="43">
        <v>0.86041666666666639</v>
      </c>
      <c r="Q34" s="43">
        <v>0.86805555555555525</v>
      </c>
      <c r="R34" s="43">
        <v>0.87430555555555522</v>
      </c>
      <c r="S34" s="43">
        <v>0.87708333333333299</v>
      </c>
      <c r="T34" s="41">
        <v>0.88194444444444409</v>
      </c>
      <c r="U34" s="313" t="e">
        <f t="shared" si="0"/>
        <v>#REF!</v>
      </c>
      <c r="V34" s="314">
        <f t="shared" si="1"/>
        <v>8.3333333333333037E-2</v>
      </c>
      <c r="W34" s="317" t="e">
        <f t="shared" si="2"/>
        <v>#REF!</v>
      </c>
      <c r="X34" s="314">
        <f t="shared" si="3"/>
        <v>3.4722222222222099E-2</v>
      </c>
    </row>
    <row r="35" spans="2:24" x14ac:dyDescent="0.25">
      <c r="B35" s="137">
        <v>18</v>
      </c>
      <c r="C35" s="352">
        <v>0.83333333333333304</v>
      </c>
      <c r="D35" s="353">
        <v>0.83611111111111081</v>
      </c>
      <c r="E35" s="354">
        <v>0.83888888888888857</v>
      </c>
      <c r="F35" s="354">
        <v>0.84166666666666634</v>
      </c>
      <c r="G35" s="353">
        <v>0.84652777777777743</v>
      </c>
      <c r="H35" s="353">
        <v>0.84861111111111076</v>
      </c>
      <c r="I35" s="353">
        <v>0.85208333333333297</v>
      </c>
      <c r="J35" s="354">
        <v>0.85624999999999962</v>
      </c>
      <c r="K35" s="354">
        <v>0.86458333333333293</v>
      </c>
      <c r="L35" s="354">
        <v>0.87222222222222179</v>
      </c>
      <c r="M35" s="354">
        <v>0.87986111111111065</v>
      </c>
      <c r="N35" s="354">
        <v>0.88333333333333286</v>
      </c>
      <c r="O35" s="354">
        <v>0.89166666666666616</v>
      </c>
      <c r="P35" s="354">
        <v>0.89444444444444393</v>
      </c>
      <c r="Q35" s="354">
        <v>0.90138888888888835</v>
      </c>
      <c r="R35" s="354">
        <v>0.90763888888888833</v>
      </c>
      <c r="S35" s="354">
        <v>0.90972222222222165</v>
      </c>
      <c r="T35" s="352">
        <v>0.91388888888888831</v>
      </c>
      <c r="U35" s="355" t="e">
        <f t="shared" si="0"/>
        <v>#REF!</v>
      </c>
      <c r="V35" s="356">
        <f t="shared" si="1"/>
        <v>8.0555555555555269E-2</v>
      </c>
      <c r="W35" s="357" t="e">
        <f t="shared" si="2"/>
        <v>#REF!</v>
      </c>
      <c r="X35" s="314">
        <f t="shared" si="3"/>
        <v>3.4722222222221988E-2</v>
      </c>
    </row>
    <row r="36" spans="2:24" ht="15.75" thickBot="1" x14ac:dyDescent="0.3">
      <c r="B36" s="105">
        <v>19</v>
      </c>
      <c r="C36" s="45">
        <v>0.875</v>
      </c>
      <c r="D36" s="46">
        <v>0.87777777777777777</v>
      </c>
      <c r="E36" s="47">
        <v>0.88055555555555554</v>
      </c>
      <c r="F36" s="47">
        <v>0.8833333333333333</v>
      </c>
      <c r="G36" s="46">
        <v>0.88749999999999996</v>
      </c>
      <c r="H36" s="46">
        <v>0.88958333333333328</v>
      </c>
      <c r="I36" s="46">
        <v>0.89305555555555549</v>
      </c>
      <c r="J36" s="47">
        <v>0.89722222222222214</v>
      </c>
      <c r="K36" s="47">
        <v>0.90555555555555545</v>
      </c>
      <c r="L36" s="47">
        <v>0.91319444444444431</v>
      </c>
      <c r="M36" s="47">
        <v>0.92013888888888873</v>
      </c>
      <c r="N36" s="47">
        <v>0.9229166666666665</v>
      </c>
      <c r="O36" s="47">
        <v>0.93055555555555536</v>
      </c>
      <c r="P36" s="47">
        <v>0.93333333333333313</v>
      </c>
      <c r="Q36" s="47">
        <v>0.93888888888888866</v>
      </c>
      <c r="R36" s="47">
        <v>0.94513888888888864</v>
      </c>
      <c r="S36" s="47">
        <v>0.94722222222222197</v>
      </c>
      <c r="T36" s="45">
        <v>0.95138888888888862</v>
      </c>
      <c r="U36" s="319" t="e">
        <f t="shared" si="0"/>
        <v>#REF!</v>
      </c>
      <c r="V36" s="320">
        <f t="shared" si="1"/>
        <v>7.6388888888888618E-2</v>
      </c>
      <c r="W36" s="321" t="e">
        <f t="shared" si="2"/>
        <v>#REF!</v>
      </c>
      <c r="X36" s="320">
        <f t="shared" si="3"/>
        <v>4.1666666666666963E-2</v>
      </c>
    </row>
    <row r="37" spans="2:24" x14ac:dyDescent="0.25">
      <c r="B37" s="106">
        <v>20</v>
      </c>
      <c r="C37" s="48">
        <v>0.91666666666666663</v>
      </c>
      <c r="D37" s="35">
        <v>0.91874999999999996</v>
      </c>
      <c r="E37" s="36">
        <v>0.92152777777777772</v>
      </c>
      <c r="F37" s="36">
        <v>0.92430555555555549</v>
      </c>
      <c r="G37" s="35">
        <v>0.92847222222222214</v>
      </c>
      <c r="H37" s="35">
        <v>0.93055555555555547</v>
      </c>
      <c r="I37" s="35">
        <v>0.93333333333333324</v>
      </c>
      <c r="J37" s="36">
        <v>0.93749999999999989</v>
      </c>
      <c r="K37" s="36">
        <v>0.94583333333333319</v>
      </c>
      <c r="L37" s="36">
        <v>0.95277777777777761</v>
      </c>
      <c r="M37" s="36">
        <v>0.95972222222222203</v>
      </c>
      <c r="N37" s="36">
        <v>0.9624999999999998</v>
      </c>
      <c r="O37" s="36">
        <v>0.97013888888888866</v>
      </c>
      <c r="P37" s="36">
        <v>0.97291666666666643</v>
      </c>
      <c r="Q37" s="36">
        <v>0.97847222222222197</v>
      </c>
      <c r="R37" s="36">
        <v>0.98472222222222194</v>
      </c>
      <c r="S37" s="36">
        <v>0.98680555555555527</v>
      </c>
      <c r="T37" s="48">
        <v>0.99097222222222192</v>
      </c>
      <c r="U37" s="315" t="e">
        <f t="shared" si="0"/>
        <v>#REF!</v>
      </c>
      <c r="V37" s="316">
        <f t="shared" si="1"/>
        <v>7.4305555555555292E-2</v>
      </c>
      <c r="W37" s="317" t="e">
        <f t="shared" si="2"/>
        <v>#REF!</v>
      </c>
      <c r="X37" s="316">
        <f t="shared" si="3"/>
        <v>4.166666666666663E-2</v>
      </c>
    </row>
    <row r="38" spans="2:24" ht="9" customHeight="1" x14ac:dyDescent="0.25">
      <c r="B38" s="2"/>
      <c r="C38" s="2"/>
      <c r="D38" s="2"/>
      <c r="E38" s="2"/>
      <c r="F38" s="2"/>
      <c r="G38" s="2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2:24" ht="18" customHeight="1" x14ac:dyDescent="0.25">
      <c r="C39" s="299" t="s">
        <v>170</v>
      </c>
      <c r="D39" s="300"/>
      <c r="E39" s="300"/>
      <c r="F39" s="301"/>
      <c r="G39" s="301"/>
      <c r="H39" s="308">
        <v>19</v>
      </c>
      <c r="I39" s="300"/>
      <c r="L39" s="18"/>
      <c r="M39" s="18"/>
      <c r="N39" s="18"/>
      <c r="O39" s="18"/>
      <c r="P39" s="18"/>
      <c r="Q39" s="18"/>
      <c r="R39" s="18"/>
      <c r="S39" s="2"/>
      <c r="T39" s="2"/>
    </row>
    <row r="40" spans="2:24" ht="18" customHeight="1" x14ac:dyDescent="0.25">
      <c r="C40" s="299" t="s">
        <v>171</v>
      </c>
      <c r="D40" s="300"/>
      <c r="E40" s="300"/>
      <c r="F40" s="301"/>
      <c r="G40" s="301"/>
      <c r="H40" s="308">
        <v>1</v>
      </c>
      <c r="I40" s="300"/>
      <c r="L40" s="18"/>
      <c r="M40" s="18"/>
      <c r="N40" s="18"/>
      <c r="O40" s="18"/>
      <c r="P40" s="18"/>
      <c r="Q40" s="18"/>
      <c r="R40" s="18"/>
      <c r="S40" s="2"/>
      <c r="T40" s="2"/>
    </row>
    <row r="41" spans="2:24" ht="18" customHeight="1" x14ac:dyDescent="0.25">
      <c r="C41" s="299" t="s">
        <v>172</v>
      </c>
      <c r="D41" s="300"/>
      <c r="E41" s="300"/>
      <c r="F41" s="301"/>
      <c r="G41" s="301"/>
      <c r="H41" s="308">
        <f>+H39+H40</f>
        <v>20</v>
      </c>
      <c r="I41" s="300"/>
      <c r="L41" s="18"/>
      <c r="M41" s="18"/>
      <c r="N41" s="18"/>
      <c r="O41" s="18"/>
      <c r="P41" s="18"/>
      <c r="Q41" s="18"/>
      <c r="R41" s="18"/>
      <c r="S41" s="2"/>
      <c r="T41" s="2"/>
    </row>
    <row r="42" spans="2:24" ht="18" customHeight="1" x14ac:dyDescent="0.25">
      <c r="C42" s="299" t="s">
        <v>173</v>
      </c>
      <c r="D42" s="300"/>
      <c r="E42" s="300"/>
      <c r="F42" s="301"/>
      <c r="G42" s="301"/>
      <c r="H42" s="306" t="e">
        <f>+VLOOKUP($G$7,#REF!,3,FALSE)</f>
        <v>#REF!</v>
      </c>
      <c r="I42" s="302" t="s">
        <v>174</v>
      </c>
      <c r="L42" s="21"/>
      <c r="M42" s="21"/>
      <c r="N42" s="21"/>
      <c r="O42" s="21"/>
      <c r="P42" s="21"/>
      <c r="Q42" s="21"/>
      <c r="R42" s="21"/>
      <c r="T42" s="2"/>
    </row>
    <row r="43" spans="2:24" x14ac:dyDescent="0.25">
      <c r="C43" s="303" t="s">
        <v>175</v>
      </c>
      <c r="D43" s="304"/>
      <c r="E43" s="18"/>
      <c r="F43" s="18"/>
      <c r="G43" s="18"/>
      <c r="H43" s="347">
        <v>17.815999999999999</v>
      </c>
      <c r="I43" s="302" t="s">
        <v>174</v>
      </c>
    </row>
    <row r="44" spans="2:24" x14ac:dyDescent="0.25">
      <c r="C44" s="2" t="s">
        <v>176</v>
      </c>
      <c r="D44" s="18"/>
      <c r="E44" s="18"/>
      <c r="F44" s="18"/>
      <c r="G44" s="18"/>
      <c r="H44" s="309" t="s">
        <v>178</v>
      </c>
      <c r="I44" s="18"/>
    </row>
    <row r="45" spans="2:24" x14ac:dyDescent="0.25">
      <c r="C45" s="2"/>
    </row>
  </sheetData>
  <printOptions horizontalCentered="1"/>
  <pageMargins left="0" right="0" top="0.39370078740157483" bottom="0.39370078740157483" header="0" footer="0"/>
  <pageSetup paperSize="9" scale="70" orientation="landscape" r:id="rId1"/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9"/>
  <dimension ref="B1:Y63"/>
  <sheetViews>
    <sheetView showGridLines="0" view="pageBreakPreview" topLeftCell="A33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2.28515625" customWidth="1"/>
    <col min="2" max="21" width="8.28515625" customWidth="1"/>
    <col min="22" max="22" width="11.28515625" bestFit="1" customWidth="1"/>
    <col min="23" max="23" width="15.5703125" bestFit="1" customWidth="1"/>
    <col min="24" max="36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71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3"/>
      <c r="C2" s="3"/>
      <c r="D2" s="2"/>
      <c r="G2" s="171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4" t="s">
        <v>2</v>
      </c>
      <c r="C3" s="4"/>
      <c r="D3" s="2"/>
      <c r="G3" s="171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5"/>
      <c r="C4" s="5"/>
      <c r="D4" s="2"/>
      <c r="G4" s="8"/>
      <c r="J4" s="2"/>
      <c r="L4" s="2"/>
      <c r="M4" s="2"/>
      <c r="N4" s="2"/>
      <c r="O4" s="2"/>
      <c r="P4" s="2"/>
      <c r="Q4" s="2"/>
      <c r="R4" s="2"/>
      <c r="S4" s="2"/>
      <c r="T4" s="6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2"/>
      <c r="T5" s="6"/>
    </row>
    <row r="6" spans="2:24" ht="20.100000000000001" customHeight="1" x14ac:dyDescent="0.25">
      <c r="B6" s="2" t="s">
        <v>4</v>
      </c>
      <c r="C6" s="2"/>
      <c r="D6" s="2"/>
      <c r="G6" s="1" t="s">
        <v>31</v>
      </c>
      <c r="L6" s="2"/>
      <c r="M6" s="2"/>
      <c r="N6" s="2"/>
      <c r="O6" s="2"/>
      <c r="P6" s="2"/>
      <c r="Q6" s="2"/>
      <c r="R6" s="2"/>
      <c r="S6" s="2"/>
      <c r="T6" s="6"/>
    </row>
    <row r="7" spans="2:24" ht="20.100000000000001" customHeight="1" x14ac:dyDescent="0.25">
      <c r="B7" s="2" t="s">
        <v>5</v>
      </c>
      <c r="C7" s="2"/>
      <c r="D7" s="7"/>
      <c r="G7" s="1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2" t="s">
        <v>6</v>
      </c>
      <c r="C8" s="2"/>
      <c r="D8" s="2"/>
      <c r="G8" s="1" t="s">
        <v>83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2"/>
      <c r="G9" s="1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2" t="s">
        <v>12</v>
      </c>
      <c r="C10" s="2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2"/>
      <c r="C11" s="2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33">
        <v>1.0416666666666666E-2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189" t="s">
        <v>18</v>
      </c>
      <c r="C16" s="189" t="s">
        <v>121</v>
      </c>
      <c r="D16" s="189" t="s">
        <v>14</v>
      </c>
      <c r="E16" s="189" t="s">
        <v>120</v>
      </c>
      <c r="F16" s="189" t="s">
        <v>81</v>
      </c>
      <c r="G16" s="189" t="s">
        <v>105</v>
      </c>
      <c r="H16" s="189" t="s">
        <v>122</v>
      </c>
      <c r="I16" s="189" t="s">
        <v>13</v>
      </c>
      <c r="J16" s="189" t="s">
        <v>11</v>
      </c>
      <c r="K16" s="189" t="s">
        <v>119</v>
      </c>
      <c r="L16" s="189" t="s">
        <v>123</v>
      </c>
      <c r="M16" s="189" t="s">
        <v>37</v>
      </c>
      <c r="N16" s="189" t="s">
        <v>36</v>
      </c>
      <c r="O16" s="189" t="s">
        <v>35</v>
      </c>
      <c r="P16" s="189" t="s">
        <v>11</v>
      </c>
      <c r="Q16" s="189" t="s">
        <v>107</v>
      </c>
      <c r="R16" s="189" t="s">
        <v>109</v>
      </c>
      <c r="S16" s="189" t="s">
        <v>117</v>
      </c>
      <c r="T16" s="189" t="s">
        <v>118</v>
      </c>
      <c r="U16" s="189" t="s">
        <v>161</v>
      </c>
      <c r="V16" s="189" t="s">
        <v>167</v>
      </c>
      <c r="W16" s="189" t="s">
        <v>168</v>
      </c>
      <c r="X16" s="189" t="s">
        <v>169</v>
      </c>
    </row>
    <row r="17" spans="2:24" ht="39.950000000000003" hidden="1" customHeight="1" x14ac:dyDescent="0.25">
      <c r="B17" s="225" t="s">
        <v>159</v>
      </c>
      <c r="C17" s="204">
        <v>0</v>
      </c>
      <c r="D17" s="205">
        <v>3.65</v>
      </c>
      <c r="E17" s="205">
        <v>2.95</v>
      </c>
      <c r="F17" s="205">
        <v>5.48</v>
      </c>
      <c r="G17" s="205">
        <v>3.75</v>
      </c>
      <c r="H17" s="205">
        <v>1.89</v>
      </c>
      <c r="I17" s="205">
        <v>6.18</v>
      </c>
      <c r="J17" s="205">
        <v>2.2400000000000002</v>
      </c>
      <c r="K17" s="205">
        <v>6.61</v>
      </c>
      <c r="L17" s="205">
        <v>3.69</v>
      </c>
      <c r="M17" s="205">
        <v>6.54</v>
      </c>
      <c r="N17" s="205">
        <v>3.02</v>
      </c>
      <c r="O17" s="205">
        <v>2.7</v>
      </c>
      <c r="P17" s="205">
        <v>2.2000000000000002</v>
      </c>
      <c r="Q17" s="205">
        <v>4.07</v>
      </c>
      <c r="R17" s="205">
        <v>1.75</v>
      </c>
      <c r="S17" s="205">
        <v>1.9</v>
      </c>
      <c r="T17" s="205">
        <v>2.31</v>
      </c>
      <c r="U17" s="315"/>
      <c r="V17" s="316"/>
      <c r="W17" s="317"/>
      <c r="X17" s="318"/>
    </row>
    <row r="18" spans="2:24" ht="39.950000000000003" hidden="1" customHeight="1" thickBot="1" x14ac:dyDescent="0.3">
      <c r="B18" s="226" t="s">
        <v>160</v>
      </c>
      <c r="C18" s="243">
        <v>0</v>
      </c>
      <c r="D18" s="214">
        <v>3.65</v>
      </c>
      <c r="E18" s="214">
        <v>6.6</v>
      </c>
      <c r="F18" s="214">
        <v>12.08</v>
      </c>
      <c r="G18" s="214">
        <v>15.83</v>
      </c>
      <c r="H18" s="214">
        <v>17.72</v>
      </c>
      <c r="I18" s="214">
        <v>23.9</v>
      </c>
      <c r="J18" s="214">
        <v>26.14</v>
      </c>
      <c r="K18" s="214">
        <v>32.75</v>
      </c>
      <c r="L18" s="214">
        <v>36.44</v>
      </c>
      <c r="M18" s="214">
        <v>42.98</v>
      </c>
      <c r="N18" s="214">
        <v>46</v>
      </c>
      <c r="O18" s="214">
        <v>48.7</v>
      </c>
      <c r="P18" s="214">
        <v>50.900000000000006</v>
      </c>
      <c r="Q18" s="214">
        <v>54.970000000000006</v>
      </c>
      <c r="R18" s="214">
        <v>56.720000000000006</v>
      </c>
      <c r="S18" s="214">
        <v>58.620000000000005</v>
      </c>
      <c r="T18" s="214">
        <v>60.930000000000007</v>
      </c>
      <c r="U18" s="313"/>
      <c r="V18" s="314"/>
      <c r="W18" s="310"/>
      <c r="X18" s="314"/>
    </row>
    <row r="19" spans="2:24" x14ac:dyDescent="0.25">
      <c r="B19" s="33">
        <v>1</v>
      </c>
      <c r="C19" s="67">
        <v>0.20138888888888887</v>
      </c>
      <c r="D19" s="49">
        <v>0.20486111111111108</v>
      </c>
      <c r="E19" s="35">
        <v>0.20763888888888885</v>
      </c>
      <c r="F19" s="36">
        <v>0.21388888888888885</v>
      </c>
      <c r="G19" s="36">
        <v>0.22013888888888886</v>
      </c>
      <c r="H19" s="37">
        <v>0.22291666666666662</v>
      </c>
      <c r="I19" s="37">
        <v>0.22986111111111107</v>
      </c>
      <c r="J19" s="38">
        <v>0.23263888888888884</v>
      </c>
      <c r="K19" s="38">
        <v>0.24027777777777773</v>
      </c>
      <c r="L19" s="38">
        <v>0.24791666666666662</v>
      </c>
      <c r="M19" s="38">
        <v>0.25624999999999998</v>
      </c>
      <c r="N19" s="38">
        <v>0.2583333333333333</v>
      </c>
      <c r="O19" s="38">
        <v>0.2631944444444444</v>
      </c>
      <c r="P19" s="38">
        <v>0.26597222222222217</v>
      </c>
      <c r="Q19" s="38">
        <v>0.27222222222222214</v>
      </c>
      <c r="R19" s="38">
        <v>0.27569444444444435</v>
      </c>
      <c r="S19" s="90">
        <v>0.27916666666666656</v>
      </c>
      <c r="T19" s="48">
        <v>0.28263888888888877</v>
      </c>
      <c r="U19" s="313" t="e">
        <f>+$H$59</f>
        <v>#REF!</v>
      </c>
      <c r="V19" s="314">
        <f>+T19-C19</f>
        <v>8.1249999999999906E-2</v>
      </c>
      <c r="W19" s="317" t="e">
        <f>60*$H$59/(V19*60*24)</f>
        <v>#REF!</v>
      </c>
      <c r="X19" s="322"/>
    </row>
    <row r="20" spans="2:24" x14ac:dyDescent="0.25">
      <c r="B20" s="40">
        <v>2</v>
      </c>
      <c r="C20" s="41">
        <v>0.21875</v>
      </c>
      <c r="D20" s="50">
        <v>0.22222222222222221</v>
      </c>
      <c r="E20" s="42">
        <v>0.22499999999999998</v>
      </c>
      <c r="F20" s="43">
        <v>0.23124999999999998</v>
      </c>
      <c r="G20" s="43">
        <v>0.23749999999999999</v>
      </c>
      <c r="H20" s="42">
        <v>0.24027777777777776</v>
      </c>
      <c r="I20" s="42">
        <v>0.24791666666666665</v>
      </c>
      <c r="J20" s="43">
        <v>0.25069444444444444</v>
      </c>
      <c r="K20" s="43">
        <v>0.2583333333333333</v>
      </c>
      <c r="L20" s="43">
        <v>0.26666666666666666</v>
      </c>
      <c r="M20" s="43">
        <v>0.27569444444444446</v>
      </c>
      <c r="N20" s="43">
        <v>0.27916666666666667</v>
      </c>
      <c r="O20" s="43">
        <v>0.28472222222222221</v>
      </c>
      <c r="P20" s="43">
        <v>0.28749999999999998</v>
      </c>
      <c r="Q20" s="43">
        <v>0.2944444444444444</v>
      </c>
      <c r="R20" s="43">
        <v>0.29791666666666661</v>
      </c>
      <c r="S20" s="91">
        <v>0.30208333333333326</v>
      </c>
      <c r="T20" s="41">
        <v>0.30624999999999991</v>
      </c>
      <c r="U20" s="313" t="e">
        <f t="shared" ref="U20:U54" si="0">+$H$59</f>
        <v>#REF!</v>
      </c>
      <c r="V20" s="314">
        <f t="shared" ref="V20:V54" si="1">+T20-C20</f>
        <v>8.7499999999999911E-2</v>
      </c>
      <c r="W20" s="317" t="e">
        <f t="shared" ref="W20:W54" si="2">60*$H$59/(V20*60*24)</f>
        <v>#REF!</v>
      </c>
      <c r="X20" s="314">
        <f>+C20-C19</f>
        <v>1.7361111111111133E-2</v>
      </c>
    </row>
    <row r="21" spans="2:24" x14ac:dyDescent="0.25">
      <c r="B21" s="40">
        <v>3</v>
      </c>
      <c r="C21" s="41">
        <v>0.23611111111111099</v>
      </c>
      <c r="D21" s="50">
        <v>0.2395833333333332</v>
      </c>
      <c r="E21" s="42">
        <v>0.24236111111111097</v>
      </c>
      <c r="F21" s="43">
        <v>0.24861111111111098</v>
      </c>
      <c r="G21" s="43">
        <v>0.25555555555555542</v>
      </c>
      <c r="H21" s="42">
        <v>0.25833333333333319</v>
      </c>
      <c r="I21" s="42">
        <v>0.26597222222222205</v>
      </c>
      <c r="J21" s="43">
        <v>0.26874999999999982</v>
      </c>
      <c r="K21" s="43">
        <v>0.27847222222222207</v>
      </c>
      <c r="L21" s="43">
        <v>0.28749999999999987</v>
      </c>
      <c r="M21" s="43">
        <v>0.29652777777777767</v>
      </c>
      <c r="N21" s="43">
        <v>0.29999999999999988</v>
      </c>
      <c r="O21" s="43">
        <v>0.30555555555555541</v>
      </c>
      <c r="P21" s="43">
        <v>0.30833333333333318</v>
      </c>
      <c r="Q21" s="43">
        <v>0.3152777777777776</v>
      </c>
      <c r="R21" s="43">
        <v>0.31874999999999981</v>
      </c>
      <c r="S21" s="91">
        <v>0.32222222222222202</v>
      </c>
      <c r="T21" s="41">
        <v>0.32638888888888867</v>
      </c>
      <c r="U21" s="313" t="e">
        <f t="shared" si="0"/>
        <v>#REF!</v>
      </c>
      <c r="V21" s="314">
        <f t="shared" si="1"/>
        <v>9.0277777777777679E-2</v>
      </c>
      <c r="W21" s="317" t="e">
        <f t="shared" si="2"/>
        <v>#REF!</v>
      </c>
      <c r="X21" s="314">
        <f t="shared" ref="X21:X54" si="3">+C21-C20</f>
        <v>1.7361111111110994E-2</v>
      </c>
    </row>
    <row r="22" spans="2:24" x14ac:dyDescent="0.25">
      <c r="B22" s="40">
        <v>4</v>
      </c>
      <c r="C22" s="41">
        <v>0.25347222222222199</v>
      </c>
      <c r="D22" s="50">
        <v>0.2569444444444442</v>
      </c>
      <c r="E22" s="42">
        <v>0.26041666666666641</v>
      </c>
      <c r="F22" s="43">
        <v>0.26736111111111083</v>
      </c>
      <c r="G22" s="43">
        <v>0.27638888888888863</v>
      </c>
      <c r="H22" s="42">
        <v>0.27986111111111084</v>
      </c>
      <c r="I22" s="42">
        <v>0.2881944444444442</v>
      </c>
      <c r="J22" s="43">
        <v>0.29166666666666641</v>
      </c>
      <c r="K22" s="43">
        <v>0.30069444444444421</v>
      </c>
      <c r="L22" s="43">
        <v>0.30972222222222201</v>
      </c>
      <c r="M22" s="43">
        <v>0.31874999999999981</v>
      </c>
      <c r="N22" s="43">
        <v>0.32222222222222202</v>
      </c>
      <c r="O22" s="43">
        <v>0.32708333333333311</v>
      </c>
      <c r="P22" s="43">
        <v>0.32986111111111088</v>
      </c>
      <c r="Q22" s="43">
        <v>0.33611111111111086</v>
      </c>
      <c r="R22" s="43">
        <v>0.33958333333333307</v>
      </c>
      <c r="S22" s="91">
        <v>0.34305555555555528</v>
      </c>
      <c r="T22" s="41">
        <v>0.34722222222222193</v>
      </c>
      <c r="U22" s="313" t="e">
        <f t="shared" si="0"/>
        <v>#REF!</v>
      </c>
      <c r="V22" s="314">
        <f t="shared" si="1"/>
        <v>9.3749999999999944E-2</v>
      </c>
      <c r="W22" s="317" t="e">
        <f t="shared" si="2"/>
        <v>#REF!</v>
      </c>
      <c r="X22" s="314">
        <f t="shared" si="3"/>
        <v>1.7361111111110994E-2</v>
      </c>
    </row>
    <row r="23" spans="2:24" x14ac:dyDescent="0.25">
      <c r="B23" s="40">
        <v>5</v>
      </c>
      <c r="C23" s="41">
        <v>0.27083333333333298</v>
      </c>
      <c r="D23" s="50">
        <v>0.27430555555555519</v>
      </c>
      <c r="E23" s="42">
        <v>0.2777777777777774</v>
      </c>
      <c r="F23" s="43">
        <v>0.28472222222222182</v>
      </c>
      <c r="G23" s="43">
        <v>0.29374999999999962</v>
      </c>
      <c r="H23" s="42">
        <v>0.29722222222222183</v>
      </c>
      <c r="I23" s="42">
        <v>0.30555555555555519</v>
      </c>
      <c r="J23" s="43">
        <v>0.3090277777777774</v>
      </c>
      <c r="K23" s="43">
        <v>0.3180555555555552</v>
      </c>
      <c r="L23" s="43">
        <v>0.327083333333333</v>
      </c>
      <c r="M23" s="43">
        <v>0.33611111111111081</v>
      </c>
      <c r="N23" s="43">
        <v>0.33958333333333302</v>
      </c>
      <c r="O23" s="43">
        <v>0.34444444444444411</v>
      </c>
      <c r="P23" s="43">
        <v>0.34722222222222188</v>
      </c>
      <c r="Q23" s="43">
        <v>0.35347222222222185</v>
      </c>
      <c r="R23" s="43">
        <v>0.35694444444444406</v>
      </c>
      <c r="S23" s="91">
        <v>0.36041666666666627</v>
      </c>
      <c r="T23" s="41">
        <v>0.36458333333333293</v>
      </c>
      <c r="U23" s="313" t="e">
        <f t="shared" si="0"/>
        <v>#REF!</v>
      </c>
      <c r="V23" s="314">
        <f t="shared" si="1"/>
        <v>9.3749999999999944E-2</v>
      </c>
      <c r="W23" s="317" t="e">
        <f t="shared" si="2"/>
        <v>#REF!</v>
      </c>
      <c r="X23" s="314">
        <f t="shared" si="3"/>
        <v>1.7361111111110994E-2</v>
      </c>
    </row>
    <row r="24" spans="2:24" x14ac:dyDescent="0.25">
      <c r="B24" s="40">
        <v>6</v>
      </c>
      <c r="C24" s="41">
        <v>0.28819444444444497</v>
      </c>
      <c r="D24" s="50">
        <v>0.29166666666666718</v>
      </c>
      <c r="E24" s="42">
        <v>0.29583333333333384</v>
      </c>
      <c r="F24" s="43">
        <v>0.3041666666666672</v>
      </c>
      <c r="G24" s="43">
        <v>0.313194444444445</v>
      </c>
      <c r="H24" s="42">
        <v>0.31666666666666721</v>
      </c>
      <c r="I24" s="42">
        <v>0.32500000000000057</v>
      </c>
      <c r="J24" s="43">
        <v>0.32847222222222278</v>
      </c>
      <c r="K24" s="43">
        <v>0.33888888888888946</v>
      </c>
      <c r="L24" s="43">
        <v>0.34791666666666726</v>
      </c>
      <c r="M24" s="43">
        <v>0.35694444444444506</v>
      </c>
      <c r="N24" s="43">
        <v>0.36041666666666727</v>
      </c>
      <c r="O24" s="43">
        <v>0.36527777777777837</v>
      </c>
      <c r="P24" s="43">
        <v>0.36805555555555614</v>
      </c>
      <c r="Q24" s="43">
        <v>0.37430555555555611</v>
      </c>
      <c r="R24" s="43">
        <v>0.37777777777777832</v>
      </c>
      <c r="S24" s="91">
        <v>0.38125000000000053</v>
      </c>
      <c r="T24" s="41">
        <v>0.38541666666666718</v>
      </c>
      <c r="U24" s="313" t="e">
        <f t="shared" si="0"/>
        <v>#REF!</v>
      </c>
      <c r="V24" s="314">
        <f t="shared" si="1"/>
        <v>9.722222222222221E-2</v>
      </c>
      <c r="W24" s="317" t="e">
        <f t="shared" si="2"/>
        <v>#REF!</v>
      </c>
      <c r="X24" s="314">
        <f t="shared" si="3"/>
        <v>1.7361111111111993E-2</v>
      </c>
    </row>
    <row r="25" spans="2:24" x14ac:dyDescent="0.25">
      <c r="B25" s="40">
        <v>7</v>
      </c>
      <c r="C25" s="41">
        <v>0.30555555555555702</v>
      </c>
      <c r="D25" s="50">
        <v>0.31041666666666812</v>
      </c>
      <c r="E25" s="42">
        <v>0.31458333333333477</v>
      </c>
      <c r="F25" s="43">
        <v>0.32291666666666813</v>
      </c>
      <c r="G25" s="43">
        <v>0.33194444444444593</v>
      </c>
      <c r="H25" s="42">
        <v>0.33541666666666814</v>
      </c>
      <c r="I25" s="42">
        <v>0.3437500000000015</v>
      </c>
      <c r="J25" s="43">
        <v>0.34722222222222371</v>
      </c>
      <c r="K25" s="43">
        <v>0.35763888888889039</v>
      </c>
      <c r="L25" s="43">
        <v>0.3666666666666682</v>
      </c>
      <c r="M25" s="43">
        <v>0.375694444444446</v>
      </c>
      <c r="N25" s="43">
        <v>0.37916666666666821</v>
      </c>
      <c r="O25" s="43">
        <v>0.3840277777777793</v>
      </c>
      <c r="P25" s="43">
        <v>0.38680555555555707</v>
      </c>
      <c r="Q25" s="43">
        <v>0.39305555555555705</v>
      </c>
      <c r="R25" s="43">
        <v>0.39652777777777926</v>
      </c>
      <c r="S25" s="91">
        <v>0.40000000000000147</v>
      </c>
      <c r="T25" s="41">
        <v>0.40416666666666812</v>
      </c>
      <c r="U25" s="313" t="e">
        <f t="shared" si="0"/>
        <v>#REF!</v>
      </c>
      <c r="V25" s="314">
        <f t="shared" si="1"/>
        <v>9.8611111111111094E-2</v>
      </c>
      <c r="W25" s="317" t="e">
        <f t="shared" si="2"/>
        <v>#REF!</v>
      </c>
      <c r="X25" s="314">
        <f t="shared" si="3"/>
        <v>1.7361111111112049E-2</v>
      </c>
    </row>
    <row r="26" spans="2:24" x14ac:dyDescent="0.25">
      <c r="B26" s="40">
        <v>8</v>
      </c>
      <c r="C26" s="41">
        <v>0.32291666666666902</v>
      </c>
      <c r="D26" s="50">
        <v>0.32777777777778011</v>
      </c>
      <c r="E26" s="42">
        <v>0.33194444444444676</v>
      </c>
      <c r="F26" s="43">
        <v>0.34027777777778012</v>
      </c>
      <c r="G26" s="43">
        <v>0.34930555555555792</v>
      </c>
      <c r="H26" s="42">
        <v>0.35277777777778013</v>
      </c>
      <c r="I26" s="42">
        <v>0.36111111111111349</v>
      </c>
      <c r="J26" s="43">
        <v>0.3645833333333357</v>
      </c>
      <c r="K26" s="43">
        <v>0.37500000000000239</v>
      </c>
      <c r="L26" s="43">
        <v>0.38402777777778019</v>
      </c>
      <c r="M26" s="43">
        <v>0.39305555555555799</v>
      </c>
      <c r="N26" s="43">
        <v>0.3965277777777802</v>
      </c>
      <c r="O26" s="43">
        <v>0.40138888888889129</v>
      </c>
      <c r="P26" s="43">
        <v>0.40416666666666906</v>
      </c>
      <c r="Q26" s="43">
        <v>0.41041666666666904</v>
      </c>
      <c r="R26" s="43">
        <v>0.41388888888889125</v>
      </c>
      <c r="S26" s="91">
        <v>0.41736111111111346</v>
      </c>
      <c r="T26" s="41">
        <v>0.42152777777778011</v>
      </c>
      <c r="U26" s="313" t="e">
        <f t="shared" si="0"/>
        <v>#REF!</v>
      </c>
      <c r="V26" s="314">
        <f t="shared" si="1"/>
        <v>9.8611111111111094E-2</v>
      </c>
      <c r="W26" s="317" t="e">
        <f t="shared" si="2"/>
        <v>#REF!</v>
      </c>
      <c r="X26" s="314">
        <f t="shared" si="3"/>
        <v>1.7361111111111993E-2</v>
      </c>
    </row>
    <row r="27" spans="2:24" x14ac:dyDescent="0.25">
      <c r="B27" s="40">
        <v>9</v>
      </c>
      <c r="C27" s="41">
        <v>0.34375</v>
      </c>
      <c r="D27" s="50">
        <v>0.34861111111111109</v>
      </c>
      <c r="E27" s="42">
        <v>0.35277777777777775</v>
      </c>
      <c r="F27" s="43">
        <v>0.3611111111111111</v>
      </c>
      <c r="G27" s="43">
        <v>0.37013888888888891</v>
      </c>
      <c r="H27" s="42">
        <v>0.37361111111111112</v>
      </c>
      <c r="I27" s="42">
        <v>0.38194444444444448</v>
      </c>
      <c r="J27" s="43">
        <v>0.38541666666666669</v>
      </c>
      <c r="K27" s="43">
        <v>0.39583333333333337</v>
      </c>
      <c r="L27" s="43">
        <v>0.40486111111111117</v>
      </c>
      <c r="M27" s="43">
        <v>0.41388888888888897</v>
      </c>
      <c r="N27" s="43">
        <v>0.41736111111111118</v>
      </c>
      <c r="O27" s="43">
        <v>0.42222222222222228</v>
      </c>
      <c r="P27" s="43">
        <v>0.42500000000000004</v>
      </c>
      <c r="Q27" s="43">
        <v>0.43125000000000002</v>
      </c>
      <c r="R27" s="43">
        <v>0.43472222222222223</v>
      </c>
      <c r="S27" s="91">
        <v>0.43819444444444444</v>
      </c>
      <c r="T27" s="41">
        <v>0.44236111111111109</v>
      </c>
      <c r="U27" s="313" t="e">
        <f t="shared" si="0"/>
        <v>#REF!</v>
      </c>
      <c r="V27" s="314">
        <f t="shared" si="1"/>
        <v>9.8611111111111094E-2</v>
      </c>
      <c r="W27" s="317" t="e">
        <f t="shared" si="2"/>
        <v>#REF!</v>
      </c>
      <c r="X27" s="314">
        <f t="shared" si="3"/>
        <v>2.0833333333330983E-2</v>
      </c>
    </row>
    <row r="28" spans="2:24" x14ac:dyDescent="0.25">
      <c r="B28" s="40">
        <v>10</v>
      </c>
      <c r="C28" s="41">
        <v>0.36458333333333098</v>
      </c>
      <c r="D28" s="50">
        <v>0.36944444444444208</v>
      </c>
      <c r="E28" s="42">
        <v>0.37361111111110873</v>
      </c>
      <c r="F28" s="43">
        <v>0.38194444444444209</v>
      </c>
      <c r="G28" s="43">
        <v>0.39097222222221989</v>
      </c>
      <c r="H28" s="42">
        <v>0.3944444444444421</v>
      </c>
      <c r="I28" s="42">
        <v>0.40277777777777546</v>
      </c>
      <c r="J28" s="43">
        <v>0.40624999999999767</v>
      </c>
      <c r="K28" s="43">
        <v>0.41666666666666435</v>
      </c>
      <c r="L28" s="43">
        <v>0.42569444444444215</v>
      </c>
      <c r="M28" s="43">
        <v>0.43472222222221996</v>
      </c>
      <c r="N28" s="43">
        <v>0.43819444444444217</v>
      </c>
      <c r="O28" s="43">
        <v>0.44305555555555326</v>
      </c>
      <c r="P28" s="43">
        <v>0.44583333333333103</v>
      </c>
      <c r="Q28" s="43">
        <v>0.45208333333333101</v>
      </c>
      <c r="R28" s="43">
        <v>0.45555555555555322</v>
      </c>
      <c r="S28" s="91">
        <v>0.45902777777777543</v>
      </c>
      <c r="T28" s="41">
        <v>0.46319444444444208</v>
      </c>
      <c r="U28" s="313" t="e">
        <f t="shared" si="0"/>
        <v>#REF!</v>
      </c>
      <c r="V28" s="314">
        <f t="shared" si="1"/>
        <v>9.8611111111111094E-2</v>
      </c>
      <c r="W28" s="317" t="e">
        <f t="shared" si="2"/>
        <v>#REF!</v>
      </c>
      <c r="X28" s="314">
        <f t="shared" si="3"/>
        <v>2.0833333333330983E-2</v>
      </c>
    </row>
    <row r="29" spans="2:24" x14ac:dyDescent="0.25">
      <c r="B29" s="40">
        <v>11</v>
      </c>
      <c r="C29" s="41">
        <v>0.38541666666666202</v>
      </c>
      <c r="D29" s="50">
        <v>0.39027777777777312</v>
      </c>
      <c r="E29" s="42">
        <v>0.39444444444443977</v>
      </c>
      <c r="F29" s="43">
        <v>0.40277777777777313</v>
      </c>
      <c r="G29" s="43">
        <v>0.41180555555555093</v>
      </c>
      <c r="H29" s="42">
        <v>0.41527777777777314</v>
      </c>
      <c r="I29" s="42">
        <v>0.4236111111111065</v>
      </c>
      <c r="J29" s="43">
        <v>0.42708333333332871</v>
      </c>
      <c r="K29" s="43">
        <v>0.43749999999999539</v>
      </c>
      <c r="L29" s="43">
        <v>0.44652777777777319</v>
      </c>
      <c r="M29" s="43">
        <v>0.455555555555551</v>
      </c>
      <c r="N29" s="43">
        <v>0.4590277777777732</v>
      </c>
      <c r="O29" s="43">
        <v>0.4638888888888843</v>
      </c>
      <c r="P29" s="43">
        <v>0.46666666666666207</v>
      </c>
      <c r="Q29" s="43">
        <v>0.47291666666666204</v>
      </c>
      <c r="R29" s="43">
        <v>0.47638888888888425</v>
      </c>
      <c r="S29" s="91">
        <v>0.47986111111110646</v>
      </c>
      <c r="T29" s="41">
        <v>0.48402777777777312</v>
      </c>
      <c r="U29" s="313" t="e">
        <f t="shared" si="0"/>
        <v>#REF!</v>
      </c>
      <c r="V29" s="314">
        <f t="shared" si="1"/>
        <v>9.8611111111111094E-2</v>
      </c>
      <c r="W29" s="317" t="e">
        <f t="shared" si="2"/>
        <v>#REF!</v>
      </c>
      <c r="X29" s="314">
        <f t="shared" si="3"/>
        <v>2.0833333333331039E-2</v>
      </c>
    </row>
    <row r="30" spans="2:24" x14ac:dyDescent="0.25">
      <c r="B30" s="40">
        <v>12</v>
      </c>
      <c r="C30" s="41">
        <v>0.40624999999999301</v>
      </c>
      <c r="D30" s="50">
        <v>0.4111111111111041</v>
      </c>
      <c r="E30" s="42">
        <v>0.41527777777777075</v>
      </c>
      <c r="F30" s="43">
        <v>0.42361111111110411</v>
      </c>
      <c r="G30" s="43">
        <v>0.43263888888888191</v>
      </c>
      <c r="H30" s="42">
        <v>0.43611111111110412</v>
      </c>
      <c r="I30" s="42">
        <v>0.44444444444443748</v>
      </c>
      <c r="J30" s="43">
        <v>0.44791666666665969</v>
      </c>
      <c r="K30" s="43">
        <v>0.45833333333332638</v>
      </c>
      <c r="L30" s="43">
        <v>0.46736111111110418</v>
      </c>
      <c r="M30" s="43">
        <v>0.47638888888888198</v>
      </c>
      <c r="N30" s="43">
        <v>0.47986111111110419</v>
      </c>
      <c r="O30" s="43">
        <v>0.48472222222221528</v>
      </c>
      <c r="P30" s="43">
        <v>0.48749999999999305</v>
      </c>
      <c r="Q30" s="43">
        <v>0.49374999999999303</v>
      </c>
      <c r="R30" s="43">
        <v>0.49722222222221524</v>
      </c>
      <c r="S30" s="91">
        <v>0.50069444444443745</v>
      </c>
      <c r="T30" s="41">
        <v>0.5048611111111041</v>
      </c>
      <c r="U30" s="313" t="e">
        <f t="shared" si="0"/>
        <v>#REF!</v>
      </c>
      <c r="V30" s="314">
        <f t="shared" si="1"/>
        <v>9.8611111111111094E-2</v>
      </c>
      <c r="W30" s="317" t="e">
        <f t="shared" si="2"/>
        <v>#REF!</v>
      </c>
      <c r="X30" s="314">
        <f t="shared" si="3"/>
        <v>2.0833333333330983E-2</v>
      </c>
    </row>
    <row r="31" spans="2:24" ht="15" customHeight="1" x14ac:dyDescent="0.25">
      <c r="B31" s="40">
        <v>13</v>
      </c>
      <c r="C31" s="41">
        <v>0.42708333333332399</v>
      </c>
      <c r="D31" s="50">
        <v>0.43194444444443508</v>
      </c>
      <c r="E31" s="42">
        <v>0.43611111111110173</v>
      </c>
      <c r="F31" s="43">
        <v>0.44444444444443509</v>
      </c>
      <c r="G31" s="43">
        <v>0.4534722222222129</v>
      </c>
      <c r="H31" s="42">
        <v>0.45694444444443511</v>
      </c>
      <c r="I31" s="42">
        <v>0.46527777777776846</v>
      </c>
      <c r="J31" s="43">
        <v>0.46874999999999067</v>
      </c>
      <c r="K31" s="43">
        <v>0.47916666666665736</v>
      </c>
      <c r="L31" s="43">
        <v>0.48819444444443516</v>
      </c>
      <c r="M31" s="43">
        <v>0.49722222222221296</v>
      </c>
      <c r="N31" s="43">
        <v>0.50069444444443523</v>
      </c>
      <c r="O31" s="43">
        <v>0.50555555555554632</v>
      </c>
      <c r="P31" s="43">
        <v>0.50833333333332409</v>
      </c>
      <c r="Q31" s="43">
        <v>0.51458333333332407</v>
      </c>
      <c r="R31" s="43">
        <v>0.51805555555554628</v>
      </c>
      <c r="S31" s="91">
        <v>0.52152777777776849</v>
      </c>
      <c r="T31" s="41">
        <v>0.52569444444443514</v>
      </c>
      <c r="U31" s="313" t="e">
        <f t="shared" si="0"/>
        <v>#REF!</v>
      </c>
      <c r="V31" s="314">
        <f t="shared" si="1"/>
        <v>9.8611111111111149E-2</v>
      </c>
      <c r="W31" s="317" t="e">
        <f t="shared" si="2"/>
        <v>#REF!</v>
      </c>
      <c r="X31" s="314">
        <f t="shared" si="3"/>
        <v>2.0833333333330983E-2</v>
      </c>
    </row>
    <row r="32" spans="2:24" ht="15" customHeight="1" x14ac:dyDescent="0.25">
      <c r="B32" s="40">
        <v>14</v>
      </c>
      <c r="C32" s="41">
        <v>0.44444444444444442</v>
      </c>
      <c r="D32" s="50">
        <v>0.44930555555555551</v>
      </c>
      <c r="E32" s="42">
        <v>0.45347222222222217</v>
      </c>
      <c r="F32" s="43">
        <v>0.46180555555555552</v>
      </c>
      <c r="G32" s="43">
        <v>0.47083333333333333</v>
      </c>
      <c r="H32" s="42">
        <v>0.47430555555555554</v>
      </c>
      <c r="I32" s="42">
        <v>0.4826388888888889</v>
      </c>
      <c r="J32" s="43">
        <v>0.4861111111111111</v>
      </c>
      <c r="K32" s="43">
        <v>0.49652777777777779</v>
      </c>
      <c r="L32" s="43">
        <v>0.50555555555555554</v>
      </c>
      <c r="M32" s="43">
        <v>0.51458333333333328</v>
      </c>
      <c r="N32" s="43">
        <v>0.51805555555555549</v>
      </c>
      <c r="O32" s="43">
        <v>0.52291666666666659</v>
      </c>
      <c r="P32" s="43">
        <v>0.52569444444444435</v>
      </c>
      <c r="Q32" s="43">
        <v>0.53194444444444433</v>
      </c>
      <c r="R32" s="43">
        <v>0.53541666666666654</v>
      </c>
      <c r="S32" s="91">
        <v>0.53888888888888875</v>
      </c>
      <c r="T32" s="41">
        <v>0.5430555555555554</v>
      </c>
      <c r="U32" s="313" t="e">
        <f t="shared" si="0"/>
        <v>#REF!</v>
      </c>
      <c r="V32" s="314">
        <f t="shared" si="1"/>
        <v>9.8611111111110983E-2</v>
      </c>
      <c r="W32" s="317" t="e">
        <f t="shared" si="2"/>
        <v>#REF!</v>
      </c>
      <c r="X32" s="314">
        <f t="shared" si="3"/>
        <v>1.7361111111120431E-2</v>
      </c>
    </row>
    <row r="33" spans="2:24" ht="15" customHeight="1" x14ac:dyDescent="0.25">
      <c r="B33" s="40">
        <v>15</v>
      </c>
      <c r="C33" s="41">
        <v>0.46180555555556502</v>
      </c>
      <c r="D33" s="50">
        <v>0.46666666666667611</v>
      </c>
      <c r="E33" s="42">
        <v>0.47083333333334276</v>
      </c>
      <c r="F33" s="43">
        <v>0.47916666666667612</v>
      </c>
      <c r="G33" s="43">
        <v>0.48819444444445392</v>
      </c>
      <c r="H33" s="42">
        <v>0.49166666666667613</v>
      </c>
      <c r="I33" s="42">
        <v>0.50000000000000944</v>
      </c>
      <c r="J33" s="43">
        <v>0.50347222222223165</v>
      </c>
      <c r="K33" s="43">
        <v>0.51388888888889828</v>
      </c>
      <c r="L33" s="43">
        <v>0.52291666666667602</v>
      </c>
      <c r="M33" s="43">
        <v>0.53194444444445377</v>
      </c>
      <c r="N33" s="43">
        <v>0.53541666666667598</v>
      </c>
      <c r="O33" s="43">
        <v>0.54027777777778707</v>
      </c>
      <c r="P33" s="43">
        <v>0.54305555555556484</v>
      </c>
      <c r="Q33" s="43">
        <v>0.54930555555556482</v>
      </c>
      <c r="R33" s="43">
        <v>0.55277777777778703</v>
      </c>
      <c r="S33" s="91">
        <v>0.55625000000000924</v>
      </c>
      <c r="T33" s="41">
        <v>0.56041666666667589</v>
      </c>
      <c r="U33" s="313" t="e">
        <f t="shared" si="0"/>
        <v>#REF!</v>
      </c>
      <c r="V33" s="314">
        <f t="shared" si="1"/>
        <v>9.8611111111110872E-2</v>
      </c>
      <c r="W33" s="317" t="e">
        <f t="shared" si="2"/>
        <v>#REF!</v>
      </c>
      <c r="X33" s="314">
        <f t="shared" si="3"/>
        <v>1.7361111111120597E-2</v>
      </c>
    </row>
    <row r="34" spans="2:24" ht="15" customHeight="1" x14ac:dyDescent="0.25">
      <c r="B34" s="40">
        <v>16</v>
      </c>
      <c r="C34" s="41">
        <v>0.479166666666685</v>
      </c>
      <c r="D34" s="50">
        <v>0.4840277777777961</v>
      </c>
      <c r="E34" s="42">
        <v>0.48819444444446275</v>
      </c>
      <c r="F34" s="43">
        <v>0.49652777777779611</v>
      </c>
      <c r="G34" s="43">
        <v>0.50555555555557385</v>
      </c>
      <c r="H34" s="42">
        <v>0.50902777777779606</v>
      </c>
      <c r="I34" s="42">
        <v>0.51736111111112937</v>
      </c>
      <c r="J34" s="43">
        <v>0.52083333333335158</v>
      </c>
      <c r="K34" s="43">
        <v>0.53125000000001821</v>
      </c>
      <c r="L34" s="43">
        <v>0.54027777777779595</v>
      </c>
      <c r="M34" s="43">
        <v>0.5493055555555737</v>
      </c>
      <c r="N34" s="43">
        <v>0.55277777777779591</v>
      </c>
      <c r="O34" s="43">
        <v>0.557638888888907</v>
      </c>
      <c r="P34" s="43">
        <v>0.56041666666668477</v>
      </c>
      <c r="Q34" s="43">
        <v>0.56666666666668475</v>
      </c>
      <c r="R34" s="43">
        <v>0.57013888888890696</v>
      </c>
      <c r="S34" s="91">
        <v>0.57361111111112917</v>
      </c>
      <c r="T34" s="41">
        <v>0.57777777777779582</v>
      </c>
      <c r="U34" s="313" t="e">
        <f t="shared" si="0"/>
        <v>#REF!</v>
      </c>
      <c r="V34" s="314">
        <f t="shared" si="1"/>
        <v>9.8611111111110816E-2</v>
      </c>
      <c r="W34" s="317" t="e">
        <f t="shared" si="2"/>
        <v>#REF!</v>
      </c>
      <c r="X34" s="314">
        <f t="shared" si="3"/>
        <v>1.7361111111119987E-2</v>
      </c>
    </row>
    <row r="35" spans="2:24" ht="15" customHeight="1" x14ac:dyDescent="0.25">
      <c r="B35" s="40">
        <v>17</v>
      </c>
      <c r="C35" s="41">
        <v>0.49652777777780599</v>
      </c>
      <c r="D35" s="50">
        <v>0.50138888888891708</v>
      </c>
      <c r="E35" s="42">
        <v>0.50555555555558374</v>
      </c>
      <c r="F35" s="43">
        <v>0.51388888888891704</v>
      </c>
      <c r="G35" s="43">
        <v>0.52291666666669478</v>
      </c>
      <c r="H35" s="42">
        <v>0.52638888888891699</v>
      </c>
      <c r="I35" s="42">
        <v>0.5347222222222503</v>
      </c>
      <c r="J35" s="43">
        <v>0.53819444444447251</v>
      </c>
      <c r="K35" s="43">
        <v>0.54861111111113914</v>
      </c>
      <c r="L35" s="43">
        <v>0.55763888888891688</v>
      </c>
      <c r="M35" s="43">
        <v>0.56666666666669463</v>
      </c>
      <c r="N35" s="43">
        <v>0.57013888888891684</v>
      </c>
      <c r="O35" s="43">
        <v>0.57500000000002793</v>
      </c>
      <c r="P35" s="43">
        <v>0.5777777777778057</v>
      </c>
      <c r="Q35" s="43">
        <v>0.58402777777780568</v>
      </c>
      <c r="R35" s="43">
        <v>0.58750000000002789</v>
      </c>
      <c r="S35" s="91">
        <v>0.5909722222222501</v>
      </c>
      <c r="T35" s="41">
        <v>0.59513888888891675</v>
      </c>
      <c r="U35" s="313" t="e">
        <f t="shared" si="0"/>
        <v>#REF!</v>
      </c>
      <c r="V35" s="314">
        <f t="shared" si="1"/>
        <v>9.8611111111110761E-2</v>
      </c>
      <c r="W35" s="317" t="e">
        <f t="shared" si="2"/>
        <v>#REF!</v>
      </c>
      <c r="X35" s="314">
        <f t="shared" si="3"/>
        <v>1.7361111111120986E-2</v>
      </c>
    </row>
    <row r="36" spans="2:24" ht="15" customHeight="1" x14ac:dyDescent="0.25">
      <c r="B36" s="40">
        <v>18</v>
      </c>
      <c r="C36" s="41">
        <v>0.51388888888892603</v>
      </c>
      <c r="D36" s="50">
        <v>0.51875000000003713</v>
      </c>
      <c r="E36" s="42">
        <v>0.52291666666670378</v>
      </c>
      <c r="F36" s="43">
        <v>0.53125000000003708</v>
      </c>
      <c r="G36" s="43">
        <v>0.54027777777781483</v>
      </c>
      <c r="H36" s="42">
        <v>0.54375000000003704</v>
      </c>
      <c r="I36" s="42">
        <v>0.55208333333337034</v>
      </c>
      <c r="J36" s="43">
        <v>0.55555555555559255</v>
      </c>
      <c r="K36" s="43">
        <v>0.56597222222225918</v>
      </c>
      <c r="L36" s="43">
        <v>0.57500000000003693</v>
      </c>
      <c r="M36" s="43">
        <v>0.58402777777781467</v>
      </c>
      <c r="N36" s="43">
        <v>0.58750000000003688</v>
      </c>
      <c r="O36" s="43">
        <v>0.59236111111114798</v>
      </c>
      <c r="P36" s="43">
        <v>0.59513888888892574</v>
      </c>
      <c r="Q36" s="43">
        <v>0.60138888888892572</v>
      </c>
      <c r="R36" s="43">
        <v>0.60486111111114793</v>
      </c>
      <c r="S36" s="91">
        <v>0.60833333333337014</v>
      </c>
      <c r="T36" s="41">
        <v>0.61250000000003679</v>
      </c>
      <c r="U36" s="313" t="e">
        <f t="shared" si="0"/>
        <v>#REF!</v>
      </c>
      <c r="V36" s="314">
        <f t="shared" si="1"/>
        <v>9.8611111111110761E-2</v>
      </c>
      <c r="W36" s="317" t="e">
        <f t="shared" si="2"/>
        <v>#REF!</v>
      </c>
      <c r="X36" s="314">
        <f t="shared" si="3"/>
        <v>1.7361111111120042E-2</v>
      </c>
    </row>
    <row r="37" spans="2:24" ht="15" customHeight="1" x14ac:dyDescent="0.25">
      <c r="B37" s="40">
        <v>19</v>
      </c>
      <c r="C37" s="41">
        <v>0.53125000000004696</v>
      </c>
      <c r="D37" s="50">
        <v>0.53611111111115806</v>
      </c>
      <c r="E37" s="42">
        <v>0.54027777777782471</v>
      </c>
      <c r="F37" s="43">
        <v>0.54861111111115801</v>
      </c>
      <c r="G37" s="43">
        <v>0.55763888888893576</v>
      </c>
      <c r="H37" s="42">
        <v>0.56111111111115797</v>
      </c>
      <c r="I37" s="42">
        <v>0.56944444444449127</v>
      </c>
      <c r="J37" s="43">
        <v>0.57291666666671348</v>
      </c>
      <c r="K37" s="43">
        <v>0.58333333333338011</v>
      </c>
      <c r="L37" s="43">
        <v>0.59236111111115786</v>
      </c>
      <c r="M37" s="43">
        <v>0.6013888888889356</v>
      </c>
      <c r="N37" s="43">
        <v>0.60486111111115781</v>
      </c>
      <c r="O37" s="43">
        <v>0.60972222222226891</v>
      </c>
      <c r="P37" s="43">
        <v>0.61250000000004667</v>
      </c>
      <c r="Q37" s="43">
        <v>0.61875000000004665</v>
      </c>
      <c r="R37" s="43">
        <v>0.62222222222226886</v>
      </c>
      <c r="S37" s="91">
        <v>0.62569444444449107</v>
      </c>
      <c r="T37" s="41">
        <v>0.62986111111115772</v>
      </c>
      <c r="U37" s="313" t="e">
        <f t="shared" si="0"/>
        <v>#REF!</v>
      </c>
      <c r="V37" s="314">
        <f t="shared" si="1"/>
        <v>9.8611111111110761E-2</v>
      </c>
      <c r="W37" s="317" t="e">
        <f t="shared" si="2"/>
        <v>#REF!</v>
      </c>
      <c r="X37" s="314">
        <f t="shared" si="3"/>
        <v>1.736111111112093E-2</v>
      </c>
    </row>
    <row r="38" spans="2:24" ht="15" customHeight="1" x14ac:dyDescent="0.25">
      <c r="B38" s="40">
        <v>20</v>
      </c>
      <c r="C38" s="41">
        <v>0.548611111111167</v>
      </c>
      <c r="D38" s="50">
        <v>0.5534722222222781</v>
      </c>
      <c r="E38" s="42">
        <v>0.55763888888894475</v>
      </c>
      <c r="F38" s="43">
        <v>0.56597222222227805</v>
      </c>
      <c r="G38" s="43">
        <v>0.5750000000000558</v>
      </c>
      <c r="H38" s="42">
        <v>0.57847222222227801</v>
      </c>
      <c r="I38" s="42">
        <v>0.58680555555561131</v>
      </c>
      <c r="J38" s="43">
        <v>0.59027777777783352</v>
      </c>
      <c r="K38" s="43">
        <v>0.60069444444450015</v>
      </c>
      <c r="L38" s="43">
        <v>0.6097222222222779</v>
      </c>
      <c r="M38" s="43">
        <v>0.61875000000005564</v>
      </c>
      <c r="N38" s="43">
        <v>0.62222222222227785</v>
      </c>
      <c r="O38" s="43">
        <v>0.62708333333338895</v>
      </c>
      <c r="P38" s="43">
        <v>0.62986111111116672</v>
      </c>
      <c r="Q38" s="43">
        <v>0.63611111111116669</v>
      </c>
      <c r="R38" s="43">
        <v>0.6395833333333889</v>
      </c>
      <c r="S38" s="91">
        <v>0.64305555555561111</v>
      </c>
      <c r="T38" s="41">
        <v>0.64722222222227777</v>
      </c>
      <c r="U38" s="313" t="e">
        <f t="shared" si="0"/>
        <v>#REF!</v>
      </c>
      <c r="V38" s="314">
        <f t="shared" si="1"/>
        <v>9.8611111111110761E-2</v>
      </c>
      <c r="W38" s="317" t="e">
        <f t="shared" si="2"/>
        <v>#REF!</v>
      </c>
      <c r="X38" s="314">
        <f t="shared" si="3"/>
        <v>1.7361111111120042E-2</v>
      </c>
    </row>
    <row r="39" spans="2:24" ht="15" customHeight="1" x14ac:dyDescent="0.25">
      <c r="B39" s="40">
        <v>21</v>
      </c>
      <c r="C39" s="41">
        <v>0.56944444444444442</v>
      </c>
      <c r="D39" s="50">
        <v>0.57430555555555551</v>
      </c>
      <c r="E39" s="42">
        <v>0.57847222222222217</v>
      </c>
      <c r="F39" s="43">
        <v>0.58680555555555547</v>
      </c>
      <c r="G39" s="43">
        <v>0.59583333333333321</v>
      </c>
      <c r="H39" s="42">
        <v>0.59930555555555542</v>
      </c>
      <c r="I39" s="42">
        <v>0.60763888888888873</v>
      </c>
      <c r="J39" s="43">
        <v>0.61111111111111094</v>
      </c>
      <c r="K39" s="43">
        <v>0.62152777777777757</v>
      </c>
      <c r="L39" s="43">
        <v>0.63055555555555531</v>
      </c>
      <c r="M39" s="43">
        <v>0.63958333333333306</v>
      </c>
      <c r="N39" s="43">
        <v>0.64305555555555527</v>
      </c>
      <c r="O39" s="43">
        <v>0.64791666666666636</v>
      </c>
      <c r="P39" s="43">
        <v>0.65069444444444413</v>
      </c>
      <c r="Q39" s="43">
        <v>0.65694444444444411</v>
      </c>
      <c r="R39" s="43">
        <v>0.66041666666666632</v>
      </c>
      <c r="S39" s="91">
        <v>0.66388888888888853</v>
      </c>
      <c r="T39" s="41">
        <v>0.66805555555555518</v>
      </c>
      <c r="U39" s="313" t="e">
        <f t="shared" si="0"/>
        <v>#REF!</v>
      </c>
      <c r="V39" s="314">
        <f t="shared" si="1"/>
        <v>9.8611111111110761E-2</v>
      </c>
      <c r="W39" s="317" t="e">
        <f t="shared" si="2"/>
        <v>#REF!</v>
      </c>
      <c r="X39" s="314">
        <f t="shared" si="3"/>
        <v>2.0833333333277415E-2</v>
      </c>
    </row>
    <row r="40" spans="2:24" ht="15" customHeight="1" x14ac:dyDescent="0.25">
      <c r="B40" s="40">
        <v>22</v>
      </c>
      <c r="C40" s="41">
        <v>0.59027777777772195</v>
      </c>
      <c r="D40" s="50">
        <v>0.59513888888883304</v>
      </c>
      <c r="E40" s="42">
        <v>0.59930555555549969</v>
      </c>
      <c r="F40" s="43">
        <v>0.607638888888833</v>
      </c>
      <c r="G40" s="43">
        <v>0.61666666666661074</v>
      </c>
      <c r="H40" s="42">
        <v>0.62013888888883295</v>
      </c>
      <c r="I40" s="42">
        <v>0.62847222222216625</v>
      </c>
      <c r="J40" s="43">
        <v>0.63194444444438846</v>
      </c>
      <c r="K40" s="43">
        <v>0.64236111111105509</v>
      </c>
      <c r="L40" s="43">
        <v>0.65138888888883284</v>
      </c>
      <c r="M40" s="43">
        <v>0.66041666666661059</v>
      </c>
      <c r="N40" s="43">
        <v>0.6638888888888328</v>
      </c>
      <c r="O40" s="43">
        <v>0.66874999999994389</v>
      </c>
      <c r="P40" s="43">
        <v>0.67152777777772166</v>
      </c>
      <c r="Q40" s="43">
        <v>0.67777777777772164</v>
      </c>
      <c r="R40" s="43">
        <v>0.68124999999994384</v>
      </c>
      <c r="S40" s="91">
        <v>0.68472222222216605</v>
      </c>
      <c r="T40" s="41">
        <v>0.68888888888883271</v>
      </c>
      <c r="U40" s="313" t="e">
        <f t="shared" si="0"/>
        <v>#REF!</v>
      </c>
      <c r="V40" s="314">
        <f t="shared" si="1"/>
        <v>9.8611111111110761E-2</v>
      </c>
      <c r="W40" s="317" t="e">
        <f t="shared" si="2"/>
        <v>#REF!</v>
      </c>
      <c r="X40" s="314">
        <f t="shared" si="3"/>
        <v>2.0833333333277526E-2</v>
      </c>
    </row>
    <row r="41" spans="2:24" ht="15" customHeight="1" x14ac:dyDescent="0.25">
      <c r="B41" s="40">
        <v>23</v>
      </c>
      <c r="C41" s="41">
        <v>0.61111111111099903</v>
      </c>
      <c r="D41" s="50">
        <v>0.61597222222211012</v>
      </c>
      <c r="E41" s="42">
        <v>0.62013888888877677</v>
      </c>
      <c r="F41" s="43">
        <v>0.62847222222211008</v>
      </c>
      <c r="G41" s="43">
        <v>0.63749999999988782</v>
      </c>
      <c r="H41" s="42">
        <v>0.64097222222211003</v>
      </c>
      <c r="I41" s="42">
        <v>0.64930555555544334</v>
      </c>
      <c r="J41" s="43">
        <v>0.65277777777766555</v>
      </c>
      <c r="K41" s="43">
        <v>0.66319444444433218</v>
      </c>
      <c r="L41" s="43">
        <v>0.67222222222210992</v>
      </c>
      <c r="M41" s="43">
        <v>0.68124999999988767</v>
      </c>
      <c r="N41" s="43">
        <v>0.68472222222210988</v>
      </c>
      <c r="O41" s="43">
        <v>0.68958333333322097</v>
      </c>
      <c r="P41" s="43">
        <v>0.69236111111099874</v>
      </c>
      <c r="Q41" s="43">
        <v>0.69861111111099872</v>
      </c>
      <c r="R41" s="43">
        <v>0.70208333333322093</v>
      </c>
      <c r="S41" s="91">
        <v>0.70555555555544314</v>
      </c>
      <c r="T41" s="41">
        <v>0.70972222222210979</v>
      </c>
      <c r="U41" s="313" t="e">
        <f t="shared" si="0"/>
        <v>#REF!</v>
      </c>
      <c r="V41" s="314">
        <f t="shared" si="1"/>
        <v>9.8611111111110761E-2</v>
      </c>
      <c r="W41" s="317" t="e">
        <f t="shared" si="2"/>
        <v>#REF!</v>
      </c>
      <c r="X41" s="314">
        <f t="shared" si="3"/>
        <v>2.0833333333277082E-2</v>
      </c>
    </row>
    <row r="42" spans="2:24" ht="15" customHeight="1" x14ac:dyDescent="0.25">
      <c r="B42" s="40">
        <v>24</v>
      </c>
      <c r="C42" s="41">
        <v>0.631944444444277</v>
      </c>
      <c r="D42" s="50">
        <v>0.63680555555538809</v>
      </c>
      <c r="E42" s="42">
        <v>0.64097222222205474</v>
      </c>
      <c r="F42" s="43">
        <v>0.64930555555538805</v>
      </c>
      <c r="G42" s="43">
        <v>0.65833333333316579</v>
      </c>
      <c r="H42" s="42">
        <v>0.661805555555388</v>
      </c>
      <c r="I42" s="42">
        <v>0.67013888888872131</v>
      </c>
      <c r="J42" s="43">
        <v>0.67361111111094352</v>
      </c>
      <c r="K42" s="43">
        <v>0.68402777777761015</v>
      </c>
      <c r="L42" s="43">
        <v>0.69305555555538789</v>
      </c>
      <c r="M42" s="43">
        <v>0.70208333333316564</v>
      </c>
      <c r="N42" s="43">
        <v>0.70555555555538785</v>
      </c>
      <c r="O42" s="43">
        <v>0.71041666666649894</v>
      </c>
      <c r="P42" s="43">
        <v>0.71319444444427671</v>
      </c>
      <c r="Q42" s="43">
        <v>0.71944444444427669</v>
      </c>
      <c r="R42" s="43">
        <v>0.7229166666664989</v>
      </c>
      <c r="S42" s="91">
        <v>0.72638888888872111</v>
      </c>
      <c r="T42" s="41">
        <v>0.73055555555538776</v>
      </c>
      <c r="U42" s="313" t="e">
        <f t="shared" si="0"/>
        <v>#REF!</v>
      </c>
      <c r="V42" s="314">
        <f t="shared" si="1"/>
        <v>9.8611111111110761E-2</v>
      </c>
      <c r="W42" s="317" t="e">
        <f t="shared" si="2"/>
        <v>#REF!</v>
      </c>
      <c r="X42" s="314">
        <f t="shared" si="3"/>
        <v>2.083333333327797E-2</v>
      </c>
    </row>
    <row r="43" spans="2:24" ht="15" customHeight="1" x14ac:dyDescent="0.25">
      <c r="B43" s="40">
        <v>25</v>
      </c>
      <c r="C43" s="41">
        <v>0.65277777777755397</v>
      </c>
      <c r="D43" s="50">
        <v>0.65763888888866506</v>
      </c>
      <c r="E43" s="42">
        <v>0.66180555555533171</v>
      </c>
      <c r="F43" s="43">
        <v>0.67013888888866502</v>
      </c>
      <c r="G43" s="43">
        <v>0.67916666666644276</v>
      </c>
      <c r="H43" s="42">
        <v>0.68263888888866497</v>
      </c>
      <c r="I43" s="42">
        <v>0.69097222222199828</v>
      </c>
      <c r="J43" s="43">
        <v>0.69444444444422049</v>
      </c>
      <c r="K43" s="43">
        <v>0.70486111111088712</v>
      </c>
      <c r="L43" s="43">
        <v>0.71388888888866486</v>
      </c>
      <c r="M43" s="43">
        <v>0.72291666666644261</v>
      </c>
      <c r="N43" s="43">
        <v>0.72638888888866482</v>
      </c>
      <c r="O43" s="43">
        <v>0.73124999999977591</v>
      </c>
      <c r="P43" s="43">
        <v>0.73402777777755368</v>
      </c>
      <c r="Q43" s="43">
        <v>0.74027777777755366</v>
      </c>
      <c r="R43" s="43">
        <v>0.74374999999977587</v>
      </c>
      <c r="S43" s="91">
        <v>0.74722222222199808</v>
      </c>
      <c r="T43" s="41">
        <v>0.75138888888866473</v>
      </c>
      <c r="U43" s="313" t="e">
        <f t="shared" si="0"/>
        <v>#REF!</v>
      </c>
      <c r="V43" s="314">
        <f t="shared" si="1"/>
        <v>9.8611111111110761E-2</v>
      </c>
      <c r="W43" s="317" t="e">
        <f t="shared" si="2"/>
        <v>#REF!</v>
      </c>
      <c r="X43" s="314">
        <f t="shared" si="3"/>
        <v>2.0833333333276971E-2</v>
      </c>
    </row>
    <row r="44" spans="2:24" ht="15" customHeight="1" x14ac:dyDescent="0.25">
      <c r="B44" s="40">
        <v>26</v>
      </c>
      <c r="C44" s="41">
        <v>0.67013888888888884</v>
      </c>
      <c r="D44" s="50">
        <v>0.67499999999999993</v>
      </c>
      <c r="E44" s="42">
        <v>0.67916666666666659</v>
      </c>
      <c r="F44" s="43">
        <v>0.68749999999999989</v>
      </c>
      <c r="G44" s="43">
        <v>0.69652777777777763</v>
      </c>
      <c r="H44" s="42">
        <v>0.69999999999999984</v>
      </c>
      <c r="I44" s="42">
        <v>0.70833333333333315</v>
      </c>
      <c r="J44" s="43">
        <v>0.71180555555555536</v>
      </c>
      <c r="K44" s="43">
        <v>0.72222222222222199</v>
      </c>
      <c r="L44" s="43">
        <v>0.73124999999999973</v>
      </c>
      <c r="M44" s="43">
        <v>0.74027777777777748</v>
      </c>
      <c r="N44" s="43">
        <v>0.74374999999999969</v>
      </c>
      <c r="O44" s="43">
        <v>0.74861111111111078</v>
      </c>
      <c r="P44" s="43">
        <v>0.75138888888888855</v>
      </c>
      <c r="Q44" s="43">
        <v>0.75763888888888853</v>
      </c>
      <c r="R44" s="43">
        <v>0.76111111111111074</v>
      </c>
      <c r="S44" s="91">
        <v>0.76458333333333295</v>
      </c>
      <c r="T44" s="41">
        <v>0.7687499999999996</v>
      </c>
      <c r="U44" s="313" t="e">
        <f t="shared" si="0"/>
        <v>#REF!</v>
      </c>
      <c r="V44" s="314">
        <f t="shared" si="1"/>
        <v>9.8611111111110761E-2</v>
      </c>
      <c r="W44" s="317" t="e">
        <f t="shared" si="2"/>
        <v>#REF!</v>
      </c>
      <c r="X44" s="314">
        <f t="shared" si="3"/>
        <v>1.736111111133487E-2</v>
      </c>
    </row>
    <row r="45" spans="2:24" ht="15" customHeight="1" x14ac:dyDescent="0.25">
      <c r="B45" s="40">
        <v>27</v>
      </c>
      <c r="C45" s="41">
        <v>0.68750000000022404</v>
      </c>
      <c r="D45" s="50">
        <v>0.69236111111133514</v>
      </c>
      <c r="E45" s="42">
        <v>0.69652777777800179</v>
      </c>
      <c r="F45" s="43">
        <v>0.70486111111133509</v>
      </c>
      <c r="G45" s="43">
        <v>0.71388888888911284</v>
      </c>
      <c r="H45" s="42">
        <v>0.71736111111133505</v>
      </c>
      <c r="I45" s="42">
        <v>0.72569444444466835</v>
      </c>
      <c r="J45" s="43">
        <v>0.72916666666689056</v>
      </c>
      <c r="K45" s="43">
        <v>0.73958333333355719</v>
      </c>
      <c r="L45" s="43">
        <v>0.74861111111133494</v>
      </c>
      <c r="M45" s="43">
        <v>0.75763888888911268</v>
      </c>
      <c r="N45" s="43">
        <v>0.76111111111133489</v>
      </c>
      <c r="O45" s="43">
        <v>0.76597222222244599</v>
      </c>
      <c r="P45" s="43">
        <v>0.76875000000022375</v>
      </c>
      <c r="Q45" s="43">
        <v>0.77500000000022373</v>
      </c>
      <c r="R45" s="43">
        <v>0.77847222222244594</v>
      </c>
      <c r="S45" s="91">
        <v>0.78194444444466815</v>
      </c>
      <c r="T45" s="41">
        <v>0.7861111111113348</v>
      </c>
      <c r="U45" s="313" t="e">
        <f t="shared" si="0"/>
        <v>#REF!</v>
      </c>
      <c r="V45" s="314">
        <f t="shared" si="1"/>
        <v>9.8611111111110761E-2</v>
      </c>
      <c r="W45" s="317" t="e">
        <f t="shared" si="2"/>
        <v>#REF!</v>
      </c>
      <c r="X45" s="314">
        <f t="shared" si="3"/>
        <v>1.7361111111335203E-2</v>
      </c>
    </row>
    <row r="46" spans="2:24" ht="15" customHeight="1" x14ac:dyDescent="0.25">
      <c r="B46" s="40">
        <v>28</v>
      </c>
      <c r="C46" s="41">
        <v>0.70486111111155902</v>
      </c>
      <c r="D46" s="50">
        <v>0.70972222222267012</v>
      </c>
      <c r="E46" s="42">
        <v>0.71388888888933677</v>
      </c>
      <c r="F46" s="43">
        <v>0.72222222222267007</v>
      </c>
      <c r="G46" s="43">
        <v>0.73125000000044782</v>
      </c>
      <c r="H46" s="42">
        <v>0.73472222222267003</v>
      </c>
      <c r="I46" s="42">
        <v>0.74305555555600333</v>
      </c>
      <c r="J46" s="43">
        <v>0.74652777777822554</v>
      </c>
      <c r="K46" s="43">
        <v>0.75694444444489217</v>
      </c>
      <c r="L46" s="43">
        <v>0.76597222222266992</v>
      </c>
      <c r="M46" s="43">
        <v>0.77500000000044766</v>
      </c>
      <c r="N46" s="43">
        <v>0.77847222222266987</v>
      </c>
      <c r="O46" s="43">
        <v>0.78333333333378097</v>
      </c>
      <c r="P46" s="43">
        <v>0.78611111111155874</v>
      </c>
      <c r="Q46" s="43">
        <v>0.79236111111155871</v>
      </c>
      <c r="R46" s="43">
        <v>0.79583333333378092</v>
      </c>
      <c r="S46" s="91">
        <v>0.79930555555600313</v>
      </c>
      <c r="T46" s="41">
        <v>0.80347222222266979</v>
      </c>
      <c r="U46" s="313" t="e">
        <f t="shared" si="0"/>
        <v>#REF!</v>
      </c>
      <c r="V46" s="314">
        <f t="shared" si="1"/>
        <v>9.8611111111110761E-2</v>
      </c>
      <c r="W46" s="317" t="e">
        <f t="shared" si="2"/>
        <v>#REF!</v>
      </c>
      <c r="X46" s="314">
        <f t="shared" si="3"/>
        <v>1.7361111111334981E-2</v>
      </c>
    </row>
    <row r="47" spans="2:24" ht="15" customHeight="1" x14ac:dyDescent="0.25">
      <c r="B47" s="40">
        <v>29</v>
      </c>
      <c r="C47" s="41">
        <v>0.72222222222289301</v>
      </c>
      <c r="D47" s="50">
        <v>0.7270833333340041</v>
      </c>
      <c r="E47" s="42">
        <v>0.73125000000067075</v>
      </c>
      <c r="F47" s="43">
        <v>0.73958333333400406</v>
      </c>
      <c r="G47" s="43">
        <v>0.7486111111117818</v>
      </c>
      <c r="H47" s="42">
        <v>0.75208333333400401</v>
      </c>
      <c r="I47" s="42">
        <v>0.76041666666733732</v>
      </c>
      <c r="J47" s="43">
        <v>0.76388888888955953</v>
      </c>
      <c r="K47" s="43">
        <v>0.77430555555622615</v>
      </c>
      <c r="L47" s="43">
        <v>0.7833333333340039</v>
      </c>
      <c r="M47" s="43">
        <v>0.79236111111178165</v>
      </c>
      <c r="N47" s="43">
        <v>0.79583333333400386</v>
      </c>
      <c r="O47" s="43">
        <v>0.80069444444511495</v>
      </c>
      <c r="P47" s="43">
        <v>0.80347222222289272</v>
      </c>
      <c r="Q47" s="43">
        <v>0.8097222222228927</v>
      </c>
      <c r="R47" s="43">
        <v>0.81319444444511491</v>
      </c>
      <c r="S47" s="91">
        <v>0.81666666666733712</v>
      </c>
      <c r="T47" s="41">
        <v>0.82083333333400377</v>
      </c>
      <c r="U47" s="313" t="e">
        <f t="shared" si="0"/>
        <v>#REF!</v>
      </c>
      <c r="V47" s="314">
        <f t="shared" si="1"/>
        <v>9.8611111111110761E-2</v>
      </c>
      <c r="W47" s="317" t="e">
        <f t="shared" si="2"/>
        <v>#REF!</v>
      </c>
      <c r="X47" s="314">
        <f t="shared" si="3"/>
        <v>1.7361111111333982E-2</v>
      </c>
    </row>
    <row r="48" spans="2:24" ht="15" customHeight="1" x14ac:dyDescent="0.25">
      <c r="B48" s="40">
        <v>30</v>
      </c>
      <c r="C48" s="41">
        <v>0.73958333333422799</v>
      </c>
      <c r="D48" s="50">
        <v>0.74444444444533908</v>
      </c>
      <c r="E48" s="42">
        <v>0.74861111111200573</v>
      </c>
      <c r="F48" s="43">
        <v>0.75694444444533904</v>
      </c>
      <c r="G48" s="43">
        <v>0.76597222222311678</v>
      </c>
      <c r="H48" s="42">
        <v>0.76944444444533899</v>
      </c>
      <c r="I48" s="42">
        <v>0.7777777777786723</v>
      </c>
      <c r="J48" s="43">
        <v>0.78125000000089451</v>
      </c>
      <c r="K48" s="43">
        <v>0.79166666666756114</v>
      </c>
      <c r="L48" s="43">
        <v>0.80069444444533888</v>
      </c>
      <c r="M48" s="43">
        <v>0.80972222222311663</v>
      </c>
      <c r="N48" s="43">
        <v>0.81319444444533884</v>
      </c>
      <c r="O48" s="43">
        <v>0.81805555555644993</v>
      </c>
      <c r="P48" s="43">
        <v>0.8208333333342277</v>
      </c>
      <c r="Q48" s="43">
        <v>0.82708333333422768</v>
      </c>
      <c r="R48" s="43">
        <v>0.83055555555644989</v>
      </c>
      <c r="S48" s="91">
        <v>0.8340277777786721</v>
      </c>
      <c r="T48" s="41">
        <v>0.83819444444533875</v>
      </c>
      <c r="U48" s="313" t="e">
        <f t="shared" si="0"/>
        <v>#REF!</v>
      </c>
      <c r="V48" s="314">
        <f t="shared" si="1"/>
        <v>9.8611111111110761E-2</v>
      </c>
      <c r="W48" s="317" t="e">
        <f t="shared" si="2"/>
        <v>#REF!</v>
      </c>
      <c r="X48" s="314">
        <f t="shared" si="3"/>
        <v>1.7361111111334981E-2</v>
      </c>
    </row>
    <row r="49" spans="2:25" ht="15" customHeight="1" x14ac:dyDescent="0.25">
      <c r="B49" s="40">
        <v>31</v>
      </c>
      <c r="C49" s="41">
        <v>0.75694444444556297</v>
      </c>
      <c r="D49" s="50">
        <v>0.76180555555667406</v>
      </c>
      <c r="E49" s="42">
        <v>0.76597222222334072</v>
      </c>
      <c r="F49" s="43">
        <v>0.77430555555667402</v>
      </c>
      <c r="G49" s="43">
        <v>0.78333333333445176</v>
      </c>
      <c r="H49" s="42">
        <v>0.78680555555667397</v>
      </c>
      <c r="I49" s="42">
        <v>0.79513888889000728</v>
      </c>
      <c r="J49" s="43">
        <v>0.79861111111222949</v>
      </c>
      <c r="K49" s="43">
        <v>0.80902777777889612</v>
      </c>
      <c r="L49" s="43">
        <v>0.81805555555667386</v>
      </c>
      <c r="M49" s="43">
        <v>0.82708333333445161</v>
      </c>
      <c r="N49" s="43">
        <v>0.83055555555667382</v>
      </c>
      <c r="O49" s="43">
        <v>0.83541666666778491</v>
      </c>
      <c r="P49" s="43">
        <v>0.83819444444556268</v>
      </c>
      <c r="Q49" s="43">
        <v>0.84444444444556266</v>
      </c>
      <c r="R49" s="43">
        <v>0.84791666666778487</v>
      </c>
      <c r="S49" s="91">
        <v>0.85138888889000708</v>
      </c>
      <c r="T49" s="41">
        <v>0.85555555555667373</v>
      </c>
      <c r="U49" s="313" t="e">
        <f t="shared" si="0"/>
        <v>#REF!</v>
      </c>
      <c r="V49" s="314">
        <f t="shared" si="1"/>
        <v>9.8611111111110761E-2</v>
      </c>
      <c r="W49" s="317" t="e">
        <f t="shared" si="2"/>
        <v>#REF!</v>
      </c>
      <c r="X49" s="314">
        <f t="shared" si="3"/>
        <v>1.7361111111334981E-2</v>
      </c>
    </row>
    <row r="50" spans="2:25" ht="15" customHeight="1" x14ac:dyDescent="0.25">
      <c r="B50" s="40">
        <v>32</v>
      </c>
      <c r="C50" s="41">
        <v>0.77777777777777779</v>
      </c>
      <c r="D50" s="50">
        <v>0.78263888888888888</v>
      </c>
      <c r="E50" s="42">
        <v>0.78680555555555554</v>
      </c>
      <c r="F50" s="43">
        <v>0.79513888888888884</v>
      </c>
      <c r="G50" s="43">
        <v>0.80416666666666659</v>
      </c>
      <c r="H50" s="42">
        <v>0.8076388888888888</v>
      </c>
      <c r="I50" s="42">
        <v>0.8159722222222221</v>
      </c>
      <c r="J50" s="43">
        <v>0.81944444444444431</v>
      </c>
      <c r="K50" s="43">
        <v>0.82986111111111094</v>
      </c>
      <c r="L50" s="43">
        <v>0.83888888888888868</v>
      </c>
      <c r="M50" s="43">
        <v>0.84791666666666643</v>
      </c>
      <c r="N50" s="43">
        <v>0.85138888888888864</v>
      </c>
      <c r="O50" s="43">
        <v>0.85624999999999973</v>
      </c>
      <c r="P50" s="43">
        <v>0.85833333333333306</v>
      </c>
      <c r="Q50" s="43">
        <v>0.86458333333333304</v>
      </c>
      <c r="R50" s="43">
        <v>0.86805555555555525</v>
      </c>
      <c r="S50" s="91">
        <v>0.87152777777777746</v>
      </c>
      <c r="T50" s="41">
        <v>0.87499999999999967</v>
      </c>
      <c r="U50" s="313" t="e">
        <f t="shared" si="0"/>
        <v>#REF!</v>
      </c>
      <c r="V50" s="314">
        <f t="shared" si="1"/>
        <v>9.7222222222221877E-2</v>
      </c>
      <c r="W50" s="317" t="e">
        <f t="shared" si="2"/>
        <v>#REF!</v>
      </c>
      <c r="X50" s="314">
        <f t="shared" si="3"/>
        <v>2.0833333332214821E-2</v>
      </c>
    </row>
    <row r="51" spans="2:25" ht="15" customHeight="1" x14ac:dyDescent="0.25">
      <c r="B51" s="40">
        <v>33</v>
      </c>
      <c r="C51" s="41">
        <v>0.79861111111111116</v>
      </c>
      <c r="D51" s="50">
        <v>0.80347222222222225</v>
      </c>
      <c r="E51" s="42">
        <v>0.80763888888888891</v>
      </c>
      <c r="F51" s="43">
        <v>0.81597222222222221</v>
      </c>
      <c r="G51" s="43">
        <v>0.82499999999999996</v>
      </c>
      <c r="H51" s="42">
        <v>0.82847222222222217</v>
      </c>
      <c r="I51" s="42">
        <v>0.83680555555555547</v>
      </c>
      <c r="J51" s="43">
        <v>0.84027777777777768</v>
      </c>
      <c r="K51" s="43">
        <v>0.85069444444444431</v>
      </c>
      <c r="L51" s="43">
        <v>0.85972222222222205</v>
      </c>
      <c r="M51" s="43">
        <v>0.8687499999999998</v>
      </c>
      <c r="N51" s="43">
        <v>0.87222222222222201</v>
      </c>
      <c r="O51" s="43">
        <v>0.8770833333333331</v>
      </c>
      <c r="P51" s="43">
        <v>0.87916666666666643</v>
      </c>
      <c r="Q51" s="43">
        <v>0.88541666666666641</v>
      </c>
      <c r="R51" s="43">
        <v>0.88888888888888862</v>
      </c>
      <c r="S51" s="91">
        <v>0.89236111111111083</v>
      </c>
      <c r="T51" s="41">
        <v>0.89583333333333304</v>
      </c>
      <c r="U51" s="313" t="e">
        <f t="shared" si="0"/>
        <v>#REF!</v>
      </c>
      <c r="V51" s="314">
        <f t="shared" si="1"/>
        <v>9.7222222222221877E-2</v>
      </c>
      <c r="W51" s="317" t="e">
        <f t="shared" si="2"/>
        <v>#REF!</v>
      </c>
      <c r="X51" s="314">
        <f t="shared" si="3"/>
        <v>2.083333333333337E-2</v>
      </c>
      <c r="Y51" s="14"/>
    </row>
    <row r="52" spans="2:25" ht="15" customHeight="1" x14ac:dyDescent="0.25">
      <c r="B52" s="40">
        <v>34</v>
      </c>
      <c r="C52" s="41">
        <v>0.82986111111111116</v>
      </c>
      <c r="D52" s="50">
        <v>0.83333333333333337</v>
      </c>
      <c r="E52" s="42">
        <v>0.83680555555555558</v>
      </c>
      <c r="F52" s="43">
        <v>0.84375</v>
      </c>
      <c r="G52" s="43">
        <v>0.85277777777777775</v>
      </c>
      <c r="H52" s="42">
        <v>0.85624999999999996</v>
      </c>
      <c r="I52" s="42">
        <v>0.86458333333333326</v>
      </c>
      <c r="J52" s="43">
        <v>0.86805555555555547</v>
      </c>
      <c r="K52" s="43">
        <v>0.87708333333333321</v>
      </c>
      <c r="L52" s="43">
        <v>0.88611111111111096</v>
      </c>
      <c r="M52" s="43">
        <v>0.89513888888888871</v>
      </c>
      <c r="N52" s="43">
        <v>0.89861111111111092</v>
      </c>
      <c r="O52" s="43">
        <v>0.90347222222222201</v>
      </c>
      <c r="P52" s="43">
        <v>0.90624999999999978</v>
      </c>
      <c r="Q52" s="43">
        <v>0.91249999999999976</v>
      </c>
      <c r="R52" s="43">
        <v>0.91597222222222197</v>
      </c>
      <c r="S52" s="91">
        <v>0.91944444444444418</v>
      </c>
      <c r="T52" s="41">
        <v>0.92361111111111083</v>
      </c>
      <c r="U52" s="313" t="e">
        <f t="shared" si="0"/>
        <v>#REF!</v>
      </c>
      <c r="V52" s="314">
        <f t="shared" si="1"/>
        <v>9.3749999999999667E-2</v>
      </c>
      <c r="W52" s="317" t="e">
        <f t="shared" si="2"/>
        <v>#REF!</v>
      </c>
      <c r="X52" s="314">
        <f t="shared" si="3"/>
        <v>3.125E-2</v>
      </c>
    </row>
    <row r="53" spans="2:25" ht="15" customHeight="1" thickBot="1" x14ac:dyDescent="0.3">
      <c r="B53" s="44">
        <v>35</v>
      </c>
      <c r="C53" s="45">
        <v>0.86805555555555547</v>
      </c>
      <c r="D53" s="56">
        <v>0.87152777777777768</v>
      </c>
      <c r="E53" s="46">
        <v>0.87430555555555545</v>
      </c>
      <c r="F53" s="47">
        <v>0.88055555555555542</v>
      </c>
      <c r="G53" s="47">
        <v>0.8868055555555554</v>
      </c>
      <c r="H53" s="46">
        <v>0.88958333333333317</v>
      </c>
      <c r="I53" s="46">
        <v>0.89722222222222203</v>
      </c>
      <c r="J53" s="47">
        <v>0.8999999999999998</v>
      </c>
      <c r="K53" s="47">
        <v>0.90763888888888866</v>
      </c>
      <c r="L53" s="47">
        <v>0.91597222222222197</v>
      </c>
      <c r="M53" s="47">
        <v>0.92499999999999971</v>
      </c>
      <c r="N53" s="47">
        <v>0.92847222222222192</v>
      </c>
      <c r="O53" s="47">
        <v>0.93402777777777746</v>
      </c>
      <c r="P53" s="47">
        <v>0.93680555555555522</v>
      </c>
      <c r="Q53" s="47">
        <v>0.94374999999999964</v>
      </c>
      <c r="R53" s="47">
        <v>0.94722222222222185</v>
      </c>
      <c r="S53" s="92">
        <v>0.95138888888888851</v>
      </c>
      <c r="T53" s="45">
        <v>0.95555555555555516</v>
      </c>
      <c r="U53" s="319" t="e">
        <f t="shared" si="0"/>
        <v>#REF!</v>
      </c>
      <c r="V53" s="320">
        <f t="shared" si="1"/>
        <v>8.7499999999999689E-2</v>
      </c>
      <c r="W53" s="321" t="e">
        <f t="shared" si="2"/>
        <v>#REF!</v>
      </c>
      <c r="X53" s="320">
        <f t="shared" si="3"/>
        <v>3.8194444444444309E-2</v>
      </c>
    </row>
    <row r="54" spans="2:25" ht="15" customHeight="1" x14ac:dyDescent="0.25">
      <c r="B54" s="33">
        <v>36</v>
      </c>
      <c r="C54" s="48">
        <v>0.91319444444444453</v>
      </c>
      <c r="D54" s="49">
        <v>0.91666666666666674</v>
      </c>
      <c r="E54" s="35">
        <v>0.91944444444444451</v>
      </c>
      <c r="F54" s="36">
        <v>0.92569444444444449</v>
      </c>
      <c r="G54" s="36">
        <v>0.93194444444444446</v>
      </c>
      <c r="H54" s="35">
        <v>0.93472222222222223</v>
      </c>
      <c r="I54" s="35">
        <v>0.94166666666666665</v>
      </c>
      <c r="J54" s="36">
        <v>0.94444444444444442</v>
      </c>
      <c r="K54" s="36">
        <v>0.95208333333333328</v>
      </c>
      <c r="L54" s="36">
        <v>0.95972222222222214</v>
      </c>
      <c r="M54" s="36">
        <v>0.96805555555555545</v>
      </c>
      <c r="N54" s="36">
        <v>0.97013888888888877</v>
      </c>
      <c r="O54" s="36">
        <v>0.97499999999999987</v>
      </c>
      <c r="P54" s="36">
        <v>0.97777777777777763</v>
      </c>
      <c r="Q54" s="36">
        <v>0.98402777777777761</v>
      </c>
      <c r="R54" s="36">
        <v>0.98749999999999982</v>
      </c>
      <c r="S54" s="93">
        <v>0.99097222222222203</v>
      </c>
      <c r="T54" s="48">
        <v>0.99444444444444424</v>
      </c>
      <c r="U54" s="315" t="e">
        <f t="shared" si="0"/>
        <v>#REF!</v>
      </c>
      <c r="V54" s="316">
        <f t="shared" si="1"/>
        <v>8.1249999999999711E-2</v>
      </c>
      <c r="W54" s="317" t="e">
        <f t="shared" si="2"/>
        <v>#REF!</v>
      </c>
      <c r="X54" s="316">
        <f t="shared" si="3"/>
        <v>4.5138888888889062E-2</v>
      </c>
    </row>
    <row r="55" spans="2:25" ht="9" customHeight="1" x14ac:dyDescent="0.25">
      <c r="B55" s="2"/>
      <c r="C55" s="2"/>
      <c r="D55" s="2"/>
      <c r="E55" s="2"/>
      <c r="F55" s="2"/>
      <c r="G55" s="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2:25" ht="18" customHeight="1" x14ac:dyDescent="0.25">
      <c r="B56" s="2"/>
      <c r="C56" s="299" t="s">
        <v>170</v>
      </c>
      <c r="D56" s="300"/>
      <c r="E56" s="300"/>
      <c r="F56" s="301"/>
      <c r="G56" s="301"/>
      <c r="H56" s="308">
        <v>35</v>
      </c>
      <c r="I56" s="300"/>
      <c r="K56" s="65"/>
      <c r="L56" s="18"/>
      <c r="M56" s="18"/>
      <c r="N56" s="18"/>
      <c r="O56" s="18"/>
      <c r="P56" s="18"/>
      <c r="Q56" s="18"/>
      <c r="R56" s="2"/>
      <c r="S56" s="2"/>
      <c r="T56" s="2"/>
    </row>
    <row r="57" spans="2:25" ht="18" customHeight="1" x14ac:dyDescent="0.25">
      <c r="B57" s="2"/>
      <c r="C57" s="299" t="s">
        <v>171</v>
      </c>
      <c r="D57" s="300"/>
      <c r="E57" s="300"/>
      <c r="F57" s="301"/>
      <c r="G57" s="301"/>
      <c r="H57" s="308">
        <v>1</v>
      </c>
      <c r="I57" s="300"/>
      <c r="K57" s="65"/>
      <c r="L57" s="18"/>
      <c r="M57" s="18"/>
      <c r="N57" s="18"/>
      <c r="O57" s="18"/>
      <c r="P57" s="18"/>
      <c r="Q57" s="18"/>
      <c r="R57" s="2"/>
      <c r="S57" s="2"/>
      <c r="T57" s="2"/>
    </row>
    <row r="58" spans="2:25" ht="18" customHeight="1" x14ac:dyDescent="0.25">
      <c r="B58" s="2"/>
      <c r="C58" s="299" t="s">
        <v>172</v>
      </c>
      <c r="D58" s="300"/>
      <c r="E58" s="300"/>
      <c r="F58" s="301"/>
      <c r="G58" s="301"/>
      <c r="H58" s="308">
        <f>+H56+H57</f>
        <v>36</v>
      </c>
      <c r="I58" s="300"/>
      <c r="K58" s="65"/>
      <c r="L58" s="18"/>
      <c r="M58" s="18"/>
      <c r="N58" s="18"/>
      <c r="O58" s="18"/>
      <c r="P58" s="18"/>
      <c r="Q58" s="18"/>
      <c r="R58" s="2"/>
      <c r="S58" s="2"/>
      <c r="T58" s="2"/>
    </row>
    <row r="59" spans="2:25" ht="18" customHeight="1" x14ac:dyDescent="0.25">
      <c r="B59" s="2"/>
      <c r="C59" s="299" t="s">
        <v>173</v>
      </c>
      <c r="D59" s="300"/>
      <c r="E59" s="300"/>
      <c r="F59" s="301"/>
      <c r="G59" s="301"/>
      <c r="H59" s="306" t="e">
        <f>+VLOOKUP($G$7,#REF!,3,FALSE)</f>
        <v>#REF!</v>
      </c>
      <c r="I59" s="302" t="s">
        <v>174</v>
      </c>
      <c r="K59" s="66"/>
      <c r="L59" s="2"/>
      <c r="M59" s="21"/>
      <c r="N59" s="21"/>
      <c r="O59" s="21"/>
      <c r="P59" s="21"/>
      <c r="Q59" s="21"/>
      <c r="T59" s="2"/>
    </row>
    <row r="60" spans="2:25" x14ac:dyDescent="0.25">
      <c r="C60" s="303" t="s">
        <v>175</v>
      </c>
      <c r="D60" s="304"/>
      <c r="E60" s="18"/>
      <c r="F60" s="18"/>
      <c r="G60" s="18"/>
      <c r="H60" s="347">
        <v>17.815999999999999</v>
      </c>
      <c r="I60" s="302" t="s">
        <v>174</v>
      </c>
      <c r="K60" s="65"/>
      <c r="M60" s="88"/>
      <c r="N60" s="69"/>
      <c r="Q60" s="89"/>
    </row>
    <row r="61" spans="2:25" x14ac:dyDescent="0.25">
      <c r="C61" s="2" t="s">
        <v>176</v>
      </c>
      <c r="D61" s="18"/>
      <c r="E61" s="18"/>
      <c r="F61" s="18"/>
      <c r="G61" s="18"/>
      <c r="H61" s="309" t="s">
        <v>178</v>
      </c>
      <c r="I61" s="18"/>
      <c r="K61" s="494"/>
      <c r="L61" s="494"/>
    </row>
    <row r="62" spans="2:25" x14ac:dyDescent="0.25">
      <c r="D62" s="2"/>
    </row>
    <row r="63" spans="2:25" x14ac:dyDescent="0.25">
      <c r="D63" s="2"/>
    </row>
  </sheetData>
  <mergeCells count="1">
    <mergeCell ref="K61:L61"/>
  </mergeCells>
  <printOptions horizontalCentered="1"/>
  <pageMargins left="0.39370078740157483" right="0" top="0.39370078740157483" bottom="0.39370078740157483" header="0" footer="0"/>
  <pageSetup paperSize="9" scale="54" orientation="landscape" r:id="rId1"/>
  <rowBreaks count="1" manualBreakCount="1">
    <brk id="62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R34"/>
  <sheetViews>
    <sheetView showGridLines="0" view="pageBreakPreview" topLeftCell="A1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3.7109375" customWidth="1"/>
    <col min="2" max="13" width="8" customWidth="1"/>
    <col min="14" max="34" width="6.7109375" customWidth="1"/>
  </cols>
  <sheetData>
    <row r="1" spans="2:18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8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</row>
    <row r="3" spans="2:18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</row>
    <row r="5" spans="2:18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2" t="s">
        <v>4</v>
      </c>
      <c r="C7" s="2"/>
      <c r="D7" s="2"/>
      <c r="E7" s="2"/>
      <c r="F7" s="1" t="s">
        <v>26</v>
      </c>
      <c r="H7" s="4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2" t="s">
        <v>5</v>
      </c>
      <c r="C8" s="7"/>
      <c r="D8" s="7"/>
      <c r="E8" s="7"/>
      <c r="F8" s="1">
        <v>802</v>
      </c>
      <c r="H8" s="4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2" t="s">
        <v>6</v>
      </c>
      <c r="C9" s="2"/>
      <c r="D9" s="2"/>
      <c r="E9" s="2"/>
      <c r="F9" s="1" t="s">
        <v>34</v>
      </c>
      <c r="H9" s="4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2"/>
      <c r="D10" s="2"/>
      <c r="E10" s="2"/>
      <c r="F10" s="1">
        <v>802</v>
      </c>
      <c r="H10" s="4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</row>
    <row r="12" spans="2:18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18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18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18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2:18" ht="23.1" customHeight="1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2"/>
    </row>
    <row r="17" spans="2:18" ht="39.950000000000003" customHeight="1" thickBot="1" x14ac:dyDescent="0.3">
      <c r="B17" s="189" t="s">
        <v>18</v>
      </c>
      <c r="C17" s="189" t="s">
        <v>100</v>
      </c>
      <c r="D17" s="189" t="s">
        <v>33</v>
      </c>
      <c r="E17" s="189" t="s">
        <v>143</v>
      </c>
      <c r="F17" s="189" t="s">
        <v>144</v>
      </c>
      <c r="G17" s="189" t="s">
        <v>143</v>
      </c>
      <c r="H17" s="189" t="s">
        <v>33</v>
      </c>
      <c r="I17" s="189" t="s">
        <v>142</v>
      </c>
      <c r="J17" s="189" t="s">
        <v>101</v>
      </c>
      <c r="K17" s="189" t="s">
        <v>102</v>
      </c>
      <c r="L17" s="189" t="s">
        <v>100</v>
      </c>
      <c r="M17" s="189" t="s">
        <v>161</v>
      </c>
      <c r="N17" s="189" t="s">
        <v>167</v>
      </c>
      <c r="O17" s="189" t="s">
        <v>168</v>
      </c>
      <c r="P17" s="189" t="s">
        <v>169</v>
      </c>
    </row>
    <row r="18" spans="2:18" ht="39.950000000000003" hidden="1" customHeight="1" x14ac:dyDescent="0.25">
      <c r="B18" s="202" t="s">
        <v>159</v>
      </c>
      <c r="C18" s="204">
        <v>0</v>
      </c>
      <c r="D18" s="204">
        <v>2.17</v>
      </c>
      <c r="E18" s="205">
        <v>5.2</v>
      </c>
      <c r="F18" s="205">
        <v>4.51</v>
      </c>
      <c r="G18" s="205">
        <v>4.78</v>
      </c>
      <c r="H18" s="204">
        <v>4.8</v>
      </c>
      <c r="I18" s="204">
        <v>4.53</v>
      </c>
      <c r="J18" s="205">
        <v>2.14</v>
      </c>
      <c r="K18" s="205">
        <v>6.85</v>
      </c>
      <c r="L18" s="206">
        <v>3.03</v>
      </c>
      <c r="M18" s="315"/>
      <c r="N18" s="316"/>
      <c r="O18" s="317"/>
      <c r="P18" s="318"/>
    </row>
    <row r="19" spans="2:18" ht="39.950000000000003" hidden="1" customHeight="1" thickBot="1" x14ac:dyDescent="0.3">
      <c r="B19" s="208" t="s">
        <v>160</v>
      </c>
      <c r="C19" s="243">
        <v>0</v>
      </c>
      <c r="D19" s="210">
        <v>2.17</v>
      </c>
      <c r="E19" s="210">
        <v>7.37</v>
      </c>
      <c r="F19" s="210">
        <v>11.879999999999999</v>
      </c>
      <c r="G19" s="210">
        <v>16.66</v>
      </c>
      <c r="H19" s="210">
        <v>21.46</v>
      </c>
      <c r="I19" s="210">
        <v>25.990000000000002</v>
      </c>
      <c r="J19" s="210">
        <v>28.130000000000003</v>
      </c>
      <c r="K19" s="210">
        <v>34.980000000000004</v>
      </c>
      <c r="L19" s="211">
        <v>31.160000000000004</v>
      </c>
      <c r="M19" s="313"/>
      <c r="N19" s="314"/>
      <c r="O19" s="310"/>
      <c r="P19" s="314"/>
    </row>
    <row r="20" spans="2:18" x14ac:dyDescent="0.25">
      <c r="B20" s="9">
        <v>1</v>
      </c>
      <c r="C20" s="27">
        <v>0.24861111111111114</v>
      </c>
      <c r="D20" s="16">
        <v>0.25138888888888894</v>
      </c>
      <c r="E20" s="16">
        <v>0.25694444444444448</v>
      </c>
      <c r="F20" s="28">
        <v>0.26319444444444445</v>
      </c>
      <c r="G20" s="102">
        <v>0.26944444444444443</v>
      </c>
      <c r="H20" s="28">
        <v>0.27499999999999997</v>
      </c>
      <c r="I20" s="28">
        <v>0.28472222222222221</v>
      </c>
      <c r="J20" s="28">
        <v>0.28819444444444442</v>
      </c>
      <c r="K20" s="28">
        <v>0.2944444444444444</v>
      </c>
      <c r="L20" s="15">
        <v>0.30069444444444438</v>
      </c>
      <c r="M20" s="313" t="e">
        <f>+$H$31</f>
        <v>#REF!</v>
      </c>
      <c r="N20" s="314">
        <f t="shared" ref="N20" si="0">+L20-C20</f>
        <v>5.2083333333333232E-2</v>
      </c>
      <c r="O20" s="317" t="e">
        <f>60*$H$31/(N20*60*24)</f>
        <v>#REF!</v>
      </c>
      <c r="P20" s="322"/>
    </row>
    <row r="21" spans="2:18" x14ac:dyDescent="0.25">
      <c r="B21" s="11">
        <v>2</v>
      </c>
      <c r="C21" s="12">
        <v>0.36250000000000038</v>
      </c>
      <c r="D21" s="13">
        <v>0.36666666666666703</v>
      </c>
      <c r="E21" s="13">
        <v>0.37291666666666701</v>
      </c>
      <c r="F21" s="13">
        <v>0.37986111111111143</v>
      </c>
      <c r="G21" s="103">
        <v>0.38680555555555585</v>
      </c>
      <c r="H21" s="13">
        <v>0.39375000000000027</v>
      </c>
      <c r="I21" s="13">
        <v>0.40416666666666695</v>
      </c>
      <c r="J21" s="13">
        <v>0.4083333333333336</v>
      </c>
      <c r="K21" s="13">
        <v>0.41527777777777802</v>
      </c>
      <c r="L21" s="12">
        <v>0.421527777777778</v>
      </c>
      <c r="M21" s="313" t="e">
        <f t="shared" ref="M21:M24" si="1">+$H$31</f>
        <v>#REF!</v>
      </c>
      <c r="N21" s="314">
        <f t="shared" ref="N21:N25" si="2">+L21-C21</f>
        <v>5.9027777777777624E-2</v>
      </c>
      <c r="O21" s="317" t="e">
        <f t="shared" ref="O21:O24" si="3">60*$H$31/(N21*60*24)</f>
        <v>#REF!</v>
      </c>
      <c r="P21" s="314">
        <f t="shared" ref="P21:P25" si="4">+C21-C20</f>
        <v>0.11388888888888923</v>
      </c>
    </row>
    <row r="22" spans="2:18" x14ac:dyDescent="0.25">
      <c r="B22" s="9">
        <v>3</v>
      </c>
      <c r="C22" s="12">
        <v>0.47916666666666641</v>
      </c>
      <c r="D22" s="13">
        <v>0.48333333333333306</v>
      </c>
      <c r="E22" s="13">
        <v>0.48958333333333304</v>
      </c>
      <c r="F22" s="13">
        <v>0.49652777777777746</v>
      </c>
      <c r="G22" s="103">
        <v>0.50347222222222188</v>
      </c>
      <c r="H22" s="13">
        <v>0.5104166666666663</v>
      </c>
      <c r="I22" s="13">
        <v>0.52083333333333293</v>
      </c>
      <c r="J22" s="13">
        <v>0.52499999999999958</v>
      </c>
      <c r="K22" s="13">
        <v>0.531944444444444</v>
      </c>
      <c r="L22" s="12">
        <v>0.53819444444444398</v>
      </c>
      <c r="M22" s="313" t="e">
        <f t="shared" si="1"/>
        <v>#REF!</v>
      </c>
      <c r="N22" s="314">
        <f t="shared" si="2"/>
        <v>5.9027777777777568E-2</v>
      </c>
      <c r="O22" s="317" t="e">
        <f t="shared" si="3"/>
        <v>#REF!</v>
      </c>
      <c r="P22" s="314">
        <f>+C22-C21</f>
        <v>0.11666666666666603</v>
      </c>
    </row>
    <row r="23" spans="2:18" x14ac:dyDescent="0.25">
      <c r="B23" s="11">
        <v>4</v>
      </c>
      <c r="C23" s="12">
        <v>0.59583333333333344</v>
      </c>
      <c r="D23" s="13">
        <v>0.60000000000000009</v>
      </c>
      <c r="E23" s="13">
        <v>0.60625000000000007</v>
      </c>
      <c r="F23" s="13">
        <v>0.61319444444444449</v>
      </c>
      <c r="G23" s="103">
        <v>0.62013888888888891</v>
      </c>
      <c r="H23" s="13">
        <v>0.62708333333333333</v>
      </c>
      <c r="I23" s="13">
        <v>0.63749999999999996</v>
      </c>
      <c r="J23" s="13">
        <v>0.64166666666666661</v>
      </c>
      <c r="K23" s="13">
        <v>0.64861111111111103</v>
      </c>
      <c r="L23" s="12">
        <v>0.65486111111111101</v>
      </c>
      <c r="M23" s="313" t="e">
        <f t="shared" si="1"/>
        <v>#REF!</v>
      </c>
      <c r="N23" s="314">
        <f t="shared" si="2"/>
        <v>5.9027777777777568E-2</v>
      </c>
      <c r="O23" s="317" t="e">
        <f t="shared" si="3"/>
        <v>#REF!</v>
      </c>
      <c r="P23" s="314">
        <f>+C23-C22</f>
        <v>0.11666666666666703</v>
      </c>
    </row>
    <row r="24" spans="2:18" x14ac:dyDescent="0.25">
      <c r="B24" s="9">
        <v>5</v>
      </c>
      <c r="C24" s="12">
        <v>0.71250000000000036</v>
      </c>
      <c r="D24" s="13">
        <v>0.71666666666666701</v>
      </c>
      <c r="E24" s="13">
        <v>0.72291666666666698</v>
      </c>
      <c r="F24" s="13">
        <v>0.7298611111111114</v>
      </c>
      <c r="G24" s="103">
        <v>0.73680555555555582</v>
      </c>
      <c r="H24" s="13">
        <v>0.74375000000000024</v>
      </c>
      <c r="I24" s="13">
        <v>0.75416666666666687</v>
      </c>
      <c r="J24" s="13">
        <v>0.75833333333333353</v>
      </c>
      <c r="K24" s="13">
        <v>0.76527777777777795</v>
      </c>
      <c r="L24" s="12">
        <v>0.77152777777777792</v>
      </c>
      <c r="M24" s="313" t="e">
        <f t="shared" si="1"/>
        <v>#REF!</v>
      </c>
      <c r="N24" s="314">
        <f t="shared" si="2"/>
        <v>5.9027777777777568E-2</v>
      </c>
      <c r="O24" s="317" t="e">
        <f t="shared" si="3"/>
        <v>#REF!</v>
      </c>
      <c r="P24" s="314">
        <f>+C24-C23</f>
        <v>0.11666666666666692</v>
      </c>
    </row>
    <row r="25" spans="2:18" x14ac:dyDescent="0.25">
      <c r="B25" s="11">
        <v>6</v>
      </c>
      <c r="C25" s="12">
        <v>0.82986111111111083</v>
      </c>
      <c r="D25" s="13">
        <v>0.83333333333333304</v>
      </c>
      <c r="E25" s="13">
        <v>0.83958333333333302</v>
      </c>
      <c r="F25" s="13">
        <v>0.84652777777777743</v>
      </c>
      <c r="G25" s="103">
        <v>0.85347222222222185</v>
      </c>
      <c r="H25" s="13">
        <v>0.85972222222222183</v>
      </c>
      <c r="I25" s="13">
        <v>0.86874999999999958</v>
      </c>
      <c r="J25" s="13">
        <v>0.87222222222222179</v>
      </c>
      <c r="K25" s="13">
        <v>0.87847222222222177</v>
      </c>
      <c r="L25" s="12">
        <v>0.8840277777777773</v>
      </c>
      <c r="M25" s="313" t="e">
        <f>+$H$31</f>
        <v>#REF!</v>
      </c>
      <c r="N25" s="314">
        <f t="shared" si="2"/>
        <v>5.4166666666666474E-2</v>
      </c>
      <c r="O25" s="317" t="e">
        <f>60*$H$31/(N25*60*24)</f>
        <v>#REF!</v>
      </c>
      <c r="P25" s="316">
        <f t="shared" si="4"/>
        <v>0.11736111111111047</v>
      </c>
    </row>
    <row r="26" spans="2:18" ht="9" customHeight="1" x14ac:dyDescent="0.25">
      <c r="B26" s="2"/>
      <c r="C26" s="2"/>
      <c r="D26" s="2"/>
      <c r="E26" s="2"/>
      <c r="F26" s="2"/>
      <c r="G26" s="2"/>
      <c r="H26" s="2"/>
      <c r="I26" s="17"/>
      <c r="J26" s="17"/>
      <c r="K26" s="17"/>
      <c r="L26" s="17"/>
      <c r="M26" s="17"/>
      <c r="N26" s="17"/>
      <c r="O26" s="17"/>
      <c r="P26" s="18"/>
      <c r="Q26" s="18"/>
      <c r="R26" s="2"/>
    </row>
    <row r="27" spans="2:18" ht="9" customHeight="1" x14ac:dyDescent="0.25">
      <c r="B27" s="2"/>
      <c r="C27" s="2"/>
      <c r="D27" s="2"/>
      <c r="E27" s="2"/>
      <c r="F27" s="2"/>
      <c r="G27" s="2"/>
      <c r="H27" s="2"/>
      <c r="I27" s="17"/>
      <c r="J27" s="17"/>
      <c r="K27" s="17"/>
      <c r="L27" s="17"/>
      <c r="M27" s="17"/>
      <c r="N27" s="17"/>
      <c r="O27" s="17"/>
      <c r="P27" s="18"/>
      <c r="Q27" s="18"/>
      <c r="R27" s="2"/>
    </row>
    <row r="28" spans="2:18" ht="18" customHeight="1" x14ac:dyDescent="0.25">
      <c r="B28" s="2"/>
      <c r="C28" s="299" t="s">
        <v>170</v>
      </c>
      <c r="D28" s="300"/>
      <c r="E28" s="300"/>
      <c r="F28" s="301"/>
      <c r="G28" s="301"/>
      <c r="H28" s="308">
        <v>6</v>
      </c>
      <c r="I28" s="300"/>
      <c r="J28" s="18"/>
      <c r="K28" s="19"/>
      <c r="L28" s="19"/>
      <c r="M28" s="19"/>
      <c r="N28" s="19"/>
      <c r="O28" s="2"/>
      <c r="P28" s="2"/>
      <c r="Q28" s="2"/>
      <c r="R28" s="2"/>
    </row>
    <row r="29" spans="2:18" ht="18" customHeight="1" x14ac:dyDescent="0.25">
      <c r="B29" s="2"/>
      <c r="C29" s="299" t="s">
        <v>171</v>
      </c>
      <c r="D29" s="300"/>
      <c r="E29" s="300"/>
      <c r="F29" s="301"/>
      <c r="G29" s="301"/>
      <c r="H29" s="308">
        <v>0</v>
      </c>
      <c r="I29" s="300"/>
      <c r="J29" s="18"/>
      <c r="K29" s="19"/>
      <c r="L29" s="19"/>
      <c r="M29" s="19"/>
      <c r="N29" s="19"/>
      <c r="O29" s="2"/>
      <c r="P29" s="2"/>
      <c r="Q29" s="2"/>
      <c r="R29" s="2"/>
    </row>
    <row r="30" spans="2:18" ht="18" customHeight="1" x14ac:dyDescent="0.25">
      <c r="B30" s="2"/>
      <c r="C30" s="299" t="s">
        <v>172</v>
      </c>
      <c r="D30" s="300"/>
      <c r="E30" s="300"/>
      <c r="F30" s="301"/>
      <c r="G30" s="301"/>
      <c r="H30" s="308">
        <f>+H28+H29</f>
        <v>6</v>
      </c>
      <c r="I30" s="300"/>
      <c r="J30" s="18"/>
      <c r="K30" s="19"/>
      <c r="L30" s="19"/>
      <c r="M30" s="19"/>
      <c r="N30" s="19"/>
      <c r="O30" s="2"/>
      <c r="P30" s="2"/>
      <c r="Q30" s="2"/>
      <c r="R30" s="2"/>
    </row>
    <row r="31" spans="2:18" ht="18" customHeight="1" x14ac:dyDescent="0.25">
      <c r="B31" s="2"/>
      <c r="C31" s="299" t="s">
        <v>173</v>
      </c>
      <c r="D31" s="300"/>
      <c r="E31" s="300"/>
      <c r="F31" s="301"/>
      <c r="G31" s="301"/>
      <c r="H31" s="306" t="e">
        <f>+VLOOKUP(F10,#REF!,3,FALSE)</f>
        <v>#REF!</v>
      </c>
      <c r="I31" s="302" t="s">
        <v>174</v>
      </c>
      <c r="J31" s="21"/>
      <c r="K31" s="19"/>
      <c r="L31" s="19"/>
      <c r="M31" s="19"/>
      <c r="N31" s="19"/>
      <c r="O31" s="2"/>
      <c r="P31" s="2"/>
      <c r="Q31" s="2"/>
      <c r="R31" s="2"/>
    </row>
    <row r="32" spans="2:18" x14ac:dyDescent="0.25">
      <c r="C32" s="303" t="s">
        <v>175</v>
      </c>
      <c r="D32" s="304"/>
      <c r="E32" s="18"/>
      <c r="F32" s="18"/>
      <c r="G32" s="18"/>
      <c r="H32" s="307">
        <v>0</v>
      </c>
      <c r="I32" s="302" t="s">
        <v>174</v>
      </c>
      <c r="J32" s="18"/>
    </row>
    <row r="33" spans="3:10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  <c r="J33" s="18"/>
    </row>
    <row r="34" spans="3:10" x14ac:dyDescent="0.25">
      <c r="C34" s="2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50"/>
  <dimension ref="B1:X54"/>
  <sheetViews>
    <sheetView showGridLines="0" view="pageBreakPreview" topLeftCell="A3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customWidth="1"/>
    <col min="2" max="21" width="8.28515625" customWidth="1"/>
    <col min="22" max="22" width="11.28515625" bestFit="1" customWidth="1"/>
    <col min="23" max="23" width="15.5703125" bestFit="1" customWidth="1"/>
    <col min="24" max="40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71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3"/>
      <c r="C2" s="3"/>
      <c r="D2" s="2"/>
      <c r="G2" s="171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4" t="s">
        <v>2</v>
      </c>
      <c r="C3" s="4"/>
      <c r="D3" s="2"/>
      <c r="G3" s="171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5"/>
      <c r="C4" s="5"/>
      <c r="D4" s="2"/>
      <c r="G4" s="8"/>
      <c r="J4" s="2"/>
      <c r="L4" s="2"/>
      <c r="M4" s="2"/>
      <c r="N4" s="2"/>
      <c r="O4" s="2"/>
      <c r="P4" s="2"/>
      <c r="Q4" s="2"/>
      <c r="R4" s="2"/>
      <c r="S4" s="2"/>
      <c r="T4" s="6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2"/>
      <c r="T5" s="6"/>
    </row>
    <row r="6" spans="2:24" ht="20.100000000000001" customHeight="1" x14ac:dyDescent="0.25">
      <c r="B6" s="2" t="s">
        <v>4</v>
      </c>
      <c r="C6" s="2"/>
      <c r="D6" s="2"/>
      <c r="G6" s="1" t="s">
        <v>26</v>
      </c>
      <c r="L6" s="2"/>
      <c r="M6" s="2"/>
      <c r="N6" s="2"/>
      <c r="O6" s="2"/>
      <c r="P6" s="2"/>
      <c r="Q6" s="2"/>
      <c r="R6" s="2"/>
      <c r="S6" s="2"/>
      <c r="T6" s="6"/>
    </row>
    <row r="7" spans="2:24" ht="20.100000000000001" customHeight="1" x14ac:dyDescent="0.25">
      <c r="B7" s="2" t="s">
        <v>5</v>
      </c>
      <c r="C7" s="2"/>
      <c r="D7" s="7"/>
      <c r="G7" s="1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2" t="s">
        <v>6</v>
      </c>
      <c r="C8" s="2"/>
      <c r="D8" s="2"/>
      <c r="G8" s="1" t="s">
        <v>80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2"/>
      <c r="G9" s="1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2" t="s">
        <v>12</v>
      </c>
      <c r="C10" s="2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2"/>
      <c r="C11" s="2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33">
        <v>1.0416666666666666E-2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189" t="s">
        <v>18</v>
      </c>
      <c r="C16" s="189" t="s">
        <v>121</v>
      </c>
      <c r="D16" s="189" t="s">
        <v>14</v>
      </c>
      <c r="E16" s="189" t="s">
        <v>120</v>
      </c>
      <c r="F16" s="189" t="s">
        <v>81</v>
      </c>
      <c r="G16" s="189" t="s">
        <v>105</v>
      </c>
      <c r="H16" s="189" t="s">
        <v>122</v>
      </c>
      <c r="I16" s="189" t="s">
        <v>13</v>
      </c>
      <c r="J16" s="189" t="s">
        <v>11</v>
      </c>
      <c r="K16" s="189" t="s">
        <v>119</v>
      </c>
      <c r="L16" s="189" t="s">
        <v>123</v>
      </c>
      <c r="M16" s="189" t="s">
        <v>37</v>
      </c>
      <c r="N16" s="189" t="s">
        <v>36</v>
      </c>
      <c r="O16" s="189" t="s">
        <v>35</v>
      </c>
      <c r="P16" s="189" t="s">
        <v>11</v>
      </c>
      <c r="Q16" s="189" t="s">
        <v>107</v>
      </c>
      <c r="R16" s="189" t="s">
        <v>109</v>
      </c>
      <c r="S16" s="189" t="s">
        <v>117</v>
      </c>
      <c r="T16" s="189" t="s">
        <v>118</v>
      </c>
      <c r="U16" s="189" t="s">
        <v>161</v>
      </c>
      <c r="V16" s="189" t="s">
        <v>167</v>
      </c>
      <c r="W16" s="189" t="s">
        <v>168</v>
      </c>
      <c r="X16" s="189" t="s">
        <v>169</v>
      </c>
    </row>
    <row r="17" spans="2:24" ht="39.950000000000003" hidden="1" customHeight="1" x14ac:dyDescent="0.25">
      <c r="B17" s="225" t="s">
        <v>159</v>
      </c>
      <c r="C17" s="204">
        <v>0</v>
      </c>
      <c r="D17" s="205">
        <v>3.65</v>
      </c>
      <c r="E17" s="205">
        <v>2.95</v>
      </c>
      <c r="F17" s="205">
        <v>5.48</v>
      </c>
      <c r="G17" s="205">
        <v>3.75</v>
      </c>
      <c r="H17" s="205">
        <v>1.89</v>
      </c>
      <c r="I17" s="205">
        <v>6.18</v>
      </c>
      <c r="J17" s="205">
        <v>2.2400000000000002</v>
      </c>
      <c r="K17" s="205">
        <v>6.61</v>
      </c>
      <c r="L17" s="205">
        <v>3.69</v>
      </c>
      <c r="M17" s="205">
        <v>6.54</v>
      </c>
      <c r="N17" s="205">
        <v>3.02</v>
      </c>
      <c r="O17" s="205">
        <v>2.7</v>
      </c>
      <c r="P17" s="205">
        <v>2.2000000000000002</v>
      </c>
      <c r="Q17" s="205">
        <v>4.07</v>
      </c>
      <c r="R17" s="205">
        <v>1.75</v>
      </c>
      <c r="S17" s="205">
        <v>1.9</v>
      </c>
      <c r="T17" s="205">
        <v>2.31</v>
      </c>
      <c r="U17" s="315"/>
      <c r="V17" s="316"/>
      <c r="W17" s="317"/>
      <c r="X17" s="318"/>
    </row>
    <row r="18" spans="2:24" ht="39.950000000000003" hidden="1" customHeight="1" thickBot="1" x14ac:dyDescent="0.3">
      <c r="B18" s="226" t="s">
        <v>160</v>
      </c>
      <c r="C18" s="243">
        <v>0</v>
      </c>
      <c r="D18" s="214">
        <v>3.65</v>
      </c>
      <c r="E18" s="214">
        <v>6.6</v>
      </c>
      <c r="F18" s="214">
        <v>12.08</v>
      </c>
      <c r="G18" s="214">
        <v>15.83</v>
      </c>
      <c r="H18" s="214">
        <v>17.72</v>
      </c>
      <c r="I18" s="214">
        <v>23.9</v>
      </c>
      <c r="J18" s="214">
        <v>26.14</v>
      </c>
      <c r="K18" s="214">
        <v>32.75</v>
      </c>
      <c r="L18" s="214">
        <v>36.44</v>
      </c>
      <c r="M18" s="214">
        <v>42.98</v>
      </c>
      <c r="N18" s="214">
        <v>46</v>
      </c>
      <c r="O18" s="214">
        <v>48.7</v>
      </c>
      <c r="P18" s="214">
        <v>50.900000000000006</v>
      </c>
      <c r="Q18" s="214">
        <v>54.970000000000006</v>
      </c>
      <c r="R18" s="214">
        <v>56.720000000000006</v>
      </c>
      <c r="S18" s="214">
        <v>58.620000000000005</v>
      </c>
      <c r="T18" s="214">
        <v>60.930000000000007</v>
      </c>
      <c r="U18" s="313"/>
      <c r="V18" s="314"/>
      <c r="W18" s="310"/>
      <c r="X18" s="314"/>
    </row>
    <row r="19" spans="2:24" ht="15" customHeight="1" x14ac:dyDescent="0.25">
      <c r="B19" s="33">
        <v>1</v>
      </c>
      <c r="C19" s="34">
        <v>0.20138888888888887</v>
      </c>
      <c r="D19" s="50">
        <v>0.20555555555555555</v>
      </c>
      <c r="E19" s="35">
        <v>0.20833333333333331</v>
      </c>
      <c r="F19" s="36">
        <v>0.21458333333333332</v>
      </c>
      <c r="G19" s="36">
        <v>0.22083333333333333</v>
      </c>
      <c r="H19" s="37">
        <v>0.22361111111111109</v>
      </c>
      <c r="I19" s="37">
        <v>0.23055555555555554</v>
      </c>
      <c r="J19" s="38">
        <v>0.23333333333333331</v>
      </c>
      <c r="K19" s="38">
        <v>0.2409722222222222</v>
      </c>
      <c r="L19" s="38">
        <v>0.24861111111111109</v>
      </c>
      <c r="M19" s="38">
        <v>0.25694444444444442</v>
      </c>
      <c r="N19" s="38">
        <v>0.25902777777777775</v>
      </c>
      <c r="O19" s="38">
        <v>0.26388888888888884</v>
      </c>
      <c r="P19" s="38">
        <v>0.26666666666666661</v>
      </c>
      <c r="Q19" s="38">
        <v>0.27291666666666659</v>
      </c>
      <c r="R19" s="38">
        <v>0.2763888888888888</v>
      </c>
      <c r="S19" s="90">
        <v>0.27986111111111101</v>
      </c>
      <c r="T19" s="39">
        <v>0.28333333333333321</v>
      </c>
      <c r="U19" s="313" t="e">
        <f>+$H$51</f>
        <v>#REF!</v>
      </c>
      <c r="V19" s="314">
        <f>+T19-C19</f>
        <v>8.1944444444444348E-2</v>
      </c>
      <c r="W19" s="317" t="e">
        <f>60*$H$51/(V19*60*24)</f>
        <v>#REF!</v>
      </c>
      <c r="X19" s="322"/>
    </row>
    <row r="20" spans="2:24" ht="15" customHeight="1" x14ac:dyDescent="0.25">
      <c r="B20" s="40">
        <v>2</v>
      </c>
      <c r="C20" s="41">
        <v>0.23263888888888887</v>
      </c>
      <c r="D20" s="50">
        <v>0.23680555555555555</v>
      </c>
      <c r="E20" s="42">
        <v>0.23958333333333331</v>
      </c>
      <c r="F20" s="43">
        <v>0.24583333333333332</v>
      </c>
      <c r="G20" s="43">
        <v>0.25277777777777777</v>
      </c>
      <c r="H20" s="42">
        <v>0.25555555555555554</v>
      </c>
      <c r="I20" s="42">
        <v>0.2631944444444444</v>
      </c>
      <c r="J20" s="43">
        <v>0.26597222222222217</v>
      </c>
      <c r="K20" s="43">
        <v>0.27569444444444441</v>
      </c>
      <c r="L20" s="43">
        <v>0.28472222222222221</v>
      </c>
      <c r="M20" s="43">
        <v>0.29375000000000001</v>
      </c>
      <c r="N20" s="43">
        <v>0.29722222222222222</v>
      </c>
      <c r="O20" s="43">
        <v>0.30277777777777776</v>
      </c>
      <c r="P20" s="43">
        <v>0.30555555555555552</v>
      </c>
      <c r="Q20" s="43">
        <v>0.31249999999999994</v>
      </c>
      <c r="R20" s="43">
        <v>0.31597222222222215</v>
      </c>
      <c r="S20" s="91">
        <v>0.31944444444444436</v>
      </c>
      <c r="T20" s="41">
        <v>0.32361111111111102</v>
      </c>
      <c r="U20" s="313" t="e">
        <f>+$H$51</f>
        <v>#REF!</v>
      </c>
      <c r="V20" s="314">
        <f>+T20-C20</f>
        <v>9.0972222222222149E-2</v>
      </c>
      <c r="W20" s="317" t="e">
        <f>60*$H$51/(V20*60*24)</f>
        <v>#REF!</v>
      </c>
      <c r="X20" s="314">
        <f>+C20-C19</f>
        <v>3.125E-2</v>
      </c>
    </row>
    <row r="21" spans="2:24" ht="15" customHeight="1" x14ac:dyDescent="0.25">
      <c r="B21" s="40">
        <v>3</v>
      </c>
      <c r="C21" s="41">
        <v>0.2638888888888889</v>
      </c>
      <c r="D21" s="50">
        <v>0.26805555555555555</v>
      </c>
      <c r="E21" s="42">
        <v>0.27152777777777776</v>
      </c>
      <c r="F21" s="43">
        <v>0.27847222222222218</v>
      </c>
      <c r="G21" s="43">
        <v>0.28680555555555554</v>
      </c>
      <c r="H21" s="42">
        <v>0.29027777777777775</v>
      </c>
      <c r="I21" s="42">
        <v>0.2986111111111111</v>
      </c>
      <c r="J21" s="43">
        <v>0.30138888888888887</v>
      </c>
      <c r="K21" s="43">
        <v>0.31111111111111112</v>
      </c>
      <c r="L21" s="43">
        <v>0.32013888888888892</v>
      </c>
      <c r="M21" s="43">
        <v>0.32916666666666672</v>
      </c>
      <c r="N21" s="43">
        <v>0.33263888888888893</v>
      </c>
      <c r="O21" s="43">
        <v>0.33750000000000002</v>
      </c>
      <c r="P21" s="43">
        <v>0.34027777777777779</v>
      </c>
      <c r="Q21" s="43">
        <v>0.34652777777777777</v>
      </c>
      <c r="R21" s="43">
        <v>0.35</v>
      </c>
      <c r="S21" s="91">
        <v>0.35347222222222219</v>
      </c>
      <c r="T21" s="41">
        <v>0.35763888888888884</v>
      </c>
      <c r="U21" s="313" t="e">
        <f t="shared" ref="U21:U45" si="0">+$H$51</f>
        <v>#REF!</v>
      </c>
      <c r="V21" s="314">
        <f t="shared" ref="V21:V45" si="1">+T21-C21</f>
        <v>9.3749999999999944E-2</v>
      </c>
      <c r="W21" s="317" t="e">
        <f t="shared" ref="W21:W45" si="2">60*$H$51/(V21*60*24)</f>
        <v>#REF!</v>
      </c>
      <c r="X21" s="314">
        <f t="shared" ref="X21:X45" si="3">+C21-C20</f>
        <v>3.1250000000000028E-2</v>
      </c>
    </row>
    <row r="22" spans="2:24" ht="15" customHeight="1" x14ac:dyDescent="0.25">
      <c r="B22" s="40">
        <v>4</v>
      </c>
      <c r="C22" s="41">
        <v>0.2902777777777778</v>
      </c>
      <c r="D22" s="50">
        <v>0.29444444444444445</v>
      </c>
      <c r="E22" s="42">
        <v>0.2986111111111111</v>
      </c>
      <c r="F22" s="43">
        <v>0.30694444444444446</v>
      </c>
      <c r="G22" s="43">
        <v>0.31597222222222227</v>
      </c>
      <c r="H22" s="42">
        <v>0.31944444444444448</v>
      </c>
      <c r="I22" s="42">
        <v>0.32777777777777783</v>
      </c>
      <c r="J22" s="43">
        <v>0.33125000000000004</v>
      </c>
      <c r="K22" s="43">
        <v>0.34166666666666673</v>
      </c>
      <c r="L22" s="43">
        <v>0.35069444444444453</v>
      </c>
      <c r="M22" s="43">
        <v>0.35972222222222233</v>
      </c>
      <c r="N22" s="43">
        <v>0.36319444444444454</v>
      </c>
      <c r="O22" s="43">
        <v>0.36805555555555564</v>
      </c>
      <c r="P22" s="43">
        <v>0.3708333333333334</v>
      </c>
      <c r="Q22" s="43">
        <v>0.37708333333333338</v>
      </c>
      <c r="R22" s="43">
        <v>0.38055555555555559</v>
      </c>
      <c r="S22" s="91">
        <v>0.3840277777777778</v>
      </c>
      <c r="T22" s="41">
        <v>0.38819444444444445</v>
      </c>
      <c r="U22" s="313" t="e">
        <f t="shared" si="0"/>
        <v>#REF!</v>
      </c>
      <c r="V22" s="314">
        <f t="shared" si="1"/>
        <v>9.7916666666666652E-2</v>
      </c>
      <c r="W22" s="317" t="e">
        <f t="shared" si="2"/>
        <v>#REF!</v>
      </c>
      <c r="X22" s="314">
        <f t="shared" si="3"/>
        <v>2.6388888888888906E-2</v>
      </c>
    </row>
    <row r="23" spans="2:24" ht="15" customHeight="1" x14ac:dyDescent="0.25">
      <c r="B23" s="40">
        <v>5</v>
      </c>
      <c r="C23" s="41">
        <v>0.31666666666666665</v>
      </c>
      <c r="D23" s="50">
        <v>0.32152777777777775</v>
      </c>
      <c r="E23" s="42">
        <v>0.3256944444444444</v>
      </c>
      <c r="F23" s="43">
        <v>0.33402777777777776</v>
      </c>
      <c r="G23" s="43">
        <v>0.34305555555555556</v>
      </c>
      <c r="H23" s="42">
        <v>0.34652777777777777</v>
      </c>
      <c r="I23" s="42">
        <v>0.35486111111111113</v>
      </c>
      <c r="J23" s="43">
        <v>0.35833333333333334</v>
      </c>
      <c r="K23" s="43">
        <v>0.36875000000000002</v>
      </c>
      <c r="L23" s="43">
        <v>0.37777777777777782</v>
      </c>
      <c r="M23" s="43">
        <v>0.38680555555555562</v>
      </c>
      <c r="N23" s="43">
        <v>0.39027777777777783</v>
      </c>
      <c r="O23" s="43">
        <v>0.39513888888888893</v>
      </c>
      <c r="P23" s="43">
        <v>0.3979166666666667</v>
      </c>
      <c r="Q23" s="43">
        <v>0.40416666666666667</v>
      </c>
      <c r="R23" s="43">
        <v>0.40763888888888888</v>
      </c>
      <c r="S23" s="91">
        <v>0.41111111111111109</v>
      </c>
      <c r="T23" s="41">
        <v>0.41527777777777775</v>
      </c>
      <c r="U23" s="313" t="e">
        <f t="shared" si="0"/>
        <v>#REF!</v>
      </c>
      <c r="V23" s="314">
        <f t="shared" si="1"/>
        <v>9.8611111111111094E-2</v>
      </c>
      <c r="W23" s="317" t="e">
        <f t="shared" si="2"/>
        <v>#REF!</v>
      </c>
      <c r="X23" s="314">
        <f t="shared" si="3"/>
        <v>2.6388888888888851E-2</v>
      </c>
    </row>
    <row r="24" spans="2:24" ht="15" customHeight="1" x14ac:dyDescent="0.25">
      <c r="B24" s="40">
        <v>6</v>
      </c>
      <c r="C24" s="41">
        <v>0.3430555555555555</v>
      </c>
      <c r="D24" s="50">
        <v>0.3479166666666666</v>
      </c>
      <c r="E24" s="42">
        <v>0.35208333333333325</v>
      </c>
      <c r="F24" s="43">
        <v>0.36041666666666661</v>
      </c>
      <c r="G24" s="43">
        <v>0.36944444444444441</v>
      </c>
      <c r="H24" s="42">
        <v>0.37291666666666662</v>
      </c>
      <c r="I24" s="42">
        <v>0.38124999999999998</v>
      </c>
      <c r="J24" s="43">
        <v>0.38472222222222219</v>
      </c>
      <c r="K24" s="43">
        <v>0.39513888888888887</v>
      </c>
      <c r="L24" s="43">
        <v>0.40416666666666667</v>
      </c>
      <c r="M24" s="43">
        <v>0.41319444444444448</v>
      </c>
      <c r="N24" s="43">
        <v>0.41666666666666669</v>
      </c>
      <c r="O24" s="43">
        <v>0.42152777777777778</v>
      </c>
      <c r="P24" s="43">
        <v>0.42430555555555555</v>
      </c>
      <c r="Q24" s="43">
        <v>0.43055555555555552</v>
      </c>
      <c r="R24" s="43">
        <v>0.43402777777777773</v>
      </c>
      <c r="S24" s="91">
        <v>0.43749999999999994</v>
      </c>
      <c r="T24" s="41">
        <v>0.4416666666666666</v>
      </c>
      <c r="U24" s="313" t="e">
        <f t="shared" si="0"/>
        <v>#REF!</v>
      </c>
      <c r="V24" s="314">
        <f t="shared" si="1"/>
        <v>9.8611111111111094E-2</v>
      </c>
      <c r="W24" s="317" t="e">
        <f t="shared" si="2"/>
        <v>#REF!</v>
      </c>
      <c r="X24" s="314">
        <f t="shared" si="3"/>
        <v>2.6388888888888851E-2</v>
      </c>
    </row>
    <row r="25" spans="2:24" ht="15" customHeight="1" x14ac:dyDescent="0.25">
      <c r="B25" s="40">
        <v>7</v>
      </c>
      <c r="C25" s="41">
        <v>0.36944444444444446</v>
      </c>
      <c r="D25" s="50">
        <v>0.37430555555555556</v>
      </c>
      <c r="E25" s="42">
        <v>0.37847222222222221</v>
      </c>
      <c r="F25" s="43">
        <v>0.38680555555555557</v>
      </c>
      <c r="G25" s="43">
        <v>0.39583333333333337</v>
      </c>
      <c r="H25" s="42">
        <v>0.39930555555555558</v>
      </c>
      <c r="I25" s="42">
        <v>0.40763888888888894</v>
      </c>
      <c r="J25" s="43">
        <v>0.41111111111111115</v>
      </c>
      <c r="K25" s="43">
        <v>0.42152777777777783</v>
      </c>
      <c r="L25" s="43">
        <v>0.43055555555555564</v>
      </c>
      <c r="M25" s="43">
        <v>0.43958333333333344</v>
      </c>
      <c r="N25" s="43">
        <v>0.44305555555555565</v>
      </c>
      <c r="O25" s="43">
        <v>0.44791666666666674</v>
      </c>
      <c r="P25" s="43">
        <v>0.45069444444444451</v>
      </c>
      <c r="Q25" s="43">
        <v>0.45694444444444449</v>
      </c>
      <c r="R25" s="43">
        <v>0.4604166666666667</v>
      </c>
      <c r="S25" s="91">
        <v>0.46388888888888891</v>
      </c>
      <c r="T25" s="41">
        <v>0.46805555555555556</v>
      </c>
      <c r="U25" s="313" t="e">
        <f t="shared" si="0"/>
        <v>#REF!</v>
      </c>
      <c r="V25" s="314">
        <f t="shared" si="1"/>
        <v>9.8611111111111094E-2</v>
      </c>
      <c r="W25" s="317" t="e">
        <f t="shared" si="2"/>
        <v>#REF!</v>
      </c>
      <c r="X25" s="314">
        <f t="shared" si="3"/>
        <v>2.6388888888888962E-2</v>
      </c>
    </row>
    <row r="26" spans="2:24" ht="15" customHeight="1" x14ac:dyDescent="0.25">
      <c r="B26" s="40">
        <v>8</v>
      </c>
      <c r="C26" s="41">
        <v>0.39583333333333331</v>
      </c>
      <c r="D26" s="50">
        <v>0.40069444444444441</v>
      </c>
      <c r="E26" s="42">
        <v>0.40486111111111106</v>
      </c>
      <c r="F26" s="43">
        <v>0.41319444444444442</v>
      </c>
      <c r="G26" s="43">
        <v>0.42222222222222222</v>
      </c>
      <c r="H26" s="42">
        <v>0.42569444444444443</v>
      </c>
      <c r="I26" s="42">
        <v>0.43402777777777779</v>
      </c>
      <c r="J26" s="43">
        <v>0.4375</v>
      </c>
      <c r="K26" s="43">
        <v>0.44791666666666669</v>
      </c>
      <c r="L26" s="43">
        <v>0.45694444444444449</v>
      </c>
      <c r="M26" s="43">
        <v>0.46597222222222229</v>
      </c>
      <c r="N26" s="43">
        <v>0.4694444444444445</v>
      </c>
      <c r="O26" s="43">
        <v>0.47430555555555559</v>
      </c>
      <c r="P26" s="43">
        <v>0.47708333333333336</v>
      </c>
      <c r="Q26" s="43">
        <v>0.48333333333333334</v>
      </c>
      <c r="R26" s="43">
        <v>0.48680555555555555</v>
      </c>
      <c r="S26" s="91">
        <v>0.49027777777777776</v>
      </c>
      <c r="T26" s="41">
        <v>0.49444444444444441</v>
      </c>
      <c r="U26" s="313" t="e">
        <f t="shared" si="0"/>
        <v>#REF!</v>
      </c>
      <c r="V26" s="314">
        <f t="shared" si="1"/>
        <v>9.8611111111111094E-2</v>
      </c>
      <c r="W26" s="317" t="e">
        <f t="shared" si="2"/>
        <v>#REF!</v>
      </c>
      <c r="X26" s="314">
        <f t="shared" si="3"/>
        <v>2.6388888888888851E-2</v>
      </c>
    </row>
    <row r="27" spans="2:24" ht="15" customHeight="1" x14ac:dyDescent="0.25">
      <c r="B27" s="40">
        <v>9</v>
      </c>
      <c r="C27" s="41">
        <v>0.42222222222222222</v>
      </c>
      <c r="D27" s="50">
        <v>0.42708333333333331</v>
      </c>
      <c r="E27" s="42">
        <v>0.43124999999999997</v>
      </c>
      <c r="F27" s="43">
        <v>0.43958333333333333</v>
      </c>
      <c r="G27" s="43">
        <v>0.44861111111111113</v>
      </c>
      <c r="H27" s="42">
        <v>0.45208333333333334</v>
      </c>
      <c r="I27" s="42">
        <v>0.4604166666666667</v>
      </c>
      <c r="J27" s="43">
        <v>0.46388888888888891</v>
      </c>
      <c r="K27" s="43">
        <v>0.47430555555555559</v>
      </c>
      <c r="L27" s="43">
        <v>0.48333333333333339</v>
      </c>
      <c r="M27" s="43">
        <v>0.49236111111111119</v>
      </c>
      <c r="N27" s="43">
        <v>0.4958333333333334</v>
      </c>
      <c r="O27" s="43">
        <v>0.50069444444444455</v>
      </c>
      <c r="P27" s="43">
        <v>0.50347222222222232</v>
      </c>
      <c r="Q27" s="43">
        <v>0.5097222222222223</v>
      </c>
      <c r="R27" s="43">
        <v>0.51319444444444451</v>
      </c>
      <c r="S27" s="91">
        <v>0.51666666666666672</v>
      </c>
      <c r="T27" s="41">
        <v>0.52083333333333337</v>
      </c>
      <c r="U27" s="313" t="e">
        <f t="shared" si="0"/>
        <v>#REF!</v>
      </c>
      <c r="V27" s="314">
        <f t="shared" si="1"/>
        <v>9.8611111111111149E-2</v>
      </c>
      <c r="W27" s="317" t="e">
        <f t="shared" si="2"/>
        <v>#REF!</v>
      </c>
      <c r="X27" s="314">
        <f t="shared" si="3"/>
        <v>2.6388888888888906E-2</v>
      </c>
    </row>
    <row r="28" spans="2:24" ht="15" customHeight="1" x14ac:dyDescent="0.25">
      <c r="B28" s="40">
        <v>10</v>
      </c>
      <c r="C28" s="41">
        <v>0.44861111111111113</v>
      </c>
      <c r="D28" s="50">
        <v>0.45347222222222222</v>
      </c>
      <c r="E28" s="42">
        <v>0.45763888888888887</v>
      </c>
      <c r="F28" s="43">
        <v>0.46597222222222223</v>
      </c>
      <c r="G28" s="43">
        <v>0.47500000000000003</v>
      </c>
      <c r="H28" s="42">
        <v>0.47847222222222224</v>
      </c>
      <c r="I28" s="42">
        <v>0.4868055555555556</v>
      </c>
      <c r="J28" s="43">
        <v>0.49027777777777781</v>
      </c>
      <c r="K28" s="43">
        <v>0.50069444444444444</v>
      </c>
      <c r="L28" s="43">
        <v>0.50972222222222219</v>
      </c>
      <c r="M28" s="43">
        <v>0.51874999999999993</v>
      </c>
      <c r="N28" s="43">
        <v>0.52222222222222214</v>
      </c>
      <c r="O28" s="43">
        <v>0.52708333333333324</v>
      </c>
      <c r="P28" s="43">
        <v>0.52986111111111101</v>
      </c>
      <c r="Q28" s="43">
        <v>0.53611111111111098</v>
      </c>
      <c r="R28" s="43">
        <v>0.53958333333333319</v>
      </c>
      <c r="S28" s="91">
        <v>0.5430555555555554</v>
      </c>
      <c r="T28" s="41">
        <v>0.54722222222222205</v>
      </c>
      <c r="U28" s="313" t="e">
        <f t="shared" si="0"/>
        <v>#REF!</v>
      </c>
      <c r="V28" s="314">
        <f t="shared" si="1"/>
        <v>9.8611111111110927E-2</v>
      </c>
      <c r="W28" s="317" t="e">
        <f t="shared" si="2"/>
        <v>#REF!</v>
      </c>
      <c r="X28" s="314">
        <f t="shared" si="3"/>
        <v>2.6388888888888906E-2</v>
      </c>
    </row>
    <row r="29" spans="2:24" ht="15" customHeight="1" x14ac:dyDescent="0.25">
      <c r="B29" s="40">
        <v>11</v>
      </c>
      <c r="C29" s="41">
        <v>0.47500000000000003</v>
      </c>
      <c r="D29" s="50">
        <v>0.47986111111111113</v>
      </c>
      <c r="E29" s="42">
        <v>0.48402777777777778</v>
      </c>
      <c r="F29" s="43">
        <v>0.49236111111111114</v>
      </c>
      <c r="G29" s="43">
        <v>0.50138888888888888</v>
      </c>
      <c r="H29" s="42">
        <v>0.50486111111111109</v>
      </c>
      <c r="I29" s="42">
        <v>0.5131944444444444</v>
      </c>
      <c r="J29" s="43">
        <v>0.51666666666666661</v>
      </c>
      <c r="K29" s="43">
        <v>0.52708333333333324</v>
      </c>
      <c r="L29" s="43">
        <v>0.53611111111111098</v>
      </c>
      <c r="M29" s="43">
        <v>0.54513888888888873</v>
      </c>
      <c r="N29" s="43">
        <v>0.54861111111111094</v>
      </c>
      <c r="O29" s="43">
        <v>0.55347222222222203</v>
      </c>
      <c r="P29" s="43">
        <v>0.5562499999999998</v>
      </c>
      <c r="Q29" s="43">
        <v>0.56249999999999978</v>
      </c>
      <c r="R29" s="43">
        <v>0.56597222222222199</v>
      </c>
      <c r="S29" s="91">
        <v>0.5694444444444442</v>
      </c>
      <c r="T29" s="41">
        <v>0.57361111111111085</v>
      </c>
      <c r="U29" s="313" t="e">
        <f t="shared" si="0"/>
        <v>#REF!</v>
      </c>
      <c r="V29" s="314">
        <f t="shared" si="1"/>
        <v>9.8611111111110816E-2</v>
      </c>
      <c r="W29" s="317" t="e">
        <f t="shared" si="2"/>
        <v>#REF!</v>
      </c>
      <c r="X29" s="314">
        <f t="shared" si="3"/>
        <v>2.6388888888888906E-2</v>
      </c>
    </row>
    <row r="30" spans="2:24" ht="15" customHeight="1" x14ac:dyDescent="0.25">
      <c r="B30" s="40">
        <v>12</v>
      </c>
      <c r="C30" s="41">
        <v>0.50138888888888888</v>
      </c>
      <c r="D30" s="50">
        <v>0.50624999999999998</v>
      </c>
      <c r="E30" s="42">
        <v>0.51041666666666663</v>
      </c>
      <c r="F30" s="43">
        <v>0.51874999999999993</v>
      </c>
      <c r="G30" s="43">
        <v>0.52777777777777768</v>
      </c>
      <c r="H30" s="42">
        <v>0.53124999999999989</v>
      </c>
      <c r="I30" s="42">
        <v>0.53958333333333319</v>
      </c>
      <c r="J30" s="43">
        <v>0.5430555555555554</v>
      </c>
      <c r="K30" s="43">
        <v>0.55347222222222203</v>
      </c>
      <c r="L30" s="43">
        <v>0.56249999999999978</v>
      </c>
      <c r="M30" s="43">
        <v>0.57152777777777752</v>
      </c>
      <c r="N30" s="43">
        <v>0.57499999999999973</v>
      </c>
      <c r="O30" s="43">
        <v>0.57986111111111083</v>
      </c>
      <c r="P30" s="43">
        <v>0.5826388888888886</v>
      </c>
      <c r="Q30" s="43">
        <v>0.58888888888888857</v>
      </c>
      <c r="R30" s="43">
        <v>0.59236111111111078</v>
      </c>
      <c r="S30" s="91">
        <v>0.59583333333333299</v>
      </c>
      <c r="T30" s="41">
        <v>0.59999999999999964</v>
      </c>
      <c r="U30" s="313" t="e">
        <f t="shared" si="0"/>
        <v>#REF!</v>
      </c>
      <c r="V30" s="314">
        <f t="shared" si="1"/>
        <v>9.8611111111110761E-2</v>
      </c>
      <c r="W30" s="317" t="e">
        <f t="shared" si="2"/>
        <v>#REF!</v>
      </c>
      <c r="X30" s="314">
        <f t="shared" si="3"/>
        <v>2.6388888888888851E-2</v>
      </c>
    </row>
    <row r="31" spans="2:24" ht="15" customHeight="1" x14ac:dyDescent="0.25">
      <c r="B31" s="40">
        <v>13</v>
      </c>
      <c r="C31" s="41">
        <v>0.52777777777777779</v>
      </c>
      <c r="D31" s="50">
        <v>0.53263888888888888</v>
      </c>
      <c r="E31" s="42">
        <v>0.53680555555555554</v>
      </c>
      <c r="F31" s="43">
        <v>0.54513888888888884</v>
      </c>
      <c r="G31" s="43">
        <v>0.55416666666666659</v>
      </c>
      <c r="H31" s="42">
        <v>0.5576388888888888</v>
      </c>
      <c r="I31" s="42">
        <v>0.5659722222222221</v>
      </c>
      <c r="J31" s="43">
        <v>0.56944444444444431</v>
      </c>
      <c r="K31" s="43">
        <v>0.57986111111111094</v>
      </c>
      <c r="L31" s="43">
        <v>0.58888888888888868</v>
      </c>
      <c r="M31" s="43">
        <v>0.59791666666666643</v>
      </c>
      <c r="N31" s="43">
        <v>0.60138888888888864</v>
      </c>
      <c r="O31" s="43">
        <v>0.60624999999999973</v>
      </c>
      <c r="P31" s="43">
        <v>0.6090277777777775</v>
      </c>
      <c r="Q31" s="43">
        <v>0.61527777777777748</v>
      </c>
      <c r="R31" s="43">
        <v>0.61874999999999969</v>
      </c>
      <c r="S31" s="91">
        <v>0.6222222222222219</v>
      </c>
      <c r="T31" s="41">
        <v>0.62638888888888855</v>
      </c>
      <c r="U31" s="313" t="e">
        <f t="shared" si="0"/>
        <v>#REF!</v>
      </c>
      <c r="V31" s="314">
        <f t="shared" si="1"/>
        <v>9.8611111111110761E-2</v>
      </c>
      <c r="W31" s="317" t="e">
        <f t="shared" si="2"/>
        <v>#REF!</v>
      </c>
      <c r="X31" s="314">
        <f t="shared" si="3"/>
        <v>2.6388888888888906E-2</v>
      </c>
    </row>
    <row r="32" spans="2:24" ht="15" customHeight="1" x14ac:dyDescent="0.25">
      <c r="B32" s="40">
        <v>14</v>
      </c>
      <c r="C32" s="41">
        <v>0.5541666666666667</v>
      </c>
      <c r="D32" s="50">
        <v>0.55902777777777779</v>
      </c>
      <c r="E32" s="42">
        <v>0.56319444444444444</v>
      </c>
      <c r="F32" s="43">
        <v>0.57152777777777775</v>
      </c>
      <c r="G32" s="43">
        <v>0.58055555555555549</v>
      </c>
      <c r="H32" s="42">
        <v>0.5840277777777777</v>
      </c>
      <c r="I32" s="42">
        <v>0.59236111111111101</v>
      </c>
      <c r="J32" s="43">
        <v>0.59583333333333321</v>
      </c>
      <c r="K32" s="43">
        <v>0.60624999999999984</v>
      </c>
      <c r="L32" s="43">
        <v>0.61527777777777759</v>
      </c>
      <c r="M32" s="43">
        <v>0.62430555555555534</v>
      </c>
      <c r="N32" s="43">
        <v>0.62777777777777755</v>
      </c>
      <c r="O32" s="43">
        <v>0.63263888888888864</v>
      </c>
      <c r="P32" s="43">
        <v>0.63541666666666641</v>
      </c>
      <c r="Q32" s="43">
        <v>0.64166666666666639</v>
      </c>
      <c r="R32" s="43">
        <v>0.6451388888888886</v>
      </c>
      <c r="S32" s="91">
        <v>0.64861111111111081</v>
      </c>
      <c r="T32" s="41">
        <v>0.65277777777777746</v>
      </c>
      <c r="U32" s="313" t="e">
        <f t="shared" si="0"/>
        <v>#REF!</v>
      </c>
      <c r="V32" s="314">
        <f t="shared" si="1"/>
        <v>9.8611111111110761E-2</v>
      </c>
      <c r="W32" s="317" t="e">
        <f t="shared" si="2"/>
        <v>#REF!</v>
      </c>
      <c r="X32" s="314">
        <f t="shared" si="3"/>
        <v>2.6388888888888906E-2</v>
      </c>
    </row>
    <row r="33" spans="2:24" ht="15" customHeight="1" x14ac:dyDescent="0.25">
      <c r="B33" s="40">
        <v>15</v>
      </c>
      <c r="C33" s="41">
        <v>0.5805555555555556</v>
      </c>
      <c r="D33" s="50">
        <v>0.5854166666666667</v>
      </c>
      <c r="E33" s="42">
        <v>0.58958333333333335</v>
      </c>
      <c r="F33" s="43">
        <v>0.59791666666666665</v>
      </c>
      <c r="G33" s="43">
        <v>0.6069444444444444</v>
      </c>
      <c r="H33" s="42">
        <v>0.61041666666666661</v>
      </c>
      <c r="I33" s="42">
        <v>0.61874999999999991</v>
      </c>
      <c r="J33" s="43">
        <v>0.62222222222222212</v>
      </c>
      <c r="K33" s="43">
        <v>0.63263888888888875</v>
      </c>
      <c r="L33" s="43">
        <v>0.6416666666666665</v>
      </c>
      <c r="M33" s="43">
        <v>0.65069444444444424</v>
      </c>
      <c r="N33" s="43">
        <v>0.65416666666666645</v>
      </c>
      <c r="O33" s="43">
        <v>0.65902777777777755</v>
      </c>
      <c r="P33" s="43">
        <v>0.66180555555555531</v>
      </c>
      <c r="Q33" s="43">
        <v>0.66805555555555529</v>
      </c>
      <c r="R33" s="43">
        <v>0.6715277777777775</v>
      </c>
      <c r="S33" s="91">
        <v>0.67499999999999971</v>
      </c>
      <c r="T33" s="41">
        <v>0.67916666666666636</v>
      </c>
      <c r="U33" s="313" t="e">
        <f t="shared" si="0"/>
        <v>#REF!</v>
      </c>
      <c r="V33" s="314">
        <f t="shared" si="1"/>
        <v>9.8611111111110761E-2</v>
      </c>
      <c r="W33" s="317" t="e">
        <f t="shared" si="2"/>
        <v>#REF!</v>
      </c>
      <c r="X33" s="314">
        <f t="shared" si="3"/>
        <v>2.6388888888888906E-2</v>
      </c>
    </row>
    <row r="34" spans="2:24" ht="15" customHeight="1" x14ac:dyDescent="0.25">
      <c r="B34" s="40">
        <v>16</v>
      </c>
      <c r="C34" s="41">
        <v>0.6069444444444444</v>
      </c>
      <c r="D34" s="50">
        <v>0.61180555555555549</v>
      </c>
      <c r="E34" s="42">
        <v>0.61597222222222214</v>
      </c>
      <c r="F34" s="43">
        <v>0.62430555555555545</v>
      </c>
      <c r="G34" s="43">
        <v>0.63333333333333319</v>
      </c>
      <c r="H34" s="42">
        <v>0.6368055555555554</v>
      </c>
      <c r="I34" s="42">
        <v>0.64513888888888871</v>
      </c>
      <c r="J34" s="43">
        <v>0.64861111111111092</v>
      </c>
      <c r="K34" s="43">
        <v>0.65902777777777755</v>
      </c>
      <c r="L34" s="43">
        <v>0.66805555555555529</v>
      </c>
      <c r="M34" s="43">
        <v>0.67708333333333304</v>
      </c>
      <c r="N34" s="43">
        <v>0.68055555555555525</v>
      </c>
      <c r="O34" s="43">
        <v>0.68541666666666634</v>
      </c>
      <c r="P34" s="43">
        <v>0.68819444444444411</v>
      </c>
      <c r="Q34" s="43">
        <v>0.69444444444444409</v>
      </c>
      <c r="R34" s="43">
        <v>0.6979166666666663</v>
      </c>
      <c r="S34" s="91">
        <v>0.70138888888888851</v>
      </c>
      <c r="T34" s="41">
        <v>0.70555555555555516</v>
      </c>
      <c r="U34" s="313" t="e">
        <f t="shared" si="0"/>
        <v>#REF!</v>
      </c>
      <c r="V34" s="314">
        <f t="shared" si="1"/>
        <v>9.8611111111110761E-2</v>
      </c>
      <c r="W34" s="317" t="e">
        <f t="shared" si="2"/>
        <v>#REF!</v>
      </c>
      <c r="X34" s="314">
        <f t="shared" si="3"/>
        <v>2.6388888888888795E-2</v>
      </c>
    </row>
    <row r="35" spans="2:24" ht="15" customHeight="1" x14ac:dyDescent="0.25">
      <c r="B35" s="40">
        <v>17</v>
      </c>
      <c r="C35" s="41">
        <v>0.6333333333333333</v>
      </c>
      <c r="D35" s="50">
        <v>0.6381944444444444</v>
      </c>
      <c r="E35" s="42">
        <v>0.64236111111111105</v>
      </c>
      <c r="F35" s="43">
        <v>0.65069444444444435</v>
      </c>
      <c r="G35" s="43">
        <v>0.6597222222222221</v>
      </c>
      <c r="H35" s="42">
        <v>0.66319444444444431</v>
      </c>
      <c r="I35" s="42">
        <v>0.67152777777777761</v>
      </c>
      <c r="J35" s="43">
        <v>0.67499999999999982</v>
      </c>
      <c r="K35" s="43">
        <v>0.68541666666666645</v>
      </c>
      <c r="L35" s="43">
        <v>0.6944444444444442</v>
      </c>
      <c r="M35" s="43">
        <v>0.70347222222222194</v>
      </c>
      <c r="N35" s="43">
        <v>0.70694444444444415</v>
      </c>
      <c r="O35" s="43">
        <v>0.71180555555555525</v>
      </c>
      <c r="P35" s="43">
        <v>0.71458333333333302</v>
      </c>
      <c r="Q35" s="43">
        <v>0.72083333333333299</v>
      </c>
      <c r="R35" s="43">
        <v>0.7243055555555552</v>
      </c>
      <c r="S35" s="91">
        <v>0.72777777777777741</v>
      </c>
      <c r="T35" s="41">
        <v>0.73194444444444406</v>
      </c>
      <c r="U35" s="313" t="e">
        <f t="shared" si="0"/>
        <v>#REF!</v>
      </c>
      <c r="V35" s="314">
        <f t="shared" si="1"/>
        <v>9.8611111111110761E-2</v>
      </c>
      <c r="W35" s="317" t="e">
        <f t="shared" si="2"/>
        <v>#REF!</v>
      </c>
      <c r="X35" s="314">
        <f t="shared" si="3"/>
        <v>2.6388888888888906E-2</v>
      </c>
    </row>
    <row r="36" spans="2:24" ht="15" customHeight="1" x14ac:dyDescent="0.25">
      <c r="B36" s="40">
        <v>18</v>
      </c>
      <c r="C36" s="41">
        <v>0.65972222222222221</v>
      </c>
      <c r="D36" s="50">
        <v>0.6645833333333333</v>
      </c>
      <c r="E36" s="42">
        <v>0.66874999999999996</v>
      </c>
      <c r="F36" s="43">
        <v>0.67708333333333326</v>
      </c>
      <c r="G36" s="43">
        <v>0.68611111111111101</v>
      </c>
      <c r="H36" s="42">
        <v>0.68958333333333321</v>
      </c>
      <c r="I36" s="42">
        <v>0.69791666666666652</v>
      </c>
      <c r="J36" s="43">
        <v>0.70138888888888873</v>
      </c>
      <c r="K36" s="43">
        <v>0.71180555555555536</v>
      </c>
      <c r="L36" s="43">
        <v>0.7208333333333331</v>
      </c>
      <c r="M36" s="43">
        <v>0.72986111111111085</v>
      </c>
      <c r="N36" s="43">
        <v>0.73333333333333306</v>
      </c>
      <c r="O36" s="43">
        <v>0.73819444444444415</v>
      </c>
      <c r="P36" s="43">
        <v>0.74097222222222192</v>
      </c>
      <c r="Q36" s="43">
        <v>0.7472222222222219</v>
      </c>
      <c r="R36" s="43">
        <v>0.75069444444444411</v>
      </c>
      <c r="S36" s="91">
        <v>0.75416666666666632</v>
      </c>
      <c r="T36" s="41">
        <v>0.75833333333333297</v>
      </c>
      <c r="U36" s="313" t="e">
        <f t="shared" si="0"/>
        <v>#REF!</v>
      </c>
      <c r="V36" s="314">
        <f t="shared" si="1"/>
        <v>9.8611111111110761E-2</v>
      </c>
      <c r="W36" s="317" t="e">
        <f t="shared" si="2"/>
        <v>#REF!</v>
      </c>
      <c r="X36" s="314">
        <f t="shared" si="3"/>
        <v>2.6388888888888906E-2</v>
      </c>
    </row>
    <row r="37" spans="2:24" ht="15" customHeight="1" x14ac:dyDescent="0.25">
      <c r="B37" s="40">
        <v>19</v>
      </c>
      <c r="C37" s="41">
        <v>0.68611111111111101</v>
      </c>
      <c r="D37" s="50">
        <v>0.6909722222222221</v>
      </c>
      <c r="E37" s="42">
        <v>0.69513888888888875</v>
      </c>
      <c r="F37" s="43">
        <v>0.70347222222222205</v>
      </c>
      <c r="G37" s="43">
        <v>0.7124999999999998</v>
      </c>
      <c r="H37" s="42">
        <v>0.71597222222222201</v>
      </c>
      <c r="I37" s="42">
        <v>0.72430555555555531</v>
      </c>
      <c r="J37" s="43">
        <v>0.72777777777777752</v>
      </c>
      <c r="K37" s="43">
        <v>0.73819444444444415</v>
      </c>
      <c r="L37" s="43">
        <v>0.7472222222222219</v>
      </c>
      <c r="M37" s="43">
        <v>0.75624999999999964</v>
      </c>
      <c r="N37" s="43">
        <v>0.75972222222222185</v>
      </c>
      <c r="O37" s="43">
        <v>0.76458333333333295</v>
      </c>
      <c r="P37" s="43">
        <v>0.76736111111111072</v>
      </c>
      <c r="Q37" s="43">
        <v>0.77361111111111069</v>
      </c>
      <c r="R37" s="43">
        <v>0.7770833333333329</v>
      </c>
      <c r="S37" s="91">
        <v>0.78055555555555511</v>
      </c>
      <c r="T37" s="41">
        <v>0.78472222222222177</v>
      </c>
      <c r="U37" s="313" t="e">
        <f t="shared" si="0"/>
        <v>#REF!</v>
      </c>
      <c r="V37" s="314">
        <f t="shared" si="1"/>
        <v>9.8611111111110761E-2</v>
      </c>
      <c r="W37" s="317" t="e">
        <f t="shared" si="2"/>
        <v>#REF!</v>
      </c>
      <c r="X37" s="314">
        <f t="shared" si="3"/>
        <v>2.6388888888888795E-2</v>
      </c>
    </row>
    <row r="38" spans="2:24" ht="15" customHeight="1" x14ac:dyDescent="0.25">
      <c r="B38" s="40">
        <v>20</v>
      </c>
      <c r="C38" s="41">
        <v>0.71250000000000002</v>
      </c>
      <c r="D38" s="50">
        <v>0.71736111111111112</v>
      </c>
      <c r="E38" s="42">
        <v>0.72152777777777777</v>
      </c>
      <c r="F38" s="43">
        <v>0.72986111111111107</v>
      </c>
      <c r="G38" s="43">
        <v>0.73888888888888882</v>
      </c>
      <c r="H38" s="42">
        <v>0.74236111111111103</v>
      </c>
      <c r="I38" s="42">
        <v>0.75069444444444433</v>
      </c>
      <c r="J38" s="43">
        <v>0.75416666666666654</v>
      </c>
      <c r="K38" s="43">
        <v>0.76458333333333317</v>
      </c>
      <c r="L38" s="43">
        <v>0.77361111111111092</v>
      </c>
      <c r="M38" s="43">
        <v>0.78263888888888866</v>
      </c>
      <c r="N38" s="43">
        <v>0.78611111111111087</v>
      </c>
      <c r="O38" s="43">
        <v>0.79097222222222197</v>
      </c>
      <c r="P38" s="43">
        <v>0.79374999999999973</v>
      </c>
      <c r="Q38" s="43">
        <v>0.79999999999999971</v>
      </c>
      <c r="R38" s="43">
        <v>0.80347222222222192</v>
      </c>
      <c r="S38" s="91">
        <v>0.80694444444444413</v>
      </c>
      <c r="T38" s="41">
        <v>0.81111111111111078</v>
      </c>
      <c r="U38" s="313" t="e">
        <f t="shared" si="0"/>
        <v>#REF!</v>
      </c>
      <c r="V38" s="314">
        <f t="shared" si="1"/>
        <v>9.8611111111110761E-2</v>
      </c>
      <c r="W38" s="317" t="e">
        <f t="shared" si="2"/>
        <v>#REF!</v>
      </c>
      <c r="X38" s="314">
        <f t="shared" si="3"/>
        <v>2.6388888888889017E-2</v>
      </c>
    </row>
    <row r="39" spans="2:24" ht="15" customHeight="1" x14ac:dyDescent="0.25">
      <c r="B39" s="40">
        <v>21</v>
      </c>
      <c r="C39" s="41">
        <v>0.73888888888888893</v>
      </c>
      <c r="D39" s="50">
        <v>0.74375000000000002</v>
      </c>
      <c r="E39" s="42">
        <v>0.74791666666666667</v>
      </c>
      <c r="F39" s="43">
        <v>0.75624999999999998</v>
      </c>
      <c r="G39" s="43">
        <v>0.76527777777777772</v>
      </c>
      <c r="H39" s="42">
        <v>0.76874999999999993</v>
      </c>
      <c r="I39" s="42">
        <v>0.77708333333333324</v>
      </c>
      <c r="J39" s="43">
        <v>0.78055555555555545</v>
      </c>
      <c r="K39" s="43">
        <v>0.79097222222222208</v>
      </c>
      <c r="L39" s="43">
        <v>0.79999999999999982</v>
      </c>
      <c r="M39" s="43">
        <v>0.80902777777777757</v>
      </c>
      <c r="N39" s="43">
        <v>0.81249999999999978</v>
      </c>
      <c r="O39" s="43">
        <v>0.81736111111111087</v>
      </c>
      <c r="P39" s="43">
        <v>0.82013888888888864</v>
      </c>
      <c r="Q39" s="43">
        <v>0.82638888888888862</v>
      </c>
      <c r="R39" s="43">
        <v>0.82986111111111083</v>
      </c>
      <c r="S39" s="91">
        <v>0.83333333333333304</v>
      </c>
      <c r="T39" s="41">
        <v>0.83749999999999969</v>
      </c>
      <c r="U39" s="313" t="e">
        <f t="shared" si="0"/>
        <v>#REF!</v>
      </c>
      <c r="V39" s="314">
        <f t="shared" si="1"/>
        <v>9.8611111111110761E-2</v>
      </c>
      <c r="W39" s="317" t="e">
        <f t="shared" si="2"/>
        <v>#REF!</v>
      </c>
      <c r="X39" s="314">
        <f t="shared" si="3"/>
        <v>2.6388888888888906E-2</v>
      </c>
    </row>
    <row r="40" spans="2:24" ht="15" customHeight="1" x14ac:dyDescent="0.25">
      <c r="B40" s="40">
        <v>22</v>
      </c>
      <c r="C40" s="41">
        <v>0.76527777777777783</v>
      </c>
      <c r="D40" s="50">
        <v>0.77013888888888893</v>
      </c>
      <c r="E40" s="42">
        <v>0.77430555555555558</v>
      </c>
      <c r="F40" s="43">
        <v>0.78263888888888888</v>
      </c>
      <c r="G40" s="43">
        <v>0.79166666666666663</v>
      </c>
      <c r="H40" s="42">
        <v>0.79513888888888884</v>
      </c>
      <c r="I40" s="42">
        <v>0.80347222222222214</v>
      </c>
      <c r="J40" s="43">
        <v>0.80694444444444435</v>
      </c>
      <c r="K40" s="43">
        <v>0.81736111111111098</v>
      </c>
      <c r="L40" s="43">
        <v>0.82638888888888873</v>
      </c>
      <c r="M40" s="43">
        <v>0.83541666666666647</v>
      </c>
      <c r="N40" s="43">
        <v>0.83888888888888868</v>
      </c>
      <c r="O40" s="43">
        <v>0.84374999999999978</v>
      </c>
      <c r="P40" s="43">
        <v>0.84652777777777755</v>
      </c>
      <c r="Q40" s="43">
        <v>0.85277777777777752</v>
      </c>
      <c r="R40" s="43">
        <v>0.85624999999999973</v>
      </c>
      <c r="S40" s="91">
        <v>0.85972222222222194</v>
      </c>
      <c r="T40" s="41">
        <v>0.8638888888888886</v>
      </c>
      <c r="U40" s="313" t="e">
        <f t="shared" si="0"/>
        <v>#REF!</v>
      </c>
      <c r="V40" s="314">
        <f t="shared" si="1"/>
        <v>9.8611111111110761E-2</v>
      </c>
      <c r="W40" s="317" t="e">
        <f t="shared" si="2"/>
        <v>#REF!</v>
      </c>
      <c r="X40" s="314">
        <f t="shared" si="3"/>
        <v>2.6388888888888906E-2</v>
      </c>
    </row>
    <row r="41" spans="2:24" ht="15" customHeight="1" x14ac:dyDescent="0.25">
      <c r="B41" s="40">
        <v>23</v>
      </c>
      <c r="C41" s="41">
        <v>0.79166666666823304</v>
      </c>
      <c r="D41" s="50">
        <v>0.79652777777934414</v>
      </c>
      <c r="E41" s="42">
        <v>0.80069444444601079</v>
      </c>
      <c r="F41" s="43">
        <v>0.80902777777934409</v>
      </c>
      <c r="G41" s="43">
        <v>0.81805555555712184</v>
      </c>
      <c r="H41" s="42">
        <v>0.82152777777934405</v>
      </c>
      <c r="I41" s="42">
        <v>0.82986111111267735</v>
      </c>
      <c r="J41" s="43">
        <v>0.83333333333489956</v>
      </c>
      <c r="K41" s="43">
        <v>0.84375000000156619</v>
      </c>
      <c r="L41" s="43">
        <v>0.85277777777934394</v>
      </c>
      <c r="M41" s="43">
        <v>0.86180555555712168</v>
      </c>
      <c r="N41" s="43">
        <v>0.86527777777934389</v>
      </c>
      <c r="O41" s="43">
        <v>0.87013888889045499</v>
      </c>
      <c r="P41" s="43">
        <v>0.87222222222378831</v>
      </c>
      <c r="Q41" s="43">
        <v>0.87847222222378829</v>
      </c>
      <c r="R41" s="43">
        <v>0.8819444444460105</v>
      </c>
      <c r="S41" s="91">
        <v>0.88541666666823271</v>
      </c>
      <c r="T41" s="41">
        <v>0.88888888889045492</v>
      </c>
      <c r="U41" s="313" t="e">
        <f t="shared" si="0"/>
        <v>#REF!</v>
      </c>
      <c r="V41" s="314">
        <f t="shared" si="1"/>
        <v>9.7222222222221877E-2</v>
      </c>
      <c r="W41" s="317" t="e">
        <f t="shared" si="2"/>
        <v>#REF!</v>
      </c>
      <c r="X41" s="314">
        <f t="shared" si="3"/>
        <v>2.6388888890455209E-2</v>
      </c>
    </row>
    <row r="42" spans="2:24" ht="15" customHeight="1" x14ac:dyDescent="0.25">
      <c r="B42" s="40">
        <v>24</v>
      </c>
      <c r="C42" s="41">
        <v>0.81805555555555554</v>
      </c>
      <c r="D42" s="50">
        <v>0.82291666666666663</v>
      </c>
      <c r="E42" s="42">
        <v>0.82708333333333328</v>
      </c>
      <c r="F42" s="43">
        <v>0.83541666666666659</v>
      </c>
      <c r="G42" s="43">
        <v>0.84444444444444433</v>
      </c>
      <c r="H42" s="42">
        <v>0.84791666666666654</v>
      </c>
      <c r="I42" s="42">
        <v>0.85624999999999984</v>
      </c>
      <c r="J42" s="43">
        <v>0.85972222222222205</v>
      </c>
      <c r="K42" s="43">
        <v>0.87013888888888868</v>
      </c>
      <c r="L42" s="43">
        <v>0.87847222222222199</v>
      </c>
      <c r="M42" s="43">
        <v>0.88749999999999973</v>
      </c>
      <c r="N42" s="43">
        <v>0.89097222222222194</v>
      </c>
      <c r="O42" s="43">
        <v>0.8951388888888886</v>
      </c>
      <c r="P42" s="43">
        <v>0.89722222222222192</v>
      </c>
      <c r="Q42" s="43">
        <v>0.9034722222222219</v>
      </c>
      <c r="R42" s="43">
        <v>0.90624999999999967</v>
      </c>
      <c r="S42" s="91">
        <v>0.90902777777777743</v>
      </c>
      <c r="T42" s="41">
        <v>0.91249999999999964</v>
      </c>
      <c r="U42" s="313" t="e">
        <f t="shared" si="0"/>
        <v>#REF!</v>
      </c>
      <c r="V42" s="314">
        <f t="shared" si="1"/>
        <v>9.4444444444444109E-2</v>
      </c>
      <c r="W42" s="317" t="e">
        <f t="shared" si="2"/>
        <v>#REF!</v>
      </c>
      <c r="X42" s="314">
        <f t="shared" si="3"/>
        <v>2.6388888887322492E-2</v>
      </c>
    </row>
    <row r="43" spans="2:24" ht="15" customHeight="1" x14ac:dyDescent="0.25">
      <c r="B43" s="40">
        <v>25</v>
      </c>
      <c r="C43" s="41">
        <v>0.84444444444444444</v>
      </c>
      <c r="D43" s="50">
        <v>0.84930555555555554</v>
      </c>
      <c r="E43" s="42">
        <v>0.85347222222222219</v>
      </c>
      <c r="F43" s="43">
        <v>0.86180555555555549</v>
      </c>
      <c r="G43" s="43">
        <v>0.87083333333333324</v>
      </c>
      <c r="H43" s="42">
        <v>0.87430555555555545</v>
      </c>
      <c r="I43" s="42">
        <v>0.88263888888888875</v>
      </c>
      <c r="J43" s="43">
        <v>0.88611111111111096</v>
      </c>
      <c r="K43" s="43">
        <v>0.89652777777777759</v>
      </c>
      <c r="L43" s="43">
        <v>0.90486111111111089</v>
      </c>
      <c r="M43" s="43">
        <v>0.91388888888888864</v>
      </c>
      <c r="N43" s="43">
        <v>0.91736111111111085</v>
      </c>
      <c r="O43" s="43">
        <v>0.9215277777777775</v>
      </c>
      <c r="P43" s="43">
        <v>0.92361111111111083</v>
      </c>
      <c r="Q43" s="43">
        <v>0.92916666666666636</v>
      </c>
      <c r="R43" s="43">
        <v>0.93194444444444413</v>
      </c>
      <c r="S43" s="91">
        <v>0.9347222222222219</v>
      </c>
      <c r="T43" s="41">
        <v>0.93819444444444411</v>
      </c>
      <c r="U43" s="313" t="e">
        <f t="shared" si="0"/>
        <v>#REF!</v>
      </c>
      <c r="V43" s="314">
        <f t="shared" si="1"/>
        <v>9.3749999999999667E-2</v>
      </c>
      <c r="W43" s="317" t="e">
        <f t="shared" si="2"/>
        <v>#REF!</v>
      </c>
      <c r="X43" s="314">
        <f t="shared" si="3"/>
        <v>2.6388888888888906E-2</v>
      </c>
    </row>
    <row r="44" spans="2:24" ht="15" customHeight="1" thickBot="1" x14ac:dyDescent="0.3">
      <c r="B44" s="105">
        <v>26</v>
      </c>
      <c r="C44" s="45">
        <v>0.87152777777777779</v>
      </c>
      <c r="D44" s="56">
        <v>0.87569444444444444</v>
      </c>
      <c r="E44" s="46">
        <v>0.87916666666666665</v>
      </c>
      <c r="F44" s="47">
        <v>0.88611111111111107</v>
      </c>
      <c r="G44" s="47">
        <v>0.89444444444444438</v>
      </c>
      <c r="H44" s="46">
        <v>0.89791666666666659</v>
      </c>
      <c r="I44" s="46">
        <v>0.90624999999999989</v>
      </c>
      <c r="J44" s="47">
        <v>0.9097222222222221</v>
      </c>
      <c r="K44" s="47">
        <v>0.91944444444444429</v>
      </c>
      <c r="L44" s="47">
        <v>0.92708333333333315</v>
      </c>
      <c r="M44" s="47">
        <v>0.93541666666666645</v>
      </c>
      <c r="N44" s="47">
        <v>0.93819444444444422</v>
      </c>
      <c r="O44" s="47">
        <v>0.94236111111111087</v>
      </c>
      <c r="P44" s="47">
        <v>0.9444444444444442</v>
      </c>
      <c r="Q44" s="47">
        <v>0.94999999999999973</v>
      </c>
      <c r="R44" s="47">
        <v>0.9527777777777775</v>
      </c>
      <c r="S44" s="92">
        <v>0.95555555555555527</v>
      </c>
      <c r="T44" s="45">
        <v>0.95902777777777748</v>
      </c>
      <c r="U44" s="319" t="e">
        <f t="shared" si="0"/>
        <v>#REF!</v>
      </c>
      <c r="V44" s="320">
        <f t="shared" si="1"/>
        <v>8.7499999999999689E-2</v>
      </c>
      <c r="W44" s="321" t="e">
        <f t="shared" si="2"/>
        <v>#REF!</v>
      </c>
      <c r="X44" s="320">
        <f t="shared" si="3"/>
        <v>2.7083333333333348E-2</v>
      </c>
    </row>
    <row r="45" spans="2:24" ht="15" customHeight="1" x14ac:dyDescent="0.25">
      <c r="B45" s="33">
        <v>27</v>
      </c>
      <c r="C45" s="48">
        <v>0.91319444444444453</v>
      </c>
      <c r="D45" s="49">
        <v>0.91736111111111118</v>
      </c>
      <c r="E45" s="35">
        <v>0.92083333333333339</v>
      </c>
      <c r="F45" s="36">
        <v>0.92708333333333337</v>
      </c>
      <c r="G45" s="36">
        <v>0.93402777777777779</v>
      </c>
      <c r="H45" s="35">
        <v>0.93680555555555556</v>
      </c>
      <c r="I45" s="35">
        <v>0.94444444444444442</v>
      </c>
      <c r="J45" s="36">
        <v>0.94791666666666663</v>
      </c>
      <c r="K45" s="36">
        <v>0.95694444444444438</v>
      </c>
      <c r="L45" s="36">
        <v>0.96458333333333324</v>
      </c>
      <c r="M45" s="36">
        <v>0.97152777777777766</v>
      </c>
      <c r="N45" s="36">
        <v>0.97361111111111098</v>
      </c>
      <c r="O45" s="36">
        <v>0.97777777777777763</v>
      </c>
      <c r="P45" s="36">
        <v>0.97986111111111096</v>
      </c>
      <c r="Q45" s="36">
        <v>0.98472222222222205</v>
      </c>
      <c r="R45" s="36">
        <v>0.98749999999999982</v>
      </c>
      <c r="S45" s="93">
        <v>0.99305555555555536</v>
      </c>
      <c r="T45" s="48">
        <v>0.99652777777777757</v>
      </c>
      <c r="U45" s="315" t="e">
        <f t="shared" si="0"/>
        <v>#REF!</v>
      </c>
      <c r="V45" s="316">
        <f t="shared" si="1"/>
        <v>8.3333333333333037E-2</v>
      </c>
      <c r="W45" s="317" t="e">
        <f t="shared" si="2"/>
        <v>#REF!</v>
      </c>
      <c r="X45" s="316">
        <f t="shared" si="3"/>
        <v>4.1666666666666741E-2</v>
      </c>
    </row>
    <row r="46" spans="2:24" ht="9" customHeight="1" x14ac:dyDescent="0.25">
      <c r="B46" s="2"/>
      <c r="C46" s="2"/>
      <c r="D46" s="2"/>
      <c r="E46" s="2"/>
      <c r="F46" s="2"/>
      <c r="G46" s="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2:24" ht="18" customHeight="1" x14ac:dyDescent="0.25">
      <c r="B47" s="2"/>
      <c r="C47" s="2"/>
      <c r="D47" s="2"/>
      <c r="E47" s="2"/>
      <c r="F47" s="2"/>
      <c r="G47" s="2"/>
      <c r="K47" s="65"/>
      <c r="L47" s="18"/>
      <c r="M47" s="18"/>
      <c r="N47" s="18"/>
      <c r="O47" s="18"/>
      <c r="P47" s="18"/>
      <c r="Q47" s="18"/>
      <c r="R47" s="2"/>
      <c r="S47" s="2"/>
      <c r="T47" s="2"/>
    </row>
    <row r="48" spans="2:24" ht="18" customHeight="1" x14ac:dyDescent="0.25">
      <c r="B48" s="2"/>
      <c r="C48" s="299" t="s">
        <v>170</v>
      </c>
      <c r="D48" s="300"/>
      <c r="E48" s="300"/>
      <c r="F48" s="301"/>
      <c r="G48" s="301"/>
      <c r="H48" s="308">
        <v>26</v>
      </c>
      <c r="I48" s="300"/>
      <c r="K48" s="65"/>
      <c r="L48" s="18"/>
      <c r="M48" s="18"/>
      <c r="N48" s="18"/>
      <c r="O48" s="18"/>
      <c r="P48" s="18"/>
      <c r="Q48" s="18"/>
      <c r="R48" s="2"/>
      <c r="S48" s="2"/>
      <c r="T48" s="2"/>
    </row>
    <row r="49" spans="2:20" ht="18" customHeight="1" x14ac:dyDescent="0.25">
      <c r="B49" s="2"/>
      <c r="C49" s="299" t="s">
        <v>171</v>
      </c>
      <c r="D49" s="300"/>
      <c r="E49" s="300"/>
      <c r="F49" s="301"/>
      <c r="G49" s="301"/>
      <c r="H49" s="308">
        <v>1</v>
      </c>
      <c r="I49" s="300"/>
      <c r="K49" s="65"/>
      <c r="L49" s="18"/>
      <c r="M49" s="18"/>
      <c r="N49" s="18"/>
      <c r="O49" s="18"/>
      <c r="P49" s="18"/>
      <c r="Q49" s="18"/>
      <c r="R49" s="2"/>
      <c r="S49" s="2"/>
      <c r="T49" s="2"/>
    </row>
    <row r="50" spans="2:20" ht="18" customHeight="1" x14ac:dyDescent="0.25">
      <c r="B50" s="2"/>
      <c r="C50" s="299" t="s">
        <v>172</v>
      </c>
      <c r="D50" s="300"/>
      <c r="E50" s="300"/>
      <c r="F50" s="301"/>
      <c r="G50" s="301"/>
      <c r="H50" s="308">
        <f>+H48+H49</f>
        <v>27</v>
      </c>
      <c r="I50" s="300"/>
      <c r="K50" s="66"/>
      <c r="L50" s="2"/>
      <c r="M50" s="21"/>
      <c r="N50" s="21"/>
      <c r="O50" s="21"/>
      <c r="P50" s="21"/>
      <c r="Q50" s="21"/>
      <c r="T50" s="2"/>
    </row>
    <row r="51" spans="2:20" x14ac:dyDescent="0.25">
      <c r="C51" s="299" t="s">
        <v>173</v>
      </c>
      <c r="D51" s="300"/>
      <c r="E51" s="300"/>
      <c r="F51" s="301"/>
      <c r="G51" s="301"/>
      <c r="H51" s="306" t="e">
        <f>+VLOOKUP($G$7,#REF!,3,FALSE)</f>
        <v>#REF!</v>
      </c>
      <c r="I51" s="302" t="s">
        <v>174</v>
      </c>
      <c r="K51" s="65"/>
      <c r="M51" s="88"/>
      <c r="N51" s="69"/>
      <c r="Q51" s="89"/>
    </row>
    <row r="52" spans="2:20" x14ac:dyDescent="0.25">
      <c r="C52" s="303" t="s">
        <v>175</v>
      </c>
      <c r="D52" s="304"/>
      <c r="E52" s="18"/>
      <c r="F52" s="18"/>
      <c r="G52" s="18"/>
      <c r="H52" s="347">
        <v>17.815999999999999</v>
      </c>
      <c r="I52" s="302" t="s">
        <v>174</v>
      </c>
      <c r="K52" s="494"/>
      <c r="L52" s="494"/>
    </row>
    <row r="53" spans="2:20" x14ac:dyDescent="0.25">
      <c r="C53" s="2" t="s">
        <v>176</v>
      </c>
      <c r="D53" s="18"/>
      <c r="E53" s="18"/>
      <c r="F53" s="18"/>
      <c r="G53" s="18"/>
      <c r="H53" s="309" t="s">
        <v>178</v>
      </c>
      <c r="I53" s="18"/>
    </row>
    <row r="54" spans="2:20" x14ac:dyDescent="0.25">
      <c r="D54" s="2"/>
    </row>
  </sheetData>
  <mergeCells count="1">
    <mergeCell ref="K52:L52"/>
  </mergeCells>
  <printOptions horizontalCentered="1"/>
  <pageMargins left="0.39370078740157483" right="0" top="0.39370078740157483" bottom="0.39370078740157483" header="0" footer="0"/>
  <pageSetup paperSize="9" scale="61" orientation="landscape" r:id="rId1"/>
  <rowBreaks count="1" manualBreakCount="1">
    <brk id="55" max="23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1"/>
  <dimension ref="B1:X47"/>
  <sheetViews>
    <sheetView showGridLines="0" view="pageBreakPreview" topLeftCell="A16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3.28515625" customWidth="1"/>
    <col min="2" max="21" width="8.28515625" customWidth="1"/>
    <col min="22" max="22" width="11.28515625" bestFit="1" customWidth="1"/>
    <col min="23" max="23" width="15.5703125" bestFit="1" customWidth="1"/>
    <col min="24" max="35" width="5.7109375" customWidth="1"/>
  </cols>
  <sheetData>
    <row r="1" spans="2:24" ht="20.100000000000001" customHeight="1" x14ac:dyDescent="0.25">
      <c r="B1" s="1" t="s">
        <v>0</v>
      </c>
      <c r="C1" s="1"/>
      <c r="D1" s="2"/>
      <c r="G1" s="171" t="s">
        <v>1</v>
      </c>
      <c r="L1" s="2"/>
      <c r="M1" s="2"/>
      <c r="N1" s="2"/>
      <c r="O1" s="2"/>
      <c r="P1" s="2"/>
      <c r="Q1" s="2"/>
      <c r="R1" s="2"/>
      <c r="S1" s="2"/>
      <c r="T1" s="2"/>
    </row>
    <row r="2" spans="2:24" ht="6" customHeight="1" x14ac:dyDescent="0.25">
      <c r="B2" s="3"/>
      <c r="C2" s="3"/>
      <c r="D2" s="2"/>
      <c r="G2" s="171"/>
      <c r="J2" s="2"/>
      <c r="L2" s="2"/>
      <c r="M2" s="2"/>
      <c r="N2" s="2"/>
      <c r="O2" s="2"/>
      <c r="P2" s="2"/>
      <c r="Q2" s="2"/>
      <c r="R2" s="2"/>
      <c r="S2" s="2"/>
      <c r="T2" s="2"/>
    </row>
    <row r="3" spans="2:24" ht="20.100000000000001" customHeight="1" x14ac:dyDescent="0.25">
      <c r="B3" s="4" t="s">
        <v>2</v>
      </c>
      <c r="C3" s="4"/>
      <c r="D3" s="2"/>
      <c r="G3" s="171">
        <v>8</v>
      </c>
      <c r="L3" s="2"/>
      <c r="M3" s="2"/>
      <c r="N3" s="2"/>
      <c r="O3" s="2"/>
      <c r="P3" s="2"/>
      <c r="Q3" s="2"/>
      <c r="R3" s="2"/>
      <c r="S3" s="2"/>
      <c r="T3" s="2"/>
    </row>
    <row r="4" spans="2:24" ht="6" customHeight="1" x14ac:dyDescent="0.25">
      <c r="B4" s="5"/>
      <c r="C4" s="5"/>
      <c r="D4" s="2"/>
      <c r="G4" s="8"/>
      <c r="J4" s="2"/>
      <c r="L4" s="2"/>
      <c r="M4" s="2"/>
      <c r="N4" s="2"/>
      <c r="O4" s="2"/>
      <c r="P4" s="2"/>
      <c r="Q4" s="2"/>
      <c r="R4" s="2"/>
      <c r="S4" s="2"/>
      <c r="T4" s="6"/>
    </row>
    <row r="5" spans="2:24" ht="20.100000000000001" customHeight="1" x14ac:dyDescent="0.25">
      <c r="B5" s="2" t="s">
        <v>3</v>
      </c>
      <c r="C5" s="2"/>
      <c r="D5" s="2"/>
      <c r="G5" s="1" t="str">
        <f>+'801 MPU.CAN.25MAY.BOEDO.MPU HAB'!F6</f>
        <v>INVIERNO 2023</v>
      </c>
      <c r="L5" s="2"/>
      <c r="M5" s="2"/>
      <c r="N5" s="2"/>
      <c r="O5" s="2"/>
      <c r="P5" s="2"/>
      <c r="Q5" s="2"/>
      <c r="R5" s="2"/>
      <c r="S5" s="2"/>
      <c r="T5" s="6"/>
    </row>
    <row r="6" spans="2:24" ht="20.100000000000001" customHeight="1" x14ac:dyDescent="0.25">
      <c r="B6" s="2" t="s">
        <v>4</v>
      </c>
      <c r="C6" s="2"/>
      <c r="D6" s="2"/>
      <c r="G6" s="1" t="s">
        <v>27</v>
      </c>
      <c r="L6" s="2"/>
      <c r="M6" s="2"/>
      <c r="N6" s="2"/>
      <c r="O6" s="2"/>
      <c r="P6" s="2"/>
      <c r="Q6" s="2"/>
      <c r="R6" s="2"/>
      <c r="S6" s="2"/>
      <c r="T6" s="6"/>
    </row>
    <row r="7" spans="2:24" ht="20.100000000000001" customHeight="1" x14ac:dyDescent="0.25">
      <c r="B7" s="2" t="s">
        <v>5</v>
      </c>
      <c r="C7" s="2"/>
      <c r="D7" s="7"/>
      <c r="G7" s="1">
        <v>840</v>
      </c>
      <c r="L7" s="2"/>
      <c r="M7" s="2"/>
      <c r="N7" s="2"/>
      <c r="O7" s="2"/>
      <c r="P7" s="2"/>
      <c r="Q7" s="2"/>
      <c r="R7" s="2"/>
      <c r="S7" s="2"/>
      <c r="T7" s="2"/>
    </row>
    <row r="8" spans="2:24" ht="20.100000000000001" customHeight="1" x14ac:dyDescent="0.25">
      <c r="B8" s="2" t="s">
        <v>6</v>
      </c>
      <c r="C8" s="2"/>
      <c r="D8" s="2"/>
      <c r="G8" s="1" t="s">
        <v>80</v>
      </c>
      <c r="L8" s="2"/>
      <c r="M8" s="2"/>
      <c r="N8" s="2"/>
      <c r="O8" s="2"/>
      <c r="P8" s="2"/>
      <c r="Q8" s="2"/>
      <c r="R8" s="2"/>
      <c r="S8" s="2"/>
      <c r="T8" s="2"/>
    </row>
    <row r="9" spans="2:24" ht="20.100000000000001" customHeight="1" x14ac:dyDescent="0.25">
      <c r="B9" s="2" t="s">
        <v>7</v>
      </c>
      <c r="C9" s="2"/>
      <c r="D9" s="2"/>
      <c r="G9" s="1">
        <v>840</v>
      </c>
      <c r="L9" s="2"/>
      <c r="M9" s="2"/>
      <c r="N9" s="2"/>
      <c r="O9" s="2"/>
      <c r="P9" s="2"/>
      <c r="Q9" s="2"/>
      <c r="R9" s="2"/>
      <c r="S9" s="2"/>
      <c r="T9" s="2"/>
    </row>
    <row r="10" spans="2:24" ht="20.100000000000001" customHeight="1" x14ac:dyDescent="0.25">
      <c r="B10" s="2" t="s">
        <v>12</v>
      </c>
      <c r="C10" s="2"/>
      <c r="D10" s="7"/>
      <c r="E10" s="7"/>
      <c r="F10" s="7"/>
      <c r="G10" s="7"/>
      <c r="H10" s="7"/>
      <c r="I10" s="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4" ht="20.100000000000001" customHeight="1" x14ac:dyDescent="0.25">
      <c r="B11" s="2"/>
      <c r="C11" s="2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4" ht="20.100000000000001" customHeight="1" x14ac:dyDescent="0.25">
      <c r="B12" s="2"/>
      <c r="C12" s="2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4" ht="20.100000000000001" customHeight="1" x14ac:dyDescent="0.25">
      <c r="B13" s="2"/>
      <c r="C13" s="2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4" ht="20.100000000000001" customHeight="1" x14ac:dyDescent="0.25">
      <c r="B14" s="2"/>
      <c r="C14" s="2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2:24" ht="15.75" thickBot="1" x14ac:dyDescent="0.3">
      <c r="B15" s="133">
        <v>1.0416666666666666E-2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2:24" ht="39.950000000000003" customHeight="1" thickBot="1" x14ac:dyDescent="0.3">
      <c r="B16" s="189" t="s">
        <v>18</v>
      </c>
      <c r="C16" s="189" t="s">
        <v>121</v>
      </c>
      <c r="D16" s="189" t="s">
        <v>14</v>
      </c>
      <c r="E16" s="189" t="s">
        <v>120</v>
      </c>
      <c r="F16" s="189" t="s">
        <v>81</v>
      </c>
      <c r="G16" s="189" t="s">
        <v>105</v>
      </c>
      <c r="H16" s="189" t="s">
        <v>122</v>
      </c>
      <c r="I16" s="189" t="s">
        <v>13</v>
      </c>
      <c r="J16" s="189" t="s">
        <v>11</v>
      </c>
      <c r="K16" s="189" t="s">
        <v>119</v>
      </c>
      <c r="L16" s="189" t="s">
        <v>123</v>
      </c>
      <c r="M16" s="189" t="s">
        <v>37</v>
      </c>
      <c r="N16" s="189" t="s">
        <v>36</v>
      </c>
      <c r="O16" s="189" t="s">
        <v>35</v>
      </c>
      <c r="P16" s="189" t="s">
        <v>11</v>
      </c>
      <c r="Q16" s="189" t="s">
        <v>107</v>
      </c>
      <c r="R16" s="189" t="s">
        <v>109</v>
      </c>
      <c r="S16" s="189" t="s">
        <v>117</v>
      </c>
      <c r="T16" s="189" t="s">
        <v>118</v>
      </c>
      <c r="U16" s="189" t="s">
        <v>161</v>
      </c>
      <c r="V16" s="189" t="s">
        <v>167</v>
      </c>
      <c r="W16" s="189" t="s">
        <v>168</v>
      </c>
      <c r="X16" s="189" t="s">
        <v>169</v>
      </c>
    </row>
    <row r="17" spans="2:24" ht="39.950000000000003" hidden="1" customHeight="1" x14ac:dyDescent="0.25">
      <c r="B17" s="225" t="s">
        <v>159</v>
      </c>
      <c r="C17" s="204">
        <v>0</v>
      </c>
      <c r="D17" s="205">
        <v>3.65</v>
      </c>
      <c r="E17" s="205">
        <v>2.95</v>
      </c>
      <c r="F17" s="205">
        <v>5.48</v>
      </c>
      <c r="G17" s="205">
        <v>3.75</v>
      </c>
      <c r="H17" s="205">
        <v>1.89</v>
      </c>
      <c r="I17" s="205">
        <v>6.18</v>
      </c>
      <c r="J17" s="205">
        <v>2.2400000000000002</v>
      </c>
      <c r="K17" s="205">
        <v>6.61</v>
      </c>
      <c r="L17" s="205">
        <v>3.69</v>
      </c>
      <c r="M17" s="205">
        <v>6.54</v>
      </c>
      <c r="N17" s="205">
        <v>3.02</v>
      </c>
      <c r="O17" s="205">
        <v>2.7</v>
      </c>
      <c r="P17" s="205">
        <v>2.2000000000000002</v>
      </c>
      <c r="Q17" s="205">
        <v>4.07</v>
      </c>
      <c r="R17" s="205">
        <v>1.75</v>
      </c>
      <c r="S17" s="205">
        <v>1.9</v>
      </c>
      <c r="T17" s="205">
        <v>2.31</v>
      </c>
      <c r="U17" s="315"/>
      <c r="V17" s="316"/>
      <c r="W17" s="317"/>
      <c r="X17" s="318"/>
    </row>
    <row r="18" spans="2:24" ht="39.950000000000003" hidden="1" customHeight="1" thickBot="1" x14ac:dyDescent="0.3">
      <c r="B18" s="226" t="s">
        <v>160</v>
      </c>
      <c r="C18" s="243">
        <v>0</v>
      </c>
      <c r="D18" s="214">
        <v>3.65</v>
      </c>
      <c r="E18" s="214">
        <v>6.6</v>
      </c>
      <c r="F18" s="214">
        <v>12.08</v>
      </c>
      <c r="G18" s="214">
        <v>15.83</v>
      </c>
      <c r="H18" s="214">
        <v>17.72</v>
      </c>
      <c r="I18" s="214">
        <v>23.9</v>
      </c>
      <c r="J18" s="214">
        <v>26.14</v>
      </c>
      <c r="K18" s="214">
        <v>32.75</v>
      </c>
      <c r="L18" s="214">
        <v>36.44</v>
      </c>
      <c r="M18" s="214">
        <v>42.98</v>
      </c>
      <c r="N18" s="214">
        <v>46</v>
      </c>
      <c r="O18" s="214">
        <v>48.7</v>
      </c>
      <c r="P18" s="214">
        <v>50.900000000000006</v>
      </c>
      <c r="Q18" s="214">
        <v>54.970000000000006</v>
      </c>
      <c r="R18" s="214">
        <v>56.720000000000006</v>
      </c>
      <c r="S18" s="214">
        <v>58.620000000000005</v>
      </c>
      <c r="T18" s="214">
        <v>60.930000000000007</v>
      </c>
      <c r="U18" s="313"/>
      <c r="V18" s="314"/>
      <c r="W18" s="310"/>
      <c r="X18" s="314"/>
    </row>
    <row r="19" spans="2:24" x14ac:dyDescent="0.25">
      <c r="B19" s="33">
        <v>1</v>
      </c>
      <c r="C19" s="34">
        <v>0.22638888888888889</v>
      </c>
      <c r="D19" s="50">
        <v>0.23055555555555557</v>
      </c>
      <c r="E19" s="35">
        <v>0.23333333333333334</v>
      </c>
      <c r="F19" s="36">
        <v>0.23958333333333334</v>
      </c>
      <c r="G19" s="36">
        <v>0.24583333333333335</v>
      </c>
      <c r="H19" s="37">
        <v>0.24791666666666667</v>
      </c>
      <c r="I19" s="37">
        <v>0.25555555555555554</v>
      </c>
      <c r="J19" s="38">
        <v>0.25902777777777775</v>
      </c>
      <c r="K19" s="38">
        <v>0.26597222222222217</v>
      </c>
      <c r="L19" s="38">
        <v>0.27291666666666659</v>
      </c>
      <c r="M19" s="38">
        <v>0.28055555555555545</v>
      </c>
      <c r="N19" s="38">
        <v>0.2847222222222221</v>
      </c>
      <c r="O19" s="38">
        <v>0.28819444444444431</v>
      </c>
      <c r="P19" s="38">
        <v>0.29027777777777763</v>
      </c>
      <c r="Q19" s="38">
        <v>0.29513888888888873</v>
      </c>
      <c r="R19" s="38">
        <v>0.2979166666666665</v>
      </c>
      <c r="S19" s="90">
        <v>0.30069444444444426</v>
      </c>
      <c r="T19" s="39">
        <v>0.30277777777777759</v>
      </c>
      <c r="U19" s="313" t="e">
        <f>+$H$43</f>
        <v>#REF!</v>
      </c>
      <c r="V19" s="314">
        <f>+T19-C19</f>
        <v>7.6388888888888701E-2</v>
      </c>
      <c r="W19" s="317" t="e">
        <f>60*$H$43/(V19*60*24)</f>
        <v>#REF!</v>
      </c>
      <c r="X19" s="322"/>
    </row>
    <row r="20" spans="2:24" x14ac:dyDescent="0.25">
      <c r="B20" s="40">
        <v>2</v>
      </c>
      <c r="C20" s="41">
        <v>0.26805555555555555</v>
      </c>
      <c r="D20" s="50">
        <v>0.2722222222222222</v>
      </c>
      <c r="E20" s="42">
        <v>0.27499999999999997</v>
      </c>
      <c r="F20" s="43">
        <v>0.28124999999999994</v>
      </c>
      <c r="G20" s="43">
        <v>0.28749999999999992</v>
      </c>
      <c r="H20" s="42">
        <v>0.28958333333333325</v>
      </c>
      <c r="I20" s="42">
        <v>0.29722222222222211</v>
      </c>
      <c r="J20" s="43">
        <v>0.30069444444444432</v>
      </c>
      <c r="K20" s="43">
        <v>0.30763888888888874</v>
      </c>
      <c r="L20" s="43">
        <v>0.3152777777777776</v>
      </c>
      <c r="M20" s="43">
        <v>0.32291666666666646</v>
      </c>
      <c r="N20" s="43">
        <v>0.32708333333333311</v>
      </c>
      <c r="O20" s="43">
        <v>0.33055555555555532</v>
      </c>
      <c r="P20" s="43">
        <v>0.33263888888888865</v>
      </c>
      <c r="Q20" s="43">
        <v>0.33749999999999974</v>
      </c>
      <c r="R20" s="43">
        <v>0.34027777777777751</v>
      </c>
      <c r="S20" s="91">
        <v>0.34374999999999972</v>
      </c>
      <c r="T20" s="41">
        <v>0.34652777777777749</v>
      </c>
      <c r="U20" s="313" t="e">
        <f>+$H$43</f>
        <v>#REF!</v>
      </c>
      <c r="V20" s="314">
        <f>+T20-C20</f>
        <v>7.8472222222221943E-2</v>
      </c>
      <c r="W20" s="317" t="e">
        <f>60*$H$43/(V20*60*24)</f>
        <v>#REF!</v>
      </c>
      <c r="X20" s="314">
        <f>+C20-C19</f>
        <v>4.1666666666666657E-2</v>
      </c>
    </row>
    <row r="21" spans="2:24" x14ac:dyDescent="0.25">
      <c r="B21" s="40">
        <v>3</v>
      </c>
      <c r="C21" s="41">
        <v>0.30277777777777776</v>
      </c>
      <c r="D21" s="50">
        <v>0.30694444444444441</v>
      </c>
      <c r="E21" s="42">
        <v>0.30972222222222218</v>
      </c>
      <c r="F21" s="43">
        <v>0.3166666666666666</v>
      </c>
      <c r="G21" s="43">
        <v>0.32291666666666657</v>
      </c>
      <c r="H21" s="42">
        <v>0.32569444444444434</v>
      </c>
      <c r="I21" s="42">
        <v>0.3333333333333332</v>
      </c>
      <c r="J21" s="43">
        <v>0.33680555555555541</v>
      </c>
      <c r="K21" s="43">
        <v>0.34444444444444428</v>
      </c>
      <c r="L21" s="43">
        <v>0.35208333333333314</v>
      </c>
      <c r="M21" s="43">
        <v>0.3604166666666665</v>
      </c>
      <c r="N21" s="43">
        <v>0.36458333333333315</v>
      </c>
      <c r="O21" s="43">
        <v>0.3687499999999998</v>
      </c>
      <c r="P21" s="43">
        <v>0.37083333333333313</v>
      </c>
      <c r="Q21" s="43">
        <v>0.37638888888888866</v>
      </c>
      <c r="R21" s="43">
        <v>0.37916666666666643</v>
      </c>
      <c r="S21" s="91">
        <v>0.38263888888888864</v>
      </c>
      <c r="T21" s="41">
        <v>0.38541666666666641</v>
      </c>
      <c r="U21" s="313" t="e">
        <f t="shared" ref="U21:U38" si="0">+$H$43</f>
        <v>#REF!</v>
      </c>
      <c r="V21" s="314">
        <f t="shared" ref="V21:V38" si="1">+T21-C21</f>
        <v>8.2638888888888651E-2</v>
      </c>
      <c r="W21" s="317" t="e">
        <f t="shared" ref="W21:W38" si="2">60*$H$43/(V21*60*24)</f>
        <v>#REF!</v>
      </c>
      <c r="X21" s="314">
        <f t="shared" ref="X21:X38" si="3">+C21-C20</f>
        <v>3.472222222222221E-2</v>
      </c>
    </row>
    <row r="22" spans="2:24" x14ac:dyDescent="0.25">
      <c r="B22" s="40">
        <v>4</v>
      </c>
      <c r="C22" s="41">
        <v>0.33750000000000002</v>
      </c>
      <c r="D22" s="50">
        <v>0.34236111111111112</v>
      </c>
      <c r="E22" s="42">
        <v>0.34513888888888888</v>
      </c>
      <c r="F22" s="43">
        <v>0.3520833333333333</v>
      </c>
      <c r="G22" s="43">
        <v>0.35902777777777772</v>
      </c>
      <c r="H22" s="42">
        <v>0.36180555555555549</v>
      </c>
      <c r="I22" s="42">
        <v>0.36944444444444435</v>
      </c>
      <c r="J22" s="43">
        <v>0.37291666666666656</v>
      </c>
      <c r="K22" s="43">
        <v>0.38055555555555542</v>
      </c>
      <c r="L22" s="43">
        <v>0.38819444444444429</v>
      </c>
      <c r="M22" s="43">
        <v>0.39652777777777765</v>
      </c>
      <c r="N22" s="43">
        <v>0.4006944444444443</v>
      </c>
      <c r="O22" s="43">
        <v>0.40486111111111095</v>
      </c>
      <c r="P22" s="43">
        <v>0.40694444444444428</v>
      </c>
      <c r="Q22" s="43">
        <v>0.41249999999999981</v>
      </c>
      <c r="R22" s="43">
        <v>0.41527777777777758</v>
      </c>
      <c r="S22" s="91">
        <v>0.41874999999999979</v>
      </c>
      <c r="T22" s="41">
        <v>0.42152777777777756</v>
      </c>
      <c r="U22" s="313" t="e">
        <f t="shared" si="0"/>
        <v>#REF!</v>
      </c>
      <c r="V22" s="314">
        <f t="shared" si="1"/>
        <v>8.4027777777777535E-2</v>
      </c>
      <c r="W22" s="317" t="e">
        <f t="shared" si="2"/>
        <v>#REF!</v>
      </c>
      <c r="X22" s="314">
        <f t="shared" si="3"/>
        <v>3.4722222222222265E-2</v>
      </c>
    </row>
    <row r="23" spans="2:24" x14ac:dyDescent="0.25">
      <c r="B23" s="40">
        <v>5</v>
      </c>
      <c r="C23" s="41">
        <v>0.37222222222222301</v>
      </c>
      <c r="D23" s="50">
        <v>0.3770833333333341</v>
      </c>
      <c r="E23" s="42">
        <v>0.37986111111111187</v>
      </c>
      <c r="F23" s="43">
        <v>0.38680555555555629</v>
      </c>
      <c r="G23" s="43">
        <v>0.39375000000000071</v>
      </c>
      <c r="H23" s="42">
        <v>0.39652777777777848</v>
      </c>
      <c r="I23" s="42">
        <v>0.40416666666666734</v>
      </c>
      <c r="J23" s="43">
        <v>0.40763888888888955</v>
      </c>
      <c r="K23" s="43">
        <v>0.41527777777777841</v>
      </c>
      <c r="L23" s="43">
        <v>0.42291666666666727</v>
      </c>
      <c r="M23" s="43">
        <v>0.43125000000000063</v>
      </c>
      <c r="N23" s="43">
        <v>0.43541666666666728</v>
      </c>
      <c r="O23" s="43">
        <v>0.43958333333333394</v>
      </c>
      <c r="P23" s="43">
        <v>0.44166666666666726</v>
      </c>
      <c r="Q23" s="43">
        <v>0.4472222222222228</v>
      </c>
      <c r="R23" s="43">
        <v>0.45000000000000057</v>
      </c>
      <c r="S23" s="91">
        <v>0.45347222222222278</v>
      </c>
      <c r="T23" s="41">
        <v>0.45625000000000054</v>
      </c>
      <c r="U23" s="313" t="e">
        <f t="shared" si="0"/>
        <v>#REF!</v>
      </c>
      <c r="V23" s="314">
        <f t="shared" si="1"/>
        <v>8.4027777777777535E-2</v>
      </c>
      <c r="W23" s="317" t="e">
        <f t="shared" si="2"/>
        <v>#REF!</v>
      </c>
      <c r="X23" s="314">
        <f t="shared" si="3"/>
        <v>3.4722222222222987E-2</v>
      </c>
    </row>
    <row r="24" spans="2:24" x14ac:dyDescent="0.25">
      <c r="B24" s="40">
        <v>6</v>
      </c>
      <c r="C24" s="41">
        <v>0.406944444444445</v>
      </c>
      <c r="D24" s="50">
        <v>0.41180555555555609</v>
      </c>
      <c r="E24" s="42">
        <v>0.41458333333333386</v>
      </c>
      <c r="F24" s="43">
        <v>0.42152777777777828</v>
      </c>
      <c r="G24" s="43">
        <v>0.4284722222222227</v>
      </c>
      <c r="H24" s="42">
        <v>0.43125000000000047</v>
      </c>
      <c r="I24" s="42">
        <v>0.43888888888888933</v>
      </c>
      <c r="J24" s="43">
        <v>0.44236111111111154</v>
      </c>
      <c r="K24" s="43">
        <v>0.4500000000000004</v>
      </c>
      <c r="L24" s="43">
        <v>0.45763888888888926</v>
      </c>
      <c r="M24" s="43">
        <v>0.46597222222222262</v>
      </c>
      <c r="N24" s="43">
        <v>0.47013888888888927</v>
      </c>
      <c r="O24" s="43">
        <v>0.47430555555555592</v>
      </c>
      <c r="P24" s="43">
        <v>0.47638888888888925</v>
      </c>
      <c r="Q24" s="43">
        <v>0.48194444444444479</v>
      </c>
      <c r="R24" s="43">
        <v>0.48472222222222255</v>
      </c>
      <c r="S24" s="91">
        <v>0.48819444444444476</v>
      </c>
      <c r="T24" s="41">
        <v>0.49097222222222253</v>
      </c>
      <c r="U24" s="313" t="e">
        <f t="shared" si="0"/>
        <v>#REF!</v>
      </c>
      <c r="V24" s="314">
        <f t="shared" si="1"/>
        <v>8.4027777777777535E-2</v>
      </c>
      <c r="W24" s="317" t="e">
        <f t="shared" si="2"/>
        <v>#REF!</v>
      </c>
      <c r="X24" s="314">
        <f t="shared" si="3"/>
        <v>3.4722222222221988E-2</v>
      </c>
    </row>
    <row r="25" spans="2:24" x14ac:dyDescent="0.25">
      <c r="B25" s="40">
        <v>7</v>
      </c>
      <c r="C25" s="41">
        <v>0.44166666666666698</v>
      </c>
      <c r="D25" s="50">
        <v>0.44652777777777808</v>
      </c>
      <c r="E25" s="42">
        <v>0.44930555555555585</v>
      </c>
      <c r="F25" s="43">
        <v>0.45625000000000027</v>
      </c>
      <c r="G25" s="43">
        <v>0.46319444444444469</v>
      </c>
      <c r="H25" s="42">
        <v>0.46597222222222245</v>
      </c>
      <c r="I25" s="42">
        <v>0.47361111111111132</v>
      </c>
      <c r="J25" s="43">
        <v>0.47708333333333353</v>
      </c>
      <c r="K25" s="43">
        <v>0.48472222222222239</v>
      </c>
      <c r="L25" s="43">
        <v>0.49236111111111125</v>
      </c>
      <c r="M25" s="43">
        <v>0.50069444444444455</v>
      </c>
      <c r="N25" s="43">
        <v>0.5048611111111112</v>
      </c>
      <c r="O25" s="43">
        <v>0.50902777777777786</v>
      </c>
      <c r="P25" s="43">
        <v>0.51111111111111118</v>
      </c>
      <c r="Q25" s="43">
        <v>0.51666666666666672</v>
      </c>
      <c r="R25" s="43">
        <v>0.51944444444444449</v>
      </c>
      <c r="S25" s="91">
        <v>0.5229166666666667</v>
      </c>
      <c r="T25" s="41">
        <v>0.52569444444444446</v>
      </c>
      <c r="U25" s="313" t="e">
        <f t="shared" si="0"/>
        <v>#REF!</v>
      </c>
      <c r="V25" s="314">
        <f t="shared" si="1"/>
        <v>8.4027777777777479E-2</v>
      </c>
      <c r="W25" s="317" t="e">
        <f t="shared" si="2"/>
        <v>#REF!</v>
      </c>
      <c r="X25" s="314">
        <f t="shared" si="3"/>
        <v>3.4722222222221988E-2</v>
      </c>
    </row>
    <row r="26" spans="2:24" x14ac:dyDescent="0.25">
      <c r="B26" s="40">
        <v>8</v>
      </c>
      <c r="C26" s="41">
        <v>0.47638888888888897</v>
      </c>
      <c r="D26" s="50">
        <v>0.48125000000000007</v>
      </c>
      <c r="E26" s="42">
        <v>0.48402777777777783</v>
      </c>
      <c r="F26" s="43">
        <v>0.49097222222222225</v>
      </c>
      <c r="G26" s="43">
        <v>0.49791666666666667</v>
      </c>
      <c r="H26" s="42">
        <v>0.50069444444444444</v>
      </c>
      <c r="I26" s="42">
        <v>0.5083333333333333</v>
      </c>
      <c r="J26" s="43">
        <v>0.51180555555555551</v>
      </c>
      <c r="K26" s="43">
        <v>0.51944444444444438</v>
      </c>
      <c r="L26" s="43">
        <v>0.52708333333333324</v>
      </c>
      <c r="M26" s="43">
        <v>0.53541666666666654</v>
      </c>
      <c r="N26" s="43">
        <v>0.53958333333333319</v>
      </c>
      <c r="O26" s="43">
        <v>0.54374999999999984</v>
      </c>
      <c r="P26" s="43">
        <v>0.54583333333333317</v>
      </c>
      <c r="Q26" s="43">
        <v>0.55138888888888871</v>
      </c>
      <c r="R26" s="43">
        <v>0.55416666666666647</v>
      </c>
      <c r="S26" s="91">
        <v>0.55763888888888868</v>
      </c>
      <c r="T26" s="41">
        <v>0.56041666666666645</v>
      </c>
      <c r="U26" s="313" t="e">
        <f t="shared" si="0"/>
        <v>#REF!</v>
      </c>
      <c r="V26" s="314">
        <f t="shared" si="1"/>
        <v>8.4027777777777479E-2</v>
      </c>
      <c r="W26" s="317" t="e">
        <f t="shared" si="2"/>
        <v>#REF!</v>
      </c>
      <c r="X26" s="314">
        <f t="shared" si="3"/>
        <v>3.4722222222221988E-2</v>
      </c>
    </row>
    <row r="27" spans="2:24" x14ac:dyDescent="0.25">
      <c r="B27" s="40">
        <v>9</v>
      </c>
      <c r="C27" s="41">
        <v>0.51111111111111096</v>
      </c>
      <c r="D27" s="50">
        <v>0.51597222222222205</v>
      </c>
      <c r="E27" s="42">
        <v>0.51874999999999982</v>
      </c>
      <c r="F27" s="43">
        <v>0.52569444444444424</v>
      </c>
      <c r="G27" s="43">
        <v>0.53263888888888866</v>
      </c>
      <c r="H27" s="42">
        <v>0.53541666666666643</v>
      </c>
      <c r="I27" s="42">
        <v>0.54305555555555529</v>
      </c>
      <c r="J27" s="43">
        <v>0.5465277777777775</v>
      </c>
      <c r="K27" s="43">
        <v>0.55416666666666636</v>
      </c>
      <c r="L27" s="43">
        <v>0.56180555555555522</v>
      </c>
      <c r="M27" s="43">
        <v>0.57013888888888853</v>
      </c>
      <c r="N27" s="43">
        <v>0.57430555555555518</v>
      </c>
      <c r="O27" s="43">
        <v>0.57847222222222183</v>
      </c>
      <c r="P27" s="43">
        <v>0.58055555555555516</v>
      </c>
      <c r="Q27" s="43">
        <v>0.58611111111111069</v>
      </c>
      <c r="R27" s="43">
        <v>0.58888888888888846</v>
      </c>
      <c r="S27" s="91">
        <v>0.59236111111111067</v>
      </c>
      <c r="T27" s="41">
        <v>0.59513888888888844</v>
      </c>
      <c r="U27" s="313" t="e">
        <f t="shared" si="0"/>
        <v>#REF!</v>
      </c>
      <c r="V27" s="314">
        <f t="shared" si="1"/>
        <v>8.4027777777777479E-2</v>
      </c>
      <c r="W27" s="317" t="e">
        <f t="shared" si="2"/>
        <v>#REF!</v>
      </c>
      <c r="X27" s="314">
        <f t="shared" si="3"/>
        <v>3.4722222222221988E-2</v>
      </c>
    </row>
    <row r="28" spans="2:24" x14ac:dyDescent="0.25">
      <c r="B28" s="40">
        <v>10</v>
      </c>
      <c r="C28" s="41">
        <v>0.54583333333333395</v>
      </c>
      <c r="D28" s="50">
        <v>0.55069444444444504</v>
      </c>
      <c r="E28" s="42">
        <v>0.55347222222222281</v>
      </c>
      <c r="F28" s="43">
        <v>0.56041666666666723</v>
      </c>
      <c r="G28" s="43">
        <v>0.56736111111111165</v>
      </c>
      <c r="H28" s="42">
        <v>0.57013888888888942</v>
      </c>
      <c r="I28" s="42">
        <v>0.57777777777777828</v>
      </c>
      <c r="J28" s="43">
        <v>0.58125000000000049</v>
      </c>
      <c r="K28" s="43">
        <v>0.58888888888888935</v>
      </c>
      <c r="L28" s="43">
        <v>0.59652777777777821</v>
      </c>
      <c r="M28" s="43">
        <v>0.60486111111111152</v>
      </c>
      <c r="N28" s="43">
        <v>0.60902777777777817</v>
      </c>
      <c r="O28" s="43">
        <v>0.61319444444444482</v>
      </c>
      <c r="P28" s="43">
        <v>0.61527777777777815</v>
      </c>
      <c r="Q28" s="43">
        <v>0.62083333333333368</v>
      </c>
      <c r="R28" s="43">
        <v>0.62361111111111145</v>
      </c>
      <c r="S28" s="91">
        <v>0.62708333333333366</v>
      </c>
      <c r="T28" s="41">
        <v>0.62986111111111143</v>
      </c>
      <c r="U28" s="313" t="e">
        <f t="shared" si="0"/>
        <v>#REF!</v>
      </c>
      <c r="V28" s="314">
        <f t="shared" si="1"/>
        <v>8.4027777777777479E-2</v>
      </c>
      <c r="W28" s="317" t="e">
        <f t="shared" si="2"/>
        <v>#REF!</v>
      </c>
      <c r="X28" s="314">
        <f t="shared" si="3"/>
        <v>3.4722222222222987E-2</v>
      </c>
    </row>
    <row r="29" spans="2:24" x14ac:dyDescent="0.25">
      <c r="B29" s="40">
        <v>11</v>
      </c>
      <c r="C29" s="41">
        <v>0.58055555555555505</v>
      </c>
      <c r="D29" s="50">
        <v>0.58541666666666614</v>
      </c>
      <c r="E29" s="42">
        <v>0.58819444444444391</v>
      </c>
      <c r="F29" s="43">
        <v>0.59513888888888833</v>
      </c>
      <c r="G29" s="43">
        <v>0.60208333333333275</v>
      </c>
      <c r="H29" s="42">
        <v>0.60486111111111052</v>
      </c>
      <c r="I29" s="42">
        <v>0.61249999999999938</v>
      </c>
      <c r="J29" s="43">
        <v>0.61597222222222159</v>
      </c>
      <c r="K29" s="43">
        <v>0.62361111111111045</v>
      </c>
      <c r="L29" s="43">
        <v>0.63124999999999931</v>
      </c>
      <c r="M29" s="43">
        <v>0.63958333333333262</v>
      </c>
      <c r="N29" s="43">
        <v>0.64374999999999927</v>
      </c>
      <c r="O29" s="43">
        <v>0.64791666666666592</v>
      </c>
      <c r="P29" s="43">
        <v>0.64999999999999925</v>
      </c>
      <c r="Q29" s="43">
        <v>0.65555555555555478</v>
      </c>
      <c r="R29" s="43">
        <v>0.65833333333333255</v>
      </c>
      <c r="S29" s="91">
        <v>0.66180555555555476</v>
      </c>
      <c r="T29" s="41">
        <v>0.66458333333333253</v>
      </c>
      <c r="U29" s="313" t="e">
        <f t="shared" si="0"/>
        <v>#REF!</v>
      </c>
      <c r="V29" s="314">
        <f t="shared" si="1"/>
        <v>8.4027777777777479E-2</v>
      </c>
      <c r="W29" s="317" t="e">
        <f t="shared" si="2"/>
        <v>#REF!</v>
      </c>
      <c r="X29" s="314">
        <f t="shared" si="3"/>
        <v>3.47222222222211E-2</v>
      </c>
    </row>
    <row r="30" spans="2:24" x14ac:dyDescent="0.25">
      <c r="B30" s="40">
        <v>12</v>
      </c>
      <c r="C30" s="41">
        <v>0.61527777777777803</v>
      </c>
      <c r="D30" s="50">
        <v>0.62013888888888913</v>
      </c>
      <c r="E30" s="42">
        <v>0.6229166666666669</v>
      </c>
      <c r="F30" s="43">
        <v>0.62986111111111132</v>
      </c>
      <c r="G30" s="43">
        <v>0.63680555555555574</v>
      </c>
      <c r="H30" s="42">
        <v>0.6395833333333335</v>
      </c>
      <c r="I30" s="42">
        <v>0.64722222222222237</v>
      </c>
      <c r="J30" s="43">
        <v>0.65069444444444458</v>
      </c>
      <c r="K30" s="43">
        <v>0.65833333333333344</v>
      </c>
      <c r="L30" s="43">
        <v>0.6659722222222223</v>
      </c>
      <c r="M30" s="43">
        <v>0.6743055555555556</v>
      </c>
      <c r="N30" s="43">
        <v>0.67847222222222225</v>
      </c>
      <c r="O30" s="43">
        <v>0.68263888888888891</v>
      </c>
      <c r="P30" s="43">
        <v>0.68472222222222223</v>
      </c>
      <c r="Q30" s="43">
        <v>0.69027777777777777</v>
      </c>
      <c r="R30" s="43">
        <v>0.69305555555555554</v>
      </c>
      <c r="S30" s="91">
        <v>0.69652777777777775</v>
      </c>
      <c r="T30" s="41">
        <v>0.69930555555555551</v>
      </c>
      <c r="U30" s="313" t="e">
        <f t="shared" si="0"/>
        <v>#REF!</v>
      </c>
      <c r="V30" s="314">
        <f t="shared" si="1"/>
        <v>8.4027777777777479E-2</v>
      </c>
      <c r="W30" s="317" t="e">
        <f t="shared" si="2"/>
        <v>#REF!</v>
      </c>
      <c r="X30" s="314">
        <f t="shared" si="3"/>
        <v>3.4722222222222987E-2</v>
      </c>
    </row>
    <row r="31" spans="2:24" x14ac:dyDescent="0.25">
      <c r="B31" s="40">
        <v>13</v>
      </c>
      <c r="C31" s="41">
        <v>0.64999999999999902</v>
      </c>
      <c r="D31" s="50">
        <v>0.65486111111111012</v>
      </c>
      <c r="E31" s="42">
        <v>0.65763888888888788</v>
      </c>
      <c r="F31" s="43">
        <v>0.6645833333333323</v>
      </c>
      <c r="G31" s="43">
        <v>0.67152777777777672</v>
      </c>
      <c r="H31" s="42">
        <v>0.67430555555555449</v>
      </c>
      <c r="I31" s="42">
        <v>0.68194444444444335</v>
      </c>
      <c r="J31" s="43">
        <v>0.68541666666666556</v>
      </c>
      <c r="K31" s="43">
        <v>0.69305555555555443</v>
      </c>
      <c r="L31" s="43">
        <v>0.70069444444444329</v>
      </c>
      <c r="M31" s="43">
        <v>0.70902777777777659</v>
      </c>
      <c r="N31" s="43">
        <v>0.71319444444444324</v>
      </c>
      <c r="O31" s="43">
        <v>0.71736111111110989</v>
      </c>
      <c r="P31" s="43">
        <v>0.71944444444444322</v>
      </c>
      <c r="Q31" s="43">
        <v>0.72499999999999876</v>
      </c>
      <c r="R31" s="43">
        <v>0.72777777777777652</v>
      </c>
      <c r="S31" s="91">
        <v>0.73124999999999873</v>
      </c>
      <c r="T31" s="41">
        <v>0.7340277777777765</v>
      </c>
      <c r="U31" s="313" t="e">
        <f t="shared" si="0"/>
        <v>#REF!</v>
      </c>
      <c r="V31" s="314">
        <f t="shared" si="1"/>
        <v>8.4027777777777479E-2</v>
      </c>
      <c r="W31" s="317" t="e">
        <f t="shared" si="2"/>
        <v>#REF!</v>
      </c>
      <c r="X31" s="314">
        <f t="shared" si="3"/>
        <v>3.4722222222220989E-2</v>
      </c>
    </row>
    <row r="32" spans="2:24" x14ac:dyDescent="0.25">
      <c r="B32" s="40">
        <v>14</v>
      </c>
      <c r="C32" s="41">
        <v>0.68472222222222301</v>
      </c>
      <c r="D32" s="50">
        <v>0.6895833333333341</v>
      </c>
      <c r="E32" s="42">
        <v>0.69236111111111187</v>
      </c>
      <c r="F32" s="43">
        <v>0.69930555555555629</v>
      </c>
      <c r="G32" s="43">
        <v>0.70625000000000071</v>
      </c>
      <c r="H32" s="42">
        <v>0.70902777777777848</v>
      </c>
      <c r="I32" s="42">
        <v>0.71666666666666734</v>
      </c>
      <c r="J32" s="43">
        <v>0.72013888888888955</v>
      </c>
      <c r="K32" s="43">
        <v>0.72777777777777841</v>
      </c>
      <c r="L32" s="43">
        <v>0.73541666666666727</v>
      </c>
      <c r="M32" s="43">
        <v>0.74375000000000058</v>
      </c>
      <c r="N32" s="43">
        <v>0.74791666666666723</v>
      </c>
      <c r="O32" s="43">
        <v>0.75208333333333388</v>
      </c>
      <c r="P32" s="43">
        <v>0.75416666666666721</v>
      </c>
      <c r="Q32" s="43">
        <v>0.75972222222222274</v>
      </c>
      <c r="R32" s="43">
        <v>0.76250000000000051</v>
      </c>
      <c r="S32" s="91">
        <v>0.76597222222222272</v>
      </c>
      <c r="T32" s="41">
        <v>0.76875000000000049</v>
      </c>
      <c r="U32" s="313" t="e">
        <f t="shared" si="0"/>
        <v>#REF!</v>
      </c>
      <c r="V32" s="314">
        <f t="shared" si="1"/>
        <v>8.4027777777777479E-2</v>
      </c>
      <c r="W32" s="317" t="e">
        <f t="shared" si="2"/>
        <v>#REF!</v>
      </c>
      <c r="X32" s="314">
        <f t="shared" si="3"/>
        <v>3.4722222222223986E-2</v>
      </c>
    </row>
    <row r="33" spans="2:24" x14ac:dyDescent="0.25">
      <c r="B33" s="40">
        <v>15</v>
      </c>
      <c r="C33" s="41">
        <v>0.719444444444445</v>
      </c>
      <c r="D33" s="50">
        <v>0.72430555555555609</v>
      </c>
      <c r="E33" s="42">
        <v>0.72708333333333386</v>
      </c>
      <c r="F33" s="43">
        <v>0.73402777777777828</v>
      </c>
      <c r="G33" s="43">
        <v>0.7409722222222227</v>
      </c>
      <c r="H33" s="42">
        <v>0.74375000000000047</v>
      </c>
      <c r="I33" s="42">
        <v>0.75138888888888933</v>
      </c>
      <c r="J33" s="43">
        <v>0.75486111111111154</v>
      </c>
      <c r="K33" s="43">
        <v>0.7625000000000004</v>
      </c>
      <c r="L33" s="43">
        <v>0.77013888888888926</v>
      </c>
      <c r="M33" s="43">
        <v>0.77847222222222257</v>
      </c>
      <c r="N33" s="43">
        <v>0.78263888888888922</v>
      </c>
      <c r="O33" s="43">
        <v>0.78680555555555587</v>
      </c>
      <c r="P33" s="43">
        <v>0.78888888888888919</v>
      </c>
      <c r="Q33" s="43">
        <v>0.79444444444444473</v>
      </c>
      <c r="R33" s="43">
        <v>0.7972222222222225</v>
      </c>
      <c r="S33" s="91">
        <v>0.80069444444444471</v>
      </c>
      <c r="T33" s="41">
        <v>0.80347222222222248</v>
      </c>
      <c r="U33" s="313" t="e">
        <f t="shared" si="0"/>
        <v>#REF!</v>
      </c>
      <c r="V33" s="314">
        <f t="shared" si="1"/>
        <v>8.4027777777777479E-2</v>
      </c>
      <c r="W33" s="317" t="e">
        <f t="shared" si="2"/>
        <v>#REF!</v>
      </c>
      <c r="X33" s="314">
        <f t="shared" si="3"/>
        <v>3.4722222222221988E-2</v>
      </c>
    </row>
    <row r="34" spans="2:24" x14ac:dyDescent="0.25">
      <c r="B34" s="40">
        <v>16</v>
      </c>
      <c r="C34" s="41">
        <v>0.75416666666666698</v>
      </c>
      <c r="D34" s="50">
        <v>0.75902777777777808</v>
      </c>
      <c r="E34" s="42">
        <v>0.76180555555555585</v>
      </c>
      <c r="F34" s="43">
        <v>0.76875000000000027</v>
      </c>
      <c r="G34" s="43">
        <v>0.77569444444444469</v>
      </c>
      <c r="H34" s="42">
        <v>0.77847222222222245</v>
      </c>
      <c r="I34" s="42">
        <v>0.78611111111111132</v>
      </c>
      <c r="J34" s="43">
        <v>0.78958333333333353</v>
      </c>
      <c r="K34" s="43">
        <v>0.79722222222222239</v>
      </c>
      <c r="L34" s="43">
        <v>0.80486111111111125</v>
      </c>
      <c r="M34" s="43">
        <v>0.81319444444444455</v>
      </c>
      <c r="N34" s="43">
        <v>0.8173611111111112</v>
      </c>
      <c r="O34" s="43">
        <v>0.82152777777777786</v>
      </c>
      <c r="P34" s="43">
        <v>0.82361111111111118</v>
      </c>
      <c r="Q34" s="43">
        <v>0.82916666666666672</v>
      </c>
      <c r="R34" s="43">
        <v>0.83194444444444449</v>
      </c>
      <c r="S34" s="91">
        <v>0.8354166666666667</v>
      </c>
      <c r="T34" s="41">
        <v>0.83819444444444446</v>
      </c>
      <c r="U34" s="313" t="e">
        <f t="shared" si="0"/>
        <v>#REF!</v>
      </c>
      <c r="V34" s="314">
        <f t="shared" si="1"/>
        <v>8.4027777777777479E-2</v>
      </c>
      <c r="W34" s="317" t="e">
        <f t="shared" si="2"/>
        <v>#REF!</v>
      </c>
      <c r="X34" s="314">
        <f t="shared" si="3"/>
        <v>3.4722222222221988E-2</v>
      </c>
    </row>
    <row r="35" spans="2:24" x14ac:dyDescent="0.25">
      <c r="B35" s="40">
        <v>17</v>
      </c>
      <c r="C35" s="41">
        <v>0.78888888888888897</v>
      </c>
      <c r="D35" s="50">
        <v>0.79375000000000007</v>
      </c>
      <c r="E35" s="42">
        <v>0.79652777777777783</v>
      </c>
      <c r="F35" s="43">
        <v>0.80347222222222225</v>
      </c>
      <c r="G35" s="43">
        <v>0.81041666666666667</v>
      </c>
      <c r="H35" s="42">
        <v>0.81319444444444444</v>
      </c>
      <c r="I35" s="42">
        <v>0.8208333333333333</v>
      </c>
      <c r="J35" s="43">
        <v>0.82430555555555551</v>
      </c>
      <c r="K35" s="43">
        <v>0.83194444444444438</v>
      </c>
      <c r="L35" s="43">
        <v>0.83958333333333324</v>
      </c>
      <c r="M35" s="43">
        <v>0.84791666666666654</v>
      </c>
      <c r="N35" s="43">
        <v>0.85208333333333319</v>
      </c>
      <c r="O35" s="43">
        <v>0.8555555555555554</v>
      </c>
      <c r="P35" s="43">
        <v>0.85763888888888873</v>
      </c>
      <c r="Q35" s="43">
        <v>0.86319444444444426</v>
      </c>
      <c r="R35" s="43">
        <v>0.86597222222222203</v>
      </c>
      <c r="S35" s="91">
        <v>0.86944444444444424</v>
      </c>
      <c r="T35" s="41">
        <v>0.87222222222222201</v>
      </c>
      <c r="U35" s="313" t="e">
        <f t="shared" si="0"/>
        <v>#REF!</v>
      </c>
      <c r="V35" s="314">
        <f t="shared" si="1"/>
        <v>8.3333333333333037E-2</v>
      </c>
      <c r="W35" s="317" t="e">
        <f t="shared" si="2"/>
        <v>#REF!</v>
      </c>
      <c r="X35" s="314">
        <f t="shared" si="3"/>
        <v>3.4722222222221988E-2</v>
      </c>
    </row>
    <row r="36" spans="2:24" x14ac:dyDescent="0.25">
      <c r="B36" s="40">
        <v>18</v>
      </c>
      <c r="C36" s="41">
        <v>0.82361111111111096</v>
      </c>
      <c r="D36" s="50">
        <v>0.82847222222222205</v>
      </c>
      <c r="E36" s="42">
        <v>0.83124999999999982</v>
      </c>
      <c r="F36" s="43">
        <v>0.8374999999999998</v>
      </c>
      <c r="G36" s="43">
        <v>0.84444444444444422</v>
      </c>
      <c r="H36" s="42">
        <v>0.84722222222222199</v>
      </c>
      <c r="I36" s="42">
        <v>0.85486111111111085</v>
      </c>
      <c r="J36" s="43">
        <v>0.85833333333333306</v>
      </c>
      <c r="K36" s="43">
        <v>0.86597222222222192</v>
      </c>
      <c r="L36" s="43">
        <v>0.87361111111111078</v>
      </c>
      <c r="M36" s="43">
        <v>0.88124999999999964</v>
      </c>
      <c r="N36" s="43">
        <v>0.8854166666666663</v>
      </c>
      <c r="O36" s="43">
        <v>0.88888888888888851</v>
      </c>
      <c r="P36" s="43">
        <v>0.89097222222222183</v>
      </c>
      <c r="Q36" s="43">
        <v>0.89583333333333293</v>
      </c>
      <c r="R36" s="43">
        <v>0.89861111111111069</v>
      </c>
      <c r="S36" s="91">
        <v>0.9020833333333329</v>
      </c>
      <c r="T36" s="41">
        <v>0.90486111111111067</v>
      </c>
      <c r="U36" s="313" t="e">
        <f t="shared" si="0"/>
        <v>#REF!</v>
      </c>
      <c r="V36" s="314">
        <f t="shared" si="1"/>
        <v>8.1249999999999711E-2</v>
      </c>
      <c r="W36" s="317" t="e">
        <f t="shared" si="2"/>
        <v>#REF!</v>
      </c>
      <c r="X36" s="314">
        <f t="shared" si="3"/>
        <v>3.4722222222221988E-2</v>
      </c>
    </row>
    <row r="37" spans="2:24" ht="15.75" thickBot="1" x14ac:dyDescent="0.3">
      <c r="B37" s="44">
        <v>19</v>
      </c>
      <c r="C37" s="45">
        <v>0.8666666666666667</v>
      </c>
      <c r="D37" s="56">
        <v>0.87152777777777779</v>
      </c>
      <c r="E37" s="46">
        <v>0.87430555555555556</v>
      </c>
      <c r="F37" s="47">
        <v>0.88055555555555554</v>
      </c>
      <c r="G37" s="47">
        <v>0.88749999999999996</v>
      </c>
      <c r="H37" s="46">
        <v>0.89027777777777772</v>
      </c>
      <c r="I37" s="46">
        <v>0.89791666666666659</v>
      </c>
      <c r="J37" s="47">
        <v>0.9013888888888888</v>
      </c>
      <c r="K37" s="47">
        <v>0.90833333333333321</v>
      </c>
      <c r="L37" s="47">
        <v>0.91527777777777763</v>
      </c>
      <c r="M37" s="47">
        <v>0.9229166666666665</v>
      </c>
      <c r="N37" s="47">
        <v>0.92708333333333315</v>
      </c>
      <c r="O37" s="47">
        <v>0.93055555555555536</v>
      </c>
      <c r="P37" s="47">
        <v>0.93194444444444424</v>
      </c>
      <c r="Q37" s="47">
        <v>0.93680555555555534</v>
      </c>
      <c r="R37" s="47">
        <v>0.9395833333333331</v>
      </c>
      <c r="S37" s="92">
        <v>0.94305555555555531</v>
      </c>
      <c r="T37" s="45">
        <v>0.94513888888888864</v>
      </c>
      <c r="U37" s="339" t="e">
        <f t="shared" si="0"/>
        <v>#REF!</v>
      </c>
      <c r="V37" s="320">
        <f t="shared" si="1"/>
        <v>7.8472222222221943E-2</v>
      </c>
      <c r="W37" s="321" t="e">
        <f t="shared" si="2"/>
        <v>#REF!</v>
      </c>
      <c r="X37" s="320">
        <f t="shared" si="3"/>
        <v>4.3055555555555736E-2</v>
      </c>
    </row>
    <row r="38" spans="2:24" ht="15" customHeight="1" x14ac:dyDescent="0.25">
      <c r="B38" s="33">
        <v>20</v>
      </c>
      <c r="C38" s="48">
        <v>0.91319444444444453</v>
      </c>
      <c r="D38" s="49">
        <v>0.91736111111111118</v>
      </c>
      <c r="E38" s="35">
        <v>0.92013888888888895</v>
      </c>
      <c r="F38" s="36">
        <v>0.92569444444444449</v>
      </c>
      <c r="G38" s="36">
        <v>0.93263888888888891</v>
      </c>
      <c r="H38" s="35">
        <v>0.93472222222222223</v>
      </c>
      <c r="I38" s="35">
        <v>0.94236111111111109</v>
      </c>
      <c r="J38" s="36">
        <v>0.9458333333333333</v>
      </c>
      <c r="K38" s="36">
        <v>0.95277777777777772</v>
      </c>
      <c r="L38" s="36">
        <v>0.95972222222222214</v>
      </c>
      <c r="M38" s="36">
        <v>0.96736111111111101</v>
      </c>
      <c r="N38" s="36">
        <v>0.97152777777777766</v>
      </c>
      <c r="O38" s="36">
        <v>0.97499999999999987</v>
      </c>
      <c r="P38" s="36">
        <v>0.97638888888888875</v>
      </c>
      <c r="Q38" s="36">
        <v>0.98124999999999984</v>
      </c>
      <c r="R38" s="36">
        <v>0.98402777777777761</v>
      </c>
      <c r="S38" s="93">
        <v>0.98680555555555538</v>
      </c>
      <c r="T38" s="48">
        <v>0.98888888888888871</v>
      </c>
      <c r="U38" s="315" t="e">
        <f t="shared" si="0"/>
        <v>#REF!</v>
      </c>
      <c r="V38" s="316">
        <f t="shared" si="1"/>
        <v>7.5694444444444176E-2</v>
      </c>
      <c r="W38" s="317" t="e">
        <f t="shared" si="2"/>
        <v>#REF!</v>
      </c>
      <c r="X38" s="316">
        <f t="shared" si="3"/>
        <v>4.6527777777777835E-2</v>
      </c>
    </row>
    <row r="39" spans="2:24" ht="9" customHeight="1" x14ac:dyDescent="0.25">
      <c r="B39" s="2"/>
      <c r="C39" s="2"/>
      <c r="D39" s="2"/>
      <c r="E39" s="2"/>
      <c r="F39" s="2"/>
      <c r="G39" s="2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2:24" ht="18" customHeight="1" x14ac:dyDescent="0.25">
      <c r="B40" s="2"/>
      <c r="C40" s="299" t="s">
        <v>170</v>
      </c>
      <c r="D40" s="300"/>
      <c r="E40" s="300"/>
      <c r="F40" s="301"/>
      <c r="G40" s="301"/>
      <c r="H40" s="308">
        <v>19</v>
      </c>
      <c r="I40" s="300"/>
      <c r="K40" s="65"/>
      <c r="L40" s="18"/>
      <c r="M40" s="18"/>
      <c r="N40" s="18"/>
      <c r="O40" s="18"/>
      <c r="P40" s="18"/>
      <c r="Q40" s="18"/>
      <c r="R40" s="2"/>
      <c r="S40" s="2"/>
      <c r="T40" s="2"/>
    </row>
    <row r="41" spans="2:24" ht="18" customHeight="1" x14ac:dyDescent="0.25">
      <c r="B41" s="2"/>
      <c r="C41" s="299" t="s">
        <v>171</v>
      </c>
      <c r="D41" s="300"/>
      <c r="E41" s="300"/>
      <c r="F41" s="301"/>
      <c r="G41" s="301"/>
      <c r="H41" s="308">
        <v>1</v>
      </c>
      <c r="I41" s="300"/>
      <c r="K41" s="65"/>
      <c r="L41" s="18"/>
      <c r="M41" s="18"/>
      <c r="N41" s="18"/>
      <c r="O41" s="18"/>
      <c r="P41" s="18"/>
      <c r="Q41" s="18"/>
      <c r="R41" s="2"/>
      <c r="S41" s="2"/>
      <c r="T41" s="2"/>
    </row>
    <row r="42" spans="2:24" ht="18" customHeight="1" x14ac:dyDescent="0.25">
      <c r="B42" s="2"/>
      <c r="C42" s="299" t="s">
        <v>172</v>
      </c>
      <c r="D42" s="300"/>
      <c r="E42" s="300"/>
      <c r="F42" s="301"/>
      <c r="G42" s="301"/>
      <c r="H42" s="308">
        <f>+H40+H41</f>
        <v>20</v>
      </c>
      <c r="I42" s="300"/>
      <c r="K42" s="65"/>
      <c r="L42" s="18"/>
      <c r="M42" s="18"/>
      <c r="N42" s="18"/>
      <c r="O42" s="18"/>
      <c r="P42" s="18"/>
      <c r="Q42" s="18"/>
      <c r="R42" s="2"/>
      <c r="S42" s="2"/>
      <c r="T42" s="2"/>
    </row>
    <row r="43" spans="2:24" ht="18" customHeight="1" x14ac:dyDescent="0.25">
      <c r="B43" s="2"/>
      <c r="C43" s="299" t="s">
        <v>173</v>
      </c>
      <c r="D43" s="300"/>
      <c r="E43" s="300"/>
      <c r="F43" s="301"/>
      <c r="G43" s="301"/>
      <c r="H43" s="306" t="e">
        <f>+VLOOKUP($G$7,#REF!,3,FALSE)</f>
        <v>#REF!</v>
      </c>
      <c r="I43" s="302" t="s">
        <v>174</v>
      </c>
      <c r="K43" s="66"/>
      <c r="L43" s="2"/>
      <c r="M43" s="21"/>
      <c r="N43" s="21"/>
      <c r="O43" s="21"/>
      <c r="P43" s="21"/>
      <c r="Q43" s="21"/>
      <c r="T43" s="2"/>
    </row>
    <row r="44" spans="2:24" x14ac:dyDescent="0.25">
      <c r="C44" s="303" t="s">
        <v>175</v>
      </c>
      <c r="D44" s="304"/>
      <c r="E44" s="18"/>
      <c r="F44" s="18"/>
      <c r="G44" s="18"/>
      <c r="H44" s="347">
        <v>17.815999999999999</v>
      </c>
      <c r="I44" s="302" t="s">
        <v>174</v>
      </c>
      <c r="K44" s="65"/>
      <c r="M44" s="88"/>
      <c r="N44" s="69"/>
      <c r="Q44" s="89"/>
    </row>
    <row r="45" spans="2:24" x14ac:dyDescent="0.25">
      <c r="C45" s="2" t="s">
        <v>176</v>
      </c>
      <c r="D45" s="18"/>
      <c r="E45" s="18"/>
      <c r="F45" s="18"/>
      <c r="G45" s="18"/>
      <c r="H45" s="309" t="s">
        <v>178</v>
      </c>
      <c r="I45" s="18"/>
      <c r="K45" s="494"/>
      <c r="L45" s="494"/>
    </row>
    <row r="46" spans="2:24" x14ac:dyDescent="0.25">
      <c r="D46" s="2"/>
    </row>
    <row r="47" spans="2:24" x14ac:dyDescent="0.25">
      <c r="D47" s="2"/>
    </row>
  </sheetData>
  <mergeCells count="1">
    <mergeCell ref="K45:L45"/>
  </mergeCells>
  <printOptions horizontalCentered="1"/>
  <pageMargins left="0.19685039370078741" right="0" top="0.39370078740157483" bottom="0.19685039370078741" header="0" footer="0"/>
  <pageSetup paperSize="9" scale="71" orientation="landscape" r:id="rId1"/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CB52D-8AEE-4910-9462-3A5FDC6B98C7}">
  <dimension ref="B2:X35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28515625" customWidth="1"/>
    <col min="2" max="21" width="8.28515625" customWidth="1"/>
    <col min="22" max="22" width="10.42578125" bestFit="1" customWidth="1"/>
    <col min="23" max="23" width="14.42578125" bestFit="1" customWidth="1"/>
    <col min="24" max="27" width="5.7109375" customWidth="1"/>
  </cols>
  <sheetData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1" ht="6" customHeight="1" x14ac:dyDescent="0.25">
      <c r="B3" s="3"/>
      <c r="C3" s="2"/>
      <c r="D3" s="2"/>
      <c r="E3" s="2"/>
      <c r="F3" s="171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J4" s="25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1" ht="6" customHeight="1" x14ac:dyDescent="0.25">
      <c r="B5" s="5"/>
      <c r="C5" s="2"/>
      <c r="D5" s="2"/>
      <c r="E5" s="2"/>
      <c r="F5" s="8"/>
      <c r="J5" s="5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20.100000000000001" customHeight="1" x14ac:dyDescent="0.25">
      <c r="B6" s="2" t="s">
        <v>3</v>
      </c>
      <c r="C6" s="2"/>
      <c r="D6" s="2"/>
      <c r="E6" s="2"/>
      <c r="F6" s="1" t="s">
        <v>164</v>
      </c>
      <c r="J6" s="4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1" ht="20.100000000000001" customHeight="1" x14ac:dyDescent="0.25">
      <c r="B7" s="2" t="s">
        <v>4</v>
      </c>
      <c r="C7" s="2"/>
      <c r="D7" s="2"/>
      <c r="E7" s="2"/>
      <c r="F7" s="1" t="s">
        <v>163</v>
      </c>
      <c r="J7" s="4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1" ht="20.100000000000001" customHeight="1" x14ac:dyDescent="0.25">
      <c r="B8" s="2" t="s">
        <v>5</v>
      </c>
      <c r="C8" s="7"/>
      <c r="D8" s="7"/>
      <c r="E8" s="7"/>
      <c r="F8" s="1">
        <v>850</v>
      </c>
      <c r="J8" s="4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21</v>
      </c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850</v>
      </c>
      <c r="J10" s="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1" ht="20.100000000000001" customHeight="1" x14ac:dyDescent="0.25">
      <c r="B11" s="2" t="s">
        <v>12</v>
      </c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1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23.1" customHeight="1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4" ht="39.950000000000003" customHeight="1" thickBot="1" x14ac:dyDescent="0.3">
      <c r="B17" s="189" t="s">
        <v>18</v>
      </c>
      <c r="C17" s="189" t="s">
        <v>100</v>
      </c>
      <c r="D17" s="189" t="s">
        <v>109</v>
      </c>
      <c r="E17" s="189" t="s">
        <v>153</v>
      </c>
      <c r="F17" s="189" t="s">
        <v>20</v>
      </c>
      <c r="G17" s="189" t="s">
        <v>126</v>
      </c>
      <c r="H17" s="189" t="s">
        <v>10</v>
      </c>
      <c r="I17" s="196" t="s">
        <v>124</v>
      </c>
      <c r="J17" s="189" t="s">
        <v>125</v>
      </c>
      <c r="K17" s="189" t="s">
        <v>154</v>
      </c>
      <c r="L17" s="189" t="s">
        <v>141</v>
      </c>
      <c r="M17" s="189" t="s">
        <v>125</v>
      </c>
      <c r="N17" s="196" t="s">
        <v>124</v>
      </c>
      <c r="O17" s="189" t="s">
        <v>10</v>
      </c>
      <c r="P17" s="189" t="s">
        <v>126</v>
      </c>
      <c r="Q17" s="189" t="s">
        <v>20</v>
      </c>
      <c r="R17" s="189" t="s">
        <v>153</v>
      </c>
      <c r="S17" s="189" t="s">
        <v>105</v>
      </c>
      <c r="T17" s="189" t="s">
        <v>100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4" ht="39.950000000000003" hidden="1" customHeight="1" x14ac:dyDescent="0.25">
      <c r="B18" s="202" t="s">
        <v>159</v>
      </c>
      <c r="C18" s="204">
        <v>0</v>
      </c>
      <c r="D18" s="204">
        <v>2.96</v>
      </c>
      <c r="E18" s="204">
        <v>3.28</v>
      </c>
      <c r="F18" s="204">
        <v>6.19</v>
      </c>
      <c r="G18" s="204">
        <v>2.4700000000000002</v>
      </c>
      <c r="H18" s="204">
        <v>3.59</v>
      </c>
      <c r="I18" s="204">
        <v>8.1</v>
      </c>
      <c r="J18" s="204">
        <v>10.39</v>
      </c>
      <c r="K18" s="204">
        <v>11.69</v>
      </c>
      <c r="L18" s="204">
        <v>5.57</v>
      </c>
      <c r="M18" s="204">
        <v>7.12</v>
      </c>
      <c r="N18" s="204">
        <v>10.34</v>
      </c>
      <c r="O18" s="204">
        <v>8.1</v>
      </c>
      <c r="P18" s="204">
        <v>3.59</v>
      </c>
      <c r="Q18" s="204">
        <v>2.4700000000000002</v>
      </c>
      <c r="R18" s="204">
        <v>6.19</v>
      </c>
      <c r="S18" s="204">
        <v>2.73</v>
      </c>
      <c r="T18" s="204">
        <v>2.89</v>
      </c>
      <c r="U18" s="315"/>
      <c r="V18" s="316"/>
      <c r="W18" s="317"/>
      <c r="X18" s="318"/>
    </row>
    <row r="19" spans="2:24" ht="39.950000000000003" hidden="1" customHeight="1" thickBot="1" x14ac:dyDescent="0.3">
      <c r="B19" s="208" t="s">
        <v>160</v>
      </c>
      <c r="C19" s="243">
        <v>0</v>
      </c>
      <c r="D19" s="210">
        <v>2.96</v>
      </c>
      <c r="E19" s="210">
        <v>6.24</v>
      </c>
      <c r="F19" s="210">
        <v>12.43</v>
      </c>
      <c r="G19" s="210">
        <v>14.9</v>
      </c>
      <c r="H19" s="210">
        <v>18.490000000000002</v>
      </c>
      <c r="I19" s="210">
        <v>26.590000000000003</v>
      </c>
      <c r="J19" s="210">
        <v>36.980000000000004</v>
      </c>
      <c r="K19" s="210">
        <v>48.67</v>
      </c>
      <c r="L19" s="210">
        <v>54.24</v>
      </c>
      <c r="M19" s="210">
        <v>61.36</v>
      </c>
      <c r="N19" s="210">
        <v>71.7</v>
      </c>
      <c r="O19" s="210">
        <v>79.8</v>
      </c>
      <c r="P19" s="210">
        <v>83.39</v>
      </c>
      <c r="Q19" s="210">
        <v>85.86</v>
      </c>
      <c r="R19" s="210">
        <v>92.05</v>
      </c>
      <c r="S19" s="210">
        <v>94.78</v>
      </c>
      <c r="T19" s="210">
        <v>97.67</v>
      </c>
      <c r="U19" s="313"/>
      <c r="V19" s="314"/>
      <c r="W19" s="310"/>
      <c r="X19" s="314"/>
    </row>
    <row r="20" spans="2:24" ht="15" customHeight="1" x14ac:dyDescent="0.25">
      <c r="B20" s="33">
        <v>1</v>
      </c>
      <c r="C20" s="48">
        <v>0.20486111111111113</v>
      </c>
      <c r="D20" s="35">
        <v>0.20902777777777781</v>
      </c>
      <c r="E20" s="36">
        <v>0.21319444444444449</v>
      </c>
      <c r="F20" s="37">
        <v>0.2194444444444445</v>
      </c>
      <c r="G20" s="37">
        <v>0.22430555555555562</v>
      </c>
      <c r="H20" s="38">
        <v>0.2284722222222223</v>
      </c>
      <c r="I20" s="38">
        <v>0.23819444444444451</v>
      </c>
      <c r="J20" s="38">
        <v>0.24861111111111117</v>
      </c>
      <c r="K20" s="38">
        <v>0.26250000000000007</v>
      </c>
      <c r="L20" s="38">
        <v>0.26736111111111116</v>
      </c>
      <c r="M20" s="38">
        <v>0.27500000000000002</v>
      </c>
      <c r="N20" s="38">
        <v>0.28541666666666671</v>
      </c>
      <c r="O20" s="38">
        <v>0.29513888888888895</v>
      </c>
      <c r="P20" s="38">
        <v>0.30000000000000004</v>
      </c>
      <c r="Q20" s="59">
        <v>0.30486111111111114</v>
      </c>
      <c r="R20" s="59">
        <v>0.31111111111111112</v>
      </c>
      <c r="S20" s="60">
        <v>0.31597222222222221</v>
      </c>
      <c r="T20" s="48">
        <v>0.3208333333333333</v>
      </c>
      <c r="U20" s="313" t="e">
        <f>+$H$33</f>
        <v>#REF!</v>
      </c>
      <c r="V20" s="314">
        <f>+T20-C20</f>
        <v>0.11597222222222217</v>
      </c>
      <c r="W20" s="317" t="e">
        <f>60*$H$33/(V20*60*24)</f>
        <v>#REF!</v>
      </c>
      <c r="X20" s="322"/>
    </row>
    <row r="21" spans="2:24" ht="15" customHeight="1" x14ac:dyDescent="0.25">
      <c r="B21" s="40">
        <v>2</v>
      </c>
      <c r="C21" s="41">
        <v>0.25</v>
      </c>
      <c r="D21" s="42">
        <v>0.25555555555555554</v>
      </c>
      <c r="E21" s="43">
        <v>0.26111111111111107</v>
      </c>
      <c r="F21" s="42">
        <v>0.26805555555555549</v>
      </c>
      <c r="G21" s="42">
        <v>0.27291666666666659</v>
      </c>
      <c r="H21" s="43">
        <v>0.27777777777777768</v>
      </c>
      <c r="I21" s="43">
        <v>0.28819444444444436</v>
      </c>
      <c r="J21" s="43">
        <v>0.29930555555555549</v>
      </c>
      <c r="K21" s="43">
        <v>0.31458333333333327</v>
      </c>
      <c r="L21" s="43">
        <v>0.32013888888888881</v>
      </c>
      <c r="M21" s="43">
        <v>0.32847222222222217</v>
      </c>
      <c r="N21" s="43">
        <v>0.33958333333333329</v>
      </c>
      <c r="O21" s="43">
        <v>0.34930555555555554</v>
      </c>
      <c r="P21" s="43">
        <v>0.35486111111111107</v>
      </c>
      <c r="Q21" s="62">
        <v>0.35972222222222217</v>
      </c>
      <c r="R21" s="62">
        <v>0.36597222222222214</v>
      </c>
      <c r="S21" s="54">
        <v>0.37083333333333324</v>
      </c>
      <c r="T21" s="41">
        <v>0.37569444444444433</v>
      </c>
      <c r="U21" s="313" t="e">
        <f t="shared" ref="U21:U28" si="0">+$H$33</f>
        <v>#REF!</v>
      </c>
      <c r="V21" s="314">
        <f t="shared" ref="V21:V28" si="1">+T21-C21</f>
        <v>0.12569444444444433</v>
      </c>
      <c r="W21" s="317" t="e">
        <f t="shared" ref="W21:W28" si="2">60*$H$33/(V21*60*24)</f>
        <v>#REF!</v>
      </c>
      <c r="X21" s="314">
        <f>+C21-C20</f>
        <v>4.5138888888888867E-2</v>
      </c>
    </row>
    <row r="22" spans="2:24" ht="15" customHeight="1" x14ac:dyDescent="0.25">
      <c r="B22" s="33">
        <v>3</v>
      </c>
      <c r="C22" s="41">
        <v>0.31944444444444448</v>
      </c>
      <c r="D22" s="42">
        <v>0.32500000000000001</v>
      </c>
      <c r="E22" s="43">
        <v>0.33055555555555555</v>
      </c>
      <c r="F22" s="42">
        <v>0.33749999999999997</v>
      </c>
      <c r="G22" s="42">
        <v>0.34236111111111106</v>
      </c>
      <c r="H22" s="43">
        <v>0.34722222222222215</v>
      </c>
      <c r="I22" s="43">
        <v>0.35763888888888884</v>
      </c>
      <c r="J22" s="43">
        <v>0.36874999999999997</v>
      </c>
      <c r="K22" s="43">
        <v>0.38402777777777775</v>
      </c>
      <c r="L22" s="43">
        <v>0.38958333333333328</v>
      </c>
      <c r="M22" s="43">
        <v>0.39791666666666664</v>
      </c>
      <c r="N22" s="43">
        <v>0.40902777777777777</v>
      </c>
      <c r="O22" s="43">
        <v>0.41875000000000001</v>
      </c>
      <c r="P22" s="43">
        <v>0.42430555555555555</v>
      </c>
      <c r="Q22" s="62">
        <v>0.42916666666666664</v>
      </c>
      <c r="R22" s="62">
        <v>0.43541666666666662</v>
      </c>
      <c r="S22" s="54">
        <v>0.44027777777777771</v>
      </c>
      <c r="T22" s="41">
        <v>0.44513888888888881</v>
      </c>
      <c r="U22" s="313" t="e">
        <f t="shared" si="0"/>
        <v>#REF!</v>
      </c>
      <c r="V22" s="314">
        <f t="shared" si="1"/>
        <v>0.12569444444444433</v>
      </c>
      <c r="W22" s="317" t="e">
        <f t="shared" si="2"/>
        <v>#REF!</v>
      </c>
      <c r="X22" s="314">
        <f t="shared" ref="X22:X28" si="3">+C22-C21</f>
        <v>6.9444444444444475E-2</v>
      </c>
    </row>
    <row r="23" spans="2:24" ht="15" customHeight="1" x14ac:dyDescent="0.25">
      <c r="B23" s="40">
        <v>4</v>
      </c>
      <c r="C23" s="41">
        <v>0.42499999999999999</v>
      </c>
      <c r="D23" s="42">
        <v>0.43055555555555552</v>
      </c>
      <c r="E23" s="43">
        <v>0.43611111111111106</v>
      </c>
      <c r="F23" s="42">
        <v>0.44305555555555548</v>
      </c>
      <c r="G23" s="42">
        <v>0.44791666666666657</v>
      </c>
      <c r="H23" s="43">
        <v>0.45277777777777767</v>
      </c>
      <c r="I23" s="43">
        <v>0.46319444444444435</v>
      </c>
      <c r="J23" s="43">
        <v>0.47430555555555548</v>
      </c>
      <c r="K23" s="43">
        <v>0.48958333333333326</v>
      </c>
      <c r="L23" s="43">
        <v>0.4951388888888888</v>
      </c>
      <c r="M23" s="43">
        <v>0.5034722222222221</v>
      </c>
      <c r="N23" s="43">
        <v>0.51458333333333317</v>
      </c>
      <c r="O23" s="43">
        <v>0.52430555555555536</v>
      </c>
      <c r="P23" s="43">
        <v>0.52986111111111089</v>
      </c>
      <c r="Q23" s="62">
        <v>0.53472222222222199</v>
      </c>
      <c r="R23" s="62">
        <v>0.54097222222222197</v>
      </c>
      <c r="S23" s="54">
        <v>0.54583333333333306</v>
      </c>
      <c r="T23" s="41">
        <v>0.55069444444444415</v>
      </c>
      <c r="U23" s="313" t="e">
        <f t="shared" si="0"/>
        <v>#REF!</v>
      </c>
      <c r="V23" s="314">
        <f t="shared" si="1"/>
        <v>0.12569444444444416</v>
      </c>
      <c r="W23" s="317" t="e">
        <f t="shared" si="2"/>
        <v>#REF!</v>
      </c>
      <c r="X23" s="314">
        <f t="shared" si="3"/>
        <v>0.10555555555555551</v>
      </c>
    </row>
    <row r="24" spans="2:24" ht="15" customHeight="1" x14ac:dyDescent="0.25">
      <c r="B24" s="33">
        <v>5</v>
      </c>
      <c r="C24" s="41">
        <v>0.50277777777777777</v>
      </c>
      <c r="D24" s="42">
        <v>0.5083333333333333</v>
      </c>
      <c r="E24" s="43">
        <v>0.51388888888888884</v>
      </c>
      <c r="F24" s="42">
        <v>0.52083333333333326</v>
      </c>
      <c r="G24" s="42">
        <v>0.52569444444444435</v>
      </c>
      <c r="H24" s="43">
        <v>0.53055555555555545</v>
      </c>
      <c r="I24" s="43">
        <v>0.54097222222222208</v>
      </c>
      <c r="J24" s="43">
        <v>0.55208333333333315</v>
      </c>
      <c r="K24" s="43">
        <v>0.56736111111111087</v>
      </c>
      <c r="L24" s="43">
        <v>0.57291666666666641</v>
      </c>
      <c r="M24" s="43">
        <v>0.58124999999999971</v>
      </c>
      <c r="N24" s="43">
        <v>0.59236111111111078</v>
      </c>
      <c r="O24" s="43">
        <v>0.60208333333333297</v>
      </c>
      <c r="P24" s="43">
        <v>0.60763888888888851</v>
      </c>
      <c r="Q24" s="62">
        <v>0.6124999999999996</v>
      </c>
      <c r="R24" s="62">
        <v>0.61874999999999958</v>
      </c>
      <c r="S24" s="54">
        <v>0.62361111111111067</v>
      </c>
      <c r="T24" s="41">
        <v>0.62847222222222177</v>
      </c>
      <c r="U24" s="313" t="e">
        <f t="shared" si="0"/>
        <v>#REF!</v>
      </c>
      <c r="V24" s="314">
        <f t="shared" si="1"/>
        <v>0.125694444444444</v>
      </c>
      <c r="W24" s="317" t="e">
        <f t="shared" si="2"/>
        <v>#REF!</v>
      </c>
      <c r="X24" s="314">
        <f t="shared" si="3"/>
        <v>7.7777777777777779E-2</v>
      </c>
    </row>
    <row r="25" spans="2:24" ht="15" customHeight="1" x14ac:dyDescent="0.25">
      <c r="B25" s="40">
        <v>6</v>
      </c>
      <c r="C25" s="41">
        <v>0.64166666666666672</v>
      </c>
      <c r="D25" s="42">
        <v>0.64722222222222225</v>
      </c>
      <c r="E25" s="43">
        <v>0.65277777777777779</v>
      </c>
      <c r="F25" s="42">
        <v>0.65972222222222221</v>
      </c>
      <c r="G25" s="42">
        <v>0.6645833333333333</v>
      </c>
      <c r="H25" s="43">
        <v>0.6694444444444444</v>
      </c>
      <c r="I25" s="43">
        <v>0.67986111111111103</v>
      </c>
      <c r="J25" s="43">
        <v>0.6909722222222221</v>
      </c>
      <c r="K25" s="43">
        <v>0.70624999999999982</v>
      </c>
      <c r="L25" s="43">
        <v>0.71180555555555536</v>
      </c>
      <c r="M25" s="43">
        <v>0.72013888888888866</v>
      </c>
      <c r="N25" s="43">
        <v>0.73124999999999973</v>
      </c>
      <c r="O25" s="43">
        <v>0.74097222222222192</v>
      </c>
      <c r="P25" s="43">
        <v>0.74652777777777746</v>
      </c>
      <c r="Q25" s="62">
        <v>0.75138888888888855</v>
      </c>
      <c r="R25" s="62">
        <v>0.75763888888888853</v>
      </c>
      <c r="S25" s="54">
        <v>0.76249999999999962</v>
      </c>
      <c r="T25" s="41">
        <v>0.76736111111111072</v>
      </c>
      <c r="U25" s="313" t="e">
        <f t="shared" si="0"/>
        <v>#REF!</v>
      </c>
      <c r="V25" s="314">
        <f t="shared" si="1"/>
        <v>0.125694444444444</v>
      </c>
      <c r="W25" s="317" t="e">
        <f t="shared" si="2"/>
        <v>#REF!</v>
      </c>
      <c r="X25" s="314">
        <f t="shared" si="3"/>
        <v>0.13888888888888895</v>
      </c>
    </row>
    <row r="26" spans="2:24" ht="15" customHeight="1" x14ac:dyDescent="0.25">
      <c r="B26" s="33">
        <v>7</v>
      </c>
      <c r="C26" s="41">
        <v>0.7006944444444444</v>
      </c>
      <c r="D26" s="42">
        <v>0.70624999999999993</v>
      </c>
      <c r="E26" s="43">
        <v>0.71180555555555547</v>
      </c>
      <c r="F26" s="42">
        <v>0.71874999999999989</v>
      </c>
      <c r="G26" s="42">
        <v>0.72361111111111098</v>
      </c>
      <c r="H26" s="43">
        <v>0.72847222222222208</v>
      </c>
      <c r="I26" s="43">
        <v>0.73888888888888871</v>
      </c>
      <c r="J26" s="43">
        <v>0.74999999999999978</v>
      </c>
      <c r="K26" s="43">
        <v>0.7652777777777775</v>
      </c>
      <c r="L26" s="43">
        <v>0.77083333333333304</v>
      </c>
      <c r="M26" s="43">
        <v>0.77916666666666634</v>
      </c>
      <c r="N26" s="43">
        <v>0.79027777777777741</v>
      </c>
      <c r="O26" s="43">
        <v>0.7999999999999996</v>
      </c>
      <c r="P26" s="43">
        <v>0.80555555555555514</v>
      </c>
      <c r="Q26" s="62">
        <v>0.81041666666666623</v>
      </c>
      <c r="R26" s="62">
        <v>0.81666666666666621</v>
      </c>
      <c r="S26" s="54">
        <v>0.8215277777777773</v>
      </c>
      <c r="T26" s="41">
        <v>0.8263888888888884</v>
      </c>
      <c r="U26" s="313" t="e">
        <f t="shared" si="0"/>
        <v>#REF!</v>
      </c>
      <c r="V26" s="314">
        <f t="shared" si="1"/>
        <v>0.125694444444444</v>
      </c>
      <c r="W26" s="317" t="e">
        <f t="shared" si="2"/>
        <v>#REF!</v>
      </c>
      <c r="X26" s="314">
        <f t="shared" si="3"/>
        <v>5.9027777777777679E-2</v>
      </c>
    </row>
    <row r="27" spans="2:24" ht="15" customHeight="1" x14ac:dyDescent="0.25">
      <c r="B27" s="40">
        <v>8</v>
      </c>
      <c r="C27" s="41">
        <v>0.78611111111111109</v>
      </c>
      <c r="D27" s="42">
        <v>0.79166666666666663</v>
      </c>
      <c r="E27" s="43">
        <v>0.79722222222222217</v>
      </c>
      <c r="F27" s="42">
        <v>0.80416666666666659</v>
      </c>
      <c r="G27" s="42">
        <v>0.80902777777777768</v>
      </c>
      <c r="H27" s="43">
        <v>0.81388888888888877</v>
      </c>
      <c r="I27" s="43">
        <v>0.8243055555555554</v>
      </c>
      <c r="J27" s="43">
        <v>0.83541666666666647</v>
      </c>
      <c r="K27" s="43">
        <v>0.8506944444444442</v>
      </c>
      <c r="L27" s="43">
        <v>0.85624999999999973</v>
      </c>
      <c r="M27" s="43">
        <v>0.86458333333333304</v>
      </c>
      <c r="N27" s="43">
        <v>0.87499999999999967</v>
      </c>
      <c r="O27" s="43">
        <v>0.88472222222222185</v>
      </c>
      <c r="P27" s="43">
        <v>0.88958333333333295</v>
      </c>
      <c r="Q27" s="62">
        <v>0.8937499999999996</v>
      </c>
      <c r="R27" s="62">
        <v>0.89930555555555514</v>
      </c>
      <c r="S27" s="54">
        <v>0.90416666666666623</v>
      </c>
      <c r="T27" s="41">
        <v>0.90833333333333288</v>
      </c>
      <c r="U27" s="313" t="e">
        <f t="shared" si="0"/>
        <v>#REF!</v>
      </c>
      <c r="V27" s="314">
        <f t="shared" si="1"/>
        <v>0.12222222222222179</v>
      </c>
      <c r="W27" s="317" t="e">
        <f t="shared" si="2"/>
        <v>#REF!</v>
      </c>
      <c r="X27" s="314">
        <f t="shared" si="3"/>
        <v>8.5416666666666696E-2</v>
      </c>
    </row>
    <row r="28" spans="2:24" ht="15" customHeight="1" x14ac:dyDescent="0.25">
      <c r="B28" s="33">
        <v>9</v>
      </c>
      <c r="C28" s="41">
        <v>0.86111111111111116</v>
      </c>
      <c r="D28" s="42">
        <v>0.8666666666666667</v>
      </c>
      <c r="E28" s="43">
        <v>0.87222222222222223</v>
      </c>
      <c r="F28" s="42">
        <v>0.87847222222222221</v>
      </c>
      <c r="G28" s="42">
        <v>0.88263888888888886</v>
      </c>
      <c r="H28" s="43">
        <v>0.88680555555555551</v>
      </c>
      <c r="I28" s="43">
        <v>0.89722222222222214</v>
      </c>
      <c r="J28" s="43">
        <v>0.90763888888888877</v>
      </c>
      <c r="K28" s="43">
        <v>0.9229166666666665</v>
      </c>
      <c r="L28" s="43">
        <v>0.92847222222222203</v>
      </c>
      <c r="M28" s="43">
        <v>0.93611111111111089</v>
      </c>
      <c r="N28" s="43">
        <v>0.94652777777777752</v>
      </c>
      <c r="O28" s="43">
        <v>0.95555555555555527</v>
      </c>
      <c r="P28" s="43">
        <v>0.96041666666666636</v>
      </c>
      <c r="Q28" s="62">
        <v>0.96458333333333302</v>
      </c>
      <c r="R28" s="62">
        <v>0.97013888888888855</v>
      </c>
      <c r="S28" s="54">
        <v>0.9743055555555552</v>
      </c>
      <c r="T28" s="41">
        <v>0.97847222222222185</v>
      </c>
      <c r="U28" s="313" t="e">
        <f t="shared" si="0"/>
        <v>#REF!</v>
      </c>
      <c r="V28" s="314">
        <f t="shared" si="1"/>
        <v>0.11736111111111069</v>
      </c>
      <c r="W28" s="317" t="e">
        <f t="shared" si="2"/>
        <v>#REF!</v>
      </c>
      <c r="X28" s="314">
        <f t="shared" si="3"/>
        <v>7.5000000000000067E-2</v>
      </c>
    </row>
    <row r="29" spans="2:24" ht="15" customHeight="1" x14ac:dyDescent="0.25">
      <c r="B29" s="2"/>
      <c r="C29" s="2"/>
      <c r="D29" s="2"/>
      <c r="E29" s="2"/>
      <c r="F29" s="2"/>
      <c r="G29" s="2"/>
      <c r="J29" s="184"/>
      <c r="L29" s="18"/>
      <c r="M29" s="18"/>
      <c r="N29" s="18"/>
      <c r="O29" s="18"/>
      <c r="P29" s="18"/>
      <c r="Q29" s="18"/>
      <c r="R29" s="2"/>
      <c r="S29" s="2"/>
      <c r="T29" s="2"/>
      <c r="U29" s="10"/>
    </row>
    <row r="30" spans="2:24" x14ac:dyDescent="0.25">
      <c r="B30" s="2"/>
      <c r="C30" s="299" t="s">
        <v>170</v>
      </c>
      <c r="D30" s="300"/>
      <c r="E30" s="300"/>
      <c r="F30" s="301"/>
      <c r="G30" s="301"/>
      <c r="H30" s="308">
        <v>9</v>
      </c>
      <c r="I30" s="300"/>
      <c r="J30" s="184"/>
      <c r="L30" s="18"/>
      <c r="M30" s="18"/>
      <c r="N30" s="18"/>
      <c r="O30" s="18"/>
      <c r="P30" s="18"/>
      <c r="Q30" s="18"/>
      <c r="R30" s="2"/>
      <c r="S30" s="2"/>
      <c r="T30" s="2"/>
      <c r="U30" s="18"/>
      <c r="V30" s="2"/>
    </row>
    <row r="31" spans="2:24" ht="18" customHeight="1" x14ac:dyDescent="0.25">
      <c r="B31" s="2"/>
      <c r="C31" s="299" t="s">
        <v>171</v>
      </c>
      <c r="D31" s="300"/>
      <c r="E31" s="300"/>
      <c r="F31" s="301"/>
      <c r="G31" s="301"/>
      <c r="H31" s="308">
        <v>0</v>
      </c>
      <c r="I31" s="300"/>
      <c r="J31" s="184"/>
      <c r="L31" s="18"/>
      <c r="M31" s="18"/>
      <c r="N31" s="18"/>
      <c r="O31" s="18"/>
      <c r="P31" s="18"/>
      <c r="Q31" s="18"/>
      <c r="R31" s="2"/>
      <c r="S31" s="2"/>
      <c r="T31" s="2"/>
      <c r="U31" s="2"/>
      <c r="V31" s="2"/>
    </row>
    <row r="32" spans="2:24" ht="18" customHeight="1" x14ac:dyDescent="0.25">
      <c r="B32" s="2"/>
      <c r="C32" s="299" t="s">
        <v>172</v>
      </c>
      <c r="D32" s="300"/>
      <c r="E32" s="300"/>
      <c r="F32" s="301"/>
      <c r="G32" s="301"/>
      <c r="H32" s="308">
        <f>+H30+H31</f>
        <v>9</v>
      </c>
      <c r="I32" s="300"/>
      <c r="J32" s="185"/>
      <c r="L32" s="21"/>
      <c r="M32" s="21"/>
      <c r="N32" s="21"/>
      <c r="O32" s="21"/>
      <c r="P32" s="21"/>
      <c r="Q32" s="21"/>
      <c r="U32" s="2"/>
    </row>
    <row r="33" spans="3:21" ht="18" customHeight="1" x14ac:dyDescent="0.25">
      <c r="C33" s="299" t="s">
        <v>173</v>
      </c>
      <c r="D33" s="300"/>
      <c r="E33" s="300"/>
      <c r="F33" s="301"/>
      <c r="G33" s="301"/>
      <c r="H33" s="306" t="e">
        <f>+VLOOKUP($F$8,#REF!,3,FALSE)</f>
        <v>#REF!</v>
      </c>
      <c r="I33" s="302" t="s">
        <v>174</v>
      </c>
      <c r="J33" s="184"/>
      <c r="U33" s="2"/>
    </row>
    <row r="34" spans="3:21" ht="18" customHeight="1" x14ac:dyDescent="0.25">
      <c r="C34" s="303" t="s">
        <v>175</v>
      </c>
      <c r="D34" s="304"/>
      <c r="E34" s="18"/>
      <c r="F34" s="18"/>
      <c r="G34" s="18"/>
      <c r="H34" s="347">
        <v>0</v>
      </c>
      <c r="I34" s="302" t="s">
        <v>174</v>
      </c>
      <c r="J34" s="184"/>
      <c r="U34" s="2"/>
    </row>
    <row r="35" spans="3:21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</row>
  </sheetData>
  <printOptions horizontalCentered="1"/>
  <pageMargins left="0.19685039370078741" right="0" top="0.59055118110236227" bottom="0.78740157480314965" header="0" footer="0"/>
  <pageSetup paperSize="9" scale="72" orientation="landscape" r:id="rId1"/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32"/>
  <dimension ref="B2:X32"/>
  <sheetViews>
    <sheetView showGridLines="0" view="pageBreakPreview" topLeftCell="A4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33" width="5.7109375" customWidth="1"/>
  </cols>
  <sheetData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1" ht="6" customHeight="1" x14ac:dyDescent="0.25">
      <c r="B3" s="3"/>
      <c r="C3" s="2"/>
      <c r="D3" s="2"/>
      <c r="E3" s="2"/>
      <c r="F3" s="171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J4" s="25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1" ht="6" customHeight="1" x14ac:dyDescent="0.25">
      <c r="B5" s="5"/>
      <c r="C5" s="2"/>
      <c r="D5" s="2"/>
      <c r="E5" s="2"/>
      <c r="F5" s="8"/>
      <c r="J5" s="5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4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1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J7" s="4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1" ht="20.100000000000001" customHeight="1" x14ac:dyDescent="0.25">
      <c r="B8" s="2" t="s">
        <v>5</v>
      </c>
      <c r="C8" s="7"/>
      <c r="D8" s="7"/>
      <c r="E8" s="7"/>
      <c r="F8" s="1">
        <v>850</v>
      </c>
      <c r="J8" s="4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21</v>
      </c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850</v>
      </c>
      <c r="J10" s="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1" ht="20.100000000000001" customHeight="1" x14ac:dyDescent="0.25">
      <c r="B11" s="2" t="s">
        <v>12</v>
      </c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1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23.1" customHeight="1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4" ht="39.950000000000003" customHeight="1" thickBot="1" x14ac:dyDescent="0.3">
      <c r="B17" s="189" t="s">
        <v>18</v>
      </c>
      <c r="C17" s="189" t="s">
        <v>100</v>
      </c>
      <c r="D17" s="189" t="s">
        <v>109</v>
      </c>
      <c r="E17" s="189" t="s">
        <v>153</v>
      </c>
      <c r="F17" s="189" t="s">
        <v>20</v>
      </c>
      <c r="G17" s="189" t="s">
        <v>126</v>
      </c>
      <c r="H17" s="189" t="s">
        <v>10</v>
      </c>
      <c r="I17" s="196" t="s">
        <v>124</v>
      </c>
      <c r="J17" s="189" t="s">
        <v>125</v>
      </c>
      <c r="K17" s="189" t="s">
        <v>154</v>
      </c>
      <c r="L17" s="189" t="s">
        <v>141</v>
      </c>
      <c r="M17" s="189" t="s">
        <v>125</v>
      </c>
      <c r="N17" s="196" t="s">
        <v>124</v>
      </c>
      <c r="O17" s="189" t="s">
        <v>10</v>
      </c>
      <c r="P17" s="189" t="s">
        <v>126</v>
      </c>
      <c r="Q17" s="189" t="s">
        <v>20</v>
      </c>
      <c r="R17" s="189" t="s">
        <v>153</v>
      </c>
      <c r="S17" s="189" t="s">
        <v>105</v>
      </c>
      <c r="T17" s="189" t="s">
        <v>100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4" ht="39.950000000000003" hidden="1" customHeight="1" x14ac:dyDescent="0.25">
      <c r="B18" s="202" t="s">
        <v>159</v>
      </c>
      <c r="C18" s="204">
        <v>0</v>
      </c>
      <c r="D18" s="204">
        <v>2.96</v>
      </c>
      <c r="E18" s="204">
        <v>3.28</v>
      </c>
      <c r="F18" s="204">
        <v>6.19</v>
      </c>
      <c r="G18" s="204">
        <v>2.4700000000000002</v>
      </c>
      <c r="H18" s="204">
        <v>3.59</v>
      </c>
      <c r="I18" s="204">
        <v>8.1</v>
      </c>
      <c r="J18" s="204">
        <v>10.39</v>
      </c>
      <c r="K18" s="204">
        <v>11.69</v>
      </c>
      <c r="L18" s="204">
        <v>5.57</v>
      </c>
      <c r="M18" s="204">
        <v>7.12</v>
      </c>
      <c r="N18" s="204">
        <v>10.34</v>
      </c>
      <c r="O18" s="204">
        <v>8.1</v>
      </c>
      <c r="P18" s="204">
        <v>3.59</v>
      </c>
      <c r="Q18" s="204">
        <v>2.4700000000000002</v>
      </c>
      <c r="R18" s="204">
        <v>6.19</v>
      </c>
      <c r="S18" s="204">
        <v>2.73</v>
      </c>
      <c r="T18" s="204">
        <v>2.89</v>
      </c>
      <c r="U18" s="315"/>
      <c r="V18" s="316"/>
      <c r="W18" s="317"/>
      <c r="X18" s="318"/>
    </row>
    <row r="19" spans="2:24" ht="39.950000000000003" hidden="1" customHeight="1" thickBot="1" x14ac:dyDescent="0.3">
      <c r="B19" s="208" t="s">
        <v>160</v>
      </c>
      <c r="C19" s="243">
        <v>0</v>
      </c>
      <c r="D19" s="210">
        <v>2.96</v>
      </c>
      <c r="E19" s="210">
        <v>6.24</v>
      </c>
      <c r="F19" s="210">
        <v>12.43</v>
      </c>
      <c r="G19" s="210">
        <v>14.9</v>
      </c>
      <c r="H19" s="210">
        <v>18.490000000000002</v>
      </c>
      <c r="I19" s="210">
        <v>26.590000000000003</v>
      </c>
      <c r="J19" s="210">
        <v>36.980000000000004</v>
      </c>
      <c r="K19" s="210">
        <v>48.67</v>
      </c>
      <c r="L19" s="210">
        <v>54.24</v>
      </c>
      <c r="M19" s="210">
        <v>61.36</v>
      </c>
      <c r="N19" s="210">
        <v>71.7</v>
      </c>
      <c r="O19" s="210">
        <v>79.8</v>
      </c>
      <c r="P19" s="210">
        <v>83.39</v>
      </c>
      <c r="Q19" s="210">
        <v>85.86</v>
      </c>
      <c r="R19" s="210">
        <v>92.05</v>
      </c>
      <c r="S19" s="210">
        <v>94.78</v>
      </c>
      <c r="T19" s="210">
        <v>97.67</v>
      </c>
      <c r="U19" s="313"/>
      <c r="V19" s="314"/>
      <c r="W19" s="310"/>
      <c r="X19" s="314"/>
    </row>
    <row r="20" spans="2:24" x14ac:dyDescent="0.25">
      <c r="B20" s="33">
        <v>1</v>
      </c>
      <c r="C20" s="48">
        <v>0.20833333333333334</v>
      </c>
      <c r="D20" s="35">
        <v>0.21250000000000002</v>
      </c>
      <c r="E20" s="36">
        <v>0.2166666666666667</v>
      </c>
      <c r="F20" s="37">
        <v>0.22291666666666671</v>
      </c>
      <c r="G20" s="37">
        <v>0.22777777777777783</v>
      </c>
      <c r="H20" s="38">
        <v>0.23194444444444451</v>
      </c>
      <c r="I20" s="38">
        <v>0.24166666666666672</v>
      </c>
      <c r="J20" s="38">
        <v>0.25208333333333338</v>
      </c>
      <c r="K20" s="38">
        <v>0.26597222222222228</v>
      </c>
      <c r="L20" s="38">
        <v>0.27083333333333337</v>
      </c>
      <c r="M20" s="38">
        <v>0.27847222222222223</v>
      </c>
      <c r="N20" s="38">
        <v>0.28888888888888892</v>
      </c>
      <c r="O20" s="38">
        <v>0.29861111111111116</v>
      </c>
      <c r="P20" s="38">
        <v>0.30347222222222225</v>
      </c>
      <c r="Q20" s="59">
        <v>0.30833333333333335</v>
      </c>
      <c r="R20" s="59">
        <v>0.31458333333333333</v>
      </c>
      <c r="S20" s="60">
        <v>0.31944444444444442</v>
      </c>
      <c r="T20" s="48">
        <v>0.32430555555555551</v>
      </c>
      <c r="U20" s="313" t="e">
        <f>+$H$29</f>
        <v>#REF!</v>
      </c>
      <c r="V20" s="314">
        <f>+T20-C20</f>
        <v>0.11597222222222217</v>
      </c>
      <c r="W20" s="317" t="e">
        <f>60*$H$29/(V20*60*24)</f>
        <v>#REF!</v>
      </c>
      <c r="X20" s="322"/>
    </row>
    <row r="21" spans="2:24" x14ac:dyDescent="0.25">
      <c r="B21" s="40">
        <v>2</v>
      </c>
      <c r="C21" s="41">
        <v>0.34722222222222227</v>
      </c>
      <c r="D21" s="42">
        <v>0.3527777777777778</v>
      </c>
      <c r="E21" s="43">
        <v>0.35833333333333334</v>
      </c>
      <c r="F21" s="42">
        <v>0.36527777777777776</v>
      </c>
      <c r="G21" s="42">
        <v>0.37013888888888885</v>
      </c>
      <c r="H21" s="43">
        <v>0.37499999999999994</v>
      </c>
      <c r="I21" s="43">
        <v>0.38541666666666663</v>
      </c>
      <c r="J21" s="43">
        <v>0.39652777777777776</v>
      </c>
      <c r="K21" s="43">
        <v>0.41180555555555554</v>
      </c>
      <c r="L21" s="43">
        <v>0.41736111111111107</v>
      </c>
      <c r="M21" s="43">
        <v>0.42569444444444443</v>
      </c>
      <c r="N21" s="43">
        <v>0.43680555555555556</v>
      </c>
      <c r="O21" s="43">
        <v>0.4465277777777778</v>
      </c>
      <c r="P21" s="43">
        <v>0.45208333333333334</v>
      </c>
      <c r="Q21" s="62">
        <v>0.45694444444444443</v>
      </c>
      <c r="R21" s="62">
        <v>0.46319444444444441</v>
      </c>
      <c r="S21" s="54">
        <v>0.4680555555555555</v>
      </c>
      <c r="T21" s="41">
        <v>0.4729166666666666</v>
      </c>
      <c r="U21" s="313" t="e">
        <f>+$H$29</f>
        <v>#REF!</v>
      </c>
      <c r="V21" s="314">
        <f>+T21-C21</f>
        <v>0.12569444444444433</v>
      </c>
      <c r="W21" s="317" t="e">
        <f>60*$H$29/(V21*60*24)</f>
        <v>#REF!</v>
      </c>
      <c r="X21" s="314">
        <f>+C21-C20</f>
        <v>0.13888888888888892</v>
      </c>
    </row>
    <row r="22" spans="2:24" x14ac:dyDescent="0.25">
      <c r="B22" s="33">
        <v>3</v>
      </c>
      <c r="C22" s="41">
        <v>0.49652777777777773</v>
      </c>
      <c r="D22" s="42">
        <v>0.50208333333333333</v>
      </c>
      <c r="E22" s="43">
        <v>0.50763888888888886</v>
      </c>
      <c r="F22" s="42">
        <v>0.51458333333333328</v>
      </c>
      <c r="G22" s="42">
        <v>0.51944444444444438</v>
      </c>
      <c r="H22" s="43">
        <v>0.52430555555555547</v>
      </c>
      <c r="I22" s="43">
        <v>0.5347222222222221</v>
      </c>
      <c r="J22" s="43">
        <v>0.54583333333333317</v>
      </c>
      <c r="K22" s="43">
        <v>0.56111111111111089</v>
      </c>
      <c r="L22" s="43">
        <v>0.56666666666666643</v>
      </c>
      <c r="M22" s="43">
        <v>0.57499999999999973</v>
      </c>
      <c r="N22" s="43">
        <v>0.58611111111111081</v>
      </c>
      <c r="O22" s="43">
        <v>0.59583333333333299</v>
      </c>
      <c r="P22" s="43">
        <v>0.60138888888888853</v>
      </c>
      <c r="Q22" s="62">
        <v>0.60624999999999962</v>
      </c>
      <c r="R22" s="62">
        <v>0.6124999999999996</v>
      </c>
      <c r="S22" s="54">
        <v>0.61736111111111069</v>
      </c>
      <c r="T22" s="41">
        <v>0.62222222222222179</v>
      </c>
      <c r="U22" s="313" t="e">
        <f t="shared" ref="U22:U24" si="0">+$H$29</f>
        <v>#REF!</v>
      </c>
      <c r="V22" s="314">
        <f t="shared" ref="V22:V24" si="1">+T22-C22</f>
        <v>0.12569444444444405</v>
      </c>
      <c r="W22" s="317" t="e">
        <f t="shared" ref="W22:W24" si="2">60*$H$29/(V22*60*24)</f>
        <v>#REF!</v>
      </c>
      <c r="X22" s="314">
        <f t="shared" ref="X22:X24" si="3">+C22-C21</f>
        <v>0.14930555555555547</v>
      </c>
    </row>
    <row r="23" spans="2:24" x14ac:dyDescent="0.25">
      <c r="B23" s="40">
        <v>4</v>
      </c>
      <c r="C23" s="41">
        <v>0.66666666666666663</v>
      </c>
      <c r="D23" s="42">
        <v>0.67222222222222217</v>
      </c>
      <c r="E23" s="43">
        <v>0.6777777777777777</v>
      </c>
      <c r="F23" s="42">
        <v>0.68472222222222212</v>
      </c>
      <c r="G23" s="42">
        <v>0.68958333333333321</v>
      </c>
      <c r="H23" s="43">
        <v>0.69444444444444431</v>
      </c>
      <c r="I23" s="43">
        <v>0.70486111111111094</v>
      </c>
      <c r="J23" s="43">
        <v>0.71597222222222201</v>
      </c>
      <c r="K23" s="43">
        <v>0.73124999999999973</v>
      </c>
      <c r="L23" s="43">
        <v>0.73680555555555527</v>
      </c>
      <c r="M23" s="43">
        <v>0.74513888888888857</v>
      </c>
      <c r="N23" s="43">
        <v>0.75624999999999964</v>
      </c>
      <c r="O23" s="43">
        <v>0.76597222222222183</v>
      </c>
      <c r="P23" s="43">
        <v>0.77152777777777737</v>
      </c>
      <c r="Q23" s="62">
        <v>0.77638888888888846</v>
      </c>
      <c r="R23" s="62">
        <v>0.78263888888888844</v>
      </c>
      <c r="S23" s="54">
        <v>0.78749999999999953</v>
      </c>
      <c r="T23" s="41">
        <v>0.79236111111111063</v>
      </c>
      <c r="U23" s="313" t="e">
        <f t="shared" si="0"/>
        <v>#REF!</v>
      </c>
      <c r="V23" s="314">
        <f t="shared" si="1"/>
        <v>0.125694444444444</v>
      </c>
      <c r="W23" s="317" t="e">
        <f t="shared" si="2"/>
        <v>#REF!</v>
      </c>
      <c r="X23" s="314">
        <f t="shared" si="3"/>
        <v>0.1701388888888889</v>
      </c>
    </row>
    <row r="24" spans="2:24" x14ac:dyDescent="0.25">
      <c r="B24" s="33">
        <v>5</v>
      </c>
      <c r="C24" s="41">
        <v>0.86111111111111116</v>
      </c>
      <c r="D24" s="42">
        <v>0.86527777777777781</v>
      </c>
      <c r="E24" s="43">
        <v>0.86944444444444446</v>
      </c>
      <c r="F24" s="42">
        <v>0.87569444444444444</v>
      </c>
      <c r="G24" s="42">
        <v>0.88055555555555554</v>
      </c>
      <c r="H24" s="43">
        <v>0.88472222222222219</v>
      </c>
      <c r="I24" s="43">
        <v>0.89444444444444438</v>
      </c>
      <c r="J24" s="43">
        <v>0.90486111111111101</v>
      </c>
      <c r="K24" s="43">
        <v>0.91874999999999984</v>
      </c>
      <c r="L24" s="43">
        <v>0.92361111111111094</v>
      </c>
      <c r="M24" s="43">
        <v>0.9312499999999998</v>
      </c>
      <c r="N24" s="43">
        <v>0.94166666666666643</v>
      </c>
      <c r="O24" s="43">
        <v>0.95138888888888862</v>
      </c>
      <c r="P24" s="43">
        <v>0.95624999999999971</v>
      </c>
      <c r="Q24" s="62">
        <v>0.96111111111111081</v>
      </c>
      <c r="R24" s="62">
        <v>0.96736111111111078</v>
      </c>
      <c r="S24" s="54">
        <v>0.97222222222222188</v>
      </c>
      <c r="T24" s="41">
        <v>0.97708333333333297</v>
      </c>
      <c r="U24" s="313" t="e">
        <f t="shared" si="0"/>
        <v>#REF!</v>
      </c>
      <c r="V24" s="314">
        <f t="shared" si="1"/>
        <v>0.11597222222222181</v>
      </c>
      <c r="W24" s="317" t="e">
        <f t="shared" si="2"/>
        <v>#REF!</v>
      </c>
      <c r="X24" s="314">
        <f t="shared" si="3"/>
        <v>0.19444444444444453</v>
      </c>
    </row>
    <row r="25" spans="2:24" ht="9" customHeight="1" x14ac:dyDescent="0.25">
      <c r="B25" s="2"/>
      <c r="C25" s="2"/>
      <c r="D25" s="2"/>
      <c r="E25" s="2"/>
      <c r="F25" s="2"/>
      <c r="G25" s="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8"/>
      <c r="V25" s="2"/>
    </row>
    <row r="26" spans="2:24" ht="18" customHeight="1" x14ac:dyDescent="0.25">
      <c r="B26" s="2"/>
      <c r="C26" s="299" t="s">
        <v>170</v>
      </c>
      <c r="D26" s="300"/>
      <c r="E26" s="300"/>
      <c r="F26" s="301"/>
      <c r="G26" s="301"/>
      <c r="H26" s="308">
        <v>5</v>
      </c>
      <c r="I26" s="300"/>
      <c r="J26" s="184"/>
      <c r="L26" s="18"/>
      <c r="M26" s="18"/>
      <c r="N26" s="18"/>
      <c r="O26" s="18"/>
      <c r="P26" s="18"/>
      <c r="Q26" s="18"/>
      <c r="R26" s="2"/>
      <c r="S26" s="2"/>
      <c r="T26" s="2"/>
      <c r="U26" s="2"/>
      <c r="V26" s="2"/>
    </row>
    <row r="27" spans="2:24" ht="18" customHeight="1" x14ac:dyDescent="0.25">
      <c r="B27" s="2"/>
      <c r="C27" s="299" t="s">
        <v>171</v>
      </c>
      <c r="D27" s="300"/>
      <c r="E27" s="300"/>
      <c r="F27" s="301"/>
      <c r="G27" s="301"/>
      <c r="H27" s="308">
        <v>0</v>
      </c>
      <c r="I27" s="300"/>
      <c r="J27" s="184"/>
      <c r="L27" s="18"/>
      <c r="M27" s="18"/>
      <c r="N27" s="18"/>
      <c r="O27" s="18"/>
      <c r="P27" s="18"/>
      <c r="Q27" s="18"/>
      <c r="R27" s="2"/>
      <c r="S27" s="2"/>
      <c r="T27" s="2"/>
      <c r="U27" s="2"/>
    </row>
    <row r="28" spans="2:24" ht="18" customHeight="1" x14ac:dyDescent="0.25">
      <c r="B28" s="2"/>
      <c r="C28" s="299" t="s">
        <v>172</v>
      </c>
      <c r="D28" s="300"/>
      <c r="E28" s="300"/>
      <c r="F28" s="301"/>
      <c r="G28" s="301"/>
      <c r="H28" s="308">
        <f>+H26+H27</f>
        <v>5</v>
      </c>
      <c r="I28" s="300"/>
      <c r="J28" s="184"/>
      <c r="L28" s="18"/>
      <c r="M28" s="18"/>
      <c r="N28" s="18"/>
      <c r="O28" s="18"/>
      <c r="P28" s="18"/>
      <c r="Q28" s="18"/>
      <c r="R28" s="2"/>
      <c r="S28" s="2"/>
      <c r="T28" s="2"/>
      <c r="U28" s="2"/>
    </row>
    <row r="29" spans="2:24" ht="18" customHeight="1" x14ac:dyDescent="0.25">
      <c r="B29" s="2"/>
      <c r="C29" s="299" t="s">
        <v>173</v>
      </c>
      <c r="D29" s="300"/>
      <c r="E29" s="300"/>
      <c r="F29" s="301"/>
      <c r="G29" s="301"/>
      <c r="H29" s="306" t="e">
        <f>+VLOOKUP($F$8,#REF!,3,FALSE)</f>
        <v>#REF!</v>
      </c>
      <c r="I29" s="302" t="s">
        <v>174</v>
      </c>
      <c r="J29" s="185"/>
      <c r="L29" s="21"/>
      <c r="M29" s="21"/>
      <c r="N29" s="21"/>
      <c r="O29" s="21"/>
      <c r="P29" s="21"/>
      <c r="Q29" s="21"/>
      <c r="U29" s="2"/>
    </row>
    <row r="30" spans="2:24" x14ac:dyDescent="0.25">
      <c r="C30" s="303" t="s">
        <v>175</v>
      </c>
      <c r="D30" s="304"/>
      <c r="E30" s="18"/>
      <c r="F30" s="18"/>
      <c r="G30" s="18"/>
      <c r="H30" s="347">
        <v>0</v>
      </c>
      <c r="I30" s="302" t="s">
        <v>174</v>
      </c>
      <c r="J30" s="184"/>
    </row>
    <row r="31" spans="2:24" x14ac:dyDescent="0.25">
      <c r="C31" s="2" t="s">
        <v>176</v>
      </c>
      <c r="D31" s="18"/>
      <c r="E31" s="18"/>
      <c r="F31" s="18"/>
      <c r="G31" s="18"/>
      <c r="H31" s="309" t="s">
        <v>178</v>
      </c>
      <c r="I31" s="18"/>
      <c r="J31" s="184"/>
    </row>
    <row r="32" spans="2:24" x14ac:dyDescent="0.25">
      <c r="C32" s="2"/>
    </row>
  </sheetData>
  <printOptions horizontalCentered="1"/>
  <pageMargins left="0.19685039370078741" right="0" top="0.59055118110236227" bottom="0.78740157480314965" header="0" footer="0"/>
  <pageSetup paperSize="9" scale="70" orientation="landscape" r:id="rId1"/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3"/>
  <dimension ref="B2:X32"/>
  <sheetViews>
    <sheetView showGridLines="0" view="pageBreakPreview" topLeftCell="A17" zoomScaleNormal="90" zoomScaleSheetLayoutView="100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42" width="5.7109375" customWidth="1"/>
  </cols>
  <sheetData>
    <row r="2" spans="2:21" ht="20.100000000000001" customHeight="1" x14ac:dyDescent="0.25">
      <c r="B2" s="1" t="s">
        <v>0</v>
      </c>
      <c r="C2" s="2"/>
      <c r="D2" s="2"/>
      <c r="E2" s="2"/>
      <c r="F2" s="171" t="s">
        <v>1</v>
      </c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2:21" ht="6" customHeight="1" x14ac:dyDescent="0.25">
      <c r="B3" s="3"/>
      <c r="C3" s="2"/>
      <c r="D3" s="2"/>
      <c r="E3" s="2"/>
      <c r="F3" s="171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2:21" ht="20.100000000000001" customHeight="1" x14ac:dyDescent="0.25">
      <c r="B4" s="4" t="s">
        <v>2</v>
      </c>
      <c r="C4" s="2"/>
      <c r="D4" s="2"/>
      <c r="E4" s="2"/>
      <c r="F4" s="171">
        <v>8</v>
      </c>
      <c r="J4" s="25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1" ht="6" customHeight="1" x14ac:dyDescent="0.25">
      <c r="B5" s="5"/>
      <c r="C5" s="2"/>
      <c r="D5" s="2"/>
      <c r="E5" s="2"/>
      <c r="F5" s="8"/>
      <c r="J5" s="5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4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1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J7" s="4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2:21" ht="20.100000000000001" customHeight="1" x14ac:dyDescent="0.25">
      <c r="B8" s="2" t="s">
        <v>5</v>
      </c>
      <c r="C8" s="7"/>
      <c r="D8" s="7"/>
      <c r="E8" s="7"/>
      <c r="F8" s="1">
        <v>850</v>
      </c>
      <c r="J8" s="4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2:21" ht="20.100000000000001" customHeight="1" x14ac:dyDescent="0.25">
      <c r="B9" s="2" t="s">
        <v>6</v>
      </c>
      <c r="C9" s="2"/>
      <c r="D9" s="2"/>
      <c r="E9" s="2"/>
      <c r="F9" s="1" t="s">
        <v>21</v>
      </c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2:21" ht="20.100000000000001" customHeight="1" x14ac:dyDescent="0.25">
      <c r="B10" s="2" t="s">
        <v>7</v>
      </c>
      <c r="C10" s="2"/>
      <c r="D10" s="2"/>
      <c r="E10" s="2"/>
      <c r="F10" s="1">
        <v>850</v>
      </c>
      <c r="J10" s="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2:21" ht="20.100000000000001" customHeight="1" x14ac:dyDescent="0.25">
      <c r="B11" s="2" t="s">
        <v>12</v>
      </c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2:21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2:21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2:21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2:21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2:21" ht="23.1" customHeight="1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2"/>
    </row>
    <row r="17" spans="2:24" ht="39.950000000000003" customHeight="1" thickBot="1" x14ac:dyDescent="0.3">
      <c r="B17" s="189" t="s">
        <v>18</v>
      </c>
      <c r="C17" s="189" t="s">
        <v>100</v>
      </c>
      <c r="D17" s="189" t="s">
        <v>109</v>
      </c>
      <c r="E17" s="189" t="s">
        <v>153</v>
      </c>
      <c r="F17" s="189" t="s">
        <v>20</v>
      </c>
      <c r="G17" s="189" t="s">
        <v>126</v>
      </c>
      <c r="H17" s="189" t="s">
        <v>10</v>
      </c>
      <c r="I17" s="196" t="s">
        <v>124</v>
      </c>
      <c r="J17" s="189" t="s">
        <v>125</v>
      </c>
      <c r="K17" s="189" t="s">
        <v>154</v>
      </c>
      <c r="L17" s="189" t="s">
        <v>141</v>
      </c>
      <c r="M17" s="189" t="s">
        <v>125</v>
      </c>
      <c r="N17" s="196" t="s">
        <v>124</v>
      </c>
      <c r="O17" s="189" t="s">
        <v>10</v>
      </c>
      <c r="P17" s="189" t="s">
        <v>126</v>
      </c>
      <c r="Q17" s="189" t="s">
        <v>20</v>
      </c>
      <c r="R17" s="189" t="s">
        <v>153</v>
      </c>
      <c r="S17" s="189" t="s">
        <v>105</v>
      </c>
      <c r="T17" s="189" t="s">
        <v>100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4" ht="39.950000000000003" hidden="1" customHeight="1" x14ac:dyDescent="0.25">
      <c r="B18" s="202" t="s">
        <v>159</v>
      </c>
      <c r="C18" s="204">
        <v>0</v>
      </c>
      <c r="D18" s="204">
        <v>2.96</v>
      </c>
      <c r="E18" s="204">
        <v>3.28</v>
      </c>
      <c r="F18" s="204">
        <v>6.19</v>
      </c>
      <c r="G18" s="204">
        <v>2.4700000000000002</v>
      </c>
      <c r="H18" s="204">
        <v>3.59</v>
      </c>
      <c r="I18" s="204">
        <v>8.1</v>
      </c>
      <c r="J18" s="204">
        <v>10.39</v>
      </c>
      <c r="K18" s="204">
        <v>11.69</v>
      </c>
      <c r="L18" s="204">
        <v>5.57</v>
      </c>
      <c r="M18" s="204">
        <v>7.12</v>
      </c>
      <c r="N18" s="204">
        <v>10.34</v>
      </c>
      <c r="O18" s="204">
        <v>8.1</v>
      </c>
      <c r="P18" s="204">
        <v>3.59</v>
      </c>
      <c r="Q18" s="204">
        <v>2.4700000000000002</v>
      </c>
      <c r="R18" s="204">
        <v>6.19</v>
      </c>
      <c r="S18" s="204">
        <v>2.73</v>
      </c>
      <c r="T18" s="204">
        <v>2.89</v>
      </c>
      <c r="U18" s="315"/>
      <c r="V18" s="316"/>
      <c r="W18" s="317"/>
      <c r="X18" s="318"/>
    </row>
    <row r="19" spans="2:24" ht="39.950000000000003" hidden="1" customHeight="1" thickBot="1" x14ac:dyDescent="0.3">
      <c r="B19" s="208" t="s">
        <v>160</v>
      </c>
      <c r="C19" s="243">
        <v>0</v>
      </c>
      <c r="D19" s="210">
        <v>2.96</v>
      </c>
      <c r="E19" s="210">
        <v>6.24</v>
      </c>
      <c r="F19" s="210">
        <v>12.43</v>
      </c>
      <c r="G19" s="210">
        <v>14.9</v>
      </c>
      <c r="H19" s="210">
        <v>18.490000000000002</v>
      </c>
      <c r="I19" s="210">
        <v>26.590000000000003</v>
      </c>
      <c r="J19" s="210">
        <v>36.980000000000004</v>
      </c>
      <c r="K19" s="210">
        <v>48.67</v>
      </c>
      <c r="L19" s="210">
        <v>54.24</v>
      </c>
      <c r="M19" s="210">
        <v>61.36</v>
      </c>
      <c r="N19" s="210">
        <v>71.7</v>
      </c>
      <c r="O19" s="210">
        <v>79.8</v>
      </c>
      <c r="P19" s="210">
        <v>83.39</v>
      </c>
      <c r="Q19" s="210">
        <v>85.86</v>
      </c>
      <c r="R19" s="210">
        <v>92.05</v>
      </c>
      <c r="S19" s="210">
        <v>94.78</v>
      </c>
      <c r="T19" s="210">
        <v>97.67</v>
      </c>
      <c r="U19" s="313"/>
      <c r="V19" s="314"/>
      <c r="W19" s="310"/>
      <c r="X19" s="314"/>
    </row>
    <row r="20" spans="2:24" x14ac:dyDescent="0.25">
      <c r="B20" s="33">
        <v>1</v>
      </c>
      <c r="C20" s="48">
        <v>0.29166666666666669</v>
      </c>
      <c r="D20" s="58">
        <v>0.29583333333333334</v>
      </c>
      <c r="E20" s="36">
        <v>0.3</v>
      </c>
      <c r="F20" s="37">
        <v>0.30624999999999997</v>
      </c>
      <c r="G20" s="37">
        <v>0.31111111111111106</v>
      </c>
      <c r="H20" s="38">
        <v>0.31527777777777771</v>
      </c>
      <c r="I20" s="38">
        <v>0.32499999999999996</v>
      </c>
      <c r="J20" s="38">
        <v>0.33541666666666664</v>
      </c>
      <c r="K20" s="38">
        <v>0.34930555555555554</v>
      </c>
      <c r="L20" s="38">
        <v>0.35416666666666663</v>
      </c>
      <c r="M20" s="38">
        <v>0.36180555555555549</v>
      </c>
      <c r="N20" s="38">
        <v>0.37222222222222218</v>
      </c>
      <c r="O20" s="38">
        <v>0.38194444444444442</v>
      </c>
      <c r="P20" s="38">
        <v>0.38680555555555551</v>
      </c>
      <c r="Q20" s="59">
        <v>0.39166666666666661</v>
      </c>
      <c r="R20" s="59">
        <v>0.39791666666666659</v>
      </c>
      <c r="S20" s="60">
        <v>0.40277777777777768</v>
      </c>
      <c r="T20" s="48">
        <v>0.40763888888888877</v>
      </c>
      <c r="U20" s="313" t="e">
        <f>+$H$29</f>
        <v>#REF!</v>
      </c>
      <c r="V20" s="314">
        <f>+T20-C20</f>
        <v>0.11597222222222209</v>
      </c>
      <c r="W20" s="317" t="e">
        <f>60*$H$29/(V20*60*24)</f>
        <v>#REF!</v>
      </c>
      <c r="X20" s="322"/>
    </row>
    <row r="21" spans="2:24" x14ac:dyDescent="0.25">
      <c r="B21" s="40">
        <v>2</v>
      </c>
      <c r="C21" s="41">
        <v>0.40972222222222227</v>
      </c>
      <c r="D21" s="61">
        <v>0.41388888888888892</v>
      </c>
      <c r="E21" s="43">
        <v>0.41805555555555557</v>
      </c>
      <c r="F21" s="42">
        <v>0.42430555555555555</v>
      </c>
      <c r="G21" s="42">
        <v>0.42916666666666664</v>
      </c>
      <c r="H21" s="43">
        <v>0.43333333333333329</v>
      </c>
      <c r="I21" s="43">
        <v>0.44305555555555554</v>
      </c>
      <c r="J21" s="43">
        <v>0.45347222222222222</v>
      </c>
      <c r="K21" s="43">
        <v>0.46736111111111112</v>
      </c>
      <c r="L21" s="43">
        <v>0.47291666666666665</v>
      </c>
      <c r="M21" s="43">
        <v>0.48125000000000001</v>
      </c>
      <c r="N21" s="43">
        <v>0.49236111111111114</v>
      </c>
      <c r="O21" s="43">
        <v>0.50208333333333333</v>
      </c>
      <c r="P21" s="43">
        <v>0.50763888888888886</v>
      </c>
      <c r="Q21" s="62">
        <v>0.51249999999999996</v>
      </c>
      <c r="R21" s="62">
        <v>0.51874999999999993</v>
      </c>
      <c r="S21" s="54">
        <v>0.52361111111111103</v>
      </c>
      <c r="T21" s="41">
        <v>0.52847222222222212</v>
      </c>
      <c r="U21" s="313" t="e">
        <f>+$H$29</f>
        <v>#REF!</v>
      </c>
      <c r="V21" s="314">
        <f>+T21-C21</f>
        <v>0.11874999999999986</v>
      </c>
      <c r="W21" s="317" t="e">
        <f>60*$H$29/(V21*60*24)</f>
        <v>#REF!</v>
      </c>
      <c r="X21" s="314">
        <f>+C21-C20</f>
        <v>0.11805555555555558</v>
      </c>
    </row>
    <row r="22" spans="2:24" x14ac:dyDescent="0.25">
      <c r="B22" s="40">
        <v>3</v>
      </c>
      <c r="C22" s="41">
        <v>0.53472222222222221</v>
      </c>
      <c r="D22" s="61">
        <v>0.53888888888888886</v>
      </c>
      <c r="E22" s="43">
        <v>0.54305555555555551</v>
      </c>
      <c r="F22" s="42">
        <v>0.54930555555555549</v>
      </c>
      <c r="G22" s="42">
        <v>0.55416666666666659</v>
      </c>
      <c r="H22" s="43">
        <v>0.55833333333333324</v>
      </c>
      <c r="I22" s="43">
        <v>0.56805555555555542</v>
      </c>
      <c r="J22" s="43">
        <v>0.57847222222222205</v>
      </c>
      <c r="K22" s="43">
        <v>0.59236111111111089</v>
      </c>
      <c r="L22" s="43">
        <v>0.59791666666666643</v>
      </c>
      <c r="M22" s="43">
        <v>0.60624999999999973</v>
      </c>
      <c r="N22" s="43">
        <v>0.61736111111111081</v>
      </c>
      <c r="O22" s="43">
        <v>0.62708333333333299</v>
      </c>
      <c r="P22" s="43">
        <v>0.63263888888888853</v>
      </c>
      <c r="Q22" s="62">
        <v>0.63749999999999962</v>
      </c>
      <c r="R22" s="62">
        <v>0.6437499999999996</v>
      </c>
      <c r="S22" s="54">
        <v>0.64861111111111069</v>
      </c>
      <c r="T22" s="41">
        <v>0.65347222222222179</v>
      </c>
      <c r="U22" s="313" t="e">
        <f t="shared" ref="U22:U24" si="0">+$H$29</f>
        <v>#REF!</v>
      </c>
      <c r="V22" s="314">
        <f t="shared" ref="V22:V24" si="1">+T22-C22</f>
        <v>0.11874999999999958</v>
      </c>
      <c r="W22" s="317" t="e">
        <f t="shared" ref="W22:W24" si="2">60*$H$29/(V22*60*24)</f>
        <v>#REF!</v>
      </c>
      <c r="X22" s="314">
        <f t="shared" ref="X22:X24" si="3">+C22-C21</f>
        <v>0.12499999999999994</v>
      </c>
    </row>
    <row r="23" spans="2:24" x14ac:dyDescent="0.25">
      <c r="B23" s="40">
        <v>4</v>
      </c>
      <c r="C23" s="41">
        <v>0.70138888888888884</v>
      </c>
      <c r="D23" s="61">
        <v>0.70555555555555549</v>
      </c>
      <c r="E23" s="43">
        <v>0.70972222222222214</v>
      </c>
      <c r="F23" s="42">
        <v>0.71597222222222212</v>
      </c>
      <c r="G23" s="42">
        <v>0.72083333333333321</v>
      </c>
      <c r="H23" s="43">
        <v>0.72499999999999987</v>
      </c>
      <c r="I23" s="43">
        <v>0.73472222222222205</v>
      </c>
      <c r="J23" s="43">
        <v>0.74513888888888868</v>
      </c>
      <c r="K23" s="43">
        <v>0.75902777777777752</v>
      </c>
      <c r="L23" s="43">
        <v>0.76458333333333306</v>
      </c>
      <c r="M23" s="43">
        <v>0.77291666666666636</v>
      </c>
      <c r="N23" s="43">
        <v>0.78402777777777743</v>
      </c>
      <c r="O23" s="43">
        <v>0.79374999999999962</v>
      </c>
      <c r="P23" s="43">
        <v>0.79930555555555516</v>
      </c>
      <c r="Q23" s="62">
        <v>0.80416666666666625</v>
      </c>
      <c r="R23" s="62">
        <v>0.81041666666666623</v>
      </c>
      <c r="S23" s="54">
        <v>0.81527777777777732</v>
      </c>
      <c r="T23" s="41">
        <v>0.82013888888888842</v>
      </c>
      <c r="U23" s="313" t="e">
        <f t="shared" si="0"/>
        <v>#REF!</v>
      </c>
      <c r="V23" s="314">
        <f t="shared" si="1"/>
        <v>0.11874999999999958</v>
      </c>
      <c r="W23" s="317" t="e">
        <f t="shared" si="2"/>
        <v>#REF!</v>
      </c>
      <c r="X23" s="314">
        <f t="shared" si="3"/>
        <v>0.16666666666666663</v>
      </c>
    </row>
    <row r="24" spans="2:24" x14ac:dyDescent="0.25">
      <c r="B24" s="40">
        <v>5</v>
      </c>
      <c r="C24" s="41">
        <v>0.84722222222222221</v>
      </c>
      <c r="D24" s="61">
        <v>0.85138888888888886</v>
      </c>
      <c r="E24" s="43">
        <v>0.85555555555555551</v>
      </c>
      <c r="F24" s="42">
        <v>0.86180555555555549</v>
      </c>
      <c r="G24" s="42">
        <v>0.86666666666666659</v>
      </c>
      <c r="H24" s="43">
        <v>0.87083333333333324</v>
      </c>
      <c r="I24" s="43">
        <v>0.88055555555555542</v>
      </c>
      <c r="J24" s="43">
        <v>0.89097222222222205</v>
      </c>
      <c r="K24" s="43">
        <v>0.90486111111111089</v>
      </c>
      <c r="L24" s="43">
        <v>0.90972222222222199</v>
      </c>
      <c r="M24" s="43">
        <v>0.91736111111111085</v>
      </c>
      <c r="N24" s="43">
        <v>0.92777777777777748</v>
      </c>
      <c r="O24" s="43">
        <v>0.93749999999999967</v>
      </c>
      <c r="P24" s="43">
        <v>0.94236111111111076</v>
      </c>
      <c r="Q24" s="62">
        <v>0.94722222222222185</v>
      </c>
      <c r="R24" s="62">
        <v>0.95347222222222183</v>
      </c>
      <c r="S24" s="54">
        <v>0.95833333333333293</v>
      </c>
      <c r="T24" s="41">
        <v>0.96319444444444402</v>
      </c>
      <c r="U24" s="313" t="e">
        <f t="shared" si="0"/>
        <v>#REF!</v>
      </c>
      <c r="V24" s="314">
        <f t="shared" si="1"/>
        <v>0.11597222222222181</v>
      </c>
      <c r="W24" s="317" t="e">
        <f t="shared" si="2"/>
        <v>#REF!</v>
      </c>
      <c r="X24" s="314">
        <f t="shared" si="3"/>
        <v>0.14583333333333337</v>
      </c>
    </row>
    <row r="25" spans="2:24" ht="9" customHeight="1" x14ac:dyDescent="0.25">
      <c r="B25" s="2"/>
      <c r="C25" s="2"/>
      <c r="D25" s="2"/>
      <c r="E25" s="2"/>
      <c r="F25" s="2"/>
      <c r="G25" s="2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8"/>
      <c r="V25" s="2"/>
    </row>
    <row r="26" spans="2:24" ht="18" customHeight="1" x14ac:dyDescent="0.25">
      <c r="B26" s="2"/>
      <c r="C26" s="299" t="s">
        <v>170</v>
      </c>
      <c r="D26" s="300"/>
      <c r="E26" s="300"/>
      <c r="F26" s="301"/>
      <c r="G26" s="301"/>
      <c r="H26" s="308">
        <v>5</v>
      </c>
      <c r="I26" s="300"/>
      <c r="J26" s="184"/>
      <c r="L26" s="18"/>
      <c r="M26" s="18"/>
      <c r="N26" s="18"/>
      <c r="O26" s="18"/>
      <c r="P26" s="18"/>
      <c r="Q26" s="18"/>
      <c r="R26" s="2"/>
      <c r="S26" s="2"/>
      <c r="T26" s="2"/>
      <c r="U26" s="2"/>
      <c r="V26" s="2"/>
    </row>
    <row r="27" spans="2:24" ht="18" customHeight="1" x14ac:dyDescent="0.25">
      <c r="B27" s="2"/>
      <c r="C27" s="299" t="s">
        <v>171</v>
      </c>
      <c r="D27" s="300"/>
      <c r="E27" s="300"/>
      <c r="F27" s="301"/>
      <c r="G27" s="301"/>
      <c r="H27" s="308">
        <v>0</v>
      </c>
      <c r="I27" s="300"/>
      <c r="J27" s="184"/>
      <c r="L27" s="18"/>
      <c r="M27" s="18"/>
      <c r="N27" s="18"/>
      <c r="O27" s="18"/>
      <c r="P27" s="18"/>
      <c r="Q27" s="18"/>
      <c r="R27" s="2"/>
      <c r="S27" s="2"/>
      <c r="T27" s="2"/>
      <c r="U27" s="2"/>
    </row>
    <row r="28" spans="2:24" ht="18" customHeight="1" x14ac:dyDescent="0.25">
      <c r="B28" s="2"/>
      <c r="C28" s="299" t="s">
        <v>172</v>
      </c>
      <c r="D28" s="300"/>
      <c r="E28" s="300"/>
      <c r="F28" s="301"/>
      <c r="G28" s="301"/>
      <c r="H28" s="308">
        <f>+H26+H27</f>
        <v>5</v>
      </c>
      <c r="I28" s="300"/>
      <c r="J28" s="184"/>
      <c r="L28" s="18"/>
      <c r="M28" s="18"/>
      <c r="N28" s="18"/>
      <c r="O28" s="18"/>
      <c r="P28" s="18"/>
      <c r="Q28" s="18"/>
      <c r="R28" s="2"/>
      <c r="S28" s="2"/>
      <c r="T28" s="2"/>
      <c r="U28" s="2"/>
    </row>
    <row r="29" spans="2:24" ht="18" customHeight="1" x14ac:dyDescent="0.25">
      <c r="B29" s="2"/>
      <c r="C29" s="299" t="s">
        <v>173</v>
      </c>
      <c r="D29" s="300"/>
      <c r="E29" s="300"/>
      <c r="F29" s="301"/>
      <c r="G29" s="301"/>
      <c r="H29" s="306" t="e">
        <f>+VLOOKUP($F$8,#REF!,3,FALSE)</f>
        <v>#REF!</v>
      </c>
      <c r="I29" s="302" t="s">
        <v>174</v>
      </c>
      <c r="J29" s="185"/>
      <c r="L29" s="21"/>
      <c r="M29" s="21"/>
      <c r="N29" s="21"/>
      <c r="O29" s="21"/>
      <c r="P29" s="21"/>
      <c r="Q29" s="21"/>
      <c r="U29" s="2"/>
    </row>
    <row r="30" spans="2:24" x14ac:dyDescent="0.25">
      <c r="C30" s="303" t="s">
        <v>175</v>
      </c>
      <c r="D30" s="304"/>
      <c r="E30" s="18"/>
      <c r="F30" s="18"/>
      <c r="G30" s="18"/>
      <c r="H30" s="347">
        <v>0</v>
      </c>
      <c r="I30" s="302" t="s">
        <v>174</v>
      </c>
      <c r="J30" s="184"/>
    </row>
    <row r="31" spans="2:24" x14ac:dyDescent="0.25">
      <c r="C31" s="2" t="s">
        <v>176</v>
      </c>
      <c r="D31" s="18"/>
      <c r="E31" s="18"/>
      <c r="F31" s="18"/>
      <c r="G31" s="18"/>
      <c r="H31" s="309" t="s">
        <v>178</v>
      </c>
      <c r="I31" s="18"/>
      <c r="J31" s="184"/>
    </row>
    <row r="32" spans="2:24" x14ac:dyDescent="0.25">
      <c r="C32" s="2"/>
    </row>
  </sheetData>
  <printOptions horizontalCentered="1"/>
  <pageMargins left="0.19685039370078741" right="0" top="0.59055118110236227" bottom="0.78740157480314965" header="0" footer="0"/>
  <pageSetup paperSize="9" scale="68" orientation="landscape" r:id="rId1"/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1:T30"/>
  <sheetViews>
    <sheetView showGridLines="0" view="pageBreakPreview" zoomScale="85" zoomScaleNormal="100" zoomScaleSheetLayoutView="85" workbookViewId="0">
      <selection activeCell="J26" sqref="J26"/>
    </sheetView>
  </sheetViews>
  <sheetFormatPr baseColWidth="10" defaultRowHeight="15" x14ac:dyDescent="0.25"/>
  <cols>
    <col min="1" max="1" width="3.28515625" customWidth="1"/>
    <col min="2" max="17" width="8" customWidth="1"/>
    <col min="18" max="18" width="10.42578125" bestFit="1" customWidth="1"/>
    <col min="19" max="19" width="14.42578125" bestFit="1" customWidth="1"/>
    <col min="20" max="44" width="6.28515625" customWidth="1"/>
  </cols>
  <sheetData>
    <row r="1" spans="2:20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F2" s="171"/>
      <c r="H2" s="24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F3" s="171">
        <v>8</v>
      </c>
      <c r="H3" s="25"/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F4" s="8"/>
      <c r="H4" s="5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F6" s="1" t="str">
        <f>+'801 MPU.CAN.25MAY.BOEDO.MPU HAB'!F7</f>
        <v>HÁBILES</v>
      </c>
      <c r="H6" s="4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F7" s="1">
        <v>852</v>
      </c>
      <c r="H7" s="4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F8" s="1" t="s">
        <v>88</v>
      </c>
      <c r="H8" s="4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F9" s="1">
        <v>852</v>
      </c>
      <c r="H9" s="4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0" ht="15.75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2"/>
    </row>
    <row r="16" spans="2:20" ht="39.950000000000003" customHeight="1" thickBot="1" x14ac:dyDescent="0.3">
      <c r="B16" s="189" t="s">
        <v>18</v>
      </c>
      <c r="C16" s="189" t="s">
        <v>127</v>
      </c>
      <c r="D16" s="189" t="s">
        <v>122</v>
      </c>
      <c r="E16" s="189" t="s">
        <v>116</v>
      </c>
      <c r="F16" s="189" t="s">
        <v>59</v>
      </c>
      <c r="G16" s="189" t="s">
        <v>141</v>
      </c>
      <c r="H16" s="189" t="s">
        <v>128</v>
      </c>
      <c r="I16" s="189" t="s">
        <v>155</v>
      </c>
      <c r="J16" s="189" t="s">
        <v>129</v>
      </c>
      <c r="K16" s="189" t="s">
        <v>128</v>
      </c>
      <c r="L16" s="189" t="s">
        <v>141</v>
      </c>
      <c r="M16" s="189" t="s">
        <v>59</v>
      </c>
      <c r="N16" s="189" t="s">
        <v>116</v>
      </c>
      <c r="O16" s="189" t="s">
        <v>107</v>
      </c>
      <c r="P16" s="189" t="s">
        <v>127</v>
      </c>
      <c r="Q16" s="189" t="s">
        <v>161</v>
      </c>
      <c r="R16" s="189" t="s">
        <v>167</v>
      </c>
      <c r="S16" s="189" t="s">
        <v>168</v>
      </c>
      <c r="T16" s="189" t="s">
        <v>169</v>
      </c>
    </row>
    <row r="17" spans="2:20" ht="39.950000000000003" hidden="1" customHeight="1" x14ac:dyDescent="0.25">
      <c r="B17" s="202" t="s">
        <v>159</v>
      </c>
      <c r="C17" s="204">
        <v>0</v>
      </c>
      <c r="D17" s="204">
        <v>2.81</v>
      </c>
      <c r="E17" s="204">
        <v>3.67</v>
      </c>
      <c r="F17" s="204">
        <v>3.82</v>
      </c>
      <c r="G17" s="204">
        <v>5.33</v>
      </c>
      <c r="H17" s="204">
        <v>7.97</v>
      </c>
      <c r="I17" s="204">
        <v>8.42</v>
      </c>
      <c r="J17" s="204">
        <v>0</v>
      </c>
      <c r="K17" s="204">
        <v>8.26</v>
      </c>
      <c r="L17" s="204">
        <v>8.0500000000000007</v>
      </c>
      <c r="M17" s="204">
        <v>5.33</v>
      </c>
      <c r="N17" s="204">
        <v>3.82</v>
      </c>
      <c r="O17" s="204">
        <v>3.56</v>
      </c>
      <c r="P17" s="204">
        <v>2.67</v>
      </c>
      <c r="Q17" s="315"/>
      <c r="R17" s="316"/>
      <c r="S17" s="317"/>
      <c r="T17" s="318"/>
    </row>
    <row r="18" spans="2:20" ht="39.950000000000003" hidden="1" customHeight="1" thickBot="1" x14ac:dyDescent="0.3">
      <c r="B18" s="208" t="s">
        <v>160</v>
      </c>
      <c r="C18" s="210">
        <v>0</v>
      </c>
      <c r="D18" s="210">
        <v>2.81</v>
      </c>
      <c r="E18" s="210">
        <v>6.48</v>
      </c>
      <c r="F18" s="210">
        <v>10.3</v>
      </c>
      <c r="G18" s="210">
        <v>15.63</v>
      </c>
      <c r="H18" s="210">
        <v>23.6</v>
      </c>
      <c r="I18" s="210">
        <v>32.020000000000003</v>
      </c>
      <c r="J18" s="210">
        <v>32.020000000000003</v>
      </c>
      <c r="K18" s="210">
        <v>40.28</v>
      </c>
      <c r="L18" s="210">
        <v>48.33</v>
      </c>
      <c r="M18" s="210">
        <v>53.66</v>
      </c>
      <c r="N18" s="210">
        <v>57.48</v>
      </c>
      <c r="O18" s="210">
        <v>61.04</v>
      </c>
      <c r="P18" s="210">
        <v>63.71</v>
      </c>
      <c r="Q18" s="313"/>
      <c r="R18" s="314"/>
      <c r="S18" s="310"/>
      <c r="T18" s="314"/>
    </row>
    <row r="19" spans="2:20" x14ac:dyDescent="0.25">
      <c r="B19" s="33">
        <v>1</v>
      </c>
      <c r="C19" s="67">
        <v>0.26111111111111113</v>
      </c>
      <c r="D19" s="35">
        <v>0.26527777777777778</v>
      </c>
      <c r="E19" s="35">
        <v>0.27083333333333331</v>
      </c>
      <c r="F19" s="36">
        <v>0.27361111111111108</v>
      </c>
      <c r="G19" s="36">
        <v>0.27777777777777773</v>
      </c>
      <c r="H19" s="38">
        <v>0.28472222222222215</v>
      </c>
      <c r="I19" s="78">
        <v>0.29652777777777772</v>
      </c>
      <c r="J19" s="78">
        <v>0.29722222222222217</v>
      </c>
      <c r="K19" s="78">
        <v>0.30902777777777773</v>
      </c>
      <c r="L19" s="78">
        <v>0.3166666666666666</v>
      </c>
      <c r="M19" s="78">
        <v>0.32152777777777769</v>
      </c>
      <c r="N19" s="78">
        <v>0.32638888888888878</v>
      </c>
      <c r="O19" s="78">
        <v>0.33402777777777765</v>
      </c>
      <c r="P19" s="80">
        <v>0.3381944444444443</v>
      </c>
      <c r="Q19" s="313" t="e">
        <f>+$H$26</f>
        <v>#REF!</v>
      </c>
      <c r="R19" s="314">
        <f>+P19-C19</f>
        <v>7.7083333333333171E-2</v>
      </c>
      <c r="S19" s="317" t="e">
        <f>60*$H$26/(R19*60*24)</f>
        <v>#REF!</v>
      </c>
      <c r="T19" s="322"/>
    </row>
    <row r="20" spans="2:20" x14ac:dyDescent="0.25">
      <c r="B20" s="40">
        <v>2</v>
      </c>
      <c r="C20" s="41">
        <v>0.46250000000000002</v>
      </c>
      <c r="D20" s="42">
        <v>0.46805555555555556</v>
      </c>
      <c r="E20" s="42">
        <v>0.47638888888888892</v>
      </c>
      <c r="F20" s="43">
        <v>0.48055555555555557</v>
      </c>
      <c r="G20" s="43">
        <v>0.48472222222222222</v>
      </c>
      <c r="H20" s="43">
        <v>0.49166666666666664</v>
      </c>
      <c r="I20" s="43">
        <v>0.50347222222222221</v>
      </c>
      <c r="J20" s="43">
        <v>0.51527777777777772</v>
      </c>
      <c r="K20" s="73">
        <v>0.52708333333333324</v>
      </c>
      <c r="L20" s="73">
        <v>0.53402777777777766</v>
      </c>
      <c r="M20" s="73">
        <v>0.53888888888888875</v>
      </c>
      <c r="N20" s="73">
        <v>0.54374999999999984</v>
      </c>
      <c r="O20" s="73">
        <v>0.55138888888888871</v>
      </c>
      <c r="P20" s="71">
        <v>0.55555555555555536</v>
      </c>
      <c r="Q20" s="313" t="e">
        <f t="shared" ref="Q20:Q21" si="0">+$H$26</f>
        <v>#REF!</v>
      </c>
      <c r="R20" s="314">
        <f>+P20-C20</f>
        <v>9.3055555555555336E-2</v>
      </c>
      <c r="S20" s="317" t="e">
        <f>60*$H$26/(R20*60*24)</f>
        <v>#REF!</v>
      </c>
      <c r="T20" s="314">
        <f>+C20-C19</f>
        <v>0.2013888888888889</v>
      </c>
    </row>
    <row r="21" spans="2:20" x14ac:dyDescent="0.25">
      <c r="B21" s="33">
        <v>3</v>
      </c>
      <c r="C21" s="41">
        <v>0.72083333333333333</v>
      </c>
      <c r="D21" s="42">
        <v>0.72638888888888886</v>
      </c>
      <c r="E21" s="42">
        <v>0.73472222222222217</v>
      </c>
      <c r="F21" s="43">
        <v>0.73888888888888882</v>
      </c>
      <c r="G21" s="43">
        <v>0.74305555555555547</v>
      </c>
      <c r="H21" s="43">
        <v>0.74999999999999989</v>
      </c>
      <c r="I21" s="43">
        <v>0.7618055555555554</v>
      </c>
      <c r="J21" s="43">
        <v>0.77361111111111092</v>
      </c>
      <c r="K21" s="73">
        <v>0.78541666666666643</v>
      </c>
      <c r="L21" s="73">
        <v>0.79236111111111085</v>
      </c>
      <c r="M21" s="73">
        <v>0.79722222222222194</v>
      </c>
      <c r="N21" s="73">
        <v>0.80208333333333304</v>
      </c>
      <c r="O21" s="73">
        <v>0.8097222222222219</v>
      </c>
      <c r="P21" s="71">
        <v>0.81388888888888855</v>
      </c>
      <c r="Q21" s="313" t="e">
        <f t="shared" si="0"/>
        <v>#REF!</v>
      </c>
      <c r="R21" s="314">
        <f>+P21-C21</f>
        <v>9.3055555555555225E-2</v>
      </c>
      <c r="S21" s="317" t="e">
        <f>60*$H$26/(R21*60*24)</f>
        <v>#REF!</v>
      </c>
      <c r="T21" s="314">
        <f>+C21-C20</f>
        <v>0.2583333333333333</v>
      </c>
    </row>
    <row r="22" spans="2:20" ht="9" customHeight="1" x14ac:dyDescent="0.25">
      <c r="B22" s="2"/>
      <c r="C22" s="2"/>
      <c r="D22" s="2"/>
      <c r="E22" s="2"/>
      <c r="F22" s="2"/>
      <c r="G22" s="2"/>
      <c r="H22" s="2"/>
      <c r="I22" s="17"/>
      <c r="J22" s="17"/>
      <c r="K22" s="17"/>
      <c r="L22" s="17"/>
      <c r="M22" s="17"/>
      <c r="N22" s="17"/>
      <c r="O22" s="17"/>
      <c r="P22" s="17"/>
      <c r="Q22" s="18"/>
      <c r="R22" s="18"/>
      <c r="S22" s="2"/>
    </row>
    <row r="23" spans="2:20" ht="12.6" customHeight="1" x14ac:dyDescent="0.25">
      <c r="B23" s="2"/>
      <c r="C23" s="299" t="s">
        <v>170</v>
      </c>
      <c r="D23" s="300"/>
      <c r="E23" s="300"/>
      <c r="F23" s="301"/>
      <c r="G23" s="301"/>
      <c r="H23" s="308">
        <v>3</v>
      </c>
      <c r="I23" s="300"/>
      <c r="J23" s="184"/>
      <c r="K23" s="17"/>
      <c r="L23" s="17"/>
      <c r="M23" s="17"/>
      <c r="N23" s="17"/>
      <c r="O23" s="17"/>
      <c r="P23" s="17"/>
      <c r="Q23" s="18"/>
      <c r="R23" s="18"/>
      <c r="S23" s="2"/>
    </row>
    <row r="24" spans="2:20" ht="18" customHeight="1" x14ac:dyDescent="0.25">
      <c r="B24" s="2"/>
      <c r="C24" s="299" t="s">
        <v>171</v>
      </c>
      <c r="D24" s="300"/>
      <c r="E24" s="300"/>
      <c r="F24" s="301"/>
      <c r="G24" s="301"/>
      <c r="H24" s="308">
        <v>0</v>
      </c>
      <c r="I24" s="300"/>
      <c r="J24" s="184"/>
      <c r="K24" s="19"/>
      <c r="L24" s="19"/>
      <c r="M24" s="19"/>
      <c r="N24" s="19"/>
      <c r="O24" s="19"/>
      <c r="P24" s="19"/>
      <c r="Q24" s="2"/>
      <c r="R24" s="2"/>
      <c r="S24" s="2"/>
    </row>
    <row r="25" spans="2:20" ht="18" customHeight="1" x14ac:dyDescent="0.25">
      <c r="B25" s="2"/>
      <c r="C25" s="299" t="s">
        <v>172</v>
      </c>
      <c r="D25" s="300"/>
      <c r="E25" s="300"/>
      <c r="F25" s="301"/>
      <c r="G25" s="301"/>
      <c r="H25" s="308">
        <f>+H23+H24</f>
        <v>3</v>
      </c>
      <c r="I25" s="300"/>
      <c r="J25" s="184"/>
      <c r="K25" s="19"/>
      <c r="L25" s="19"/>
      <c r="M25" s="19"/>
      <c r="N25" s="19"/>
      <c r="O25" s="19"/>
      <c r="P25" s="19"/>
      <c r="Q25" s="2"/>
      <c r="R25" s="2"/>
      <c r="S25" s="2"/>
    </row>
    <row r="26" spans="2:20" ht="18" customHeight="1" x14ac:dyDescent="0.25">
      <c r="B26" s="2"/>
      <c r="C26" s="299" t="s">
        <v>173</v>
      </c>
      <c r="D26" s="300"/>
      <c r="E26" s="300"/>
      <c r="F26" s="301"/>
      <c r="G26" s="301"/>
      <c r="H26" s="306" t="e">
        <f>+VLOOKUP($F$9,#REF!,3,FALSE)</f>
        <v>#REF!</v>
      </c>
      <c r="I26" s="302" t="s">
        <v>174</v>
      </c>
      <c r="J26" s="185"/>
      <c r="K26" s="19"/>
      <c r="L26" s="19"/>
      <c r="M26" s="19"/>
      <c r="N26" s="19"/>
      <c r="O26" s="19"/>
      <c r="P26" s="19"/>
      <c r="Q26" s="2"/>
      <c r="R26" s="2"/>
      <c r="S26" s="2"/>
    </row>
    <row r="27" spans="2:20" ht="18" customHeight="1" x14ac:dyDescent="0.25">
      <c r="B27" s="2"/>
      <c r="C27" s="303" t="s">
        <v>175</v>
      </c>
      <c r="D27" s="304"/>
      <c r="E27" s="18"/>
      <c r="F27" s="18"/>
      <c r="G27" s="18"/>
      <c r="H27" s="347">
        <v>0</v>
      </c>
      <c r="I27" s="302" t="s">
        <v>174</v>
      </c>
      <c r="J27" s="184"/>
      <c r="K27" s="19"/>
      <c r="L27" s="19"/>
      <c r="M27" s="19"/>
      <c r="N27" s="19"/>
      <c r="O27" s="19"/>
      <c r="P27" s="19"/>
      <c r="Q27" s="2"/>
      <c r="R27" s="2"/>
      <c r="S27" s="2"/>
    </row>
    <row r="28" spans="2:20" x14ac:dyDescent="0.25">
      <c r="C28" s="2" t="s">
        <v>176</v>
      </c>
      <c r="D28" s="18"/>
      <c r="E28" s="18"/>
      <c r="F28" s="18"/>
      <c r="G28" s="18"/>
      <c r="H28" s="309" t="s">
        <v>178</v>
      </c>
      <c r="I28" s="18"/>
      <c r="J28" s="184"/>
    </row>
    <row r="29" spans="2:20" x14ac:dyDescent="0.25">
      <c r="C29" s="2"/>
      <c r="J29" s="3"/>
    </row>
    <row r="30" spans="2:20" x14ac:dyDescent="0.25">
      <c r="C30" s="2"/>
    </row>
  </sheetData>
  <printOptions horizontalCentered="1"/>
  <pageMargins left="0.19685039370078741" right="0" top="0.55118110236220474" bottom="0.19685039370078741" header="0" footer="0"/>
  <pageSetup paperSize="9" scale="62" orientation="portrait" r:id="rId1"/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1:T28"/>
  <sheetViews>
    <sheetView showGridLines="0" view="pageBreakPreview" zoomScale="85" zoomScaleNormal="100" zoomScaleSheetLayoutView="85" workbookViewId="0">
      <selection activeCell="K19" sqref="K19"/>
    </sheetView>
  </sheetViews>
  <sheetFormatPr baseColWidth="10" defaultRowHeight="15" x14ac:dyDescent="0.25"/>
  <cols>
    <col min="1" max="1" width="4" customWidth="1"/>
    <col min="2" max="17" width="8" customWidth="1"/>
    <col min="18" max="18" width="10.42578125" bestFit="1" customWidth="1"/>
    <col min="19" max="42" width="6.28515625" customWidth="1"/>
    <col min="43" max="43" width="5.7109375" customWidth="1"/>
  </cols>
  <sheetData>
    <row r="1" spans="2:20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F2" s="171"/>
      <c r="H2" s="24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F3" s="171">
        <v>8</v>
      </c>
      <c r="H3" s="25"/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F4" s="8"/>
      <c r="H4" s="5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F6" s="1" t="str">
        <f>+'801 MPU.CAN.25MAY.BOEDO.MPU SAB'!F7</f>
        <v>SABADO</v>
      </c>
      <c r="H6" s="4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F7" s="1">
        <v>852</v>
      </c>
      <c r="H7" s="4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F8" s="1" t="s">
        <v>88</v>
      </c>
      <c r="H8" s="4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F9" s="1">
        <v>852</v>
      </c>
      <c r="H9" s="4"/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15.75" thickBot="1" x14ac:dyDescent="0.3">
      <c r="B14" s="13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2"/>
    </row>
    <row r="15" spans="2:20" ht="39.950000000000003" customHeight="1" thickBot="1" x14ac:dyDescent="0.3">
      <c r="B15" s="189" t="s">
        <v>18</v>
      </c>
      <c r="C15" s="189" t="s">
        <v>127</v>
      </c>
      <c r="D15" s="189" t="s">
        <v>122</v>
      </c>
      <c r="E15" s="189" t="s">
        <v>116</v>
      </c>
      <c r="F15" s="189" t="s">
        <v>59</v>
      </c>
      <c r="G15" s="189" t="s">
        <v>141</v>
      </c>
      <c r="H15" s="189" t="s">
        <v>128</v>
      </c>
      <c r="I15" s="189" t="s">
        <v>155</v>
      </c>
      <c r="J15" s="189" t="s">
        <v>129</v>
      </c>
      <c r="K15" s="189" t="s">
        <v>128</v>
      </c>
      <c r="L15" s="189" t="s">
        <v>141</v>
      </c>
      <c r="M15" s="189" t="s">
        <v>59</v>
      </c>
      <c r="N15" s="189" t="s">
        <v>116</v>
      </c>
      <c r="O15" s="189" t="s">
        <v>107</v>
      </c>
      <c r="P15" s="189" t="s">
        <v>127</v>
      </c>
      <c r="Q15" s="189" t="s">
        <v>161</v>
      </c>
      <c r="R15" s="189" t="s">
        <v>167</v>
      </c>
      <c r="S15" s="189" t="s">
        <v>168</v>
      </c>
      <c r="T15" s="189" t="s">
        <v>169</v>
      </c>
    </row>
    <row r="16" spans="2:20" ht="39.950000000000003" hidden="1" customHeight="1" x14ac:dyDescent="0.25">
      <c r="B16" s="202" t="s">
        <v>159</v>
      </c>
      <c r="C16" s="204">
        <v>0</v>
      </c>
      <c r="D16" s="204">
        <v>2.81</v>
      </c>
      <c r="E16" s="204">
        <v>3.67</v>
      </c>
      <c r="F16" s="204">
        <v>3.82</v>
      </c>
      <c r="G16" s="204">
        <v>5.33</v>
      </c>
      <c r="H16" s="204">
        <v>7.97</v>
      </c>
      <c r="I16" s="204">
        <v>8.42</v>
      </c>
      <c r="J16" s="204">
        <v>0</v>
      </c>
      <c r="K16" s="204">
        <v>8.26</v>
      </c>
      <c r="L16" s="204">
        <v>8.0500000000000007</v>
      </c>
      <c r="M16" s="204">
        <v>5.33</v>
      </c>
      <c r="N16" s="204">
        <v>3.82</v>
      </c>
      <c r="O16" s="204">
        <v>3.56</v>
      </c>
      <c r="P16" s="204">
        <v>2.67</v>
      </c>
      <c r="Q16" s="315"/>
      <c r="R16" s="316"/>
      <c r="S16" s="317"/>
      <c r="T16" s="318"/>
    </row>
    <row r="17" spans="2:20" ht="39.950000000000003" hidden="1" customHeight="1" thickBot="1" x14ac:dyDescent="0.3">
      <c r="B17" s="208" t="s">
        <v>160</v>
      </c>
      <c r="C17" s="210">
        <v>0</v>
      </c>
      <c r="D17" s="210">
        <v>2.81</v>
      </c>
      <c r="E17" s="210">
        <v>6.48</v>
      </c>
      <c r="F17" s="210">
        <v>10.3</v>
      </c>
      <c r="G17" s="210">
        <v>15.63</v>
      </c>
      <c r="H17" s="210">
        <v>23.6</v>
      </c>
      <c r="I17" s="210">
        <v>32.020000000000003</v>
      </c>
      <c r="J17" s="210">
        <v>32.020000000000003</v>
      </c>
      <c r="K17" s="210">
        <v>40.28</v>
      </c>
      <c r="L17" s="210">
        <v>48.33</v>
      </c>
      <c r="M17" s="210">
        <v>53.66</v>
      </c>
      <c r="N17" s="210">
        <v>57.48</v>
      </c>
      <c r="O17" s="210">
        <v>61.04</v>
      </c>
      <c r="P17" s="210">
        <v>63.71</v>
      </c>
      <c r="Q17" s="313"/>
      <c r="R17" s="314"/>
      <c r="S17" s="310"/>
      <c r="T17" s="314"/>
    </row>
    <row r="18" spans="2:20" ht="15" customHeight="1" x14ac:dyDescent="0.25">
      <c r="B18" s="33">
        <v>1</v>
      </c>
      <c r="C18" s="34">
        <v>0.29166666666666669</v>
      </c>
      <c r="D18" s="42">
        <v>0.29583333333333334</v>
      </c>
      <c r="E18" s="35">
        <v>0.30138888888888887</v>
      </c>
      <c r="F18" s="36">
        <v>0.30416666666666664</v>
      </c>
      <c r="G18" s="36">
        <v>0.30833333333333329</v>
      </c>
      <c r="H18" s="38">
        <v>0.31527777777777771</v>
      </c>
      <c r="I18" s="38">
        <v>0.32708333333333328</v>
      </c>
      <c r="J18" s="38">
        <v>0.33333333333333331</v>
      </c>
      <c r="K18" s="38">
        <v>0.34513888888888888</v>
      </c>
      <c r="L18" s="38">
        <v>0.35277777777777775</v>
      </c>
      <c r="M18" s="38">
        <v>0.35763888888888884</v>
      </c>
      <c r="N18" s="38">
        <v>0.36249999999999993</v>
      </c>
      <c r="O18" s="38">
        <v>0.3701388888888888</v>
      </c>
      <c r="P18" s="48">
        <v>0.37430555555555545</v>
      </c>
      <c r="Q18" s="313" t="e">
        <f>+$H$25</f>
        <v>#REF!</v>
      </c>
      <c r="R18" s="314">
        <f>+P18-C18</f>
        <v>8.2638888888888762E-2</v>
      </c>
      <c r="S18" s="317" t="e">
        <f>60*$H$25/(R18*60*24)</f>
        <v>#REF!</v>
      </c>
      <c r="T18" s="322"/>
    </row>
    <row r="19" spans="2:20" ht="15" customHeight="1" x14ac:dyDescent="0.25">
      <c r="B19" s="40">
        <v>2</v>
      </c>
      <c r="C19" s="41">
        <v>0.47916666666666669</v>
      </c>
      <c r="D19" s="42">
        <v>0.48472222222222222</v>
      </c>
      <c r="E19" s="42">
        <v>0.49305555555555558</v>
      </c>
      <c r="F19" s="43">
        <v>0.49722222222222223</v>
      </c>
      <c r="G19" s="43">
        <v>0.50138888888888888</v>
      </c>
      <c r="H19" s="43">
        <v>0.5083333333333333</v>
      </c>
      <c r="I19" s="43">
        <v>0.52013888888888882</v>
      </c>
      <c r="J19" s="43">
        <v>0.53194444444444433</v>
      </c>
      <c r="K19" s="43">
        <v>0.54374999999999984</v>
      </c>
      <c r="L19" s="43">
        <v>0.55069444444444426</v>
      </c>
      <c r="M19" s="43">
        <v>0.55555555555555536</v>
      </c>
      <c r="N19" s="43">
        <v>0.56041666666666645</v>
      </c>
      <c r="O19" s="43">
        <v>0.56805555555555531</v>
      </c>
      <c r="P19" s="41">
        <v>0.57222222222222197</v>
      </c>
      <c r="Q19" s="313" t="e">
        <f t="shared" ref="Q19:Q20" si="0">+$H$25</f>
        <v>#REF!</v>
      </c>
      <c r="R19" s="314">
        <f t="shared" ref="R19:R20" si="1">+P19-C19</f>
        <v>9.305555555555528E-2</v>
      </c>
      <c r="S19" s="317" t="e">
        <f t="shared" ref="S19:S20" si="2">60*$H$25/(R19*60*24)</f>
        <v>#REF!</v>
      </c>
      <c r="T19" s="314">
        <f>+C19-C18</f>
        <v>0.1875</v>
      </c>
    </row>
    <row r="20" spans="2:20" ht="15" customHeight="1" x14ac:dyDescent="0.25">
      <c r="B20" s="33">
        <v>3</v>
      </c>
      <c r="C20" s="41">
        <v>0.66666666666666663</v>
      </c>
      <c r="D20" s="42">
        <v>0.67222222222222217</v>
      </c>
      <c r="E20" s="42">
        <v>0.68055555555555547</v>
      </c>
      <c r="F20" s="43">
        <v>0.68472222222222212</v>
      </c>
      <c r="G20" s="43">
        <v>0.68888888888888877</v>
      </c>
      <c r="H20" s="43">
        <v>0.69583333333333319</v>
      </c>
      <c r="I20" s="43">
        <v>0.70763888888888871</v>
      </c>
      <c r="J20" s="43">
        <v>0.71944444444444422</v>
      </c>
      <c r="K20" s="43">
        <v>0.73124999999999973</v>
      </c>
      <c r="L20" s="43">
        <v>0.73819444444444415</v>
      </c>
      <c r="M20" s="43">
        <v>0.74305555555555525</v>
      </c>
      <c r="N20" s="43">
        <v>0.74791666666666634</v>
      </c>
      <c r="O20" s="43">
        <v>0.7555555555555552</v>
      </c>
      <c r="P20" s="41">
        <v>0.75972222222222185</v>
      </c>
      <c r="Q20" s="313" t="e">
        <f t="shared" si="0"/>
        <v>#REF!</v>
      </c>
      <c r="R20" s="314">
        <f t="shared" si="1"/>
        <v>9.3055555555555225E-2</v>
      </c>
      <c r="S20" s="317" t="e">
        <f t="shared" si="2"/>
        <v>#REF!</v>
      </c>
      <c r="T20" s="314">
        <f>+C20-C19</f>
        <v>0.18749999999999994</v>
      </c>
    </row>
    <row r="21" spans="2:20" ht="9" customHeight="1" x14ac:dyDescent="0.25">
      <c r="B21" s="2"/>
      <c r="C21" s="2"/>
      <c r="D21" s="2"/>
      <c r="E21" s="2"/>
      <c r="F21" s="2"/>
      <c r="G21" s="2"/>
      <c r="H21" s="2"/>
      <c r="I21" s="17"/>
      <c r="J21" s="17"/>
      <c r="K21" s="17"/>
      <c r="L21" s="17"/>
      <c r="M21" s="17"/>
      <c r="N21" s="17"/>
      <c r="O21" s="17"/>
      <c r="P21" s="17"/>
      <c r="Q21" s="18"/>
      <c r="R21" s="18"/>
      <c r="S21" s="2"/>
    </row>
    <row r="22" spans="2:20" ht="18" customHeight="1" x14ac:dyDescent="0.25">
      <c r="B22" s="2"/>
      <c r="C22" s="299" t="s">
        <v>170</v>
      </c>
      <c r="D22" s="300"/>
      <c r="E22" s="300"/>
      <c r="F22" s="301"/>
      <c r="G22" s="301"/>
      <c r="H22" s="308">
        <v>3</v>
      </c>
      <c r="I22" s="300"/>
      <c r="J22" s="184"/>
      <c r="K22" s="19"/>
      <c r="L22" s="19"/>
      <c r="M22" s="19"/>
      <c r="N22" s="19"/>
      <c r="O22" s="19"/>
      <c r="P22" s="19"/>
      <c r="Q22" s="2"/>
      <c r="R22" s="2"/>
      <c r="S22" s="2"/>
    </row>
    <row r="23" spans="2:20" ht="18" customHeight="1" x14ac:dyDescent="0.25">
      <c r="B23" s="2"/>
      <c r="C23" s="299" t="s">
        <v>171</v>
      </c>
      <c r="D23" s="300"/>
      <c r="E23" s="300"/>
      <c r="F23" s="301"/>
      <c r="G23" s="301"/>
      <c r="H23" s="308">
        <v>0</v>
      </c>
      <c r="I23" s="300"/>
      <c r="J23" s="184"/>
      <c r="K23" s="19"/>
      <c r="L23" s="19"/>
      <c r="M23" s="19"/>
      <c r="N23" s="19"/>
      <c r="O23" s="19"/>
      <c r="P23" s="19"/>
      <c r="Q23" s="2"/>
      <c r="R23" s="2"/>
      <c r="S23" s="2"/>
    </row>
    <row r="24" spans="2:20" ht="18" customHeight="1" x14ac:dyDescent="0.25">
      <c r="B24" s="2"/>
      <c r="C24" s="299" t="s">
        <v>172</v>
      </c>
      <c r="D24" s="300"/>
      <c r="E24" s="300"/>
      <c r="F24" s="301"/>
      <c r="G24" s="301"/>
      <c r="H24" s="308">
        <f>+H22+H23</f>
        <v>3</v>
      </c>
      <c r="I24" s="300"/>
      <c r="J24" s="184"/>
      <c r="K24" s="19"/>
      <c r="L24" s="19"/>
      <c r="M24" s="19"/>
      <c r="N24" s="19"/>
      <c r="O24" s="19"/>
      <c r="P24" s="19"/>
      <c r="Q24" s="2"/>
      <c r="R24" s="2"/>
      <c r="S24" s="2"/>
    </row>
    <row r="25" spans="2:20" ht="18" customHeight="1" x14ac:dyDescent="0.25">
      <c r="B25" s="2"/>
      <c r="C25" s="299" t="s">
        <v>173</v>
      </c>
      <c r="D25" s="300"/>
      <c r="E25" s="300"/>
      <c r="F25" s="301"/>
      <c r="G25" s="301"/>
      <c r="H25" s="306" t="e">
        <f>+VLOOKUP($F$9,#REF!,3,FALSE)</f>
        <v>#REF!</v>
      </c>
      <c r="I25" s="302" t="s">
        <v>174</v>
      </c>
      <c r="J25" s="185"/>
      <c r="K25" s="19"/>
      <c r="L25" s="19"/>
      <c r="M25" s="19"/>
      <c r="N25" s="19"/>
      <c r="O25" s="19"/>
      <c r="P25" s="19"/>
      <c r="Q25" s="2"/>
      <c r="R25" s="2"/>
      <c r="S25" s="2"/>
    </row>
    <row r="26" spans="2:20" x14ac:dyDescent="0.25">
      <c r="C26" s="303" t="s">
        <v>175</v>
      </c>
      <c r="D26" s="304"/>
      <c r="E26" s="18"/>
      <c r="F26" s="18"/>
      <c r="G26" s="18"/>
      <c r="H26" s="347">
        <v>0</v>
      </c>
      <c r="I26" s="302" t="s">
        <v>174</v>
      </c>
      <c r="J26" s="184"/>
    </row>
    <row r="27" spans="2:20" x14ac:dyDescent="0.25">
      <c r="C27" s="2" t="s">
        <v>176</v>
      </c>
      <c r="D27" s="18"/>
      <c r="E27" s="18"/>
      <c r="F27" s="18"/>
      <c r="G27" s="18"/>
      <c r="H27" s="309" t="s">
        <v>178</v>
      </c>
      <c r="I27" s="18"/>
      <c r="J27" s="184"/>
    </row>
    <row r="28" spans="2:20" x14ac:dyDescent="0.25">
      <c r="C28" s="2"/>
    </row>
  </sheetData>
  <printOptions horizontalCentered="1"/>
  <pageMargins left="0.19685039370078741" right="0" top="0.59055118110236227" bottom="0" header="0" footer="0"/>
  <pageSetup paperSize="9" scale="65" orientation="portrait" r:id="rId1"/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1:T26"/>
  <sheetViews>
    <sheetView showGridLines="0" view="pageBreakPreview" zoomScale="85" zoomScaleNormal="100" zoomScaleSheetLayoutView="85" workbookViewId="0">
      <selection activeCell="M7" sqref="M7"/>
    </sheetView>
  </sheetViews>
  <sheetFormatPr baseColWidth="10" defaultRowHeight="15" x14ac:dyDescent="0.25"/>
  <cols>
    <col min="1" max="1" width="3.42578125" customWidth="1"/>
    <col min="2" max="17" width="8" customWidth="1"/>
    <col min="18" max="18" width="10.42578125" bestFit="1" customWidth="1"/>
    <col min="19" max="19" width="14.42578125" bestFit="1" customWidth="1"/>
    <col min="20" max="37" width="6.28515625" customWidth="1"/>
    <col min="38" max="39" width="5.7109375" customWidth="1"/>
  </cols>
  <sheetData>
    <row r="1" spans="2:20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</row>
    <row r="2" spans="2:20" ht="20.100000000000001" customHeight="1" x14ac:dyDescent="0.25">
      <c r="B2" s="4" t="s">
        <v>2</v>
      </c>
      <c r="C2" s="2"/>
      <c r="D2" s="2"/>
      <c r="F2" s="171">
        <v>8</v>
      </c>
      <c r="H2" s="25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2" t="s">
        <v>3</v>
      </c>
      <c r="C3" s="2"/>
      <c r="D3" s="2"/>
      <c r="F3" s="1" t="str">
        <f>+'801 MPU.CAN.25MAY.BOEDO.MPU HAB'!F6</f>
        <v>INVIERNO 2023</v>
      </c>
      <c r="H3" s="4"/>
      <c r="I3" s="2"/>
      <c r="J3" s="2"/>
      <c r="K3" s="2"/>
      <c r="L3" s="2"/>
      <c r="M3" s="2"/>
      <c r="N3" s="2"/>
      <c r="O3" s="2"/>
      <c r="P3" s="2"/>
    </row>
    <row r="4" spans="2:20" ht="20.100000000000001" customHeight="1" x14ac:dyDescent="0.25">
      <c r="B4" s="2" t="s">
        <v>4</v>
      </c>
      <c r="C4" s="2"/>
      <c r="D4" s="2"/>
      <c r="F4" s="1" t="str">
        <f>+'801 MPU.CAN.25MAY.BOEDO.MPU DOM'!F7</f>
        <v>DOMINGO</v>
      </c>
      <c r="H4" s="4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5</v>
      </c>
      <c r="C5" s="7"/>
      <c r="D5" s="7"/>
      <c r="F5" s="1">
        <v>852</v>
      </c>
      <c r="H5" s="4"/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6</v>
      </c>
      <c r="C6" s="2"/>
      <c r="D6" s="2"/>
      <c r="F6" s="1" t="s">
        <v>88</v>
      </c>
      <c r="H6" s="4"/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7</v>
      </c>
      <c r="C7" s="2"/>
      <c r="D7" s="2"/>
      <c r="F7" s="1">
        <v>852</v>
      </c>
      <c r="H7" s="4"/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12</v>
      </c>
      <c r="C8" s="7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/>
      <c r="C9" s="7"/>
      <c r="D9" s="7"/>
      <c r="E9" s="7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20" ht="20.100000000000001" customHeight="1" x14ac:dyDescent="0.25">
      <c r="B10" s="2"/>
      <c r="C10" s="7"/>
      <c r="D10" s="7"/>
      <c r="E10" s="7"/>
      <c r="F10" s="7"/>
      <c r="G10" s="7"/>
      <c r="H10" s="7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0" ht="10.5" customHeight="1" thickBot="1" x14ac:dyDescent="0.3">
      <c r="B12" s="133">
        <v>1.0416666666666666E-2</v>
      </c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39.950000000000003" customHeight="1" thickBot="1" x14ac:dyDescent="0.3">
      <c r="B13" s="189" t="s">
        <v>18</v>
      </c>
      <c r="C13" s="189" t="s">
        <v>127</v>
      </c>
      <c r="D13" s="189" t="s">
        <v>122</v>
      </c>
      <c r="E13" s="189" t="s">
        <v>116</v>
      </c>
      <c r="F13" s="189" t="s">
        <v>59</v>
      </c>
      <c r="G13" s="189" t="s">
        <v>141</v>
      </c>
      <c r="H13" s="189" t="s">
        <v>128</v>
      </c>
      <c r="I13" s="189" t="s">
        <v>155</v>
      </c>
      <c r="J13" s="189" t="s">
        <v>129</v>
      </c>
      <c r="K13" s="189" t="s">
        <v>128</v>
      </c>
      <c r="L13" s="189" t="s">
        <v>141</v>
      </c>
      <c r="M13" s="189" t="s">
        <v>59</v>
      </c>
      <c r="N13" s="189" t="s">
        <v>116</v>
      </c>
      <c r="O13" s="189" t="s">
        <v>107</v>
      </c>
      <c r="P13" s="189" t="s">
        <v>127</v>
      </c>
      <c r="Q13" s="189" t="s">
        <v>161</v>
      </c>
      <c r="R13" s="189" t="s">
        <v>167</v>
      </c>
      <c r="S13" s="189" t="s">
        <v>168</v>
      </c>
      <c r="T13" s="189" t="s">
        <v>169</v>
      </c>
    </row>
    <row r="14" spans="2:20" ht="39.950000000000003" hidden="1" customHeight="1" x14ac:dyDescent="0.25">
      <c r="B14" s="202" t="s">
        <v>159</v>
      </c>
      <c r="C14" s="204">
        <v>0</v>
      </c>
      <c r="D14" s="204">
        <v>2.81</v>
      </c>
      <c r="E14" s="204">
        <v>3.67</v>
      </c>
      <c r="F14" s="204">
        <v>3.82</v>
      </c>
      <c r="G14" s="204">
        <v>5.33</v>
      </c>
      <c r="H14" s="204">
        <v>7.97</v>
      </c>
      <c r="I14" s="204">
        <v>8.42</v>
      </c>
      <c r="J14" s="204">
        <v>0</v>
      </c>
      <c r="K14" s="204">
        <v>8.26</v>
      </c>
      <c r="L14" s="204">
        <v>8.0500000000000007</v>
      </c>
      <c r="M14" s="204">
        <v>5.33</v>
      </c>
      <c r="N14" s="204">
        <v>3.82</v>
      </c>
      <c r="O14" s="204">
        <v>3.56</v>
      </c>
      <c r="P14" s="204">
        <v>2.67</v>
      </c>
      <c r="Q14" s="315"/>
      <c r="R14" s="316"/>
      <c r="S14" s="317"/>
      <c r="T14" s="318"/>
    </row>
    <row r="15" spans="2:20" ht="39.950000000000003" hidden="1" customHeight="1" thickBot="1" x14ac:dyDescent="0.3">
      <c r="B15" s="208" t="s">
        <v>160</v>
      </c>
      <c r="C15" s="210">
        <v>0</v>
      </c>
      <c r="D15" s="210">
        <v>2.81</v>
      </c>
      <c r="E15" s="210">
        <v>6.48</v>
      </c>
      <c r="F15" s="210">
        <v>10.3</v>
      </c>
      <c r="G15" s="210">
        <v>15.63</v>
      </c>
      <c r="H15" s="210">
        <v>23.6</v>
      </c>
      <c r="I15" s="210">
        <v>32.020000000000003</v>
      </c>
      <c r="J15" s="210">
        <v>32.020000000000003</v>
      </c>
      <c r="K15" s="210">
        <v>40.28</v>
      </c>
      <c r="L15" s="210">
        <v>48.33</v>
      </c>
      <c r="M15" s="210">
        <v>53.66</v>
      </c>
      <c r="N15" s="210">
        <v>57.48</v>
      </c>
      <c r="O15" s="210">
        <v>61.04</v>
      </c>
      <c r="P15" s="210">
        <v>63.71</v>
      </c>
      <c r="Q15" s="313"/>
      <c r="R15" s="314"/>
      <c r="S15" s="310"/>
      <c r="T15" s="314"/>
    </row>
    <row r="16" spans="2:20" x14ac:dyDescent="0.25">
      <c r="B16" s="33">
        <v>1</v>
      </c>
      <c r="C16" s="34">
        <v>0.32430555555555557</v>
      </c>
      <c r="D16" s="42">
        <v>0.32847222222222222</v>
      </c>
      <c r="E16" s="35">
        <v>0.3347222222222222</v>
      </c>
      <c r="F16" s="36">
        <v>0.33749999999999997</v>
      </c>
      <c r="G16" s="36">
        <v>0.34097222222222218</v>
      </c>
      <c r="H16" s="38">
        <v>0.3479166666666666</v>
      </c>
      <c r="I16" s="38">
        <v>0.35902777777777772</v>
      </c>
      <c r="J16" s="38">
        <v>0.37152777777777773</v>
      </c>
      <c r="K16" s="38">
        <v>0.38263888888888886</v>
      </c>
      <c r="L16" s="38">
        <v>0.38958333333333328</v>
      </c>
      <c r="M16" s="38">
        <v>0.39374999999999993</v>
      </c>
      <c r="N16" s="38">
        <v>0.39722222222222214</v>
      </c>
      <c r="O16" s="38">
        <v>0.40416666666666656</v>
      </c>
      <c r="P16" s="48">
        <v>0.40763888888888877</v>
      </c>
      <c r="Q16" s="313" t="e">
        <f>+$H$23</f>
        <v>#REF!</v>
      </c>
      <c r="R16" s="314">
        <f>+P16-C16</f>
        <v>8.3333333333333204E-2</v>
      </c>
      <c r="S16" s="317" t="e">
        <f>60*$H$23/(R16*60*24)</f>
        <v>#REF!</v>
      </c>
      <c r="T16" s="322"/>
    </row>
    <row r="17" spans="2:20" x14ac:dyDescent="0.25">
      <c r="B17" s="40">
        <v>2</v>
      </c>
      <c r="C17" s="41">
        <v>0.47291666666666665</v>
      </c>
      <c r="D17" s="42">
        <v>0.4770833333333333</v>
      </c>
      <c r="E17" s="42">
        <v>0.48333333333333328</v>
      </c>
      <c r="F17" s="43">
        <v>0.48611111111111105</v>
      </c>
      <c r="G17" s="43">
        <v>0.48958333333333326</v>
      </c>
      <c r="H17" s="43">
        <v>0.49652777777777768</v>
      </c>
      <c r="I17" s="43">
        <v>0.50763888888888875</v>
      </c>
      <c r="J17" s="43">
        <v>0.51944444444444449</v>
      </c>
      <c r="K17" s="43">
        <v>0.53055555555555556</v>
      </c>
      <c r="L17" s="43">
        <v>0.53749999999999998</v>
      </c>
      <c r="M17" s="43">
        <v>0.54166666666666663</v>
      </c>
      <c r="N17" s="43">
        <v>0.54513888888888884</v>
      </c>
      <c r="O17" s="43">
        <v>0.55208333333333326</v>
      </c>
      <c r="P17" s="41">
        <v>0.55624999999999991</v>
      </c>
      <c r="Q17" s="313" t="e">
        <f t="shared" ref="Q17:Q18" si="0">+$H$23</f>
        <v>#REF!</v>
      </c>
      <c r="R17" s="314">
        <f t="shared" ref="R17:R18" si="1">+P17-C17</f>
        <v>8.3333333333333259E-2</v>
      </c>
      <c r="S17" s="317" t="e">
        <f t="shared" ref="S17:S18" si="2">60*$H$23/(R17*60*24)</f>
        <v>#REF!</v>
      </c>
      <c r="T17" s="314">
        <f>+C17-C16</f>
        <v>0.14861111111111108</v>
      </c>
    </row>
    <row r="18" spans="2:20" x14ac:dyDescent="0.25">
      <c r="B18" s="33">
        <v>3</v>
      </c>
      <c r="C18" s="41">
        <v>0.69583333333333297</v>
      </c>
      <c r="D18" s="42">
        <v>0.70069444444444406</v>
      </c>
      <c r="E18" s="42">
        <v>0.70694444444444404</v>
      </c>
      <c r="F18" s="43">
        <v>0.71111111111111069</v>
      </c>
      <c r="G18" s="43">
        <v>0.71527777777777735</v>
      </c>
      <c r="H18" s="43">
        <v>0.72222222222222177</v>
      </c>
      <c r="I18" s="43">
        <v>0.73194444444444395</v>
      </c>
      <c r="J18" s="43">
        <v>0.74444444444444391</v>
      </c>
      <c r="K18" s="43">
        <v>0.7541666666666661</v>
      </c>
      <c r="L18" s="43">
        <v>0.75972222222222163</v>
      </c>
      <c r="M18" s="43">
        <v>0.76388888888888828</v>
      </c>
      <c r="N18" s="43">
        <v>0.76666666666666605</v>
      </c>
      <c r="O18" s="43">
        <v>0.77361111111111047</v>
      </c>
      <c r="P18" s="41">
        <v>0.77777777777777712</v>
      </c>
      <c r="Q18" s="313" t="e">
        <f t="shared" si="0"/>
        <v>#REF!</v>
      </c>
      <c r="R18" s="314">
        <f t="shared" si="1"/>
        <v>8.1944444444444153E-2</v>
      </c>
      <c r="S18" s="317" t="e">
        <f t="shared" si="2"/>
        <v>#REF!</v>
      </c>
      <c r="T18" s="314">
        <f>+C18-C17</f>
        <v>0.22291666666666632</v>
      </c>
    </row>
    <row r="19" spans="2:20" ht="9" customHeight="1" x14ac:dyDescent="0.25">
      <c r="B19" s="2"/>
      <c r="C19" s="2"/>
      <c r="D19" s="2"/>
      <c r="E19" s="2"/>
      <c r="F19" s="2"/>
      <c r="G19" s="2"/>
      <c r="H19" s="2"/>
      <c r="I19" s="17"/>
      <c r="J19" s="17"/>
      <c r="K19" s="17"/>
      <c r="L19" s="17"/>
      <c r="M19" s="17"/>
      <c r="N19" s="17"/>
      <c r="O19" s="17"/>
      <c r="P19" s="17"/>
      <c r="Q19" s="18"/>
      <c r="R19" s="2"/>
    </row>
    <row r="20" spans="2:20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3</v>
      </c>
      <c r="I20" s="300"/>
      <c r="J20" s="184"/>
      <c r="K20" s="19"/>
      <c r="L20" s="19"/>
      <c r="M20" s="19"/>
      <c r="N20" s="19"/>
      <c r="O20" s="19"/>
      <c r="P20" s="19"/>
      <c r="Q20" s="2"/>
      <c r="R20" s="2"/>
    </row>
    <row r="21" spans="2:20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4"/>
      <c r="K21" s="19"/>
      <c r="L21" s="19"/>
      <c r="M21" s="19"/>
      <c r="N21" s="19"/>
      <c r="O21" s="19"/>
      <c r="P21" s="19"/>
      <c r="Q21" s="2"/>
      <c r="R21" s="2"/>
    </row>
    <row r="22" spans="2:20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3</v>
      </c>
      <c r="I22" s="300"/>
      <c r="J22" s="184"/>
      <c r="K22" s="19"/>
      <c r="L22" s="19"/>
      <c r="M22" s="19"/>
      <c r="N22" s="19"/>
      <c r="O22" s="19"/>
      <c r="P22" s="19"/>
      <c r="Q22" s="2"/>
      <c r="R22" s="2"/>
    </row>
    <row r="23" spans="2:20" ht="18" customHeight="1" x14ac:dyDescent="0.25">
      <c r="B23" s="2"/>
      <c r="C23" s="299" t="s">
        <v>173</v>
      </c>
      <c r="D23" s="300"/>
      <c r="E23" s="300"/>
      <c r="F23" s="301"/>
      <c r="G23" s="301"/>
      <c r="H23" s="306" t="e">
        <f>+VLOOKUP($F$5,#REF!,3,FALSE)</f>
        <v>#REF!</v>
      </c>
      <c r="I23" s="302" t="s">
        <v>174</v>
      </c>
      <c r="J23" s="185"/>
      <c r="K23" s="19"/>
      <c r="L23" s="19"/>
      <c r="M23" s="19"/>
      <c r="N23" s="19"/>
      <c r="O23" s="19"/>
      <c r="P23" s="19"/>
      <c r="Q23" s="2"/>
      <c r="R23" s="2"/>
    </row>
    <row r="24" spans="2:20" x14ac:dyDescent="0.25">
      <c r="C24" s="303" t="s">
        <v>175</v>
      </c>
      <c r="D24" s="304"/>
      <c r="E24" s="18"/>
      <c r="F24" s="18"/>
      <c r="G24" s="18"/>
      <c r="H24" s="347">
        <v>0</v>
      </c>
      <c r="I24" s="302" t="s">
        <v>174</v>
      </c>
      <c r="J24" s="184"/>
    </row>
    <row r="25" spans="2:20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  <c r="J25" s="184"/>
    </row>
    <row r="26" spans="2:20" x14ac:dyDescent="0.25">
      <c r="C26" s="2"/>
    </row>
  </sheetData>
  <printOptions horizontalCentered="1"/>
  <pageMargins left="0.19685039370078741" right="0" top="0.55118110236220474" bottom="0" header="0" footer="0"/>
  <pageSetup paperSize="9" scale="61" orientation="portrait" r:id="rId1"/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91E80-4581-4AF7-85CE-AFC58F484B4D}">
  <dimension ref="A1:W29"/>
  <sheetViews>
    <sheetView showGridLines="0" view="pageBreakPreview" zoomScale="85" zoomScaleNormal="100" zoomScaleSheetLayoutView="85" workbookViewId="0">
      <selection activeCell="M6" sqref="M6"/>
    </sheetView>
  </sheetViews>
  <sheetFormatPr baseColWidth="10" defaultRowHeight="15" x14ac:dyDescent="0.25"/>
  <cols>
    <col min="1" max="1" width="2.7109375" customWidth="1"/>
    <col min="2" max="17" width="8" customWidth="1"/>
    <col min="18" max="18" width="10.42578125" bestFit="1" customWidth="1"/>
    <col min="19" max="35" width="6.28515625" customWidth="1"/>
    <col min="36" max="36" width="5.7109375" customWidth="1"/>
  </cols>
  <sheetData>
    <row r="1" spans="1:23" ht="6" customHeight="1" x14ac:dyDescent="0.25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1:23" ht="20.100000000000001" customHeight="1" x14ac:dyDescent="0.25">
      <c r="B2" s="1" t="s">
        <v>0</v>
      </c>
      <c r="C2" s="2"/>
      <c r="D2" s="2"/>
      <c r="E2" s="2"/>
      <c r="F2" s="171" t="s">
        <v>1</v>
      </c>
      <c r="I2" s="2"/>
      <c r="J2" s="2"/>
      <c r="K2" s="2"/>
      <c r="L2" s="2"/>
      <c r="P2" s="24"/>
      <c r="Q2" s="24"/>
    </row>
    <row r="3" spans="1:23" ht="20.100000000000001" customHeight="1" x14ac:dyDescent="0.25">
      <c r="B3" s="4" t="s">
        <v>2</v>
      </c>
      <c r="C3" s="2"/>
      <c r="D3" s="2"/>
      <c r="E3" s="2"/>
      <c r="F3" s="171">
        <v>8</v>
      </c>
      <c r="I3" s="2"/>
      <c r="J3" s="2"/>
      <c r="K3" s="2"/>
      <c r="L3" s="2"/>
      <c r="P3" s="25"/>
      <c r="Q3" s="25"/>
    </row>
    <row r="4" spans="1:23" ht="6" customHeight="1" x14ac:dyDescent="0.25">
      <c r="B4" s="5"/>
      <c r="C4" s="2"/>
      <c r="D4" s="2"/>
      <c r="E4" s="2"/>
      <c r="F4" s="8"/>
      <c r="I4" s="2"/>
      <c r="J4" s="2"/>
      <c r="K4" s="2"/>
      <c r="L4" s="2"/>
      <c r="P4" s="5"/>
      <c r="Q4" s="5"/>
    </row>
    <row r="5" spans="1:23" ht="20.100000000000001" customHeight="1" x14ac:dyDescent="0.25">
      <c r="B5" s="2" t="s">
        <v>3</v>
      </c>
      <c r="C5" s="2"/>
      <c r="D5" s="2"/>
      <c r="E5" s="2"/>
      <c r="F5" s="1" t="s">
        <v>217</v>
      </c>
      <c r="I5" s="2"/>
      <c r="J5" s="2"/>
      <c r="K5" s="2"/>
      <c r="L5" s="2"/>
      <c r="P5" s="4"/>
      <c r="Q5" s="4"/>
    </row>
    <row r="6" spans="1:23" ht="20.100000000000001" customHeight="1" x14ac:dyDescent="0.25">
      <c r="B6" s="2" t="s">
        <v>4</v>
      </c>
      <c r="C6" s="2"/>
      <c r="D6" s="2"/>
      <c r="E6" s="2"/>
      <c r="F6" s="1" t="s">
        <v>31</v>
      </c>
      <c r="I6" s="2"/>
      <c r="J6" s="2"/>
      <c r="K6" s="2"/>
      <c r="L6" s="2"/>
      <c r="P6" s="4"/>
      <c r="Q6" s="4"/>
    </row>
    <row r="7" spans="1:23" ht="20.100000000000001" customHeight="1" x14ac:dyDescent="0.25">
      <c r="B7" s="2" t="s">
        <v>5</v>
      </c>
      <c r="C7" s="7"/>
      <c r="D7" s="7"/>
      <c r="E7" s="7"/>
      <c r="F7" s="1">
        <v>853</v>
      </c>
      <c r="I7" s="7"/>
      <c r="J7" s="7"/>
      <c r="K7" s="7"/>
      <c r="L7" s="7"/>
      <c r="P7" s="4"/>
      <c r="Q7" s="4"/>
    </row>
    <row r="8" spans="1:23" ht="20.100000000000001" customHeight="1" x14ac:dyDescent="0.25">
      <c r="B8" s="2" t="s">
        <v>6</v>
      </c>
      <c r="C8" s="2"/>
      <c r="D8" s="2"/>
      <c r="E8" s="2"/>
      <c r="F8" s="1" t="s">
        <v>89</v>
      </c>
      <c r="I8" s="2"/>
      <c r="J8" s="2"/>
      <c r="K8" s="2"/>
      <c r="L8" s="2"/>
      <c r="P8" s="4"/>
      <c r="Q8" s="4"/>
    </row>
    <row r="9" spans="1:23" ht="20.100000000000001" customHeight="1" x14ac:dyDescent="0.25">
      <c r="B9" s="2" t="s">
        <v>7</v>
      </c>
      <c r="C9" s="2"/>
      <c r="D9" s="2"/>
      <c r="E9" s="2"/>
      <c r="F9" s="1">
        <v>853</v>
      </c>
      <c r="I9" s="2"/>
      <c r="J9" s="2"/>
      <c r="K9" s="2"/>
      <c r="L9" s="2"/>
      <c r="P9" s="4"/>
      <c r="Q9" s="4"/>
    </row>
    <row r="10" spans="1:23" ht="20.100000000000001" customHeight="1" x14ac:dyDescent="0.25">
      <c r="B10" s="2" t="s">
        <v>12</v>
      </c>
      <c r="C10" s="7"/>
      <c r="D10" s="7"/>
      <c r="E10" s="7"/>
      <c r="F10" s="7"/>
      <c r="G10" s="7"/>
      <c r="I10" s="7"/>
      <c r="J10" s="7"/>
      <c r="K10" s="7"/>
      <c r="L10" s="7"/>
      <c r="M10" s="7"/>
      <c r="N10" s="7"/>
      <c r="O10" s="2"/>
      <c r="P10" s="2"/>
      <c r="Q10" s="2"/>
    </row>
    <row r="11" spans="1:23" ht="20.100000000000001" customHeight="1" x14ac:dyDescent="0.25">
      <c r="A11" s="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2"/>
      <c r="R11" s="2"/>
      <c r="S11" s="2"/>
    </row>
    <row r="12" spans="1:23" ht="20.100000000000001" customHeight="1" x14ac:dyDescent="0.25">
      <c r="A12" s="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2"/>
      <c r="R12" s="2"/>
      <c r="S12" s="2"/>
    </row>
    <row r="13" spans="1:23" ht="20.100000000000001" customHeight="1" x14ac:dyDescent="0.25">
      <c r="A13" s="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2"/>
      <c r="R13" s="2"/>
      <c r="S13" s="2"/>
    </row>
    <row r="14" spans="1:23" ht="20.100000000000001" customHeight="1" x14ac:dyDescent="0.25">
      <c r="A14" s="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2"/>
      <c r="R14" s="2"/>
      <c r="S14" s="2"/>
    </row>
    <row r="15" spans="1:23" ht="20.100000000000001" customHeight="1" x14ac:dyDescent="0.25">
      <c r="A15" s="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2"/>
      <c r="R15" s="2"/>
      <c r="S15" s="2"/>
    </row>
    <row r="16" spans="1:23" ht="15.75" thickBot="1" x14ac:dyDescent="0.3">
      <c r="L16" s="23"/>
      <c r="M16" s="2"/>
      <c r="N16" s="2"/>
      <c r="O16" s="2"/>
      <c r="P16" s="2"/>
      <c r="Q16" s="2"/>
      <c r="R16" s="2"/>
      <c r="S16" s="2"/>
      <c r="T16" s="2"/>
      <c r="U16" s="2"/>
      <c r="V16" s="2"/>
      <c r="W16" s="22"/>
    </row>
    <row r="17" spans="2:20" ht="39.950000000000003" customHeight="1" thickBot="1" x14ac:dyDescent="0.3">
      <c r="B17" s="189" t="s">
        <v>8</v>
      </c>
      <c r="C17" s="189" t="s">
        <v>100</v>
      </c>
      <c r="D17" s="189" t="s">
        <v>116</v>
      </c>
      <c r="E17" s="189" t="s">
        <v>59</v>
      </c>
      <c r="F17" s="189" t="s">
        <v>125</v>
      </c>
      <c r="G17" s="189" t="s">
        <v>59</v>
      </c>
      <c r="H17" s="189" t="s">
        <v>116</v>
      </c>
      <c r="I17" s="189" t="s">
        <v>107</v>
      </c>
      <c r="J17" s="189" t="s">
        <v>117</v>
      </c>
      <c r="K17" s="189" t="s">
        <v>17</v>
      </c>
      <c r="L17" s="189" t="s">
        <v>200</v>
      </c>
      <c r="M17" s="189" t="s">
        <v>117</v>
      </c>
      <c r="N17" s="189" t="s">
        <v>114</v>
      </c>
      <c r="O17" s="189" t="s">
        <v>147</v>
      </c>
      <c r="P17" s="189" t="s">
        <v>100</v>
      </c>
      <c r="Q17" s="189" t="s">
        <v>161</v>
      </c>
      <c r="R17" s="189" t="s">
        <v>167</v>
      </c>
      <c r="S17" s="189" t="s">
        <v>168</v>
      </c>
      <c r="T17" s="189" t="s">
        <v>169</v>
      </c>
    </row>
    <row r="18" spans="2:20" ht="39.950000000000003" hidden="1" customHeight="1" x14ac:dyDescent="0.25">
      <c r="B18" s="391" t="s">
        <v>159</v>
      </c>
      <c r="C18" s="204">
        <v>0</v>
      </c>
      <c r="D18" s="204">
        <v>2.6</v>
      </c>
      <c r="E18" s="204">
        <v>3.82</v>
      </c>
      <c r="F18" s="204">
        <v>8.83</v>
      </c>
      <c r="G18" s="204">
        <v>8.83</v>
      </c>
      <c r="H18" s="204">
        <v>3.82</v>
      </c>
      <c r="I18" s="204">
        <v>3.53</v>
      </c>
      <c r="J18" s="204">
        <v>3.74</v>
      </c>
      <c r="K18" s="204">
        <v>2.12</v>
      </c>
      <c r="L18" s="204">
        <v>1.2</v>
      </c>
      <c r="M18" s="204">
        <v>0.92</v>
      </c>
      <c r="N18" s="204">
        <v>4.3099999999999996</v>
      </c>
      <c r="O18" s="204">
        <v>4.4800000000000004</v>
      </c>
      <c r="P18" s="204">
        <v>2.4</v>
      </c>
      <c r="Q18" s="315"/>
      <c r="R18" s="316"/>
      <c r="S18" s="317"/>
      <c r="T18" s="318"/>
    </row>
    <row r="19" spans="2:20" ht="39.950000000000003" hidden="1" customHeight="1" thickBot="1" x14ac:dyDescent="0.3">
      <c r="B19" s="392" t="s">
        <v>160</v>
      </c>
      <c r="C19" s="243">
        <v>0</v>
      </c>
      <c r="D19" s="210">
        <v>2.6</v>
      </c>
      <c r="E19" s="210">
        <v>6.42</v>
      </c>
      <c r="F19" s="210">
        <v>15.25</v>
      </c>
      <c r="G19" s="210">
        <v>24.08</v>
      </c>
      <c r="H19" s="210">
        <v>27.9</v>
      </c>
      <c r="I19" s="210">
        <v>31.43</v>
      </c>
      <c r="J19" s="210">
        <v>35.17</v>
      </c>
      <c r="K19" s="210">
        <v>37.29</v>
      </c>
      <c r="L19" s="210">
        <v>38.49</v>
      </c>
      <c r="M19" s="210">
        <v>39.410000000000004</v>
      </c>
      <c r="N19" s="210">
        <v>43.720000000000006</v>
      </c>
      <c r="O19" s="210">
        <v>48.2</v>
      </c>
      <c r="P19" s="210">
        <v>50.6</v>
      </c>
      <c r="Q19" s="313"/>
      <c r="R19" s="314"/>
      <c r="S19" s="310"/>
      <c r="T19" s="314"/>
    </row>
    <row r="20" spans="2:20" x14ac:dyDescent="0.25">
      <c r="B20" s="9">
        <v>1</v>
      </c>
      <c r="C20" s="15">
        <v>0.72013888888888899</v>
      </c>
      <c r="D20" s="29">
        <v>0.7270833333333333</v>
      </c>
      <c r="E20" s="29">
        <v>0.73055555555555562</v>
      </c>
      <c r="F20" s="29">
        <v>0.73958333333333337</v>
      </c>
      <c r="G20" s="29">
        <v>0.75555555555555554</v>
      </c>
      <c r="H20" s="29">
        <v>0.76041666666666663</v>
      </c>
      <c r="I20" s="29">
        <v>0.76597222222222217</v>
      </c>
      <c r="J20" s="29">
        <v>0.7729166666666667</v>
      </c>
      <c r="K20" s="29">
        <v>0.77569444444444446</v>
      </c>
      <c r="L20" s="29">
        <v>0.77777777777777779</v>
      </c>
      <c r="M20" s="29">
        <v>0.78333333333333333</v>
      </c>
      <c r="N20" s="29">
        <v>0.79513888888888884</v>
      </c>
      <c r="O20" s="369">
        <v>0.80555555555555547</v>
      </c>
      <c r="P20" s="15">
        <v>0.80902777777777779</v>
      </c>
      <c r="Q20" s="313" t="e">
        <f>+$H$25</f>
        <v>#REF!</v>
      </c>
      <c r="R20" s="314">
        <f>+P20-C20</f>
        <v>8.8888888888888795E-2</v>
      </c>
      <c r="S20" s="317" t="e">
        <f>60*$H$25/(R20*60*24)</f>
        <v>#REF!</v>
      </c>
      <c r="T20" s="322"/>
    </row>
    <row r="21" spans="2:20" x14ac:dyDescent="0.25">
      <c r="C21" s="382"/>
      <c r="D21" s="382"/>
      <c r="E21" s="382"/>
      <c r="F21" s="382"/>
      <c r="G21" s="382"/>
      <c r="H21" s="382"/>
      <c r="I21" s="382"/>
      <c r="J21" s="382"/>
      <c r="K21" s="383"/>
      <c r="L21" s="30"/>
      <c r="M21" s="30"/>
      <c r="N21" s="30"/>
      <c r="O21" s="383"/>
      <c r="P21" s="384"/>
    </row>
    <row r="22" spans="2:20" x14ac:dyDescent="0.25">
      <c r="C22" s="299" t="s">
        <v>170</v>
      </c>
      <c r="D22" s="300"/>
      <c r="E22" s="300"/>
      <c r="F22" s="301"/>
      <c r="G22" s="301"/>
      <c r="H22" s="308">
        <v>1</v>
      </c>
      <c r="I22" s="300"/>
    </row>
    <row r="23" spans="2:20" x14ac:dyDescent="0.25">
      <c r="C23" s="299" t="s">
        <v>171</v>
      </c>
      <c r="D23" s="300"/>
      <c r="E23" s="300"/>
      <c r="F23" s="301"/>
      <c r="G23" s="301"/>
      <c r="H23" s="308">
        <v>0</v>
      </c>
      <c r="I23" s="300"/>
      <c r="J23" s="2"/>
    </row>
    <row r="24" spans="2:20" x14ac:dyDescent="0.25">
      <c r="C24" s="299" t="s">
        <v>172</v>
      </c>
      <c r="D24" s="300"/>
      <c r="E24" s="300"/>
      <c r="F24" s="301"/>
      <c r="G24" s="301"/>
      <c r="H24" s="308">
        <f>+H22+H23</f>
        <v>1</v>
      </c>
      <c r="I24" s="300"/>
      <c r="J24" s="2"/>
    </row>
    <row r="25" spans="2:20" x14ac:dyDescent="0.25">
      <c r="C25" s="299" t="s">
        <v>173</v>
      </c>
      <c r="D25" s="300"/>
      <c r="E25" s="300"/>
      <c r="F25" s="301"/>
      <c r="G25" s="301"/>
      <c r="H25" s="306" t="e">
        <f>+VLOOKUP($F$7,#REF!,3,FALSE)</f>
        <v>#REF!</v>
      </c>
      <c r="I25" s="302" t="s">
        <v>174</v>
      </c>
      <c r="J25" s="2"/>
    </row>
    <row r="26" spans="2:20" x14ac:dyDescent="0.25">
      <c r="C26" s="303" t="s">
        <v>175</v>
      </c>
      <c r="D26" s="304"/>
      <c r="E26" s="18"/>
      <c r="F26" s="18"/>
      <c r="G26" s="18"/>
      <c r="H26" s="347">
        <v>0</v>
      </c>
      <c r="I26" s="302" t="s">
        <v>174</v>
      </c>
      <c r="J26" s="2"/>
    </row>
    <row r="27" spans="2:20" x14ac:dyDescent="0.25">
      <c r="C27" s="2" t="s">
        <v>176</v>
      </c>
      <c r="D27" s="18"/>
      <c r="E27" s="18"/>
      <c r="F27" s="18"/>
      <c r="G27" s="18"/>
      <c r="H27" s="309" t="s">
        <v>185</v>
      </c>
      <c r="I27" s="18"/>
    </row>
    <row r="28" spans="2:20" x14ac:dyDescent="0.25">
      <c r="C28" s="2"/>
    </row>
    <row r="29" spans="2:20" x14ac:dyDescent="0.25">
      <c r="C29" s="2"/>
    </row>
  </sheetData>
  <printOptions horizontalCentered="1"/>
  <pageMargins left="0.19685039370078741" right="0" top="0.59055118110236227" bottom="1.1811023622047245" header="0" footer="0"/>
  <pageSetup paperSize="9" scale="65" orientation="portrait" r:id="rId1"/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>
    <tabColor rgb="FFFFFF00"/>
  </sheetPr>
  <dimension ref="B1:T31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2.140625" customWidth="1"/>
    <col min="2" max="17" width="8.42578125" customWidth="1"/>
    <col min="18" max="18" width="10.42578125" bestFit="1" customWidth="1"/>
    <col min="19" max="19" width="14.42578125" bestFit="1" customWidth="1"/>
    <col min="20" max="43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2"/>
      <c r="H1" s="171" t="s">
        <v>1</v>
      </c>
      <c r="I1" s="24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2"/>
      <c r="H2" s="171"/>
      <c r="I2" s="24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2"/>
      <c r="H3" s="171">
        <v>8</v>
      </c>
      <c r="I3" s="25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2"/>
      <c r="H4" s="8"/>
      <c r="I4" s="5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2"/>
      <c r="H5" s="1" t="str">
        <f>+'801 MPU.CAN.25MAY.BOEDO.MPU HAB'!F6</f>
        <v>INVIERNO 2023</v>
      </c>
      <c r="I5" s="4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2"/>
      <c r="H6" s="1" t="str">
        <f>+'801 MPU.CAN.25MAY.BOEDO.MPU HAB'!F7</f>
        <v>HÁBILES</v>
      </c>
      <c r="I6" s="4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7"/>
      <c r="H7" s="1">
        <v>854</v>
      </c>
      <c r="I7" s="4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2"/>
      <c r="H8" s="1" t="s">
        <v>38</v>
      </c>
      <c r="I8" s="4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2"/>
      <c r="H9" s="1">
        <v>854</v>
      </c>
      <c r="I9" s="4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thickBot="1" x14ac:dyDescent="0.3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  <c r="N13" s="2"/>
      <c r="O13" s="2"/>
      <c r="P13" s="2"/>
      <c r="Q13" s="2"/>
      <c r="R13" s="2"/>
    </row>
    <row r="14" spans="2:20" ht="39.950000000000003" customHeight="1" thickBot="1" x14ac:dyDescent="0.3">
      <c r="B14" s="189" t="s">
        <v>18</v>
      </c>
      <c r="C14" s="189" t="s">
        <v>100</v>
      </c>
      <c r="D14" s="457" t="s">
        <v>114</v>
      </c>
      <c r="E14" s="189" t="s">
        <v>130</v>
      </c>
      <c r="F14" s="189" t="s">
        <v>135</v>
      </c>
      <c r="G14" s="457" t="s">
        <v>220</v>
      </c>
      <c r="H14" s="189" t="s">
        <v>131</v>
      </c>
      <c r="I14" s="189" t="s">
        <v>132</v>
      </c>
      <c r="J14" s="189" t="s">
        <v>133</v>
      </c>
      <c r="K14" s="189" t="s">
        <v>134</v>
      </c>
      <c r="L14" s="189" t="s">
        <v>124</v>
      </c>
      <c r="M14" s="189" t="s">
        <v>135</v>
      </c>
      <c r="N14" s="189" t="s">
        <v>130</v>
      </c>
      <c r="O14" s="457" t="s">
        <v>219</v>
      </c>
      <c r="P14" s="189" t="s">
        <v>100</v>
      </c>
      <c r="Q14" s="189" t="s">
        <v>161</v>
      </c>
      <c r="R14" s="189" t="s">
        <v>167</v>
      </c>
      <c r="S14" s="189" t="s">
        <v>168</v>
      </c>
      <c r="T14" s="189" t="s">
        <v>169</v>
      </c>
    </row>
    <row r="15" spans="2:20" ht="39.950000000000003" hidden="1" customHeight="1" x14ac:dyDescent="0.25">
      <c r="B15" s="202" t="s">
        <v>159</v>
      </c>
      <c r="C15" s="204">
        <v>0</v>
      </c>
      <c r="D15" s="204"/>
      <c r="E15" s="204">
        <v>5.73</v>
      </c>
      <c r="F15" s="204">
        <v>5.75</v>
      </c>
      <c r="G15" s="204"/>
      <c r="H15" s="204">
        <v>2.75</v>
      </c>
      <c r="I15" s="204">
        <v>3.96</v>
      </c>
      <c r="J15" s="204">
        <v>6.3</v>
      </c>
      <c r="K15" s="204">
        <v>1</v>
      </c>
      <c r="L15" s="204">
        <v>8.24</v>
      </c>
      <c r="M15" s="204">
        <v>3.63</v>
      </c>
      <c r="N15" s="204">
        <v>5.75</v>
      </c>
      <c r="O15" s="206"/>
      <c r="P15" s="206">
        <v>4.49</v>
      </c>
      <c r="Q15" s="315"/>
      <c r="R15" s="316"/>
      <c r="S15" s="317"/>
      <c r="T15" s="318"/>
    </row>
    <row r="16" spans="2:20" ht="39.950000000000003" hidden="1" customHeight="1" thickBot="1" x14ac:dyDescent="0.3">
      <c r="B16" s="208" t="s">
        <v>160</v>
      </c>
      <c r="C16" s="243">
        <v>0</v>
      </c>
      <c r="D16" s="243"/>
      <c r="E16" s="224">
        <v>5.73</v>
      </c>
      <c r="F16" s="210">
        <v>11.48</v>
      </c>
      <c r="G16" s="210"/>
      <c r="H16" s="210">
        <v>14.23</v>
      </c>
      <c r="I16" s="210">
        <v>18.190000000000001</v>
      </c>
      <c r="J16" s="210">
        <v>24.490000000000002</v>
      </c>
      <c r="K16" s="210">
        <v>25.490000000000002</v>
      </c>
      <c r="L16" s="210">
        <v>33.730000000000004</v>
      </c>
      <c r="M16" s="210">
        <v>37.360000000000007</v>
      </c>
      <c r="N16" s="210">
        <v>43.110000000000007</v>
      </c>
      <c r="O16" s="210"/>
      <c r="P16" s="210">
        <v>47.600000000000009</v>
      </c>
      <c r="Q16" s="313"/>
      <c r="R16" s="314"/>
      <c r="S16" s="310"/>
      <c r="T16" s="314"/>
    </row>
    <row r="17" spans="2:20" ht="15" customHeight="1" x14ac:dyDescent="0.25">
      <c r="B17" s="33">
        <v>1</v>
      </c>
      <c r="C17" s="421">
        <v>0.25277777777777777</v>
      </c>
      <c r="D17" s="441">
        <v>0.25624999999999998</v>
      </c>
      <c r="E17" s="422">
        <v>0.26458333333333334</v>
      </c>
      <c r="F17" s="423">
        <v>0.27083333333333331</v>
      </c>
      <c r="G17" s="423">
        <v>0.27430555555555552</v>
      </c>
      <c r="H17" s="423">
        <v>0.27916666666666662</v>
      </c>
      <c r="I17" s="424">
        <v>0.28402777777777771</v>
      </c>
      <c r="J17" s="424">
        <v>0.29305555555555551</v>
      </c>
      <c r="K17" s="424">
        <v>0.29374999999999996</v>
      </c>
      <c r="L17" s="424">
        <v>0.30069444444444438</v>
      </c>
      <c r="M17" s="424">
        <v>0.30416666666666659</v>
      </c>
      <c r="N17" s="424">
        <v>0.31041666666666656</v>
      </c>
      <c r="O17" s="459">
        <v>0.31874999999999992</v>
      </c>
      <c r="P17" s="425">
        <v>0.32013888888888881</v>
      </c>
      <c r="Q17" s="313" t="e">
        <f>+$J$29</f>
        <v>#REF!</v>
      </c>
      <c r="R17" s="314">
        <f>+P17-C17</f>
        <v>6.7361111111111038E-2</v>
      </c>
      <c r="S17" s="317" t="e">
        <f>60*$J$29/(R17*60*24)</f>
        <v>#REF!</v>
      </c>
      <c r="T17" s="322"/>
    </row>
    <row r="18" spans="2:20" ht="15" customHeight="1" x14ac:dyDescent="0.25">
      <c r="B18" s="40">
        <v>2</v>
      </c>
      <c r="C18" s="426">
        <v>0.30208333333333331</v>
      </c>
      <c r="D18" s="427">
        <v>0.30555555555555552</v>
      </c>
      <c r="E18" s="427">
        <v>0.31527777777777777</v>
      </c>
      <c r="F18" s="428">
        <v>0.32152777777777775</v>
      </c>
      <c r="G18" s="428">
        <v>0.32499999999999996</v>
      </c>
      <c r="H18" s="428">
        <v>0.32986111111111105</v>
      </c>
      <c r="I18" s="428">
        <v>0.33472222222222214</v>
      </c>
      <c r="J18" s="428">
        <v>0.34374999999999994</v>
      </c>
      <c r="K18" s="428">
        <v>0.34444444444444439</v>
      </c>
      <c r="L18" s="428">
        <v>0.35138888888888881</v>
      </c>
      <c r="M18" s="428">
        <v>0.35486111111111102</v>
      </c>
      <c r="N18" s="428">
        <v>0.36111111111111099</v>
      </c>
      <c r="O18" s="460">
        <v>0.36944444444444435</v>
      </c>
      <c r="P18" s="426">
        <v>0.37083333333333324</v>
      </c>
      <c r="Q18" s="313" t="e">
        <f t="shared" ref="Q18:Q24" si="0">+$J$29</f>
        <v>#REF!</v>
      </c>
      <c r="R18" s="314">
        <f t="shared" ref="R18:R24" si="1">+P18-C18</f>
        <v>6.8749999999999922E-2</v>
      </c>
      <c r="S18" s="317" t="e">
        <f t="shared" ref="S18:S24" si="2">60*$J$29/(R18*60*24)</f>
        <v>#REF!</v>
      </c>
      <c r="T18" s="314">
        <f>+C18-C17</f>
        <v>4.9305555555555547E-2</v>
      </c>
    </row>
    <row r="19" spans="2:20" ht="15" customHeight="1" x14ac:dyDescent="0.25">
      <c r="B19" s="40">
        <v>3</v>
      </c>
      <c r="C19" s="426">
        <v>0.45833333333333331</v>
      </c>
      <c r="D19" s="427">
        <v>0.46180555555555552</v>
      </c>
      <c r="E19" s="427">
        <v>0.47152777777777777</v>
      </c>
      <c r="F19" s="428">
        <v>0.47777777777777775</v>
      </c>
      <c r="G19" s="428">
        <v>0.48124999999999996</v>
      </c>
      <c r="H19" s="428">
        <v>0.48611111111111105</v>
      </c>
      <c r="I19" s="428">
        <v>0.49097222222222214</v>
      </c>
      <c r="J19" s="428">
        <v>0.49999999999999994</v>
      </c>
      <c r="K19" s="428">
        <v>0.50069444444444444</v>
      </c>
      <c r="L19" s="428">
        <v>0.50763888888888886</v>
      </c>
      <c r="M19" s="428">
        <v>0.51111111111111107</v>
      </c>
      <c r="N19" s="428">
        <v>0.51736111111111105</v>
      </c>
      <c r="O19" s="460">
        <v>0.52569444444444435</v>
      </c>
      <c r="P19" s="426">
        <v>0.52708333333333324</v>
      </c>
      <c r="Q19" s="313" t="e">
        <f t="shared" si="0"/>
        <v>#REF!</v>
      </c>
      <c r="R19" s="314">
        <f t="shared" si="1"/>
        <v>6.8749999999999922E-2</v>
      </c>
      <c r="S19" s="317" t="e">
        <f t="shared" si="2"/>
        <v>#REF!</v>
      </c>
      <c r="T19" s="314">
        <f>+C19-C18</f>
        <v>0.15625</v>
      </c>
    </row>
    <row r="20" spans="2:20" ht="15" customHeight="1" x14ac:dyDescent="0.25">
      <c r="B20" s="40">
        <v>4</v>
      </c>
      <c r="C20" s="426">
        <v>0.54861111111111105</v>
      </c>
      <c r="D20" s="427">
        <v>0.55208333333333326</v>
      </c>
      <c r="E20" s="427">
        <v>0.56180555555555545</v>
      </c>
      <c r="F20" s="428">
        <v>0.56805555555555542</v>
      </c>
      <c r="G20" s="428">
        <v>0.57152777777777763</v>
      </c>
      <c r="H20" s="428">
        <v>0.57638888888888873</v>
      </c>
      <c r="I20" s="428">
        <v>0.58124999999999982</v>
      </c>
      <c r="J20" s="428">
        <v>0.59027777777777757</v>
      </c>
      <c r="K20" s="428">
        <v>0.59097222222222201</v>
      </c>
      <c r="L20" s="428">
        <v>0.59791666666666643</v>
      </c>
      <c r="M20" s="428">
        <v>0.60138888888888864</v>
      </c>
      <c r="N20" s="428">
        <v>0.60763888888888862</v>
      </c>
      <c r="O20" s="460">
        <v>0.61597222222222192</v>
      </c>
      <c r="P20" s="426">
        <v>0.61736111111111081</v>
      </c>
      <c r="Q20" s="313" t="e">
        <f t="shared" si="0"/>
        <v>#REF!</v>
      </c>
      <c r="R20" s="314">
        <f t="shared" si="1"/>
        <v>6.8749999999999756E-2</v>
      </c>
      <c r="S20" s="317" t="e">
        <f t="shared" si="2"/>
        <v>#REF!</v>
      </c>
      <c r="T20" s="314">
        <f t="shared" ref="T20:T24" si="3">+C20-C19</f>
        <v>9.0277777777777735E-2</v>
      </c>
    </row>
    <row r="21" spans="2:20" ht="15" customHeight="1" x14ac:dyDescent="0.25">
      <c r="B21" s="40">
        <v>5</v>
      </c>
      <c r="C21" s="426">
        <v>0.65972222222222221</v>
      </c>
      <c r="D21" s="427">
        <v>0.66319444444444442</v>
      </c>
      <c r="E21" s="427">
        <v>0.67291666666666661</v>
      </c>
      <c r="F21" s="428">
        <v>0.67916666666666659</v>
      </c>
      <c r="G21" s="428">
        <v>0.6826388888888888</v>
      </c>
      <c r="H21" s="428">
        <v>0.68749999999999989</v>
      </c>
      <c r="I21" s="428">
        <v>0.69236111111111098</v>
      </c>
      <c r="J21" s="428">
        <v>0.70138888888888873</v>
      </c>
      <c r="K21" s="428">
        <v>0.70208333333333317</v>
      </c>
      <c r="L21" s="428">
        <v>0.70902777777777759</v>
      </c>
      <c r="M21" s="428">
        <v>0.7124999999999998</v>
      </c>
      <c r="N21" s="428">
        <v>0.71874999999999978</v>
      </c>
      <c r="O21" s="460">
        <v>0.72708333333333308</v>
      </c>
      <c r="P21" s="426">
        <v>0.72847222222222197</v>
      </c>
      <c r="Q21" s="313" t="e">
        <f t="shared" si="0"/>
        <v>#REF!</v>
      </c>
      <c r="R21" s="314">
        <f t="shared" si="1"/>
        <v>6.8749999999999756E-2</v>
      </c>
      <c r="S21" s="317" t="e">
        <f t="shared" si="2"/>
        <v>#REF!</v>
      </c>
      <c r="T21" s="314">
        <f t="shared" si="3"/>
        <v>0.11111111111111116</v>
      </c>
    </row>
    <row r="22" spans="2:20" ht="15" customHeight="1" x14ac:dyDescent="0.25">
      <c r="B22" s="40">
        <v>6</v>
      </c>
      <c r="C22" s="426">
        <v>0.77083333333333337</v>
      </c>
      <c r="D22" s="427">
        <v>0.77430555555555558</v>
      </c>
      <c r="E22" s="427">
        <v>0.78402777777777777</v>
      </c>
      <c r="F22" s="428">
        <v>0.79027777777777775</v>
      </c>
      <c r="G22" s="428">
        <v>0.79374999999999996</v>
      </c>
      <c r="H22" s="428">
        <v>0.79861111111111105</v>
      </c>
      <c r="I22" s="428">
        <v>0.80347222222222214</v>
      </c>
      <c r="J22" s="428">
        <v>0.81249999999999989</v>
      </c>
      <c r="K22" s="428">
        <v>0.81319444444444433</v>
      </c>
      <c r="L22" s="428">
        <v>0.82013888888888875</v>
      </c>
      <c r="M22" s="428">
        <v>0.82361111111111096</v>
      </c>
      <c r="N22" s="428">
        <v>0.82986111111111094</v>
      </c>
      <c r="O22" s="460">
        <v>0.83819444444444424</v>
      </c>
      <c r="P22" s="426">
        <v>0.83958333333333313</v>
      </c>
      <c r="Q22" s="313" t="e">
        <f t="shared" si="0"/>
        <v>#REF!</v>
      </c>
      <c r="R22" s="314">
        <f t="shared" si="1"/>
        <v>6.8749999999999756E-2</v>
      </c>
      <c r="S22" s="317" t="e">
        <f t="shared" si="2"/>
        <v>#REF!</v>
      </c>
      <c r="T22" s="314">
        <f t="shared" si="3"/>
        <v>0.11111111111111116</v>
      </c>
    </row>
    <row r="23" spans="2:20" ht="15" customHeight="1" thickBot="1" x14ac:dyDescent="0.3">
      <c r="B23" s="44">
        <v>7</v>
      </c>
      <c r="C23" s="434">
        <v>0.84166666666666701</v>
      </c>
      <c r="D23" s="435">
        <v>0.84513888888888922</v>
      </c>
      <c r="E23" s="435">
        <v>0.85347222222222252</v>
      </c>
      <c r="F23" s="436">
        <v>0.8597222222222225</v>
      </c>
      <c r="G23" s="436">
        <v>0.86319444444444471</v>
      </c>
      <c r="H23" s="436">
        <v>0.8680555555555558</v>
      </c>
      <c r="I23" s="436">
        <v>0.8729166666666669</v>
      </c>
      <c r="J23" s="436">
        <v>0.88194444444444464</v>
      </c>
      <c r="K23" s="436">
        <v>0.88263888888888908</v>
      </c>
      <c r="L23" s="436">
        <v>0.8895833333333335</v>
      </c>
      <c r="M23" s="436">
        <v>0.89305555555555571</v>
      </c>
      <c r="N23" s="436">
        <v>0.89930555555555569</v>
      </c>
      <c r="O23" s="461">
        <v>0.90763888888888899</v>
      </c>
      <c r="P23" s="434">
        <v>0.90902777777777788</v>
      </c>
      <c r="Q23" s="319" t="e">
        <f t="shared" si="0"/>
        <v>#REF!</v>
      </c>
      <c r="R23" s="320">
        <f t="shared" si="1"/>
        <v>6.7361111111110872E-2</v>
      </c>
      <c r="S23" s="321" t="e">
        <f t="shared" si="2"/>
        <v>#REF!</v>
      </c>
      <c r="T23" s="320">
        <f t="shared" si="3"/>
        <v>7.0833333333333637E-2</v>
      </c>
    </row>
    <row r="24" spans="2:20" ht="14.85" customHeight="1" x14ac:dyDescent="0.25">
      <c r="B24" s="33">
        <v>8</v>
      </c>
      <c r="C24" s="425">
        <v>0.9472222222222223</v>
      </c>
      <c r="D24" s="422">
        <v>0.95069444444444451</v>
      </c>
      <c r="E24" s="422">
        <v>0.95972222222222225</v>
      </c>
      <c r="F24" s="423">
        <v>0.96527777777777779</v>
      </c>
      <c r="G24" s="423">
        <v>0.96805555555555556</v>
      </c>
      <c r="H24" s="423">
        <v>0.97083333333333333</v>
      </c>
      <c r="I24" s="423">
        <v>0.97569444444444442</v>
      </c>
      <c r="J24" s="423">
        <v>0.98333333333333328</v>
      </c>
      <c r="K24" s="423">
        <v>0.98402777777777772</v>
      </c>
      <c r="L24" s="423">
        <v>0.98958333333333326</v>
      </c>
      <c r="M24" s="423">
        <v>0.99305555555555547</v>
      </c>
      <c r="N24" s="423">
        <v>0.99930555555555545</v>
      </c>
      <c r="O24" s="462">
        <v>1.0069444444444444</v>
      </c>
      <c r="P24" s="425">
        <v>1.0083333333333333</v>
      </c>
      <c r="Q24" s="315" t="e">
        <f t="shared" si="0"/>
        <v>#REF!</v>
      </c>
      <c r="R24" s="316">
        <f t="shared" si="1"/>
        <v>6.1111111111111005E-2</v>
      </c>
      <c r="S24" s="317" t="e">
        <f t="shared" si="2"/>
        <v>#REF!</v>
      </c>
      <c r="T24" s="316">
        <f t="shared" si="3"/>
        <v>0.10555555555555529</v>
      </c>
    </row>
    <row r="25" spans="2:20" ht="14.85" customHeight="1" x14ac:dyDescent="0.25">
      <c r="B25" s="2"/>
      <c r="C25" s="2"/>
      <c r="D25" s="2"/>
      <c r="E25" s="2"/>
      <c r="F25" s="2"/>
      <c r="G25" s="2"/>
      <c r="H25" s="2"/>
      <c r="I25" s="2"/>
      <c r="L25" s="18"/>
      <c r="M25" s="19"/>
      <c r="N25" s="19"/>
      <c r="O25" s="19"/>
      <c r="P25" s="19"/>
      <c r="Q25" s="2"/>
      <c r="R25" s="2"/>
    </row>
    <row r="26" spans="2:20" ht="14.85" customHeight="1" x14ac:dyDescent="0.25">
      <c r="B26" s="2"/>
      <c r="C26" s="299" t="s">
        <v>170</v>
      </c>
      <c r="D26" s="299"/>
      <c r="E26" s="300"/>
      <c r="F26" s="300"/>
      <c r="G26" s="300"/>
      <c r="H26" s="301"/>
      <c r="I26" s="301"/>
      <c r="J26" s="308">
        <v>7</v>
      </c>
      <c r="K26" s="300"/>
      <c r="L26" s="18"/>
      <c r="M26" s="19"/>
      <c r="N26" s="19"/>
      <c r="O26" s="19"/>
      <c r="P26" s="19"/>
      <c r="Q26" s="2"/>
      <c r="R26" s="2"/>
    </row>
    <row r="27" spans="2:20" ht="14.85" customHeight="1" x14ac:dyDescent="0.25">
      <c r="B27" s="2"/>
      <c r="C27" s="299" t="s">
        <v>171</v>
      </c>
      <c r="D27" s="299"/>
      <c r="E27" s="300"/>
      <c r="F27" s="300"/>
      <c r="G27" s="300"/>
      <c r="H27" s="301"/>
      <c r="I27" s="301"/>
      <c r="J27" s="308">
        <v>1</v>
      </c>
      <c r="K27" s="300"/>
      <c r="L27" s="18"/>
      <c r="M27" s="19"/>
      <c r="N27" s="19"/>
      <c r="O27" s="19"/>
      <c r="P27" s="19"/>
      <c r="Q27" s="2"/>
      <c r="R27" s="2"/>
    </row>
    <row r="28" spans="2:20" ht="14.85" customHeight="1" x14ac:dyDescent="0.25">
      <c r="B28" s="2"/>
      <c r="C28" s="299" t="s">
        <v>172</v>
      </c>
      <c r="D28" s="299"/>
      <c r="E28" s="300"/>
      <c r="F28" s="300"/>
      <c r="G28" s="300"/>
      <c r="H28" s="301"/>
      <c r="I28" s="301"/>
      <c r="J28" s="308">
        <f>+J26+J27</f>
        <v>8</v>
      </c>
      <c r="K28" s="300"/>
      <c r="L28" s="21"/>
      <c r="M28" s="19"/>
      <c r="N28" s="19"/>
      <c r="O28" s="19"/>
      <c r="P28" s="19"/>
      <c r="Q28" s="2"/>
      <c r="R28" s="2"/>
    </row>
    <row r="29" spans="2:20" x14ac:dyDescent="0.25">
      <c r="C29" s="299" t="s">
        <v>173</v>
      </c>
      <c r="D29" s="299"/>
      <c r="E29" s="300"/>
      <c r="F29" s="300"/>
      <c r="G29" s="300"/>
      <c r="H29" s="301"/>
      <c r="I29" s="301"/>
      <c r="J29" s="306" t="e">
        <f>+VLOOKUP($H$9,#REF!,3,FALSE)</f>
        <v>#REF!</v>
      </c>
      <c r="K29" s="302" t="s">
        <v>174</v>
      </c>
      <c r="L29" s="18"/>
    </row>
    <row r="30" spans="2:20" x14ac:dyDescent="0.25">
      <c r="C30" s="303" t="s">
        <v>175</v>
      </c>
      <c r="D30" s="303"/>
      <c r="E30" s="304"/>
      <c r="F30" s="18"/>
      <c r="G30" s="18"/>
      <c r="H30" s="18"/>
      <c r="I30" s="18"/>
      <c r="J30" s="347">
        <v>0</v>
      </c>
      <c r="K30" s="302" t="s">
        <v>174</v>
      </c>
      <c r="L30" s="18"/>
    </row>
    <row r="31" spans="2:20" x14ac:dyDescent="0.25">
      <c r="C31" s="2" t="s">
        <v>176</v>
      </c>
      <c r="D31" s="2"/>
      <c r="E31" s="18"/>
      <c r="F31" s="18"/>
      <c r="G31" s="18"/>
      <c r="H31" s="18"/>
      <c r="I31" s="18"/>
      <c r="J31" s="309" t="s">
        <v>178</v>
      </c>
      <c r="K31" s="18"/>
    </row>
  </sheetData>
  <printOptions horizontalCentered="1"/>
  <pageMargins left="0.19685039370078741" right="0" top="0.55118110236220474" bottom="0.19685039370078741" header="0" footer="0"/>
  <pageSetup paperSize="9" scale="59"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S34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3" width="8" customWidth="1"/>
    <col min="14" max="25" width="6.7109375" customWidth="1"/>
  </cols>
  <sheetData>
    <row r="1" spans="2:19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2:19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  <c r="P2" s="2"/>
    </row>
    <row r="3" spans="2:19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  <c r="P3" s="2"/>
    </row>
    <row r="4" spans="2:19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  <c r="P4" s="2"/>
    </row>
    <row r="5" spans="2:19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  <c r="P5" s="2"/>
    </row>
    <row r="6" spans="2:19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  <c r="P6" s="2"/>
    </row>
    <row r="7" spans="2:19" ht="20.100000000000001" customHeight="1" x14ac:dyDescent="0.25">
      <c r="B7" s="2" t="s">
        <v>4</v>
      </c>
      <c r="C7" s="2"/>
      <c r="D7" s="2"/>
      <c r="E7" s="2"/>
      <c r="F7" s="1" t="s">
        <v>27</v>
      </c>
      <c r="H7" s="4"/>
      <c r="I7" s="2"/>
      <c r="J7" s="2"/>
      <c r="K7" s="2"/>
      <c r="L7" s="2"/>
      <c r="M7" s="2"/>
      <c r="N7" s="2"/>
      <c r="O7" s="2"/>
      <c r="P7" s="2"/>
    </row>
    <row r="8" spans="2:19" ht="20.100000000000001" customHeight="1" x14ac:dyDescent="0.25">
      <c r="B8" s="2" t="s">
        <v>5</v>
      </c>
      <c r="C8" s="7"/>
      <c r="D8" s="7"/>
      <c r="E8" s="7"/>
      <c r="F8" s="1">
        <v>802</v>
      </c>
      <c r="H8" s="4"/>
      <c r="I8" s="2"/>
      <c r="J8" s="2"/>
      <c r="K8" s="2"/>
      <c r="L8" s="2"/>
      <c r="M8" s="2"/>
      <c r="N8" s="2"/>
      <c r="O8" s="2"/>
      <c r="P8" s="2"/>
    </row>
    <row r="9" spans="2:19" ht="20.100000000000001" customHeight="1" x14ac:dyDescent="0.25">
      <c r="B9" s="2" t="s">
        <v>6</v>
      </c>
      <c r="C9" s="2"/>
      <c r="D9" s="2"/>
      <c r="E9" s="2"/>
      <c r="F9" s="1" t="s">
        <v>34</v>
      </c>
      <c r="H9" s="4"/>
      <c r="I9" s="2"/>
      <c r="J9" s="2"/>
      <c r="K9" s="2"/>
      <c r="L9" s="2"/>
      <c r="M9" s="2"/>
      <c r="N9" s="2"/>
      <c r="O9" s="2"/>
      <c r="P9" s="2"/>
    </row>
    <row r="10" spans="2:19" ht="20.100000000000001" customHeight="1" x14ac:dyDescent="0.25">
      <c r="B10" s="2" t="s">
        <v>7</v>
      </c>
      <c r="C10" s="2"/>
      <c r="D10" s="2"/>
      <c r="E10" s="2"/>
      <c r="F10" s="1">
        <v>802</v>
      </c>
      <c r="H10" s="4"/>
      <c r="I10" s="2"/>
      <c r="J10" s="2"/>
      <c r="K10" s="2"/>
      <c r="L10" s="2"/>
      <c r="M10" s="2"/>
      <c r="N10" s="2"/>
      <c r="O10" s="2"/>
      <c r="P10" s="2"/>
    </row>
    <row r="11" spans="2:19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9" ht="23.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19" ht="23.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23.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19" ht="23.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19" ht="23.1" customHeight="1" x14ac:dyDescent="0.25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2:19" ht="14.25" customHeight="1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2"/>
    </row>
    <row r="18" spans="2:19" ht="39.950000000000003" customHeight="1" thickBot="1" x14ac:dyDescent="0.3">
      <c r="B18" s="189" t="s">
        <v>18</v>
      </c>
      <c r="C18" s="189" t="s">
        <v>100</v>
      </c>
      <c r="D18" s="189" t="s">
        <v>33</v>
      </c>
      <c r="E18" s="189" t="s">
        <v>143</v>
      </c>
      <c r="F18" s="189" t="s">
        <v>144</v>
      </c>
      <c r="G18" s="189" t="s">
        <v>143</v>
      </c>
      <c r="H18" s="189" t="s">
        <v>33</v>
      </c>
      <c r="I18" s="189" t="s">
        <v>142</v>
      </c>
      <c r="J18" s="189" t="s">
        <v>101</v>
      </c>
      <c r="K18" s="189" t="s">
        <v>102</v>
      </c>
      <c r="L18" s="189" t="s">
        <v>100</v>
      </c>
      <c r="M18" s="189" t="s">
        <v>161</v>
      </c>
      <c r="N18" s="189" t="s">
        <v>167</v>
      </c>
      <c r="O18" s="189" t="s">
        <v>168</v>
      </c>
      <c r="P18" s="189" t="s">
        <v>169</v>
      </c>
    </row>
    <row r="19" spans="2:19" ht="39.950000000000003" hidden="1" customHeight="1" x14ac:dyDescent="0.25">
      <c r="B19" s="202" t="s">
        <v>159</v>
      </c>
      <c r="C19" s="204">
        <v>0</v>
      </c>
      <c r="D19" s="204">
        <v>2.17</v>
      </c>
      <c r="E19" s="205">
        <v>5.2</v>
      </c>
      <c r="F19" s="205">
        <v>4.51</v>
      </c>
      <c r="G19" s="205">
        <v>4.78</v>
      </c>
      <c r="H19" s="204">
        <v>4.8</v>
      </c>
      <c r="I19" s="204">
        <v>4.53</v>
      </c>
      <c r="J19" s="205">
        <v>2.14</v>
      </c>
      <c r="K19" s="205">
        <v>6.85</v>
      </c>
      <c r="L19" s="206">
        <v>3.03</v>
      </c>
      <c r="M19" s="315"/>
      <c r="N19" s="316"/>
      <c r="O19" s="317"/>
      <c r="P19" s="318"/>
    </row>
    <row r="20" spans="2:19" ht="39.950000000000003" hidden="1" customHeight="1" thickBot="1" x14ac:dyDescent="0.3">
      <c r="B20" s="208" t="s">
        <v>160</v>
      </c>
      <c r="C20" s="243">
        <v>0</v>
      </c>
      <c r="D20" s="210">
        <v>2.17</v>
      </c>
      <c r="E20" s="210">
        <v>7.37</v>
      </c>
      <c r="F20" s="210">
        <v>11.879999999999999</v>
      </c>
      <c r="G20" s="210">
        <v>16.66</v>
      </c>
      <c r="H20" s="210">
        <v>21.46</v>
      </c>
      <c r="I20" s="210">
        <v>25.990000000000002</v>
      </c>
      <c r="J20" s="210">
        <v>28.130000000000003</v>
      </c>
      <c r="K20" s="210">
        <v>34.980000000000004</v>
      </c>
      <c r="L20" s="211">
        <v>31.160000000000004</v>
      </c>
      <c r="M20" s="313"/>
      <c r="N20" s="314"/>
      <c r="O20" s="310"/>
      <c r="P20" s="314"/>
    </row>
    <row r="21" spans="2:19" x14ac:dyDescent="0.25">
      <c r="B21" s="9">
        <v>1</v>
      </c>
      <c r="C21" s="27">
        <v>0.24861111111111112</v>
      </c>
      <c r="D21" s="16">
        <v>0.25347222222222221</v>
      </c>
      <c r="E21" s="16">
        <v>0.2583333333333333</v>
      </c>
      <c r="F21" s="28">
        <v>0.26249999999999996</v>
      </c>
      <c r="G21" s="28">
        <v>0.26874999999999993</v>
      </c>
      <c r="H21" s="28">
        <v>0.27361111111111103</v>
      </c>
      <c r="I21" s="28">
        <v>0.28194444444444439</v>
      </c>
      <c r="J21" s="28">
        <v>0.28472222222222215</v>
      </c>
      <c r="K21" s="28">
        <v>0.29097222222222213</v>
      </c>
      <c r="L21" s="15">
        <v>0.29652777777777767</v>
      </c>
      <c r="M21" s="313" t="e">
        <f>+$H$31</f>
        <v>#REF!</v>
      </c>
      <c r="N21" s="314">
        <f t="shared" ref="N21:N25" si="0">+L21-C21</f>
        <v>4.7916666666666552E-2</v>
      </c>
      <c r="O21" s="317" t="e">
        <f>60*$H$31/(N21*60*24)</f>
        <v>#REF!</v>
      </c>
      <c r="P21" s="322"/>
    </row>
    <row r="22" spans="2:19" x14ac:dyDescent="0.25">
      <c r="B22" s="11">
        <v>2</v>
      </c>
      <c r="C22" s="12">
        <v>0.38680555555555557</v>
      </c>
      <c r="D22" s="13">
        <v>0.39305555555555555</v>
      </c>
      <c r="E22" s="13">
        <v>0.39930555555555552</v>
      </c>
      <c r="F22" s="13">
        <v>0.40486111111111106</v>
      </c>
      <c r="G22" s="13">
        <v>0.41180555555555548</v>
      </c>
      <c r="H22" s="13">
        <v>0.4187499999999999</v>
      </c>
      <c r="I22" s="13">
        <v>0.4277777777777777</v>
      </c>
      <c r="J22" s="13">
        <v>0.43055555555555547</v>
      </c>
      <c r="K22" s="13">
        <v>0.43680555555555545</v>
      </c>
      <c r="L22" s="12">
        <v>0.44236111111111098</v>
      </c>
      <c r="M22" s="313" t="e">
        <f t="shared" ref="M22:M25" si="1">+$H$31</f>
        <v>#REF!</v>
      </c>
      <c r="N22" s="314">
        <f t="shared" si="0"/>
        <v>5.5555555555555414E-2</v>
      </c>
      <c r="O22" s="317" t="e">
        <f t="shared" ref="O22:O25" si="2">60*$H$31/(N22*60*24)</f>
        <v>#REF!</v>
      </c>
      <c r="P22" s="314">
        <f t="shared" ref="P22" si="3">+C22-C21</f>
        <v>0.13819444444444445</v>
      </c>
    </row>
    <row r="23" spans="2:19" x14ac:dyDescent="0.25">
      <c r="B23" s="9">
        <v>3</v>
      </c>
      <c r="C23" s="12">
        <v>0.52986111111111112</v>
      </c>
      <c r="D23" s="13">
        <v>0.53402777777777777</v>
      </c>
      <c r="E23" s="13">
        <v>0.54027777777777775</v>
      </c>
      <c r="F23" s="13">
        <v>0.54583333333333328</v>
      </c>
      <c r="G23" s="13">
        <v>0.5527777777777777</v>
      </c>
      <c r="H23" s="13">
        <v>0.55972222222222212</v>
      </c>
      <c r="I23" s="13">
        <v>0.56874999999999987</v>
      </c>
      <c r="J23" s="13">
        <v>0.57152777777777763</v>
      </c>
      <c r="K23" s="13">
        <v>0.57777777777777761</v>
      </c>
      <c r="L23" s="12">
        <v>0.58333333333333315</v>
      </c>
      <c r="M23" s="313" t="e">
        <f t="shared" si="1"/>
        <v>#REF!</v>
      </c>
      <c r="N23" s="314">
        <f t="shared" si="0"/>
        <v>5.3472222222222032E-2</v>
      </c>
      <c r="O23" s="317" t="e">
        <f t="shared" si="2"/>
        <v>#REF!</v>
      </c>
      <c r="P23" s="314">
        <f>+C23-C22</f>
        <v>0.14305555555555555</v>
      </c>
    </row>
    <row r="24" spans="2:19" x14ac:dyDescent="0.25">
      <c r="B24" s="11">
        <v>4</v>
      </c>
      <c r="C24" s="12">
        <v>0.67291666666666661</v>
      </c>
      <c r="D24" s="13">
        <v>0.67916666666666659</v>
      </c>
      <c r="E24" s="13">
        <v>0.68541666666666656</v>
      </c>
      <c r="F24" s="13">
        <v>0.6909722222222221</v>
      </c>
      <c r="G24" s="13">
        <v>0.69791666666666652</v>
      </c>
      <c r="H24" s="13">
        <v>0.70486111111111094</v>
      </c>
      <c r="I24" s="13">
        <v>0.71388888888888868</v>
      </c>
      <c r="J24" s="13">
        <v>0.71666666666666645</v>
      </c>
      <c r="K24" s="13">
        <v>0.72291666666666643</v>
      </c>
      <c r="L24" s="12">
        <v>0.72847222222222197</v>
      </c>
      <c r="M24" s="313" t="e">
        <f t="shared" si="1"/>
        <v>#REF!</v>
      </c>
      <c r="N24" s="314">
        <f t="shared" si="0"/>
        <v>5.5555555555555358E-2</v>
      </c>
      <c r="O24" s="317" t="e">
        <f t="shared" si="2"/>
        <v>#REF!</v>
      </c>
      <c r="P24" s="314">
        <f>+C24-C23</f>
        <v>0.14305555555555549</v>
      </c>
    </row>
    <row r="25" spans="2:19" x14ac:dyDescent="0.25">
      <c r="B25" s="9">
        <v>5</v>
      </c>
      <c r="C25" s="12">
        <v>0.81527777777777777</v>
      </c>
      <c r="D25" s="13">
        <v>0.82152777777777775</v>
      </c>
      <c r="E25" s="13">
        <v>0.82777777777777772</v>
      </c>
      <c r="F25" s="13">
        <v>0.83333333333333326</v>
      </c>
      <c r="G25" s="13">
        <v>0.83958333333333324</v>
      </c>
      <c r="H25" s="13">
        <v>0.84583333333333321</v>
      </c>
      <c r="I25" s="13">
        <v>0.85486111111111096</v>
      </c>
      <c r="J25" s="13">
        <v>0.85763888888888873</v>
      </c>
      <c r="K25" s="13">
        <v>0.86319444444444426</v>
      </c>
      <c r="L25" s="12">
        <v>0.8687499999999998</v>
      </c>
      <c r="M25" s="313" t="e">
        <f t="shared" si="1"/>
        <v>#REF!</v>
      </c>
      <c r="N25" s="314">
        <f t="shared" si="0"/>
        <v>5.3472222222222032E-2</v>
      </c>
      <c r="O25" s="317" t="e">
        <f t="shared" si="2"/>
        <v>#REF!</v>
      </c>
      <c r="P25" s="314">
        <f>+C25-C24</f>
        <v>0.14236111111111116</v>
      </c>
    </row>
    <row r="26" spans="2:19" ht="9" customHeight="1" x14ac:dyDescent="0.25">
      <c r="B26" s="2"/>
      <c r="C26" s="2"/>
      <c r="D26" s="2"/>
      <c r="E26" s="2"/>
      <c r="F26" s="2"/>
      <c r="G26" s="2"/>
      <c r="H26" s="2"/>
      <c r="I26" s="17"/>
      <c r="J26" s="17"/>
      <c r="K26" s="17"/>
      <c r="L26" s="17"/>
      <c r="M26" s="17"/>
      <c r="N26" s="17"/>
      <c r="O26" s="17"/>
      <c r="P26" s="17"/>
      <c r="Q26" s="18"/>
      <c r="R26" s="18"/>
      <c r="S26" s="2"/>
    </row>
    <row r="27" spans="2:19" ht="9" customHeight="1" x14ac:dyDescent="0.25">
      <c r="B27" s="2"/>
      <c r="C27" s="2"/>
      <c r="D27" s="2"/>
      <c r="E27" s="2"/>
      <c r="F27" s="2"/>
      <c r="G27" s="2"/>
      <c r="H27" s="2"/>
      <c r="I27" s="17"/>
      <c r="J27" s="17"/>
      <c r="K27" s="17"/>
      <c r="L27" s="17"/>
      <c r="M27" s="17"/>
      <c r="N27" s="17"/>
      <c r="O27" s="17"/>
      <c r="P27" s="17"/>
      <c r="Q27" s="18"/>
      <c r="R27" s="18"/>
      <c r="S27" s="2"/>
    </row>
    <row r="28" spans="2:19" ht="18" customHeight="1" x14ac:dyDescent="0.25">
      <c r="B28" s="2"/>
      <c r="C28" s="299" t="s">
        <v>170</v>
      </c>
      <c r="D28" s="300"/>
      <c r="E28" s="300"/>
      <c r="F28" s="301"/>
      <c r="G28" s="301"/>
      <c r="H28" s="308">
        <v>5</v>
      </c>
      <c r="I28" s="300"/>
      <c r="J28" s="19"/>
      <c r="K28" s="19"/>
      <c r="L28" s="19"/>
      <c r="M28" s="19"/>
      <c r="N28" s="19"/>
      <c r="O28" s="19"/>
      <c r="P28" s="2"/>
      <c r="Q28" s="2"/>
      <c r="R28" s="2"/>
      <c r="S28" s="2"/>
    </row>
    <row r="29" spans="2:19" ht="18" customHeight="1" x14ac:dyDescent="0.25">
      <c r="B29" s="2"/>
      <c r="C29" s="299" t="s">
        <v>171</v>
      </c>
      <c r="D29" s="300"/>
      <c r="E29" s="300"/>
      <c r="F29" s="301"/>
      <c r="G29" s="301"/>
      <c r="H29" s="308">
        <v>0</v>
      </c>
      <c r="I29" s="300"/>
      <c r="J29" s="19"/>
      <c r="K29" s="19"/>
      <c r="L29" s="19"/>
      <c r="M29" s="19"/>
      <c r="N29" s="19"/>
      <c r="O29" s="19"/>
      <c r="P29" s="2"/>
      <c r="Q29" s="2"/>
      <c r="R29" s="2"/>
      <c r="S29" s="2"/>
    </row>
    <row r="30" spans="2:19" ht="18" customHeight="1" x14ac:dyDescent="0.25">
      <c r="B30" s="2"/>
      <c r="C30" s="299" t="s">
        <v>172</v>
      </c>
      <c r="D30" s="300"/>
      <c r="E30" s="300"/>
      <c r="F30" s="301"/>
      <c r="G30" s="301"/>
      <c r="H30" s="308">
        <f>+H28+H29</f>
        <v>5</v>
      </c>
      <c r="I30" s="300"/>
      <c r="J30" s="19"/>
      <c r="K30" s="19"/>
      <c r="L30" s="19"/>
      <c r="M30" s="19"/>
      <c r="N30" s="19"/>
      <c r="O30" s="19"/>
      <c r="P30" s="2"/>
      <c r="Q30" s="2"/>
      <c r="R30" s="2"/>
      <c r="S30" s="2"/>
    </row>
    <row r="31" spans="2:19" ht="18" customHeight="1" x14ac:dyDescent="0.25">
      <c r="B31" s="2"/>
      <c r="C31" s="299" t="s">
        <v>173</v>
      </c>
      <c r="D31" s="300"/>
      <c r="E31" s="300"/>
      <c r="F31" s="301"/>
      <c r="G31" s="301"/>
      <c r="H31" s="306" t="e">
        <f>+VLOOKUP(F10,#REF!,3,FALSE)</f>
        <v>#REF!</v>
      </c>
      <c r="I31" s="302" t="s">
        <v>174</v>
      </c>
      <c r="J31" s="19"/>
      <c r="K31" s="19"/>
      <c r="L31" s="19"/>
      <c r="M31" s="19"/>
      <c r="N31" s="19"/>
      <c r="O31" s="19"/>
      <c r="P31" s="2"/>
      <c r="Q31" s="2"/>
      <c r="R31" s="2"/>
      <c r="S31" s="2"/>
    </row>
    <row r="32" spans="2:19" x14ac:dyDescent="0.25">
      <c r="C32" s="303" t="s">
        <v>175</v>
      </c>
      <c r="D32" s="304"/>
      <c r="E32" s="18"/>
      <c r="F32" s="18"/>
      <c r="G32" s="18"/>
      <c r="H32" s="307">
        <v>0</v>
      </c>
      <c r="I32" s="302" t="s">
        <v>174</v>
      </c>
    </row>
    <row r="33" spans="3:9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</row>
    <row r="34" spans="3:9" x14ac:dyDescent="0.25">
      <c r="C34" s="2"/>
    </row>
  </sheetData>
  <printOptions horizontalCentered="1"/>
  <pageMargins left="0.39370078740157483" right="0" top="0.59055118110236227" bottom="1.1811023622047245" header="0" footer="0"/>
  <pageSetup paperSize="9" scale="81" orientation="portrait" r:id="rId1"/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tabColor rgb="FFFFFF00"/>
  </sheetPr>
  <dimension ref="B1:T30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1.7109375" customWidth="1"/>
    <col min="2" max="17" width="8.42578125" customWidth="1"/>
    <col min="18" max="18" width="10.42578125" bestFit="1" customWidth="1"/>
    <col min="19" max="19" width="14.42578125" bestFit="1" customWidth="1"/>
    <col min="20" max="40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2"/>
      <c r="H1" s="171" t="s">
        <v>1</v>
      </c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2"/>
      <c r="H2" s="171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2"/>
      <c r="H3" s="171">
        <v>8</v>
      </c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2"/>
      <c r="H4" s="8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2"/>
      <c r="H5" s="1" t="str">
        <f>+'801 MPU.CAN.25MAY.BOEDO.MPU HAB'!F6</f>
        <v>INVIERNO 2023</v>
      </c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2"/>
      <c r="H6" s="1" t="str">
        <f>+'801 MPU.CAN.25MAY.BOEDO.MPU SAB'!F7</f>
        <v>SABADO</v>
      </c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7"/>
      <c r="H7" s="1">
        <v>854</v>
      </c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2"/>
      <c r="H8" s="1" t="s">
        <v>38</v>
      </c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2"/>
      <c r="H9" s="1">
        <v>854</v>
      </c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thickBot="1" x14ac:dyDescent="0.3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</row>
    <row r="14" spans="2:20" ht="39.950000000000003" customHeight="1" thickBot="1" x14ac:dyDescent="0.3">
      <c r="B14" s="189" t="s">
        <v>18</v>
      </c>
      <c r="C14" s="189" t="s">
        <v>100</v>
      </c>
      <c r="D14" s="457" t="s">
        <v>114</v>
      </c>
      <c r="E14" s="189" t="s">
        <v>130</v>
      </c>
      <c r="F14" s="189" t="s">
        <v>135</v>
      </c>
      <c r="G14" s="457" t="s">
        <v>220</v>
      </c>
      <c r="H14" s="189" t="s">
        <v>131</v>
      </c>
      <c r="I14" s="189" t="s">
        <v>132</v>
      </c>
      <c r="J14" s="189" t="s">
        <v>133</v>
      </c>
      <c r="K14" s="189" t="s">
        <v>134</v>
      </c>
      <c r="L14" s="189" t="s">
        <v>124</v>
      </c>
      <c r="M14" s="189" t="s">
        <v>135</v>
      </c>
      <c r="N14" s="189" t="s">
        <v>130</v>
      </c>
      <c r="O14" s="457" t="s">
        <v>219</v>
      </c>
      <c r="P14" s="189" t="s">
        <v>100</v>
      </c>
      <c r="Q14" s="189" t="s">
        <v>161</v>
      </c>
      <c r="R14" s="189" t="s">
        <v>167</v>
      </c>
      <c r="S14" s="189" t="s">
        <v>168</v>
      </c>
      <c r="T14" s="189" t="s">
        <v>169</v>
      </c>
    </row>
    <row r="15" spans="2:20" ht="39.950000000000003" hidden="1" customHeight="1" x14ac:dyDescent="0.25">
      <c r="B15" s="202" t="s">
        <v>159</v>
      </c>
      <c r="C15" s="204">
        <v>0</v>
      </c>
      <c r="D15" s="204"/>
      <c r="E15" s="204">
        <v>5.73</v>
      </c>
      <c r="F15" s="204">
        <v>5.75</v>
      </c>
      <c r="G15" s="204"/>
      <c r="H15" s="204">
        <v>2.75</v>
      </c>
      <c r="I15" s="204">
        <v>3.96</v>
      </c>
      <c r="J15" s="204">
        <v>6.3</v>
      </c>
      <c r="K15" s="204">
        <v>1</v>
      </c>
      <c r="L15" s="204">
        <v>8.24</v>
      </c>
      <c r="M15" s="204">
        <v>3.63</v>
      </c>
      <c r="N15" s="204">
        <v>5.75</v>
      </c>
      <c r="O15" s="206"/>
      <c r="P15" s="206">
        <v>4.49</v>
      </c>
      <c r="Q15" s="315"/>
      <c r="R15" s="316"/>
      <c r="S15" s="317"/>
      <c r="T15" s="318"/>
    </row>
    <row r="16" spans="2:20" ht="39.950000000000003" hidden="1" customHeight="1" thickBot="1" x14ac:dyDescent="0.3">
      <c r="B16" s="208" t="s">
        <v>160</v>
      </c>
      <c r="C16" s="243">
        <v>0</v>
      </c>
      <c r="D16" s="243"/>
      <c r="E16" s="224">
        <v>5.73</v>
      </c>
      <c r="F16" s="210">
        <v>11.48</v>
      </c>
      <c r="G16" s="210"/>
      <c r="H16" s="210">
        <v>14.23</v>
      </c>
      <c r="I16" s="210">
        <v>18.190000000000001</v>
      </c>
      <c r="J16" s="210">
        <v>24.490000000000002</v>
      </c>
      <c r="K16" s="210">
        <v>25.490000000000002</v>
      </c>
      <c r="L16" s="210">
        <v>33.730000000000004</v>
      </c>
      <c r="M16" s="210">
        <v>37.360000000000007</v>
      </c>
      <c r="N16" s="210">
        <v>43.110000000000007</v>
      </c>
      <c r="O16" s="210"/>
      <c r="P16" s="210">
        <v>47.600000000000009</v>
      </c>
      <c r="Q16" s="313"/>
      <c r="R16" s="314"/>
      <c r="S16" s="310"/>
      <c r="T16" s="314"/>
    </row>
    <row r="17" spans="2:20" ht="15" customHeight="1" x14ac:dyDescent="0.25">
      <c r="B17" s="33">
        <v>1</v>
      </c>
      <c r="C17" s="421">
        <v>0.29236111111111113</v>
      </c>
      <c r="D17" s="441">
        <v>0.29583333333333334</v>
      </c>
      <c r="E17" s="422">
        <v>0.30486111111111114</v>
      </c>
      <c r="F17" s="423">
        <v>0.31041666666666667</v>
      </c>
      <c r="G17" s="423">
        <v>0.31319444444444444</v>
      </c>
      <c r="H17" s="423">
        <v>0.31597222222222221</v>
      </c>
      <c r="I17" s="424">
        <v>0.3208333333333333</v>
      </c>
      <c r="J17" s="424">
        <v>0.32847222222222217</v>
      </c>
      <c r="K17" s="424">
        <v>0.32916666666666661</v>
      </c>
      <c r="L17" s="424">
        <v>0.33472222222222214</v>
      </c>
      <c r="M17" s="424">
        <v>0.33819444444444435</v>
      </c>
      <c r="N17" s="424">
        <v>0.34444444444444433</v>
      </c>
      <c r="O17" s="459">
        <v>0.35208333333333319</v>
      </c>
      <c r="P17" s="425">
        <v>0.35347222222222208</v>
      </c>
      <c r="Q17" s="313" t="e">
        <f>+$J$27</f>
        <v>#REF!</v>
      </c>
      <c r="R17" s="314">
        <f>+P17-C17</f>
        <v>6.111111111111095E-2</v>
      </c>
      <c r="S17" s="317" t="e">
        <f>60*$J$27/(R17*60*24)</f>
        <v>#REF!</v>
      </c>
      <c r="T17" s="322"/>
    </row>
    <row r="18" spans="2:20" ht="15" customHeight="1" x14ac:dyDescent="0.25">
      <c r="B18" s="40">
        <v>2</v>
      </c>
      <c r="C18" s="426">
        <v>0.41736111111111301</v>
      </c>
      <c r="D18" s="427">
        <v>0.42083333333333522</v>
      </c>
      <c r="E18" s="427">
        <v>0.42986111111111303</v>
      </c>
      <c r="F18" s="428">
        <v>0.43472222222222412</v>
      </c>
      <c r="G18" s="428">
        <v>0.43819444444444633</v>
      </c>
      <c r="H18" s="428">
        <v>0.44305555555555742</v>
      </c>
      <c r="I18" s="428">
        <v>0.44791666666666852</v>
      </c>
      <c r="J18" s="428">
        <v>0.45694444444444632</v>
      </c>
      <c r="K18" s="428">
        <v>0.45763888888889076</v>
      </c>
      <c r="L18" s="428">
        <v>0.46458333333333518</v>
      </c>
      <c r="M18" s="428">
        <v>0.46875000000000183</v>
      </c>
      <c r="N18" s="428">
        <v>0.47500000000000181</v>
      </c>
      <c r="O18" s="460">
        <v>0.48333333333333517</v>
      </c>
      <c r="P18" s="426">
        <v>0.48472222222222405</v>
      </c>
      <c r="Q18" s="313" t="e">
        <f>+$J$27</f>
        <v>#REF!</v>
      </c>
      <c r="R18" s="314">
        <f>+P18-C18</f>
        <v>6.7361111111111038E-2</v>
      </c>
      <c r="S18" s="317" t="e">
        <f>60*$J$27/(R18*60*24)</f>
        <v>#REF!</v>
      </c>
      <c r="T18" s="314">
        <f>+C18-C17</f>
        <v>0.12500000000000189</v>
      </c>
    </row>
    <row r="19" spans="2:20" ht="15" customHeight="1" x14ac:dyDescent="0.25">
      <c r="B19" s="40">
        <v>3</v>
      </c>
      <c r="C19" s="426">
        <v>0.54236111111111496</v>
      </c>
      <c r="D19" s="427">
        <v>0.54583333333333717</v>
      </c>
      <c r="E19" s="427">
        <v>0.55486111111111491</v>
      </c>
      <c r="F19" s="428">
        <v>0.55972222222222601</v>
      </c>
      <c r="G19" s="428">
        <v>0.56319444444444822</v>
      </c>
      <c r="H19" s="428">
        <v>0.56805555555555931</v>
      </c>
      <c r="I19" s="428">
        <v>0.5729166666666704</v>
      </c>
      <c r="J19" s="428">
        <v>0.58194444444444815</v>
      </c>
      <c r="K19" s="428">
        <v>0.58263888888889259</v>
      </c>
      <c r="L19" s="428">
        <v>0.58958333333333701</v>
      </c>
      <c r="M19" s="428">
        <v>0.59375000000000366</v>
      </c>
      <c r="N19" s="428">
        <v>0.60000000000000364</v>
      </c>
      <c r="O19" s="460">
        <v>0.60833333333333695</v>
      </c>
      <c r="P19" s="426">
        <v>0.60972222222222583</v>
      </c>
      <c r="Q19" s="313" t="e">
        <f t="shared" ref="Q19:Q22" si="0">+$J$27</f>
        <v>#REF!</v>
      </c>
      <c r="R19" s="314">
        <f t="shared" ref="R19:R22" si="1">+P19-C19</f>
        <v>6.7361111111110872E-2</v>
      </c>
      <c r="S19" s="317" t="e">
        <f t="shared" ref="S19:S22" si="2">60*$J$27/(R19*60*24)</f>
        <v>#REF!</v>
      </c>
      <c r="T19" s="314">
        <f t="shared" ref="T19:T22" si="3">+C19-C18</f>
        <v>0.12500000000000194</v>
      </c>
    </row>
    <row r="20" spans="2:20" ht="15" customHeight="1" x14ac:dyDescent="0.25">
      <c r="B20" s="33">
        <v>4</v>
      </c>
      <c r="C20" s="426">
        <v>0.66736111111111596</v>
      </c>
      <c r="D20" s="427">
        <v>0.67083333333333817</v>
      </c>
      <c r="E20" s="427">
        <v>0.67986111111111591</v>
      </c>
      <c r="F20" s="428">
        <v>0.68472222222222701</v>
      </c>
      <c r="G20" s="428">
        <v>0.68819444444444922</v>
      </c>
      <c r="H20" s="428">
        <v>0.69305555555556031</v>
      </c>
      <c r="I20" s="428">
        <v>0.6979166666666714</v>
      </c>
      <c r="J20" s="428">
        <v>0.70694444444444915</v>
      </c>
      <c r="K20" s="428">
        <v>0.70763888888889359</v>
      </c>
      <c r="L20" s="428">
        <v>0.71458333333333801</v>
      </c>
      <c r="M20" s="428">
        <v>0.71875000000000466</v>
      </c>
      <c r="N20" s="428">
        <v>0.72500000000000464</v>
      </c>
      <c r="O20" s="460">
        <v>0.73333333333333794</v>
      </c>
      <c r="P20" s="426">
        <v>0.73472222222222683</v>
      </c>
      <c r="Q20" s="313" t="e">
        <f t="shared" si="0"/>
        <v>#REF!</v>
      </c>
      <c r="R20" s="314">
        <f t="shared" si="1"/>
        <v>6.7361111111110872E-2</v>
      </c>
      <c r="S20" s="317" t="e">
        <f t="shared" si="2"/>
        <v>#REF!</v>
      </c>
      <c r="T20" s="314">
        <f t="shared" si="3"/>
        <v>0.125000000000001</v>
      </c>
    </row>
    <row r="21" spans="2:20" ht="15" customHeight="1" thickBot="1" x14ac:dyDescent="0.3">
      <c r="B21" s="44">
        <v>5</v>
      </c>
      <c r="C21" s="434">
        <v>0.79583333333333339</v>
      </c>
      <c r="D21" s="435">
        <v>0.7993055555555556</v>
      </c>
      <c r="E21" s="435">
        <v>0.80833333333333335</v>
      </c>
      <c r="F21" s="436">
        <v>0.81319444444444444</v>
      </c>
      <c r="G21" s="436">
        <v>0.81666666666666665</v>
      </c>
      <c r="H21" s="436">
        <v>0.82152777777777775</v>
      </c>
      <c r="I21" s="436">
        <v>0.82638888888888884</v>
      </c>
      <c r="J21" s="436">
        <v>0.83541666666666659</v>
      </c>
      <c r="K21" s="436">
        <v>0.83611111111111103</v>
      </c>
      <c r="L21" s="436">
        <v>0.84305555555555545</v>
      </c>
      <c r="M21" s="436">
        <v>0.8472222222222221</v>
      </c>
      <c r="N21" s="436">
        <v>0.85347222222222208</v>
      </c>
      <c r="O21" s="461">
        <v>0.86180555555555538</v>
      </c>
      <c r="P21" s="434">
        <v>0.86319444444444426</v>
      </c>
      <c r="Q21" s="339" t="e">
        <f t="shared" si="0"/>
        <v>#REF!</v>
      </c>
      <c r="R21" s="320">
        <f t="shared" si="1"/>
        <v>6.7361111111110872E-2</v>
      </c>
      <c r="S21" s="321" t="e">
        <f t="shared" si="2"/>
        <v>#REF!</v>
      </c>
      <c r="T21" s="320">
        <f t="shared" si="3"/>
        <v>0.12847222222221744</v>
      </c>
    </row>
    <row r="22" spans="2:20" ht="15" customHeight="1" x14ac:dyDescent="0.25">
      <c r="B22" s="33">
        <v>6</v>
      </c>
      <c r="C22" s="425">
        <v>0.9472222222222223</v>
      </c>
      <c r="D22" s="422">
        <v>0.95069444444444451</v>
      </c>
      <c r="E22" s="422">
        <v>0.95763888888888893</v>
      </c>
      <c r="F22" s="423">
        <v>0.96319444444444446</v>
      </c>
      <c r="G22" s="423">
        <v>0.96597222222222223</v>
      </c>
      <c r="H22" s="423">
        <v>0.96875</v>
      </c>
      <c r="I22" s="423">
        <v>0.97361111111111109</v>
      </c>
      <c r="J22" s="423">
        <v>0.98124999999999996</v>
      </c>
      <c r="K22" s="423">
        <v>0.9819444444444444</v>
      </c>
      <c r="L22" s="423">
        <v>0.98749999999999993</v>
      </c>
      <c r="M22" s="423">
        <v>0.99097222222222214</v>
      </c>
      <c r="N22" s="423">
        <v>0.99722222222222212</v>
      </c>
      <c r="O22" s="462">
        <v>1.004861111111111</v>
      </c>
      <c r="P22" s="425">
        <v>1.0062499999999999</v>
      </c>
      <c r="Q22" s="315" t="e">
        <f t="shared" si="0"/>
        <v>#REF!</v>
      </c>
      <c r="R22" s="316">
        <f t="shared" si="1"/>
        <v>5.9027777777777568E-2</v>
      </c>
      <c r="S22" s="317" t="e">
        <f t="shared" si="2"/>
        <v>#REF!</v>
      </c>
      <c r="T22" s="316">
        <f t="shared" si="3"/>
        <v>0.15138888888888891</v>
      </c>
    </row>
    <row r="23" spans="2:20" ht="14.85" customHeight="1" x14ac:dyDescent="0.25">
      <c r="B23" s="2"/>
      <c r="C23" s="2"/>
      <c r="D23" s="458"/>
      <c r="E23" s="2"/>
      <c r="F23" s="2"/>
      <c r="G23" s="2"/>
      <c r="H23" s="2"/>
      <c r="I23" s="2"/>
      <c r="J23" s="17"/>
      <c r="K23" s="17"/>
      <c r="L23" s="17"/>
      <c r="M23" s="17"/>
      <c r="N23" s="17"/>
      <c r="O23" s="17"/>
      <c r="P23" s="17"/>
      <c r="Q23" s="18"/>
      <c r="R23" s="2"/>
    </row>
    <row r="24" spans="2:20" ht="14.85" customHeight="1" x14ac:dyDescent="0.25">
      <c r="B24" s="2"/>
      <c r="C24" s="299" t="s">
        <v>170</v>
      </c>
      <c r="D24" s="456"/>
      <c r="E24" s="300"/>
      <c r="F24" s="300"/>
      <c r="G24" s="300"/>
      <c r="H24" s="301"/>
      <c r="I24" s="301"/>
      <c r="J24" s="308">
        <v>5</v>
      </c>
      <c r="K24" s="300"/>
      <c r="L24" s="18"/>
      <c r="M24" s="19"/>
      <c r="N24" s="19"/>
      <c r="O24" s="19"/>
      <c r="P24" s="19"/>
      <c r="Q24" s="2"/>
      <c r="R24" s="2"/>
    </row>
    <row r="25" spans="2:20" ht="14.85" customHeight="1" x14ac:dyDescent="0.25">
      <c r="B25" s="2"/>
      <c r="C25" s="299" t="s">
        <v>171</v>
      </c>
      <c r="D25" s="299"/>
      <c r="E25" s="300"/>
      <c r="F25" s="300"/>
      <c r="G25" s="300"/>
      <c r="H25" s="301"/>
      <c r="I25" s="301"/>
      <c r="J25" s="308">
        <v>1</v>
      </c>
      <c r="K25" s="300"/>
      <c r="L25" s="18"/>
      <c r="M25" s="19"/>
      <c r="N25" s="19"/>
      <c r="O25" s="19"/>
      <c r="P25" s="19"/>
      <c r="Q25" s="2"/>
      <c r="R25" s="2"/>
    </row>
    <row r="26" spans="2:20" ht="14.85" customHeight="1" x14ac:dyDescent="0.25">
      <c r="B26" s="2"/>
      <c r="C26" s="299" t="s">
        <v>172</v>
      </c>
      <c r="D26" s="299"/>
      <c r="E26" s="300"/>
      <c r="F26" s="300"/>
      <c r="G26" s="300"/>
      <c r="H26" s="301"/>
      <c r="I26" s="301"/>
      <c r="J26" s="308">
        <f>+J24+J25</f>
        <v>6</v>
      </c>
      <c r="K26" s="300"/>
      <c r="L26" s="18"/>
      <c r="M26" s="19"/>
      <c r="N26" s="19"/>
      <c r="O26" s="19"/>
      <c r="P26" s="19"/>
      <c r="Q26" s="2"/>
      <c r="R26" s="2"/>
    </row>
    <row r="27" spans="2:20" ht="14.85" customHeight="1" x14ac:dyDescent="0.25">
      <c r="B27" s="2"/>
      <c r="C27" s="299" t="s">
        <v>173</v>
      </c>
      <c r="D27" s="299"/>
      <c r="E27" s="300"/>
      <c r="F27" s="300"/>
      <c r="G27" s="300"/>
      <c r="H27" s="301"/>
      <c r="I27" s="301"/>
      <c r="J27" s="306" t="e">
        <f>+VLOOKUP($H$9,#REF!,3,FALSE)</f>
        <v>#REF!</v>
      </c>
      <c r="K27" s="302" t="s">
        <v>174</v>
      </c>
      <c r="L27" s="21"/>
      <c r="M27" s="19"/>
      <c r="N27" s="19"/>
      <c r="O27" s="19"/>
      <c r="P27" s="19"/>
      <c r="Q27" s="2"/>
      <c r="R27" s="2"/>
    </row>
    <row r="28" spans="2:20" x14ac:dyDescent="0.25">
      <c r="C28" s="303" t="s">
        <v>175</v>
      </c>
      <c r="D28" s="303"/>
      <c r="E28" s="304"/>
      <c r="F28" s="18"/>
      <c r="G28" s="18"/>
      <c r="H28" s="18"/>
      <c r="I28" s="18"/>
      <c r="J28" s="347">
        <v>0</v>
      </c>
      <c r="K28" s="302" t="s">
        <v>174</v>
      </c>
      <c r="L28" s="18"/>
    </row>
    <row r="29" spans="2:20" x14ac:dyDescent="0.25">
      <c r="C29" s="2" t="s">
        <v>176</v>
      </c>
      <c r="D29" s="2"/>
      <c r="E29" s="18"/>
      <c r="F29" s="18"/>
      <c r="G29" s="18"/>
      <c r="H29" s="18"/>
      <c r="I29" s="18"/>
      <c r="J29" s="309" t="s">
        <v>178</v>
      </c>
      <c r="K29" s="18"/>
      <c r="L29" s="18"/>
    </row>
    <row r="30" spans="2:20" x14ac:dyDescent="0.25">
      <c r="C30" s="2"/>
      <c r="D30" s="2"/>
    </row>
  </sheetData>
  <printOptions horizontalCentered="1"/>
  <pageMargins left="0.19685039370078741" right="0" top="0.55118110236220474" bottom="0.19685039370078741" header="0" footer="0"/>
  <pageSetup paperSize="9" scale="59" orientation="portrait" r:id="rId1"/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tabColor rgb="FFFFFF00"/>
  </sheetPr>
  <dimension ref="B1:T29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7109375" customWidth="1"/>
    <col min="2" max="17" width="8.42578125" customWidth="1"/>
    <col min="18" max="18" width="10.42578125" bestFit="1" customWidth="1"/>
    <col min="19" max="19" width="14.42578125" bestFit="1" customWidth="1"/>
    <col min="20" max="34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2"/>
      <c r="H1" s="171" t="s">
        <v>1</v>
      </c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2"/>
      <c r="H2" s="171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2"/>
      <c r="H3" s="171">
        <v>8</v>
      </c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2"/>
      <c r="H4" s="8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2"/>
      <c r="H5" s="1" t="str">
        <f>+'801 MPU.CAN.25MAY.BOEDO.MPU HAB'!F6</f>
        <v>INVIERNO 2023</v>
      </c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2"/>
      <c r="H6" s="1" t="str">
        <f>+'801 MPU.CAN.25MAY.BOEDO.MPU DOM'!F7</f>
        <v>DOMINGO</v>
      </c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7"/>
      <c r="H7" s="1">
        <v>854</v>
      </c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2"/>
      <c r="H8" s="1" t="s">
        <v>38</v>
      </c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2"/>
      <c r="H9" s="1">
        <v>854</v>
      </c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2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thickBot="1" x14ac:dyDescent="0.3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</row>
    <row r="14" spans="2:20" ht="39.950000000000003" customHeight="1" thickBot="1" x14ac:dyDescent="0.3">
      <c r="B14" s="189" t="s">
        <v>18</v>
      </c>
      <c r="C14" s="189" t="s">
        <v>100</v>
      </c>
      <c r="D14" s="457" t="s">
        <v>114</v>
      </c>
      <c r="E14" s="189" t="s">
        <v>130</v>
      </c>
      <c r="F14" s="189" t="s">
        <v>135</v>
      </c>
      <c r="G14" s="457" t="s">
        <v>220</v>
      </c>
      <c r="H14" s="189" t="s">
        <v>131</v>
      </c>
      <c r="I14" s="189" t="s">
        <v>132</v>
      </c>
      <c r="J14" s="189" t="s">
        <v>133</v>
      </c>
      <c r="K14" s="189" t="s">
        <v>134</v>
      </c>
      <c r="L14" s="189" t="s">
        <v>124</v>
      </c>
      <c r="M14" s="189" t="s">
        <v>135</v>
      </c>
      <c r="N14" s="189" t="s">
        <v>130</v>
      </c>
      <c r="O14" s="457" t="s">
        <v>219</v>
      </c>
      <c r="P14" s="189" t="s">
        <v>100</v>
      </c>
      <c r="Q14" s="189" t="s">
        <v>161</v>
      </c>
      <c r="R14" s="189" t="s">
        <v>167</v>
      </c>
      <c r="S14" s="189" t="s">
        <v>168</v>
      </c>
      <c r="T14" s="189" t="s">
        <v>169</v>
      </c>
    </row>
    <row r="15" spans="2:20" ht="39.950000000000003" hidden="1" customHeight="1" x14ac:dyDescent="0.25">
      <c r="B15" s="202" t="s">
        <v>159</v>
      </c>
      <c r="C15" s="204">
        <v>0</v>
      </c>
      <c r="D15" s="204"/>
      <c r="E15" s="204">
        <v>5.73</v>
      </c>
      <c r="F15" s="204">
        <v>5.75</v>
      </c>
      <c r="G15" s="204"/>
      <c r="H15" s="204">
        <v>2.75</v>
      </c>
      <c r="I15" s="204">
        <v>3.96</v>
      </c>
      <c r="J15" s="204">
        <v>6.3</v>
      </c>
      <c r="K15" s="204">
        <v>1</v>
      </c>
      <c r="L15" s="204">
        <v>8.24</v>
      </c>
      <c r="M15" s="204">
        <v>3.63</v>
      </c>
      <c r="N15" s="204">
        <v>5.75</v>
      </c>
      <c r="O15" s="206"/>
      <c r="P15" s="206">
        <v>4.49</v>
      </c>
      <c r="Q15" s="315"/>
      <c r="R15" s="316"/>
      <c r="S15" s="317"/>
      <c r="T15" s="318"/>
    </row>
    <row r="16" spans="2:20" ht="39.950000000000003" hidden="1" customHeight="1" thickBot="1" x14ac:dyDescent="0.3">
      <c r="B16" s="208" t="s">
        <v>160</v>
      </c>
      <c r="C16" s="243">
        <v>0</v>
      </c>
      <c r="D16" s="243"/>
      <c r="E16" s="224">
        <v>5.73</v>
      </c>
      <c r="F16" s="210">
        <v>11.48</v>
      </c>
      <c r="G16" s="210"/>
      <c r="H16" s="210">
        <v>14.23</v>
      </c>
      <c r="I16" s="210">
        <v>18.190000000000001</v>
      </c>
      <c r="J16" s="210">
        <v>24.490000000000002</v>
      </c>
      <c r="K16" s="210">
        <v>25.490000000000002</v>
      </c>
      <c r="L16" s="210">
        <v>33.730000000000004</v>
      </c>
      <c r="M16" s="210">
        <v>37.360000000000007</v>
      </c>
      <c r="N16" s="210">
        <v>43.110000000000007</v>
      </c>
      <c r="O16" s="210"/>
      <c r="P16" s="210">
        <v>47.600000000000009</v>
      </c>
      <c r="Q16" s="313"/>
      <c r="R16" s="314"/>
      <c r="S16" s="310"/>
      <c r="T16" s="314"/>
    </row>
    <row r="17" spans="2:20" ht="15" customHeight="1" x14ac:dyDescent="0.25">
      <c r="B17" s="33">
        <v>1</v>
      </c>
      <c r="C17" s="421">
        <v>0.32569444444444445</v>
      </c>
      <c r="D17" s="441">
        <v>0.32916666666666666</v>
      </c>
      <c r="E17" s="422">
        <v>0.33819444444444446</v>
      </c>
      <c r="F17" s="423">
        <v>0.34375</v>
      </c>
      <c r="G17" s="423">
        <v>0.34652777777777777</v>
      </c>
      <c r="H17" s="423">
        <v>0.34930555555555554</v>
      </c>
      <c r="I17" s="424">
        <v>0.35416666666666663</v>
      </c>
      <c r="J17" s="424">
        <v>0.36180555555555549</v>
      </c>
      <c r="K17" s="424">
        <v>0.36319444444444438</v>
      </c>
      <c r="L17" s="424">
        <v>0.36944444444444435</v>
      </c>
      <c r="M17" s="424">
        <v>0.37291666666666656</v>
      </c>
      <c r="N17" s="424">
        <v>0.37916666666666654</v>
      </c>
      <c r="O17" s="459">
        <v>0.3868055555555554</v>
      </c>
      <c r="P17" s="425">
        <v>0.38819444444444429</v>
      </c>
      <c r="Q17" s="313" t="e">
        <f>+$J$26</f>
        <v>#REF!</v>
      </c>
      <c r="R17" s="314">
        <f>+P17-C17</f>
        <v>6.2499999999999833E-2</v>
      </c>
      <c r="S17" s="317" t="e">
        <f>60*$J$26/(R17*60*24)</f>
        <v>#REF!</v>
      </c>
      <c r="T17" s="322"/>
    </row>
    <row r="18" spans="2:20" ht="15" customHeight="1" x14ac:dyDescent="0.25">
      <c r="B18" s="40">
        <v>2</v>
      </c>
      <c r="C18" s="426">
        <v>0.47847222222222302</v>
      </c>
      <c r="D18" s="427">
        <v>0.48194444444444523</v>
      </c>
      <c r="E18" s="427">
        <v>0.49097222222222303</v>
      </c>
      <c r="F18" s="428">
        <v>0.49652777777777857</v>
      </c>
      <c r="G18" s="428">
        <v>0.49930555555555634</v>
      </c>
      <c r="H18" s="428">
        <v>0.5020833333333341</v>
      </c>
      <c r="I18" s="428">
        <v>0.50763888888888964</v>
      </c>
      <c r="J18" s="428">
        <v>0.51666666666666738</v>
      </c>
      <c r="K18" s="428">
        <v>0.51805555555555627</v>
      </c>
      <c r="L18" s="428">
        <v>0.52430555555555625</v>
      </c>
      <c r="M18" s="428">
        <v>0.52916666666666734</v>
      </c>
      <c r="N18" s="428">
        <v>0.53541666666666732</v>
      </c>
      <c r="O18" s="460">
        <v>0.54236111111111174</v>
      </c>
      <c r="P18" s="426">
        <v>0.54375000000000062</v>
      </c>
      <c r="Q18" s="313" t="e">
        <f>+$J$26</f>
        <v>#REF!</v>
      </c>
      <c r="R18" s="314">
        <f>+P18-C18</f>
        <v>6.5277777777777601E-2</v>
      </c>
      <c r="S18" s="317" t="e">
        <f>60*$J$26/(R18*60*24)</f>
        <v>#REF!</v>
      </c>
      <c r="T18" s="314">
        <f>+C18-C17</f>
        <v>0.15277777777777857</v>
      </c>
    </row>
    <row r="19" spans="2:20" ht="15" customHeight="1" x14ac:dyDescent="0.25">
      <c r="B19" s="40">
        <v>3</v>
      </c>
      <c r="C19" s="426">
        <v>0.63124999999999998</v>
      </c>
      <c r="D19" s="427">
        <v>0.63472222222222219</v>
      </c>
      <c r="E19" s="427">
        <v>0.64374999999999993</v>
      </c>
      <c r="F19" s="428">
        <v>0.64930555555555547</v>
      </c>
      <c r="G19" s="428">
        <v>0.65208333333333324</v>
      </c>
      <c r="H19" s="428">
        <v>0.65486111111111101</v>
      </c>
      <c r="I19" s="428">
        <v>0.66041666666666654</v>
      </c>
      <c r="J19" s="428">
        <v>0.66944444444444429</v>
      </c>
      <c r="K19" s="428">
        <v>0.67083333333333317</v>
      </c>
      <c r="L19" s="428">
        <v>0.67708333333333315</v>
      </c>
      <c r="M19" s="428">
        <v>0.68194444444444424</v>
      </c>
      <c r="N19" s="428">
        <v>0.68819444444444422</v>
      </c>
      <c r="O19" s="460">
        <v>0.69513888888888864</v>
      </c>
      <c r="P19" s="426">
        <v>0.69652777777777752</v>
      </c>
      <c r="Q19" s="313" t="e">
        <f t="shared" ref="Q19:Q21" si="0">+$J$26</f>
        <v>#REF!</v>
      </c>
      <c r="R19" s="314">
        <f t="shared" ref="R19:R21" si="1">+P19-C19</f>
        <v>6.5277777777777546E-2</v>
      </c>
      <c r="S19" s="317" t="e">
        <f t="shared" ref="S19:S21" si="2">60*$J$26/(R19*60*24)</f>
        <v>#REF!</v>
      </c>
      <c r="T19" s="314">
        <f t="shared" ref="T19:T21" si="3">+C19-C18</f>
        <v>0.15277777777777696</v>
      </c>
    </row>
    <row r="20" spans="2:20" ht="15" customHeight="1" thickBot="1" x14ac:dyDescent="0.3">
      <c r="B20" s="44">
        <v>4</v>
      </c>
      <c r="C20" s="434">
        <v>0.78402777777777799</v>
      </c>
      <c r="D20" s="435">
        <v>0.7875000000000002</v>
      </c>
      <c r="E20" s="435">
        <v>0.79652777777777795</v>
      </c>
      <c r="F20" s="436">
        <v>0.80208333333333348</v>
      </c>
      <c r="G20" s="436">
        <v>0.80486111111111125</v>
      </c>
      <c r="H20" s="436">
        <v>0.80763888888888902</v>
      </c>
      <c r="I20" s="436">
        <v>0.81319444444444455</v>
      </c>
      <c r="J20" s="436">
        <v>0.8222222222222223</v>
      </c>
      <c r="K20" s="436">
        <v>0.82361111111111118</v>
      </c>
      <c r="L20" s="436">
        <v>0.82986111111111116</v>
      </c>
      <c r="M20" s="436">
        <v>0.83472222222222225</v>
      </c>
      <c r="N20" s="436">
        <v>0.84097222222222223</v>
      </c>
      <c r="O20" s="461">
        <v>0.84791666666666665</v>
      </c>
      <c r="P20" s="434">
        <v>0.84930555555555554</v>
      </c>
      <c r="Q20" s="339" t="e">
        <f t="shared" si="0"/>
        <v>#REF!</v>
      </c>
      <c r="R20" s="320">
        <f t="shared" si="1"/>
        <v>6.5277777777777546E-2</v>
      </c>
      <c r="S20" s="321" t="e">
        <f t="shared" si="2"/>
        <v>#REF!</v>
      </c>
      <c r="T20" s="320">
        <f t="shared" si="3"/>
        <v>0.15277777777777801</v>
      </c>
    </row>
    <row r="21" spans="2:20" ht="15" customHeight="1" x14ac:dyDescent="0.25">
      <c r="B21" s="33">
        <v>5</v>
      </c>
      <c r="C21" s="425">
        <v>0.9472222222222223</v>
      </c>
      <c r="D21" s="422">
        <v>0.95069444444444451</v>
      </c>
      <c r="E21" s="422">
        <v>0.95972222222222225</v>
      </c>
      <c r="F21" s="423">
        <v>0.96527777777777779</v>
      </c>
      <c r="G21" s="423">
        <v>0.96805555555555556</v>
      </c>
      <c r="H21" s="423">
        <v>0.97083333333333333</v>
      </c>
      <c r="I21" s="423">
        <v>0.97569444444444442</v>
      </c>
      <c r="J21" s="423">
        <v>0.98333333333333328</v>
      </c>
      <c r="K21" s="423">
        <v>0.98472222222222217</v>
      </c>
      <c r="L21" s="423">
        <v>0.99097222222222214</v>
      </c>
      <c r="M21" s="423">
        <v>0.99444444444444435</v>
      </c>
      <c r="N21" s="423">
        <v>1.0006944444444443</v>
      </c>
      <c r="O21" s="462">
        <v>1.0083333333333333</v>
      </c>
      <c r="P21" s="425">
        <v>1.0097222222222222</v>
      </c>
      <c r="Q21" s="315" t="e">
        <f t="shared" si="0"/>
        <v>#REF!</v>
      </c>
      <c r="R21" s="316">
        <f t="shared" si="1"/>
        <v>6.2499999999999889E-2</v>
      </c>
      <c r="S21" s="317" t="e">
        <f t="shared" si="2"/>
        <v>#REF!</v>
      </c>
      <c r="T21" s="316">
        <f t="shared" si="3"/>
        <v>0.16319444444444431</v>
      </c>
    </row>
    <row r="22" spans="2:20" ht="14.85" customHeight="1" x14ac:dyDescent="0.25">
      <c r="B22" s="2"/>
      <c r="C22" s="2"/>
      <c r="D22" s="458"/>
      <c r="E22" s="2"/>
      <c r="F22" s="2"/>
      <c r="G22" s="2"/>
      <c r="H22" s="2"/>
      <c r="I22" s="2"/>
      <c r="J22" s="17"/>
      <c r="K22" s="17"/>
      <c r="L22" s="17"/>
      <c r="M22" s="17"/>
      <c r="N22" s="17"/>
      <c r="O22" s="17"/>
      <c r="P22" s="17"/>
      <c r="Q22" s="18"/>
      <c r="R22" s="2"/>
    </row>
    <row r="23" spans="2:20" ht="14.85" customHeight="1" x14ac:dyDescent="0.25">
      <c r="B23" s="2"/>
      <c r="C23" s="299" t="s">
        <v>170</v>
      </c>
      <c r="D23" s="456"/>
      <c r="E23" s="300"/>
      <c r="F23" s="300"/>
      <c r="G23" s="300"/>
      <c r="H23" s="301"/>
      <c r="I23" s="301"/>
      <c r="J23" s="308">
        <v>4</v>
      </c>
      <c r="K23" s="300"/>
      <c r="L23" s="19"/>
      <c r="M23" s="19"/>
      <c r="N23" s="19"/>
      <c r="O23" s="19"/>
      <c r="P23" s="19"/>
      <c r="Q23" s="2"/>
      <c r="R23" s="2"/>
    </row>
    <row r="24" spans="2:20" ht="14.85" customHeight="1" x14ac:dyDescent="0.25">
      <c r="B24" s="2"/>
      <c r="C24" s="299" t="s">
        <v>171</v>
      </c>
      <c r="D24" s="456"/>
      <c r="E24" s="300"/>
      <c r="F24" s="300"/>
      <c r="G24" s="300"/>
      <c r="H24" s="301"/>
      <c r="I24" s="301"/>
      <c r="J24" s="308">
        <v>1</v>
      </c>
      <c r="K24" s="300"/>
      <c r="L24" s="19"/>
      <c r="M24" s="19"/>
      <c r="N24" s="19"/>
      <c r="O24" s="19"/>
      <c r="P24" s="19"/>
      <c r="Q24" s="2"/>
      <c r="R24" s="2"/>
    </row>
    <row r="25" spans="2:20" ht="14.85" customHeight="1" x14ac:dyDescent="0.25">
      <c r="B25" s="2"/>
      <c r="C25" s="299" t="s">
        <v>172</v>
      </c>
      <c r="D25" s="299"/>
      <c r="E25" s="300"/>
      <c r="F25" s="300"/>
      <c r="G25" s="300"/>
      <c r="H25" s="301"/>
      <c r="I25" s="301"/>
      <c r="J25" s="308">
        <f>+J23+J24</f>
        <v>5</v>
      </c>
      <c r="K25" s="300"/>
      <c r="L25" s="19"/>
      <c r="M25" s="19"/>
      <c r="N25" s="19"/>
      <c r="O25" s="19"/>
      <c r="P25" s="19"/>
      <c r="Q25" s="2"/>
      <c r="R25" s="2"/>
    </row>
    <row r="26" spans="2:20" ht="14.85" customHeight="1" x14ac:dyDescent="0.25">
      <c r="B26" s="2"/>
      <c r="C26" s="299" t="s">
        <v>173</v>
      </c>
      <c r="D26" s="299"/>
      <c r="E26" s="300"/>
      <c r="F26" s="300"/>
      <c r="G26" s="300"/>
      <c r="H26" s="301"/>
      <c r="I26" s="301"/>
      <c r="J26" s="306" t="e">
        <f>+VLOOKUP($H$9,#REF!,3,FALSE)</f>
        <v>#REF!</v>
      </c>
      <c r="K26" s="302" t="s">
        <v>174</v>
      </c>
      <c r="L26" s="19"/>
      <c r="M26" s="19"/>
      <c r="N26" s="19"/>
      <c r="O26" s="19"/>
      <c r="P26" s="19"/>
      <c r="Q26" s="2"/>
      <c r="R26" s="2"/>
    </row>
    <row r="27" spans="2:20" x14ac:dyDescent="0.25">
      <c r="C27" s="303" t="s">
        <v>175</v>
      </c>
      <c r="D27" s="303"/>
      <c r="E27" s="304"/>
      <c r="F27" s="18"/>
      <c r="G27" s="18"/>
      <c r="H27" s="18"/>
      <c r="I27" s="18"/>
      <c r="J27" s="347">
        <v>0</v>
      </c>
      <c r="K27" s="302" t="s">
        <v>174</v>
      </c>
    </row>
    <row r="28" spans="2:20" x14ac:dyDescent="0.25">
      <c r="C28" s="2" t="s">
        <v>176</v>
      </c>
      <c r="D28" s="2"/>
      <c r="E28" s="18"/>
      <c r="F28" s="18"/>
      <c r="G28" s="18"/>
      <c r="H28" s="18"/>
      <c r="I28" s="18"/>
      <c r="J28" s="309" t="s">
        <v>178</v>
      </c>
      <c r="K28" s="18"/>
    </row>
    <row r="29" spans="2:20" x14ac:dyDescent="0.25">
      <c r="C29" s="2"/>
      <c r="D29" s="2"/>
    </row>
  </sheetData>
  <printOptions horizontalCentered="1"/>
  <pageMargins left="0.19685039370078741" right="0" top="0.55118110236220474" bottom="0.19685039370078741" header="0" footer="0"/>
  <pageSetup paperSize="9" scale="60" orientation="portrait" r:id="rId1"/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1:O31"/>
  <sheetViews>
    <sheetView showGridLines="0" topLeftCell="A10" workbookViewId="0">
      <selection activeCell="C14" sqref="C14:M23"/>
    </sheetView>
  </sheetViews>
  <sheetFormatPr baseColWidth="10" defaultRowHeight="15" x14ac:dyDescent="0.25"/>
  <cols>
    <col min="1" max="1" width="0.85546875" customWidth="1"/>
    <col min="2" max="14" width="8.42578125" customWidth="1"/>
    <col min="15" max="15" width="1.5703125" customWidth="1"/>
    <col min="16" max="38" width="6.7109375" customWidth="1"/>
  </cols>
  <sheetData>
    <row r="1" spans="2:15" ht="20.100000000000001" customHeight="1" x14ac:dyDescent="0.25">
      <c r="B1" s="1" t="s">
        <v>0</v>
      </c>
      <c r="C1" s="2"/>
      <c r="D1" s="2"/>
      <c r="E1" s="2"/>
      <c r="F1" s="171" t="s">
        <v>1</v>
      </c>
      <c r="H1" s="2"/>
      <c r="I1" s="2"/>
      <c r="J1" s="2"/>
      <c r="K1" s="2"/>
      <c r="L1" s="2"/>
      <c r="M1" s="2"/>
    </row>
    <row r="2" spans="2:15" ht="6" customHeight="1" x14ac:dyDescent="0.25">
      <c r="B2" s="3"/>
      <c r="C2" s="2"/>
      <c r="D2" s="2"/>
      <c r="E2" s="2"/>
      <c r="F2" s="171"/>
      <c r="H2" s="2"/>
      <c r="I2" s="2"/>
      <c r="J2" s="2"/>
      <c r="K2" s="2"/>
      <c r="L2" s="2"/>
      <c r="M2" s="2"/>
    </row>
    <row r="3" spans="2:15" ht="20.100000000000001" customHeight="1" x14ac:dyDescent="0.25">
      <c r="B3" s="4" t="s">
        <v>2</v>
      </c>
      <c r="C3" s="2"/>
      <c r="D3" s="2"/>
      <c r="E3" s="2"/>
      <c r="F3" s="171">
        <v>8</v>
      </c>
      <c r="H3" s="2"/>
      <c r="I3" s="2"/>
      <c r="J3" s="2"/>
      <c r="K3" s="2"/>
      <c r="L3" s="2"/>
      <c r="M3" s="2"/>
    </row>
    <row r="4" spans="2:15" ht="6" customHeight="1" x14ac:dyDescent="0.25">
      <c r="B4" s="5"/>
      <c r="C4" s="2"/>
      <c r="D4" s="2"/>
      <c r="E4" s="2"/>
      <c r="F4" s="8"/>
      <c r="H4" s="2"/>
      <c r="I4" s="2"/>
      <c r="J4" s="2"/>
      <c r="K4" s="2"/>
      <c r="L4" s="2"/>
      <c r="M4" s="2"/>
    </row>
    <row r="5" spans="2:15" ht="20.100000000000001" customHeight="1" x14ac:dyDescent="0.25">
      <c r="B5" s="2" t="s">
        <v>3</v>
      </c>
      <c r="C5" s="2"/>
      <c r="D5" s="2"/>
      <c r="E5" s="2"/>
      <c r="F5" s="1" t="str">
        <f>+'801 MPU.CAN.25MAY.BOEDO.MPU HAB'!F6</f>
        <v>INVIERNO 2023</v>
      </c>
      <c r="H5" s="2"/>
      <c r="I5" s="2"/>
      <c r="J5" s="2"/>
      <c r="K5" s="2"/>
      <c r="L5" s="2"/>
      <c r="M5" s="2"/>
    </row>
    <row r="6" spans="2:15" ht="20.100000000000001" customHeight="1" x14ac:dyDescent="0.25">
      <c r="B6" s="2" t="s">
        <v>4</v>
      </c>
      <c r="C6" s="2"/>
      <c r="D6" s="2"/>
      <c r="E6" s="2"/>
      <c r="F6" s="1" t="str">
        <f>+'801 MPU.CAN.25MAY.BOEDO.MPU HAB'!F7</f>
        <v>HÁBILES</v>
      </c>
      <c r="H6" s="2"/>
      <c r="I6" s="2"/>
      <c r="J6" s="2"/>
      <c r="K6" s="2"/>
      <c r="L6" s="2"/>
      <c r="M6" s="2"/>
    </row>
    <row r="7" spans="2:15" ht="20.100000000000001" customHeight="1" x14ac:dyDescent="0.25">
      <c r="B7" s="2" t="s">
        <v>5</v>
      </c>
      <c r="C7" s="7"/>
      <c r="D7" s="7"/>
      <c r="E7" s="7"/>
      <c r="F7" s="1">
        <v>855</v>
      </c>
      <c r="H7" s="2"/>
      <c r="I7" s="2"/>
      <c r="J7" s="2"/>
      <c r="K7" s="2"/>
      <c r="L7" s="2"/>
      <c r="M7" s="2"/>
    </row>
    <row r="8" spans="2:15" ht="20.100000000000001" customHeight="1" x14ac:dyDescent="0.25">
      <c r="B8" s="2" t="s">
        <v>6</v>
      </c>
      <c r="C8" s="2"/>
      <c r="D8" s="2"/>
      <c r="E8" s="2"/>
      <c r="F8" s="1" t="s">
        <v>40</v>
      </c>
      <c r="H8" s="2"/>
      <c r="I8" s="2"/>
      <c r="J8" s="2"/>
      <c r="K8" s="2"/>
      <c r="L8" s="2"/>
      <c r="M8" s="2"/>
    </row>
    <row r="9" spans="2:15" ht="20.100000000000001" customHeight="1" x14ac:dyDescent="0.25">
      <c r="B9" s="2" t="s">
        <v>7</v>
      </c>
      <c r="C9" s="2"/>
      <c r="D9" s="2"/>
      <c r="E9" s="2"/>
      <c r="F9" s="1">
        <v>855</v>
      </c>
      <c r="H9" s="2"/>
      <c r="I9" s="2"/>
      <c r="J9" s="2"/>
      <c r="K9" s="2"/>
      <c r="L9" s="2"/>
      <c r="M9" s="2"/>
    </row>
    <row r="10" spans="2:15" ht="20.100000000000001" customHeight="1" x14ac:dyDescent="0.25">
      <c r="B10" s="2" t="s">
        <v>12</v>
      </c>
      <c r="C10" s="7"/>
      <c r="D10" s="7"/>
      <c r="E10" s="7"/>
      <c r="F10" s="2"/>
      <c r="G10" s="2"/>
      <c r="H10" s="2"/>
      <c r="I10" s="2"/>
      <c r="J10" s="2"/>
      <c r="K10" s="2"/>
      <c r="L10" s="2"/>
      <c r="M10" s="2"/>
    </row>
    <row r="11" spans="2:15" ht="20.100000000000001" customHeight="1" x14ac:dyDescent="0.25">
      <c r="B11" s="2"/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5" ht="20.100000000000001" customHeight="1" thickBot="1" x14ac:dyDescent="0.3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5" ht="39.950000000000003" customHeight="1" thickBot="1" x14ac:dyDescent="0.3">
      <c r="B14" s="189" t="s">
        <v>18</v>
      </c>
      <c r="C14" s="189" t="s">
        <v>100</v>
      </c>
      <c r="D14" s="189" t="s">
        <v>130</v>
      </c>
      <c r="E14" s="189" t="s">
        <v>135</v>
      </c>
      <c r="F14" s="189" t="s">
        <v>124</v>
      </c>
      <c r="G14" s="189" t="s">
        <v>134</v>
      </c>
      <c r="H14" s="189" t="s">
        <v>133</v>
      </c>
      <c r="I14" s="189" t="s">
        <v>132</v>
      </c>
      <c r="J14" s="189" t="s">
        <v>131</v>
      </c>
      <c r="K14" s="189" t="s">
        <v>135</v>
      </c>
      <c r="L14" s="189" t="s">
        <v>130</v>
      </c>
      <c r="M14" s="189" t="s">
        <v>100</v>
      </c>
      <c r="N14" s="189" t="s">
        <v>162</v>
      </c>
    </row>
    <row r="15" spans="2:15" ht="39.950000000000003" hidden="1" customHeight="1" x14ac:dyDescent="0.25">
      <c r="B15" s="202" t="s">
        <v>159</v>
      </c>
      <c r="C15" s="204">
        <v>0</v>
      </c>
      <c r="D15" s="204">
        <v>5.73</v>
      </c>
      <c r="E15" s="204">
        <v>5.75</v>
      </c>
      <c r="F15" s="204">
        <v>3.63</v>
      </c>
      <c r="G15" s="204">
        <v>8.24</v>
      </c>
      <c r="H15" s="204">
        <v>1</v>
      </c>
      <c r="I15" s="204">
        <v>6.3</v>
      </c>
      <c r="J15" s="204">
        <v>4.04</v>
      </c>
      <c r="K15" s="204">
        <v>2.75</v>
      </c>
      <c r="L15" s="204">
        <v>5.75</v>
      </c>
      <c r="M15" s="206">
        <v>4.49</v>
      </c>
      <c r="N15" s="495">
        <v>47.680000000000007</v>
      </c>
    </row>
    <row r="16" spans="2:15" ht="39.950000000000003" hidden="1" customHeight="1" thickBot="1" x14ac:dyDescent="0.3">
      <c r="B16" s="208" t="s">
        <v>160</v>
      </c>
      <c r="C16" s="243">
        <v>0</v>
      </c>
      <c r="D16" s="210">
        <v>5.73</v>
      </c>
      <c r="E16" s="210">
        <v>11.48</v>
      </c>
      <c r="F16" s="210">
        <v>15.11</v>
      </c>
      <c r="G16" s="210">
        <v>23.35</v>
      </c>
      <c r="H16" s="210">
        <v>24.35</v>
      </c>
      <c r="I16" s="210">
        <v>30.650000000000002</v>
      </c>
      <c r="J16" s="210">
        <v>34.690000000000005</v>
      </c>
      <c r="K16" s="210">
        <v>37.440000000000005</v>
      </c>
      <c r="L16" s="210">
        <v>43.190000000000005</v>
      </c>
      <c r="M16" s="210">
        <v>47.680000000000007</v>
      </c>
      <c r="N16" s="496"/>
    </row>
    <row r="17" spans="2:15" ht="15" customHeight="1" x14ac:dyDescent="0.25">
      <c r="B17" s="33">
        <v>1</v>
      </c>
      <c r="C17" s="67">
        <v>0.19722222222222222</v>
      </c>
      <c r="D17" s="35">
        <v>0.20763888888888887</v>
      </c>
      <c r="E17" s="36">
        <v>0.21319444444444444</v>
      </c>
      <c r="F17" s="36">
        <v>0.21666666666666665</v>
      </c>
      <c r="G17" s="38">
        <v>0.22291666666666665</v>
      </c>
      <c r="H17" s="38">
        <v>0.22361111111111109</v>
      </c>
      <c r="I17" s="38">
        <v>0.23194444444444443</v>
      </c>
      <c r="J17" s="38">
        <v>0.23680555555555555</v>
      </c>
      <c r="K17" s="38">
        <v>0.24027777777777776</v>
      </c>
      <c r="L17" s="38">
        <v>0.24652777777777776</v>
      </c>
      <c r="M17" s="48">
        <v>0.25555555555555554</v>
      </c>
      <c r="N17" s="10"/>
    </row>
    <row r="18" spans="2:15" ht="15" customHeight="1" x14ac:dyDescent="0.25">
      <c r="B18" s="40">
        <v>2</v>
      </c>
      <c r="C18" s="41">
        <v>0.30833333333333302</v>
      </c>
      <c r="D18" s="42">
        <v>0.32013888888888858</v>
      </c>
      <c r="E18" s="43">
        <v>0.32569444444444412</v>
      </c>
      <c r="F18" s="43">
        <v>0.32986111111111077</v>
      </c>
      <c r="G18" s="43">
        <v>0.33680555555555519</v>
      </c>
      <c r="H18" s="43">
        <v>0.33749999999999963</v>
      </c>
      <c r="I18" s="43">
        <v>0.34652777777777743</v>
      </c>
      <c r="J18" s="43">
        <v>0.35138888888888853</v>
      </c>
      <c r="K18" s="43">
        <v>0.35486111111111074</v>
      </c>
      <c r="L18" s="43">
        <v>0.36111111111111072</v>
      </c>
      <c r="M18" s="41">
        <v>0.37083333333333296</v>
      </c>
      <c r="N18" s="10"/>
    </row>
    <row r="19" spans="2:15" ht="15" customHeight="1" x14ac:dyDescent="0.25">
      <c r="B19" s="40">
        <v>3</v>
      </c>
      <c r="C19" s="41">
        <v>0.42638888888888898</v>
      </c>
      <c r="D19" s="42">
        <v>0.43888888888888899</v>
      </c>
      <c r="E19" s="43">
        <v>0.44513888888888897</v>
      </c>
      <c r="F19" s="43">
        <v>0.44930555555555562</v>
      </c>
      <c r="G19" s="43">
        <v>0.45625000000000004</v>
      </c>
      <c r="H19" s="43">
        <v>0.45694444444444449</v>
      </c>
      <c r="I19" s="43">
        <v>0.46597222222222229</v>
      </c>
      <c r="J19" s="43">
        <v>0.47083333333333338</v>
      </c>
      <c r="K19" s="43">
        <v>0.47430555555555559</v>
      </c>
      <c r="L19" s="43">
        <v>0.48055555555555557</v>
      </c>
      <c r="M19" s="41">
        <v>0.49027777777777781</v>
      </c>
      <c r="N19" s="10"/>
    </row>
    <row r="20" spans="2:15" ht="15" customHeight="1" x14ac:dyDescent="0.25">
      <c r="B20" s="33">
        <v>4</v>
      </c>
      <c r="C20" s="41">
        <v>0.54166666666666663</v>
      </c>
      <c r="D20" s="42">
        <v>0.55416666666666659</v>
      </c>
      <c r="E20" s="43">
        <v>0.56041666666666656</v>
      </c>
      <c r="F20" s="43">
        <v>0.56458333333333321</v>
      </c>
      <c r="G20" s="43">
        <v>0.57152777777777763</v>
      </c>
      <c r="H20" s="43">
        <v>0.57222222222222208</v>
      </c>
      <c r="I20" s="43">
        <v>0.58124999999999982</v>
      </c>
      <c r="J20" s="43">
        <v>0.58611111111111092</v>
      </c>
      <c r="K20" s="43">
        <v>0.58958333333333313</v>
      </c>
      <c r="L20" s="43">
        <v>0.5958333333333331</v>
      </c>
      <c r="M20" s="41">
        <v>0.60555555555555529</v>
      </c>
      <c r="N20" s="10"/>
    </row>
    <row r="21" spans="2:15" ht="15" customHeight="1" x14ac:dyDescent="0.25">
      <c r="B21" s="33">
        <v>5</v>
      </c>
      <c r="C21" s="41">
        <v>0.65972222222222299</v>
      </c>
      <c r="D21" s="42">
        <v>0.67222222222222294</v>
      </c>
      <c r="E21" s="43">
        <v>0.67847222222222292</v>
      </c>
      <c r="F21" s="43">
        <v>0.68263888888888957</v>
      </c>
      <c r="G21" s="43">
        <v>0.68958333333333399</v>
      </c>
      <c r="H21" s="43">
        <v>0.69027777777777843</v>
      </c>
      <c r="I21" s="43">
        <v>0.69930555555555618</v>
      </c>
      <c r="J21" s="43">
        <v>0.70416666666666727</v>
      </c>
      <c r="K21" s="43">
        <v>0.70763888888888948</v>
      </c>
      <c r="L21" s="43">
        <v>0.71388888888888946</v>
      </c>
      <c r="M21" s="41">
        <v>0.72361111111111165</v>
      </c>
      <c r="N21" s="10"/>
    </row>
    <row r="22" spans="2:15" ht="15" customHeight="1" thickBot="1" x14ac:dyDescent="0.3">
      <c r="B22" s="44">
        <v>6</v>
      </c>
      <c r="C22" s="45">
        <v>0.77083333333333304</v>
      </c>
      <c r="D22" s="46">
        <v>0.78333333333333299</v>
      </c>
      <c r="E22" s="47">
        <v>0.78958333333333297</v>
      </c>
      <c r="F22" s="47">
        <v>0.79374999999999962</v>
      </c>
      <c r="G22" s="47">
        <v>0.80069444444444404</v>
      </c>
      <c r="H22" s="47">
        <v>0.80138888888888848</v>
      </c>
      <c r="I22" s="47">
        <v>0.81041666666666623</v>
      </c>
      <c r="J22" s="47">
        <v>0.81527777777777732</v>
      </c>
      <c r="K22" s="47">
        <v>0.81874999999999953</v>
      </c>
      <c r="L22" s="47">
        <v>0.82499999999999951</v>
      </c>
      <c r="M22" s="45">
        <v>0.8347222222222217</v>
      </c>
      <c r="N22" s="10"/>
    </row>
    <row r="23" spans="2:15" ht="15" customHeight="1" x14ac:dyDescent="0.25">
      <c r="B23" s="33">
        <v>7</v>
      </c>
      <c r="C23" s="48">
        <v>0.88541666666666663</v>
      </c>
      <c r="D23" s="35">
        <v>0.89791666666666659</v>
      </c>
      <c r="E23" s="36">
        <v>0.90416666666666656</v>
      </c>
      <c r="F23" s="36">
        <v>0.90763888888888877</v>
      </c>
      <c r="G23" s="36">
        <v>0.91388888888888875</v>
      </c>
      <c r="H23" s="36">
        <v>0.91458333333333319</v>
      </c>
      <c r="I23" s="36">
        <v>0.9229166666666665</v>
      </c>
      <c r="J23" s="36">
        <v>0.92708333333333315</v>
      </c>
      <c r="K23" s="36">
        <v>0.92986111111111092</v>
      </c>
      <c r="L23" s="36">
        <v>0.93541666666666645</v>
      </c>
      <c r="M23" s="48">
        <v>0.9444444444444442</v>
      </c>
      <c r="N23" s="10"/>
    </row>
    <row r="24" spans="2:15" ht="14.85" customHeight="1" x14ac:dyDescent="0.25">
      <c r="B24" s="2"/>
      <c r="C24" s="2"/>
      <c r="D24" s="2"/>
      <c r="E24" s="2"/>
      <c r="F24" s="2"/>
      <c r="G24" s="2"/>
      <c r="H24" s="17"/>
      <c r="I24" s="17"/>
      <c r="J24" s="17"/>
      <c r="K24" s="17"/>
      <c r="L24" s="17"/>
      <c r="M24" s="17"/>
      <c r="N24" s="18"/>
      <c r="O24" s="2"/>
    </row>
    <row r="25" spans="2:15" ht="14.85" customHeight="1" x14ac:dyDescent="0.25">
      <c r="B25" s="2"/>
      <c r="C25" s="2"/>
      <c r="D25" s="2"/>
      <c r="E25" s="2"/>
      <c r="F25" s="2"/>
      <c r="I25" s="18"/>
      <c r="J25" s="18"/>
      <c r="K25" s="19"/>
      <c r="L25" s="19"/>
      <c r="M25" s="19"/>
      <c r="N25" s="2"/>
      <c r="O25" s="2"/>
    </row>
    <row r="26" spans="2:15" ht="14.85" customHeight="1" x14ac:dyDescent="0.25">
      <c r="B26" s="2"/>
      <c r="C26" s="2"/>
      <c r="D26" s="2"/>
      <c r="E26" s="2"/>
      <c r="F26" s="2"/>
      <c r="I26" s="18"/>
      <c r="J26" s="18"/>
      <c r="K26" s="19"/>
      <c r="L26" s="19"/>
      <c r="M26" s="19"/>
      <c r="N26" s="2"/>
      <c r="O26" s="2"/>
    </row>
    <row r="27" spans="2:15" ht="14.85" customHeight="1" x14ac:dyDescent="0.25">
      <c r="B27" s="2"/>
      <c r="C27" s="2"/>
      <c r="D27" s="2"/>
      <c r="E27" s="2"/>
      <c r="F27" s="2"/>
      <c r="I27" s="18"/>
      <c r="J27" s="18"/>
      <c r="K27" s="19"/>
      <c r="L27" s="19"/>
      <c r="M27" s="19"/>
      <c r="N27" s="2"/>
      <c r="O27" s="2"/>
    </row>
    <row r="28" spans="2:15" ht="14.85" customHeight="1" x14ac:dyDescent="0.25">
      <c r="B28" s="2"/>
      <c r="C28" s="2"/>
      <c r="D28" s="2"/>
      <c r="E28" s="2"/>
      <c r="F28" s="2"/>
      <c r="I28" s="21"/>
      <c r="J28" s="21"/>
      <c r="K28" s="19"/>
      <c r="L28" s="19"/>
      <c r="M28" s="19"/>
      <c r="N28" s="2"/>
      <c r="O28" s="2"/>
    </row>
    <row r="29" spans="2:15" x14ac:dyDescent="0.25">
      <c r="C29" s="2"/>
      <c r="I29" s="18"/>
      <c r="J29" s="18"/>
    </row>
    <row r="30" spans="2:15" x14ac:dyDescent="0.25">
      <c r="C30" s="2"/>
      <c r="I30" s="18"/>
      <c r="J30" s="18"/>
    </row>
    <row r="31" spans="2:15" x14ac:dyDescent="0.25">
      <c r="C31" s="2"/>
    </row>
  </sheetData>
  <mergeCells count="1">
    <mergeCell ref="N15:N16"/>
  </mergeCells>
  <printOptions horizontalCentered="1"/>
  <pageMargins left="0.19685039370078741" right="0" top="0.35433070866141736" bottom="0" header="0" footer="0"/>
  <pageSetup paperSize="9" scale="90" orientation="portrait" r:id="rId1"/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757-649C-4903-94A8-88AC1AF39015}">
  <sheetPr>
    <tabColor rgb="FFFFFF00"/>
  </sheetPr>
  <dimension ref="B1:T32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85546875" customWidth="1"/>
    <col min="2" max="17" width="8.42578125" customWidth="1"/>
    <col min="18" max="18" width="10.42578125" bestFit="1" customWidth="1"/>
    <col min="19" max="19" width="14.42578125" bestFit="1" customWidth="1"/>
    <col min="20" max="30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171" t="s">
        <v>1</v>
      </c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171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171">
        <v>8</v>
      </c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8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1" t="str">
        <f>+'801 MPU.CAN.25MAY.BOEDO.MPU HAB'!F7</f>
        <v>HÁBILES</v>
      </c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1">
        <v>855</v>
      </c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1" t="s">
        <v>40</v>
      </c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1">
        <v>855</v>
      </c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15.75" thickBot="1" x14ac:dyDescent="0.3">
      <c r="B14" s="2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2"/>
    </row>
    <row r="15" spans="2:20" ht="39.950000000000003" customHeight="1" thickBot="1" x14ac:dyDescent="0.3">
      <c r="B15" s="189" t="s">
        <v>18</v>
      </c>
      <c r="C15" s="189" t="s">
        <v>100</v>
      </c>
      <c r="D15" s="457" t="s">
        <v>114</v>
      </c>
      <c r="E15" s="189" t="s">
        <v>130</v>
      </c>
      <c r="F15" s="189" t="s">
        <v>135</v>
      </c>
      <c r="G15" s="189" t="s">
        <v>124</v>
      </c>
      <c r="H15" s="189" t="s">
        <v>134</v>
      </c>
      <c r="I15" s="189" t="s">
        <v>133</v>
      </c>
      <c r="J15" s="189" t="s">
        <v>132</v>
      </c>
      <c r="K15" s="189" t="s">
        <v>131</v>
      </c>
      <c r="L15" s="457" t="s">
        <v>220</v>
      </c>
      <c r="M15" s="189" t="s">
        <v>135</v>
      </c>
      <c r="N15" s="189" t="s">
        <v>130</v>
      </c>
      <c r="O15" s="457" t="s">
        <v>219</v>
      </c>
      <c r="P15" s="189" t="s">
        <v>100</v>
      </c>
      <c r="Q15" s="189" t="s">
        <v>161</v>
      </c>
      <c r="R15" s="189" t="s">
        <v>167</v>
      </c>
      <c r="S15" s="189" t="s">
        <v>168</v>
      </c>
      <c r="T15" s="189" t="s">
        <v>169</v>
      </c>
    </row>
    <row r="16" spans="2:20" ht="39.950000000000003" hidden="1" customHeight="1" x14ac:dyDescent="0.25">
      <c r="B16" s="202" t="s">
        <v>159</v>
      </c>
      <c r="C16" s="204">
        <v>0</v>
      </c>
      <c r="D16" s="204"/>
      <c r="E16" s="204">
        <v>5.73</v>
      </c>
      <c r="F16" s="204">
        <v>5.75</v>
      </c>
      <c r="G16" s="204">
        <v>3.63</v>
      </c>
      <c r="H16" s="204">
        <v>8.24</v>
      </c>
      <c r="I16" s="204">
        <v>1</v>
      </c>
      <c r="J16" s="204">
        <v>6.3</v>
      </c>
      <c r="K16" s="204">
        <v>4.04</v>
      </c>
      <c r="L16" s="204"/>
      <c r="M16" s="204">
        <v>2.75</v>
      </c>
      <c r="N16" s="204">
        <v>5.75</v>
      </c>
      <c r="O16" s="206"/>
      <c r="P16" s="206">
        <v>4.49</v>
      </c>
      <c r="Q16" s="315"/>
      <c r="R16" s="316"/>
      <c r="S16" s="317"/>
      <c r="T16" s="318"/>
    </row>
    <row r="17" spans="2:20" ht="39.950000000000003" hidden="1" customHeight="1" thickBot="1" x14ac:dyDescent="0.3">
      <c r="B17" s="208" t="s">
        <v>160</v>
      </c>
      <c r="C17" s="243">
        <v>0</v>
      </c>
      <c r="D17" s="243"/>
      <c r="E17" s="455">
        <v>5.73</v>
      </c>
      <c r="F17" s="210">
        <v>11.48</v>
      </c>
      <c r="G17" s="210">
        <v>15.11</v>
      </c>
      <c r="H17" s="210">
        <v>23.35</v>
      </c>
      <c r="I17" s="210">
        <v>24.35</v>
      </c>
      <c r="J17" s="210">
        <v>30.650000000000002</v>
      </c>
      <c r="K17" s="210">
        <v>34.690000000000005</v>
      </c>
      <c r="L17" s="210"/>
      <c r="M17" s="210">
        <v>37.440000000000005</v>
      </c>
      <c r="N17" s="210">
        <v>43.190000000000005</v>
      </c>
      <c r="O17" s="210"/>
      <c r="P17" s="210">
        <v>47.680000000000007</v>
      </c>
      <c r="Q17" s="313"/>
      <c r="R17" s="314"/>
      <c r="S17" s="310"/>
      <c r="T17" s="314"/>
    </row>
    <row r="18" spans="2:20" ht="15" customHeight="1" x14ac:dyDescent="0.25">
      <c r="B18" s="33">
        <v>1</v>
      </c>
      <c r="C18" s="421">
        <v>0.19722222222222222</v>
      </c>
      <c r="D18" s="463">
        <v>0.20069444444444443</v>
      </c>
      <c r="E18" s="422">
        <v>0.20763888888888887</v>
      </c>
      <c r="F18" s="423">
        <v>0.21319444444444444</v>
      </c>
      <c r="G18" s="423">
        <v>0.21666666666666665</v>
      </c>
      <c r="H18" s="424">
        <v>0.22291666666666665</v>
      </c>
      <c r="I18" s="424">
        <v>0.22361111111111109</v>
      </c>
      <c r="J18" s="424">
        <v>0.23194444444444443</v>
      </c>
      <c r="K18" s="424">
        <v>0.23680555555555555</v>
      </c>
      <c r="L18" s="424">
        <v>0.23958333333333331</v>
      </c>
      <c r="M18" s="424">
        <v>0.24374999999999999</v>
      </c>
      <c r="N18" s="424">
        <v>0.25</v>
      </c>
      <c r="O18" s="459">
        <v>0.25763888888888886</v>
      </c>
      <c r="P18" s="425">
        <v>0.25902777777777775</v>
      </c>
      <c r="Q18" s="313" t="e">
        <f>+$I$30</f>
        <v>#REF!</v>
      </c>
      <c r="R18" s="314">
        <f>+P18-C18</f>
        <v>6.180555555555553E-2</v>
      </c>
      <c r="S18" s="317" t="e">
        <f>60*$I$30/(R18*60*24)</f>
        <v>#REF!</v>
      </c>
      <c r="T18" s="322"/>
    </row>
    <row r="19" spans="2:20" ht="15" customHeight="1" x14ac:dyDescent="0.25">
      <c r="B19" s="40">
        <v>2</v>
      </c>
      <c r="C19" s="426">
        <v>0.28125</v>
      </c>
      <c r="D19" s="464">
        <v>0.28472222222222221</v>
      </c>
      <c r="E19" s="427">
        <v>0.29375000000000001</v>
      </c>
      <c r="F19" s="428">
        <v>0.3</v>
      </c>
      <c r="G19" s="428">
        <v>0.30416666666666664</v>
      </c>
      <c r="H19" s="428">
        <v>0.31111111111111106</v>
      </c>
      <c r="I19" s="428">
        <v>0.3118055555555555</v>
      </c>
      <c r="J19" s="428">
        <v>0.3208333333333333</v>
      </c>
      <c r="K19" s="428">
        <v>0.3256944444444444</v>
      </c>
      <c r="L19" s="428">
        <v>0.33055555555555549</v>
      </c>
      <c r="M19" s="428">
        <v>0.3340277777777777</v>
      </c>
      <c r="N19" s="428">
        <v>0.34027777777777768</v>
      </c>
      <c r="O19" s="460">
        <v>0.34861111111111104</v>
      </c>
      <c r="P19" s="426">
        <v>0.34999999999999992</v>
      </c>
      <c r="Q19" s="313" t="e">
        <f t="shared" ref="Q19:Q25" si="0">+$I$30</f>
        <v>#REF!</v>
      </c>
      <c r="R19" s="314">
        <f t="shared" ref="R19:R25" si="1">+P19-C19</f>
        <v>6.8749999999999922E-2</v>
      </c>
      <c r="S19" s="317" t="e">
        <f t="shared" ref="S19:S25" si="2">60*$I$30/(R19*60*24)</f>
        <v>#REF!</v>
      </c>
      <c r="T19" s="314">
        <f>+C19-C18</f>
        <v>8.4027777777777785E-2</v>
      </c>
    </row>
    <row r="20" spans="2:20" ht="15" customHeight="1" x14ac:dyDescent="0.25">
      <c r="B20" s="33">
        <v>3</v>
      </c>
      <c r="C20" s="426">
        <v>0.36736111111111108</v>
      </c>
      <c r="D20" s="464">
        <v>0.37083333333333329</v>
      </c>
      <c r="E20" s="427">
        <v>0.37986111111111109</v>
      </c>
      <c r="F20" s="428">
        <v>0.38611111111111107</v>
      </c>
      <c r="G20" s="428">
        <v>0.39027777777777772</v>
      </c>
      <c r="H20" s="428">
        <v>0.39722222222222214</v>
      </c>
      <c r="I20" s="428">
        <v>0.39791666666666659</v>
      </c>
      <c r="J20" s="428">
        <v>0.40694444444444439</v>
      </c>
      <c r="K20" s="428">
        <v>0.41180555555555548</v>
      </c>
      <c r="L20" s="428">
        <v>0.41666666666666657</v>
      </c>
      <c r="M20" s="428">
        <v>0.42013888888888878</v>
      </c>
      <c r="N20" s="428">
        <v>0.42638888888888876</v>
      </c>
      <c r="O20" s="460">
        <v>0.43472222222222212</v>
      </c>
      <c r="P20" s="426">
        <v>0.43611111111111101</v>
      </c>
      <c r="Q20" s="313" t="e">
        <f t="shared" si="0"/>
        <v>#REF!</v>
      </c>
      <c r="R20" s="314">
        <f t="shared" si="1"/>
        <v>6.8749999999999922E-2</v>
      </c>
      <c r="S20" s="317" t="e">
        <f t="shared" si="2"/>
        <v>#REF!</v>
      </c>
      <c r="T20" s="314">
        <f t="shared" ref="T20:T25" si="3">+C20-C19</f>
        <v>8.6111111111111083E-2</v>
      </c>
    </row>
    <row r="21" spans="2:20" ht="15" customHeight="1" x14ac:dyDescent="0.25">
      <c r="B21" s="40">
        <v>4</v>
      </c>
      <c r="C21" s="426">
        <v>0.5</v>
      </c>
      <c r="D21" s="464">
        <v>0.50347222222222221</v>
      </c>
      <c r="E21" s="427">
        <v>0.51249999999999996</v>
      </c>
      <c r="F21" s="428">
        <v>0.51874999999999993</v>
      </c>
      <c r="G21" s="428">
        <v>0.52291666666666659</v>
      </c>
      <c r="H21" s="428">
        <v>0.52986111111111101</v>
      </c>
      <c r="I21" s="428">
        <v>0.53055555555555545</v>
      </c>
      <c r="J21" s="428">
        <v>0.53958333333333319</v>
      </c>
      <c r="K21" s="428">
        <v>0.54444444444444429</v>
      </c>
      <c r="L21" s="428">
        <v>0.54930555555555538</v>
      </c>
      <c r="M21" s="428">
        <v>0.55277777777777759</v>
      </c>
      <c r="N21" s="428">
        <v>0.55902777777777757</v>
      </c>
      <c r="O21" s="460">
        <v>0.56736111111111087</v>
      </c>
      <c r="P21" s="426">
        <v>0.56874999999999976</v>
      </c>
      <c r="Q21" s="313" t="e">
        <f t="shared" si="0"/>
        <v>#REF!</v>
      </c>
      <c r="R21" s="314">
        <f t="shared" si="1"/>
        <v>6.8749999999999756E-2</v>
      </c>
      <c r="S21" s="317" t="e">
        <f t="shared" si="2"/>
        <v>#REF!</v>
      </c>
      <c r="T21" s="314">
        <f t="shared" si="3"/>
        <v>0.13263888888888892</v>
      </c>
    </row>
    <row r="22" spans="2:20" ht="15" customHeight="1" x14ac:dyDescent="0.25">
      <c r="B22" s="33">
        <v>5</v>
      </c>
      <c r="C22" s="426">
        <v>0.60069444444444442</v>
      </c>
      <c r="D22" s="464">
        <v>0.60416666666666663</v>
      </c>
      <c r="E22" s="427">
        <v>0.61319444444444438</v>
      </c>
      <c r="F22" s="428">
        <v>0.61944444444444435</v>
      </c>
      <c r="G22" s="428">
        <v>0.62361111111111101</v>
      </c>
      <c r="H22" s="428">
        <v>0.63055555555555542</v>
      </c>
      <c r="I22" s="428">
        <v>0.63124999999999987</v>
      </c>
      <c r="J22" s="428">
        <v>0.64027777777777761</v>
      </c>
      <c r="K22" s="428">
        <v>0.64513888888888871</v>
      </c>
      <c r="L22" s="428">
        <v>0.6499999999999998</v>
      </c>
      <c r="M22" s="428">
        <v>0.65347222222222201</v>
      </c>
      <c r="N22" s="428">
        <v>0.65972222222222199</v>
      </c>
      <c r="O22" s="460">
        <v>0.66805555555555529</v>
      </c>
      <c r="P22" s="426">
        <v>0.66944444444444418</v>
      </c>
      <c r="Q22" s="313" t="e">
        <f t="shared" si="0"/>
        <v>#REF!</v>
      </c>
      <c r="R22" s="314">
        <f t="shared" si="1"/>
        <v>6.8749999999999756E-2</v>
      </c>
      <c r="S22" s="317" t="e">
        <f t="shared" si="2"/>
        <v>#REF!</v>
      </c>
      <c r="T22" s="314">
        <f t="shared" si="3"/>
        <v>0.10069444444444442</v>
      </c>
    </row>
    <row r="23" spans="2:20" ht="15" customHeight="1" x14ac:dyDescent="0.25">
      <c r="B23" s="40">
        <v>6</v>
      </c>
      <c r="C23" s="426">
        <v>0.72015046296296292</v>
      </c>
      <c r="D23" s="464">
        <v>0.72362268518518513</v>
      </c>
      <c r="E23" s="427">
        <v>0.73265046296296288</v>
      </c>
      <c r="F23" s="428">
        <v>0.73890046296296286</v>
      </c>
      <c r="G23" s="428">
        <v>0.74306712962962951</v>
      </c>
      <c r="H23" s="428">
        <v>0.75001157407407393</v>
      </c>
      <c r="I23" s="428">
        <v>0.75070601851851837</v>
      </c>
      <c r="J23" s="428">
        <v>0.75973379629629612</v>
      </c>
      <c r="K23" s="428">
        <v>0.76459490740740721</v>
      </c>
      <c r="L23" s="428">
        <v>0.7694560185185183</v>
      </c>
      <c r="M23" s="428">
        <v>0.77292824074074051</v>
      </c>
      <c r="N23" s="428">
        <v>0.77917824074074049</v>
      </c>
      <c r="O23" s="460">
        <v>0.78751157407407379</v>
      </c>
      <c r="P23" s="426">
        <v>0.78890046296296268</v>
      </c>
      <c r="Q23" s="313" t="e">
        <f t="shared" si="0"/>
        <v>#REF!</v>
      </c>
      <c r="R23" s="314">
        <f t="shared" si="1"/>
        <v>6.8749999999999756E-2</v>
      </c>
      <c r="S23" s="317" t="e">
        <f t="shared" si="2"/>
        <v>#REF!</v>
      </c>
      <c r="T23" s="314">
        <f t="shared" si="3"/>
        <v>0.1194560185185185</v>
      </c>
    </row>
    <row r="24" spans="2:20" ht="14.85" customHeight="1" x14ac:dyDescent="0.25">
      <c r="B24" s="33">
        <v>7</v>
      </c>
      <c r="C24" s="426">
        <v>0.79444444444444495</v>
      </c>
      <c r="D24" s="464">
        <v>0.79791666666666716</v>
      </c>
      <c r="E24" s="427">
        <v>0.80694444444444491</v>
      </c>
      <c r="F24" s="428">
        <v>0.81319444444444489</v>
      </c>
      <c r="G24" s="428">
        <v>0.81736111111111154</v>
      </c>
      <c r="H24" s="428">
        <v>0.82430555555555596</v>
      </c>
      <c r="I24" s="428">
        <v>0.8250000000000004</v>
      </c>
      <c r="J24" s="428">
        <v>0.83402777777777815</v>
      </c>
      <c r="K24" s="428">
        <v>0.83888888888888924</v>
      </c>
      <c r="L24" s="428">
        <v>0.84375000000000033</v>
      </c>
      <c r="M24" s="428">
        <v>0.84722222222222254</v>
      </c>
      <c r="N24" s="428">
        <v>0.85347222222222252</v>
      </c>
      <c r="O24" s="460">
        <v>0.86180555555555582</v>
      </c>
      <c r="P24" s="426">
        <v>0.86319444444444471</v>
      </c>
      <c r="Q24" s="313" t="e">
        <f t="shared" si="0"/>
        <v>#REF!</v>
      </c>
      <c r="R24" s="314">
        <f t="shared" si="1"/>
        <v>6.8749999999999756E-2</v>
      </c>
      <c r="S24" s="317" t="e">
        <f t="shared" si="2"/>
        <v>#REF!</v>
      </c>
      <c r="T24" s="314">
        <f t="shared" si="3"/>
        <v>7.429398148148203E-2</v>
      </c>
    </row>
    <row r="25" spans="2:20" ht="14.85" customHeight="1" x14ac:dyDescent="0.25">
      <c r="B25" s="40">
        <v>8</v>
      </c>
      <c r="C25" s="426">
        <v>0.89166666666666661</v>
      </c>
      <c r="D25" s="465">
        <v>0.89513888888888882</v>
      </c>
      <c r="E25" s="427">
        <v>0.90208333333333324</v>
      </c>
      <c r="F25" s="428">
        <v>0.90763888888888877</v>
      </c>
      <c r="G25" s="428">
        <v>0.91111111111111098</v>
      </c>
      <c r="H25" s="428">
        <v>0.91736111111111096</v>
      </c>
      <c r="I25" s="428">
        <v>0.9180555555555554</v>
      </c>
      <c r="J25" s="428">
        <v>0.92638888888888871</v>
      </c>
      <c r="K25" s="428">
        <v>0.9312499999999998</v>
      </c>
      <c r="L25" s="428">
        <v>0.93402777777777757</v>
      </c>
      <c r="M25" s="428">
        <v>0.93819444444444422</v>
      </c>
      <c r="N25" s="428">
        <v>0.9444444444444442</v>
      </c>
      <c r="O25" s="460">
        <v>0.95208333333333306</v>
      </c>
      <c r="P25" s="426">
        <v>0.95347222222222194</v>
      </c>
      <c r="Q25" s="313" t="e">
        <f t="shared" si="0"/>
        <v>#REF!</v>
      </c>
      <c r="R25" s="314">
        <f t="shared" si="1"/>
        <v>6.1805555555555336E-2</v>
      </c>
      <c r="S25" s="317" t="e">
        <f t="shared" si="2"/>
        <v>#REF!</v>
      </c>
      <c r="T25" s="314">
        <f t="shared" si="3"/>
        <v>9.7222222222221655E-2</v>
      </c>
    </row>
    <row r="26" spans="2:20" ht="14.85" customHeight="1" x14ac:dyDescent="0.25">
      <c r="B26" s="2"/>
      <c r="C26" s="2"/>
      <c r="D26" s="2"/>
      <c r="E26" s="2"/>
      <c r="F26" s="2"/>
      <c r="G26" s="2"/>
      <c r="J26" s="18"/>
      <c r="K26" s="18"/>
      <c r="L26" s="18"/>
      <c r="M26" s="19"/>
      <c r="N26" s="19"/>
      <c r="O26" s="19"/>
      <c r="P26" s="19"/>
      <c r="Q26" s="2"/>
      <c r="R26" s="2"/>
    </row>
    <row r="27" spans="2:20" ht="14.85" customHeight="1" x14ac:dyDescent="0.25">
      <c r="B27" s="2"/>
      <c r="C27" s="299" t="s">
        <v>170</v>
      </c>
      <c r="D27" s="299"/>
      <c r="E27" s="300"/>
      <c r="F27" s="300"/>
      <c r="G27" s="301"/>
      <c r="H27" s="301"/>
      <c r="I27" s="308">
        <v>8</v>
      </c>
      <c r="J27" s="300"/>
      <c r="K27" s="18"/>
      <c r="L27" s="18"/>
      <c r="M27" s="19"/>
      <c r="N27" s="19"/>
      <c r="O27" s="19"/>
      <c r="P27" s="19"/>
      <c r="Q27" s="2"/>
      <c r="R27" s="2"/>
    </row>
    <row r="28" spans="2:20" ht="14.85" customHeight="1" x14ac:dyDescent="0.25">
      <c r="B28" s="2"/>
      <c r="C28" s="299" t="s">
        <v>171</v>
      </c>
      <c r="D28" s="299"/>
      <c r="E28" s="300"/>
      <c r="F28" s="300"/>
      <c r="G28" s="301"/>
      <c r="H28" s="301"/>
      <c r="I28" s="308">
        <v>0</v>
      </c>
      <c r="J28" s="300"/>
      <c r="K28" s="21"/>
      <c r="L28" s="21"/>
      <c r="M28" s="19"/>
      <c r="N28" s="19"/>
      <c r="O28" s="19"/>
      <c r="P28" s="19"/>
      <c r="Q28" s="2"/>
      <c r="R28" s="2"/>
    </row>
    <row r="29" spans="2:20" x14ac:dyDescent="0.25">
      <c r="C29" s="299" t="s">
        <v>172</v>
      </c>
      <c r="D29" s="299"/>
      <c r="E29" s="300"/>
      <c r="F29" s="300"/>
      <c r="G29" s="301"/>
      <c r="H29" s="301"/>
      <c r="I29" s="308">
        <f>+I27+I28</f>
        <v>8</v>
      </c>
      <c r="J29" s="300"/>
      <c r="K29" s="18"/>
      <c r="L29" s="18"/>
    </row>
    <row r="30" spans="2:20" x14ac:dyDescent="0.25">
      <c r="C30" s="299" t="s">
        <v>173</v>
      </c>
      <c r="D30" s="299"/>
      <c r="E30" s="300"/>
      <c r="F30" s="300"/>
      <c r="G30" s="301"/>
      <c r="H30" s="301"/>
      <c r="I30" s="306" t="e">
        <f>+VLOOKUP($G$9,#REF!,3,FALSE)</f>
        <v>#REF!</v>
      </c>
      <c r="J30" s="302" t="s">
        <v>174</v>
      </c>
      <c r="K30" s="18"/>
      <c r="L30" s="18"/>
    </row>
    <row r="31" spans="2:20" x14ac:dyDescent="0.25">
      <c r="C31" s="303" t="s">
        <v>175</v>
      </c>
      <c r="D31" s="303"/>
      <c r="E31" s="304"/>
      <c r="F31" s="18"/>
      <c r="G31" s="18"/>
      <c r="H31" s="18"/>
      <c r="I31" s="347">
        <v>0</v>
      </c>
      <c r="J31" s="302" t="s">
        <v>174</v>
      </c>
    </row>
    <row r="32" spans="2:20" x14ac:dyDescent="0.25">
      <c r="C32" s="2" t="s">
        <v>176</v>
      </c>
      <c r="D32" s="2"/>
      <c r="E32" s="18"/>
      <c r="F32" s="18"/>
      <c r="G32" s="18"/>
      <c r="H32" s="18"/>
      <c r="I32" s="309" t="s">
        <v>178</v>
      </c>
      <c r="J32" s="18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tabColor rgb="FFFFFF00"/>
  </sheetPr>
  <dimension ref="B1:T31"/>
  <sheetViews>
    <sheetView showGridLines="0" view="pageBreakPreview" zoomScale="85" zoomScaleNormal="100" zoomScaleSheetLayoutView="85" workbookViewId="0">
      <selection activeCell="O26" sqref="O26"/>
    </sheetView>
  </sheetViews>
  <sheetFormatPr baseColWidth="10" defaultRowHeight="15" x14ac:dyDescent="0.25"/>
  <cols>
    <col min="1" max="1" width="0.85546875" customWidth="1"/>
    <col min="2" max="17" width="8.42578125" customWidth="1"/>
    <col min="18" max="18" width="10.42578125" bestFit="1" customWidth="1"/>
    <col min="19" max="19" width="14.42578125" bestFit="1" customWidth="1"/>
    <col min="20" max="30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171" t="s">
        <v>1</v>
      </c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171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171">
        <v>8</v>
      </c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8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1" t="str">
        <f>+'801 MPU.CAN.25MAY.BOEDO.MPU SAB'!F7</f>
        <v>SABADO</v>
      </c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1">
        <v>855</v>
      </c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1" t="s">
        <v>40</v>
      </c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1">
        <v>855</v>
      </c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15.75" thickBot="1" x14ac:dyDescent="0.3">
      <c r="B14" s="2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2"/>
    </row>
    <row r="15" spans="2:20" ht="39.950000000000003" customHeight="1" thickBot="1" x14ac:dyDescent="0.3">
      <c r="B15" s="189" t="s">
        <v>18</v>
      </c>
      <c r="C15" s="189" t="s">
        <v>100</v>
      </c>
      <c r="D15" s="457" t="s">
        <v>114</v>
      </c>
      <c r="E15" s="189" t="s">
        <v>130</v>
      </c>
      <c r="F15" s="189" t="s">
        <v>135</v>
      </c>
      <c r="G15" s="189" t="s">
        <v>124</v>
      </c>
      <c r="H15" s="189" t="s">
        <v>134</v>
      </c>
      <c r="I15" s="189" t="s">
        <v>133</v>
      </c>
      <c r="J15" s="189" t="s">
        <v>132</v>
      </c>
      <c r="K15" s="189" t="s">
        <v>131</v>
      </c>
      <c r="L15" s="457" t="s">
        <v>220</v>
      </c>
      <c r="M15" s="189" t="s">
        <v>135</v>
      </c>
      <c r="N15" s="189" t="s">
        <v>130</v>
      </c>
      <c r="O15" s="457" t="s">
        <v>219</v>
      </c>
      <c r="P15" s="189" t="s">
        <v>100</v>
      </c>
      <c r="Q15" s="189" t="s">
        <v>161</v>
      </c>
      <c r="R15" s="189" t="s">
        <v>167</v>
      </c>
      <c r="S15" s="189" t="s">
        <v>168</v>
      </c>
      <c r="T15" s="189" t="s">
        <v>169</v>
      </c>
    </row>
    <row r="16" spans="2:20" ht="39.950000000000003" hidden="1" customHeight="1" x14ac:dyDescent="0.25">
      <c r="B16" s="202" t="s">
        <v>159</v>
      </c>
      <c r="C16" s="204">
        <v>0</v>
      </c>
      <c r="D16" s="204"/>
      <c r="E16" s="204">
        <v>5.73</v>
      </c>
      <c r="F16" s="204">
        <v>5.75</v>
      </c>
      <c r="G16" s="204">
        <v>3.63</v>
      </c>
      <c r="H16" s="204">
        <v>8.24</v>
      </c>
      <c r="I16" s="204">
        <v>1</v>
      </c>
      <c r="J16" s="204">
        <v>6.3</v>
      </c>
      <c r="K16" s="204">
        <v>4.04</v>
      </c>
      <c r="L16" s="204"/>
      <c r="M16" s="204">
        <v>2.75</v>
      </c>
      <c r="N16" s="204">
        <v>5.75</v>
      </c>
      <c r="O16" s="206"/>
      <c r="P16" s="206">
        <v>4.49</v>
      </c>
      <c r="Q16" s="315"/>
      <c r="R16" s="316"/>
      <c r="S16" s="317"/>
      <c r="T16" s="318"/>
    </row>
    <row r="17" spans="2:20" ht="39.950000000000003" hidden="1" customHeight="1" thickBot="1" x14ac:dyDescent="0.3">
      <c r="B17" s="208" t="s">
        <v>160</v>
      </c>
      <c r="C17" s="243">
        <v>0</v>
      </c>
      <c r="D17" s="243"/>
      <c r="E17" s="455">
        <v>5.73</v>
      </c>
      <c r="F17" s="210">
        <v>11.48</v>
      </c>
      <c r="G17" s="210">
        <v>15.11</v>
      </c>
      <c r="H17" s="210">
        <v>23.35</v>
      </c>
      <c r="I17" s="210">
        <v>24.35</v>
      </c>
      <c r="J17" s="210">
        <v>30.650000000000002</v>
      </c>
      <c r="K17" s="210">
        <v>34.690000000000005</v>
      </c>
      <c r="L17" s="210"/>
      <c r="M17" s="210">
        <v>37.440000000000005</v>
      </c>
      <c r="N17" s="210">
        <v>43.190000000000005</v>
      </c>
      <c r="O17" s="210"/>
      <c r="P17" s="210">
        <v>47.680000000000007</v>
      </c>
      <c r="Q17" s="313"/>
      <c r="R17" s="314"/>
      <c r="S17" s="310"/>
      <c r="T17" s="314"/>
    </row>
    <row r="18" spans="2:20" ht="15" customHeight="1" x14ac:dyDescent="0.25">
      <c r="B18" s="33">
        <v>1</v>
      </c>
      <c r="C18" s="421">
        <v>0.22291666666666665</v>
      </c>
      <c r="D18" s="441">
        <v>0.22638888888888886</v>
      </c>
      <c r="E18" s="422">
        <v>0.23333333333333331</v>
      </c>
      <c r="F18" s="423">
        <v>0.23888888888888887</v>
      </c>
      <c r="G18" s="423">
        <v>0.24236111111111108</v>
      </c>
      <c r="H18" s="424">
        <v>0.24861111111111109</v>
      </c>
      <c r="I18" s="424">
        <v>0.24930555555555553</v>
      </c>
      <c r="J18" s="424">
        <v>0.25763888888888886</v>
      </c>
      <c r="K18" s="424">
        <v>0.26249999999999996</v>
      </c>
      <c r="L18" s="424">
        <v>0.26527777777777772</v>
      </c>
      <c r="M18" s="424">
        <v>0.26874999999999993</v>
      </c>
      <c r="N18" s="424">
        <v>0.27499999999999991</v>
      </c>
      <c r="O18" s="459">
        <v>0.28263888888888877</v>
      </c>
      <c r="P18" s="425">
        <v>0.28402777777777766</v>
      </c>
      <c r="Q18" s="313" t="e">
        <f>+$I$28</f>
        <v>#REF!</v>
      </c>
      <c r="R18" s="314">
        <f>+P18-C18</f>
        <v>6.1111111111111005E-2</v>
      </c>
      <c r="S18" s="317" t="e">
        <f>60*$I$28/(R18*60*24)</f>
        <v>#REF!</v>
      </c>
      <c r="T18" s="322"/>
    </row>
    <row r="19" spans="2:20" ht="15" customHeight="1" x14ac:dyDescent="0.25">
      <c r="B19" s="40">
        <v>2</v>
      </c>
      <c r="C19" s="426">
        <v>0.35486111111111202</v>
      </c>
      <c r="D19" s="427">
        <v>0.35833333333333423</v>
      </c>
      <c r="E19" s="427">
        <v>0.36736111111111203</v>
      </c>
      <c r="F19" s="428">
        <v>0.373611111111112</v>
      </c>
      <c r="G19" s="428">
        <v>0.37777777777777866</v>
      </c>
      <c r="H19" s="428">
        <v>0.38472222222222308</v>
      </c>
      <c r="I19" s="428">
        <v>0.38541666666666752</v>
      </c>
      <c r="J19" s="428">
        <v>0.39444444444444532</v>
      </c>
      <c r="K19" s="428">
        <v>0.39930555555555641</v>
      </c>
      <c r="L19" s="428">
        <v>0.40277777777777862</v>
      </c>
      <c r="M19" s="428">
        <v>0.40625000000000083</v>
      </c>
      <c r="N19" s="428">
        <v>0.41250000000000081</v>
      </c>
      <c r="O19" s="460">
        <v>0.42083333333333417</v>
      </c>
      <c r="P19" s="426">
        <v>0.42222222222222305</v>
      </c>
      <c r="Q19" s="313" t="e">
        <f>+$I$28</f>
        <v>#REF!</v>
      </c>
      <c r="R19" s="314">
        <f>+P19-C19</f>
        <v>6.7361111111111038E-2</v>
      </c>
      <c r="S19" s="317" t="e">
        <f>60*$I$28/(R19*60*24)</f>
        <v>#REF!</v>
      </c>
      <c r="T19" s="314">
        <f>+C19-C18</f>
        <v>0.13194444444444536</v>
      </c>
    </row>
    <row r="20" spans="2:20" ht="15" customHeight="1" x14ac:dyDescent="0.25">
      <c r="B20" s="40">
        <v>3</v>
      </c>
      <c r="C20" s="426">
        <v>0.47986111111111401</v>
      </c>
      <c r="D20" s="427">
        <v>0.48333333333333622</v>
      </c>
      <c r="E20" s="427">
        <v>0.49236111111111402</v>
      </c>
      <c r="F20" s="428">
        <v>0.498611111111114</v>
      </c>
      <c r="G20" s="428">
        <v>0.50277777777778065</v>
      </c>
      <c r="H20" s="428">
        <v>0.50972222222222507</v>
      </c>
      <c r="I20" s="428">
        <v>0.51041666666666952</v>
      </c>
      <c r="J20" s="428">
        <v>0.51944444444444726</v>
      </c>
      <c r="K20" s="428">
        <v>0.52430555555555836</v>
      </c>
      <c r="L20" s="428">
        <v>0.52777777777778057</v>
      </c>
      <c r="M20" s="428">
        <v>0.53125000000000278</v>
      </c>
      <c r="N20" s="428">
        <v>0.53750000000000275</v>
      </c>
      <c r="O20" s="460">
        <v>0.54583333333333606</v>
      </c>
      <c r="P20" s="426">
        <v>0.54722222222222494</v>
      </c>
      <c r="Q20" s="313" t="e">
        <f t="shared" ref="Q20:Q23" si="0">+$I$28</f>
        <v>#REF!</v>
      </c>
      <c r="R20" s="314">
        <f t="shared" ref="R20:R23" si="1">+P20-C20</f>
        <v>6.7361111111110927E-2</v>
      </c>
      <c r="S20" s="317" t="e">
        <f t="shared" ref="S20:S23" si="2">60*$I$28/(R20*60*24)</f>
        <v>#REF!</v>
      </c>
      <c r="T20" s="314">
        <f t="shared" ref="T20:T23" si="3">+C20-C19</f>
        <v>0.125000000000002</v>
      </c>
    </row>
    <row r="21" spans="2:20" ht="15" customHeight="1" x14ac:dyDescent="0.25">
      <c r="B21" s="33">
        <v>4</v>
      </c>
      <c r="C21" s="426">
        <v>0.60486111111111496</v>
      </c>
      <c r="D21" s="427">
        <v>0.60833333333333717</v>
      </c>
      <c r="E21" s="427">
        <v>0.61736111111111491</v>
      </c>
      <c r="F21" s="428">
        <v>0.62361111111111489</v>
      </c>
      <c r="G21" s="428">
        <v>0.62777777777778154</v>
      </c>
      <c r="H21" s="428">
        <v>0.63472222222222596</v>
      </c>
      <c r="I21" s="428">
        <v>0.6354166666666704</v>
      </c>
      <c r="J21" s="428">
        <v>0.64444444444444815</v>
      </c>
      <c r="K21" s="428">
        <v>0.64930555555555924</v>
      </c>
      <c r="L21" s="428">
        <v>0.65277777777778145</v>
      </c>
      <c r="M21" s="428">
        <v>0.65625000000000366</v>
      </c>
      <c r="N21" s="428">
        <v>0.66250000000000364</v>
      </c>
      <c r="O21" s="460">
        <v>0.67083333333333695</v>
      </c>
      <c r="P21" s="426">
        <v>0.67222222222222583</v>
      </c>
      <c r="Q21" s="313" t="e">
        <f t="shared" si="0"/>
        <v>#REF!</v>
      </c>
      <c r="R21" s="314">
        <f t="shared" si="1"/>
        <v>6.7361111111110872E-2</v>
      </c>
      <c r="S21" s="317" t="e">
        <f t="shared" si="2"/>
        <v>#REF!</v>
      </c>
      <c r="T21" s="314">
        <f t="shared" si="3"/>
        <v>0.12500000000000094</v>
      </c>
    </row>
    <row r="22" spans="2:20" ht="15" customHeight="1" x14ac:dyDescent="0.25">
      <c r="B22" s="40">
        <v>5</v>
      </c>
      <c r="C22" s="426">
        <v>0.72986111111111696</v>
      </c>
      <c r="D22" s="427">
        <v>0.73333333333333917</v>
      </c>
      <c r="E22" s="427">
        <v>0.74236111111111691</v>
      </c>
      <c r="F22" s="428">
        <v>0.74861111111111689</v>
      </c>
      <c r="G22" s="428">
        <v>0.75277777777778354</v>
      </c>
      <c r="H22" s="428">
        <v>0.75972222222222796</v>
      </c>
      <c r="I22" s="428">
        <v>0.7604166666666724</v>
      </c>
      <c r="J22" s="428">
        <v>0.76944444444445015</v>
      </c>
      <c r="K22" s="428">
        <v>0.77430555555556124</v>
      </c>
      <c r="L22" s="428">
        <v>0.77777777777778345</v>
      </c>
      <c r="M22" s="428">
        <v>0.78125000000000566</v>
      </c>
      <c r="N22" s="428">
        <v>0.78750000000000564</v>
      </c>
      <c r="O22" s="460">
        <v>0.79583333333333894</v>
      </c>
      <c r="P22" s="426">
        <v>0.79722222222222783</v>
      </c>
      <c r="Q22" s="313" t="e">
        <f t="shared" si="0"/>
        <v>#REF!</v>
      </c>
      <c r="R22" s="314">
        <f t="shared" si="1"/>
        <v>6.7361111111110872E-2</v>
      </c>
      <c r="S22" s="317" t="e">
        <f t="shared" si="2"/>
        <v>#REF!</v>
      </c>
      <c r="T22" s="314">
        <f t="shared" si="3"/>
        <v>0.125000000000002</v>
      </c>
    </row>
    <row r="23" spans="2:20" ht="15" customHeight="1" x14ac:dyDescent="0.25">
      <c r="B23" s="40">
        <v>6</v>
      </c>
      <c r="C23" s="426">
        <v>0.86875000000000002</v>
      </c>
      <c r="D23" s="427">
        <v>0.87222222222222223</v>
      </c>
      <c r="E23" s="427">
        <v>0.87916666666666665</v>
      </c>
      <c r="F23" s="428">
        <v>0.88472222222222219</v>
      </c>
      <c r="G23" s="428">
        <v>0.8881944444444444</v>
      </c>
      <c r="H23" s="428">
        <v>0.89444444444444438</v>
      </c>
      <c r="I23" s="428">
        <v>0.89513888888888882</v>
      </c>
      <c r="J23" s="428">
        <v>0.90347222222222212</v>
      </c>
      <c r="K23" s="428">
        <v>0.90833333333333321</v>
      </c>
      <c r="L23" s="428">
        <v>0.91111111111111098</v>
      </c>
      <c r="M23" s="428">
        <v>0.91458333333333319</v>
      </c>
      <c r="N23" s="428">
        <v>0.92083333333333317</v>
      </c>
      <c r="O23" s="460">
        <v>0.92847222222222203</v>
      </c>
      <c r="P23" s="426">
        <v>0.92986111111111092</v>
      </c>
      <c r="Q23" s="313" t="e">
        <f t="shared" si="0"/>
        <v>#REF!</v>
      </c>
      <c r="R23" s="314">
        <f t="shared" si="1"/>
        <v>6.1111111111110894E-2</v>
      </c>
      <c r="S23" s="317" t="e">
        <f t="shared" si="2"/>
        <v>#REF!</v>
      </c>
      <c r="T23" s="314">
        <f t="shared" si="3"/>
        <v>0.13888888888888307</v>
      </c>
    </row>
    <row r="24" spans="2:20" ht="14.85" customHeight="1" x14ac:dyDescent="0.25">
      <c r="B24" s="2"/>
      <c r="C24" s="2"/>
      <c r="D24" s="458"/>
      <c r="E24" s="2"/>
      <c r="F24" s="2"/>
      <c r="G24" s="2"/>
      <c r="H24" s="2"/>
      <c r="I24" s="17"/>
      <c r="J24" s="17"/>
      <c r="K24" s="17"/>
      <c r="L24" s="17"/>
      <c r="M24" s="17"/>
      <c r="N24" s="17"/>
      <c r="O24" s="17"/>
      <c r="P24" s="17"/>
      <c r="Q24" s="18"/>
      <c r="R24" s="2"/>
    </row>
    <row r="25" spans="2:20" ht="14.85" customHeight="1" x14ac:dyDescent="0.25">
      <c r="B25" s="2"/>
      <c r="C25" s="299" t="s">
        <v>170</v>
      </c>
      <c r="D25" s="299"/>
      <c r="E25" s="300"/>
      <c r="F25" s="300"/>
      <c r="G25" s="301"/>
      <c r="H25" s="301"/>
      <c r="I25" s="308">
        <v>6</v>
      </c>
      <c r="J25" s="300"/>
      <c r="K25" s="18"/>
      <c r="L25" s="18"/>
      <c r="M25" s="19"/>
      <c r="N25" s="19"/>
      <c r="O25" s="19"/>
      <c r="P25" s="19"/>
      <c r="Q25" s="2"/>
      <c r="R25" s="2"/>
    </row>
    <row r="26" spans="2:20" ht="14.85" customHeight="1" x14ac:dyDescent="0.25">
      <c r="B26" s="2"/>
      <c r="C26" s="299" t="s">
        <v>171</v>
      </c>
      <c r="D26" s="299"/>
      <c r="E26" s="300"/>
      <c r="F26" s="300"/>
      <c r="G26" s="301"/>
      <c r="H26" s="301"/>
      <c r="I26" s="308">
        <v>0</v>
      </c>
      <c r="J26" s="300"/>
      <c r="K26" s="21"/>
      <c r="L26" s="21"/>
      <c r="M26" s="19"/>
      <c r="N26" s="19"/>
      <c r="O26" s="19"/>
      <c r="P26" s="19"/>
      <c r="Q26" s="2"/>
      <c r="R26" s="2"/>
    </row>
    <row r="27" spans="2:20" ht="14.85" customHeight="1" x14ac:dyDescent="0.25">
      <c r="B27" s="2"/>
      <c r="C27" s="299" t="s">
        <v>172</v>
      </c>
      <c r="D27" s="299"/>
      <c r="E27" s="300"/>
      <c r="F27" s="300"/>
      <c r="G27" s="301"/>
      <c r="H27" s="301"/>
      <c r="I27" s="308">
        <f>+I25+I26</f>
        <v>6</v>
      </c>
      <c r="J27" s="300"/>
      <c r="K27" s="18"/>
      <c r="L27" s="18"/>
      <c r="M27" s="19"/>
      <c r="N27" s="19"/>
      <c r="O27" s="19"/>
      <c r="P27" s="19"/>
      <c r="Q27" s="2"/>
      <c r="R27" s="2"/>
    </row>
    <row r="28" spans="2:20" ht="14.85" customHeight="1" x14ac:dyDescent="0.25">
      <c r="B28" s="2"/>
      <c r="C28" s="299" t="s">
        <v>173</v>
      </c>
      <c r="D28" s="299"/>
      <c r="E28" s="300"/>
      <c r="F28" s="300"/>
      <c r="G28" s="301"/>
      <c r="H28" s="301"/>
      <c r="I28" s="306" t="e">
        <f>+VLOOKUP($G$9,#REF!,3,FALSE)</f>
        <v>#REF!</v>
      </c>
      <c r="J28" s="302" t="s">
        <v>174</v>
      </c>
      <c r="K28" s="18"/>
      <c r="L28" s="18"/>
      <c r="M28" s="19"/>
      <c r="N28" s="19"/>
      <c r="O28" s="19"/>
      <c r="P28" s="19"/>
      <c r="Q28" s="2"/>
      <c r="R28" s="2"/>
    </row>
    <row r="29" spans="2:20" x14ac:dyDescent="0.25">
      <c r="C29" s="303" t="s">
        <v>175</v>
      </c>
      <c r="D29" s="303"/>
      <c r="E29" s="304"/>
      <c r="F29" s="18"/>
      <c r="G29" s="18"/>
      <c r="H29" s="18"/>
      <c r="I29" s="347"/>
      <c r="J29" s="302" t="s">
        <v>174</v>
      </c>
    </row>
    <row r="30" spans="2:20" x14ac:dyDescent="0.25">
      <c r="C30" s="2" t="s">
        <v>176</v>
      </c>
      <c r="D30" s="2"/>
      <c r="E30" s="18"/>
      <c r="F30" s="18"/>
      <c r="G30" s="18"/>
      <c r="H30" s="18"/>
      <c r="I30" s="309" t="s">
        <v>178</v>
      </c>
      <c r="J30" s="18"/>
    </row>
    <row r="31" spans="2:20" x14ac:dyDescent="0.25">
      <c r="C31" s="2"/>
      <c r="D31" s="2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tabColor rgb="FFFFFF00"/>
  </sheetPr>
  <dimension ref="B1:T30"/>
  <sheetViews>
    <sheetView showGridLines="0" view="pageBreakPreview" zoomScaleNormal="100" zoomScaleSheetLayoutView="100" workbookViewId="0">
      <selection activeCell="O26" sqref="O26"/>
    </sheetView>
  </sheetViews>
  <sheetFormatPr baseColWidth="10" defaultRowHeight="15" x14ac:dyDescent="0.25"/>
  <cols>
    <col min="1" max="1" width="1.140625" customWidth="1"/>
    <col min="2" max="17" width="8.42578125" customWidth="1"/>
    <col min="18" max="18" width="10.42578125" bestFit="1" customWidth="1"/>
    <col min="19" max="19" width="14.42578125" bestFit="1" customWidth="1"/>
    <col min="20" max="40" width="6.7109375" customWidth="1"/>
  </cols>
  <sheetData>
    <row r="1" spans="2:20" ht="20.100000000000001" customHeight="1" x14ac:dyDescent="0.25">
      <c r="B1" s="1" t="s">
        <v>0</v>
      </c>
      <c r="C1" s="2"/>
      <c r="D1" s="2"/>
      <c r="E1" s="2"/>
      <c r="F1" s="2"/>
      <c r="G1" s="171" t="s">
        <v>1</v>
      </c>
      <c r="I1" s="2"/>
      <c r="J1" s="2"/>
      <c r="K1" s="2"/>
      <c r="L1" s="2"/>
      <c r="M1" s="2"/>
      <c r="N1" s="2"/>
      <c r="O1" s="2"/>
      <c r="P1" s="2"/>
    </row>
    <row r="2" spans="2:20" ht="6" customHeight="1" x14ac:dyDescent="0.25">
      <c r="B2" s="3"/>
      <c r="C2" s="2"/>
      <c r="D2" s="2"/>
      <c r="E2" s="2"/>
      <c r="F2" s="2"/>
      <c r="G2" s="171"/>
      <c r="I2" s="2"/>
      <c r="J2" s="2"/>
      <c r="K2" s="2"/>
      <c r="L2" s="2"/>
      <c r="M2" s="2"/>
      <c r="N2" s="2"/>
      <c r="O2" s="2"/>
      <c r="P2" s="2"/>
    </row>
    <row r="3" spans="2:20" ht="20.100000000000001" customHeight="1" x14ac:dyDescent="0.25">
      <c r="B3" s="4" t="s">
        <v>2</v>
      </c>
      <c r="C3" s="2"/>
      <c r="D3" s="2"/>
      <c r="E3" s="2"/>
      <c r="F3" s="2"/>
      <c r="G3" s="171">
        <v>8</v>
      </c>
      <c r="I3" s="2"/>
      <c r="J3" s="2"/>
      <c r="K3" s="2"/>
      <c r="L3" s="2"/>
      <c r="M3" s="2"/>
      <c r="N3" s="2"/>
      <c r="O3" s="2"/>
      <c r="P3" s="2"/>
    </row>
    <row r="4" spans="2:20" ht="6" customHeight="1" x14ac:dyDescent="0.25">
      <c r="B4" s="5"/>
      <c r="C4" s="2"/>
      <c r="D4" s="2"/>
      <c r="E4" s="2"/>
      <c r="F4" s="2"/>
      <c r="G4" s="8"/>
      <c r="I4" s="2"/>
      <c r="J4" s="2"/>
      <c r="K4" s="2"/>
      <c r="L4" s="2"/>
      <c r="M4" s="2"/>
      <c r="N4" s="2"/>
      <c r="O4" s="2"/>
      <c r="P4" s="2"/>
    </row>
    <row r="5" spans="2:20" ht="20.100000000000001" customHeight="1" x14ac:dyDescent="0.25">
      <c r="B5" s="2" t="s">
        <v>3</v>
      </c>
      <c r="C5" s="2"/>
      <c r="D5" s="2"/>
      <c r="E5" s="2"/>
      <c r="F5" s="2"/>
      <c r="G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</row>
    <row r="6" spans="2:20" ht="20.100000000000001" customHeight="1" x14ac:dyDescent="0.25">
      <c r="B6" s="2" t="s">
        <v>4</v>
      </c>
      <c r="C6" s="2"/>
      <c r="D6" s="2"/>
      <c r="E6" s="2"/>
      <c r="F6" s="2"/>
      <c r="G6" s="1" t="str">
        <f>+'801 MPU.CAN.25MAY.BOEDO.MPU DOM'!F7</f>
        <v>DOMINGO</v>
      </c>
      <c r="I6" s="2"/>
      <c r="J6" s="2"/>
      <c r="K6" s="2"/>
      <c r="L6" s="2"/>
      <c r="M6" s="2"/>
      <c r="N6" s="2"/>
      <c r="O6" s="2"/>
      <c r="P6" s="2"/>
    </row>
    <row r="7" spans="2:20" ht="20.100000000000001" customHeight="1" x14ac:dyDescent="0.25">
      <c r="B7" s="2" t="s">
        <v>5</v>
      </c>
      <c r="C7" s="7"/>
      <c r="D7" s="7"/>
      <c r="E7" s="7"/>
      <c r="F7" s="7"/>
      <c r="G7" s="1">
        <v>855</v>
      </c>
      <c r="I7" s="2"/>
      <c r="J7" s="2"/>
      <c r="K7" s="2"/>
      <c r="L7" s="2"/>
      <c r="M7" s="2"/>
      <c r="N7" s="2"/>
      <c r="O7" s="2"/>
      <c r="P7" s="2"/>
    </row>
    <row r="8" spans="2:20" ht="20.100000000000001" customHeight="1" x14ac:dyDescent="0.25">
      <c r="B8" s="2" t="s">
        <v>6</v>
      </c>
      <c r="C8" s="2"/>
      <c r="D8" s="2"/>
      <c r="E8" s="2"/>
      <c r="F8" s="2"/>
      <c r="G8" s="1" t="s">
        <v>40</v>
      </c>
      <c r="I8" s="2"/>
      <c r="J8" s="2"/>
      <c r="K8" s="2"/>
      <c r="L8" s="2"/>
      <c r="M8" s="2"/>
      <c r="N8" s="2"/>
      <c r="O8" s="2"/>
      <c r="P8" s="2"/>
    </row>
    <row r="9" spans="2:20" ht="20.100000000000001" customHeight="1" x14ac:dyDescent="0.25">
      <c r="B9" s="2" t="s">
        <v>7</v>
      </c>
      <c r="C9" s="2"/>
      <c r="D9" s="2"/>
      <c r="E9" s="2"/>
      <c r="F9" s="2"/>
      <c r="G9" s="1">
        <v>855</v>
      </c>
      <c r="I9" s="2"/>
      <c r="J9" s="2"/>
      <c r="K9" s="2"/>
      <c r="L9" s="2"/>
      <c r="M9" s="2"/>
      <c r="N9" s="2"/>
      <c r="O9" s="2"/>
      <c r="P9" s="2"/>
    </row>
    <row r="10" spans="2:20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20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20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20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20" ht="15.75" thickBot="1" x14ac:dyDescent="0.3">
      <c r="B14" s="2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2"/>
    </row>
    <row r="15" spans="2:20" ht="39.950000000000003" customHeight="1" thickBot="1" x14ac:dyDescent="0.3">
      <c r="B15" s="189" t="s">
        <v>18</v>
      </c>
      <c r="C15" s="189" t="s">
        <v>100</v>
      </c>
      <c r="D15" s="457" t="s">
        <v>114</v>
      </c>
      <c r="E15" s="189" t="s">
        <v>130</v>
      </c>
      <c r="F15" s="189" t="s">
        <v>135</v>
      </c>
      <c r="G15" s="189" t="s">
        <v>124</v>
      </c>
      <c r="H15" s="189" t="s">
        <v>134</v>
      </c>
      <c r="I15" s="189" t="s">
        <v>133</v>
      </c>
      <c r="J15" s="189" t="s">
        <v>132</v>
      </c>
      <c r="K15" s="189" t="s">
        <v>131</v>
      </c>
      <c r="L15" s="457" t="s">
        <v>220</v>
      </c>
      <c r="M15" s="189" t="s">
        <v>135</v>
      </c>
      <c r="N15" s="189" t="s">
        <v>130</v>
      </c>
      <c r="O15" s="457" t="s">
        <v>219</v>
      </c>
      <c r="P15" s="189" t="s">
        <v>100</v>
      </c>
      <c r="Q15" s="189" t="s">
        <v>161</v>
      </c>
      <c r="R15" s="189" t="s">
        <v>167</v>
      </c>
      <c r="S15" s="189" t="s">
        <v>168</v>
      </c>
      <c r="T15" s="189" t="s">
        <v>169</v>
      </c>
    </row>
    <row r="16" spans="2:20" ht="39.950000000000003" hidden="1" customHeight="1" x14ac:dyDescent="0.25">
      <c r="B16" s="202" t="s">
        <v>159</v>
      </c>
      <c r="C16" s="204">
        <v>0</v>
      </c>
      <c r="D16" s="204"/>
      <c r="E16" s="204">
        <v>5.73</v>
      </c>
      <c r="F16" s="204">
        <v>5.75</v>
      </c>
      <c r="G16" s="204">
        <v>3.63</v>
      </c>
      <c r="H16" s="204">
        <v>8.24</v>
      </c>
      <c r="I16" s="204">
        <v>1</v>
      </c>
      <c r="J16" s="204">
        <v>6.3</v>
      </c>
      <c r="K16" s="204">
        <v>4.04</v>
      </c>
      <c r="L16" s="204"/>
      <c r="M16" s="204">
        <v>2.75</v>
      </c>
      <c r="N16" s="204">
        <v>5.75</v>
      </c>
      <c r="O16" s="206"/>
      <c r="P16" s="206">
        <v>4.49</v>
      </c>
      <c r="Q16" s="315"/>
      <c r="R16" s="316"/>
      <c r="S16" s="317"/>
      <c r="T16" s="318"/>
    </row>
    <row r="17" spans="2:20" ht="39.950000000000003" hidden="1" customHeight="1" thickBot="1" x14ac:dyDescent="0.3">
      <c r="B17" s="208" t="s">
        <v>160</v>
      </c>
      <c r="C17" s="243">
        <v>0</v>
      </c>
      <c r="D17" s="243"/>
      <c r="E17" s="455">
        <v>5.73</v>
      </c>
      <c r="F17" s="210">
        <v>11.48</v>
      </c>
      <c r="G17" s="210">
        <v>15.11</v>
      </c>
      <c r="H17" s="210">
        <v>23.35</v>
      </c>
      <c r="I17" s="210">
        <v>24.35</v>
      </c>
      <c r="J17" s="210">
        <v>30.650000000000002</v>
      </c>
      <c r="K17" s="210">
        <v>34.690000000000005</v>
      </c>
      <c r="L17" s="210"/>
      <c r="M17" s="210">
        <v>37.440000000000005</v>
      </c>
      <c r="N17" s="210">
        <v>43.190000000000005</v>
      </c>
      <c r="O17" s="210"/>
      <c r="P17" s="210">
        <v>47.680000000000007</v>
      </c>
      <c r="Q17" s="313"/>
      <c r="R17" s="314"/>
      <c r="S17" s="310"/>
      <c r="T17" s="314"/>
    </row>
    <row r="18" spans="2:20" ht="15" customHeight="1" x14ac:dyDescent="0.25">
      <c r="B18" s="33">
        <v>1</v>
      </c>
      <c r="C18" s="421">
        <v>0.24930555555555556</v>
      </c>
      <c r="D18" s="441">
        <v>0.25277777777777777</v>
      </c>
      <c r="E18" s="422">
        <v>0.25972222222222219</v>
      </c>
      <c r="F18" s="423">
        <v>0.26527777777777772</v>
      </c>
      <c r="G18" s="423">
        <v>0.26874999999999993</v>
      </c>
      <c r="H18" s="424">
        <v>0.27499999999999991</v>
      </c>
      <c r="I18" s="424">
        <v>0.2763888888888888</v>
      </c>
      <c r="J18" s="424">
        <v>0.28472222222222215</v>
      </c>
      <c r="K18" s="424">
        <v>0.28958333333333325</v>
      </c>
      <c r="L18" s="424">
        <v>0.29236111111111102</v>
      </c>
      <c r="M18" s="424">
        <v>0.29652777777777767</v>
      </c>
      <c r="N18" s="424">
        <v>0.30277777777777765</v>
      </c>
      <c r="O18" s="459">
        <v>0.31041666666666651</v>
      </c>
      <c r="P18" s="425">
        <v>0.31180555555555539</v>
      </c>
      <c r="Q18" s="313" t="e">
        <f>+$I$27</f>
        <v>#REF!</v>
      </c>
      <c r="R18" s="314">
        <f>+P18-C18</f>
        <v>6.2499999999999833E-2</v>
      </c>
      <c r="S18" s="317" t="e">
        <f>60*$I$27/(R18*60*24)</f>
        <v>#REF!</v>
      </c>
      <c r="T18" s="322"/>
    </row>
    <row r="19" spans="2:20" ht="15" customHeight="1" x14ac:dyDescent="0.25">
      <c r="B19" s="40">
        <v>2</v>
      </c>
      <c r="C19" s="426">
        <v>0.40208333333333401</v>
      </c>
      <c r="D19" s="427">
        <v>0.40555555555555622</v>
      </c>
      <c r="E19" s="427">
        <v>0.41458333333333403</v>
      </c>
      <c r="F19" s="428">
        <v>0.42013888888888956</v>
      </c>
      <c r="G19" s="428">
        <v>0.42430555555555621</v>
      </c>
      <c r="H19" s="428">
        <v>0.43125000000000063</v>
      </c>
      <c r="I19" s="428">
        <v>0.43263888888888952</v>
      </c>
      <c r="J19" s="428">
        <v>0.44097222222222288</v>
      </c>
      <c r="K19" s="428">
        <v>0.44513888888888953</v>
      </c>
      <c r="L19" s="428">
        <v>0.4479166666666673</v>
      </c>
      <c r="M19" s="428">
        <v>0.45277777777777839</v>
      </c>
      <c r="N19" s="428">
        <v>0.45902777777777837</v>
      </c>
      <c r="O19" s="460">
        <v>0.46597222222222279</v>
      </c>
      <c r="P19" s="426">
        <v>0.46736111111111167</v>
      </c>
      <c r="Q19" s="313" t="e">
        <f>+$I$27</f>
        <v>#REF!</v>
      </c>
      <c r="R19" s="314">
        <f>+P19-C19</f>
        <v>6.5277777777777657E-2</v>
      </c>
      <c r="S19" s="317" t="e">
        <f>60*$I$27/(R19*60*24)</f>
        <v>#REF!</v>
      </c>
      <c r="T19" s="314">
        <f>+C19-C18</f>
        <v>0.15277777777777846</v>
      </c>
    </row>
    <row r="20" spans="2:20" ht="15" customHeight="1" x14ac:dyDescent="0.25">
      <c r="B20" s="40">
        <v>3</v>
      </c>
      <c r="C20" s="426">
        <v>0.55486111111111203</v>
      </c>
      <c r="D20" s="427">
        <v>0.55833333333333424</v>
      </c>
      <c r="E20" s="427">
        <v>0.56736111111111198</v>
      </c>
      <c r="F20" s="428">
        <v>0.57291666666666752</v>
      </c>
      <c r="G20" s="428">
        <v>0.57708333333333417</v>
      </c>
      <c r="H20" s="428">
        <v>0.58402777777777859</v>
      </c>
      <c r="I20" s="428">
        <v>0.58541666666666747</v>
      </c>
      <c r="J20" s="428">
        <v>0.59375000000000078</v>
      </c>
      <c r="K20" s="428">
        <v>0.59791666666666743</v>
      </c>
      <c r="L20" s="428">
        <v>0.6006944444444452</v>
      </c>
      <c r="M20" s="428">
        <v>0.60555555555555629</v>
      </c>
      <c r="N20" s="428">
        <v>0.61180555555555627</v>
      </c>
      <c r="O20" s="460">
        <v>0.61875000000000069</v>
      </c>
      <c r="P20" s="426">
        <v>0.62013888888888957</v>
      </c>
      <c r="Q20" s="313" t="e">
        <f t="shared" ref="Q20:Q22" si="0">+$I$27</f>
        <v>#REF!</v>
      </c>
      <c r="R20" s="314">
        <f t="shared" ref="R20:R22" si="1">+P20-C20</f>
        <v>6.5277777777777546E-2</v>
      </c>
      <c r="S20" s="317" t="e">
        <f t="shared" ref="S20:S22" si="2">60*$I$27/(R20*60*24)</f>
        <v>#REF!</v>
      </c>
      <c r="T20" s="314">
        <f t="shared" ref="T20:T22" si="3">+C20-C19</f>
        <v>0.15277777777777801</v>
      </c>
    </row>
    <row r="21" spans="2:20" ht="15" customHeight="1" x14ac:dyDescent="0.25">
      <c r="B21" s="33">
        <v>4</v>
      </c>
      <c r="C21" s="426">
        <v>0.70763888888888804</v>
      </c>
      <c r="D21" s="427">
        <v>0.71111111111111025</v>
      </c>
      <c r="E21" s="427">
        <v>0.720138888888888</v>
      </c>
      <c r="F21" s="428">
        <v>0.72569444444444353</v>
      </c>
      <c r="G21" s="428">
        <v>0.72986111111111018</v>
      </c>
      <c r="H21" s="428">
        <v>0.7368055555555546</v>
      </c>
      <c r="I21" s="428">
        <v>0.73819444444444349</v>
      </c>
      <c r="J21" s="428">
        <v>0.74652777777777679</v>
      </c>
      <c r="K21" s="428">
        <v>0.75069444444444344</v>
      </c>
      <c r="L21" s="428">
        <v>0.75347222222222121</v>
      </c>
      <c r="M21" s="428">
        <v>0.7583333333333323</v>
      </c>
      <c r="N21" s="428">
        <v>0.76458333333333228</v>
      </c>
      <c r="O21" s="460">
        <v>0.7715277777777767</v>
      </c>
      <c r="P21" s="426">
        <v>0.77291666666666559</v>
      </c>
      <c r="Q21" s="313" t="e">
        <f t="shared" si="0"/>
        <v>#REF!</v>
      </c>
      <c r="R21" s="314">
        <f t="shared" si="1"/>
        <v>6.5277777777777546E-2</v>
      </c>
      <c r="S21" s="317" t="e">
        <f t="shared" si="2"/>
        <v>#REF!</v>
      </c>
      <c r="T21" s="314">
        <f t="shared" si="3"/>
        <v>0.15277777777777601</v>
      </c>
    </row>
    <row r="22" spans="2:20" ht="15" customHeight="1" x14ac:dyDescent="0.25">
      <c r="B22" s="40">
        <v>5</v>
      </c>
      <c r="C22" s="426">
        <v>0.86458333333333337</v>
      </c>
      <c r="D22" s="427">
        <v>0.86805555555555558</v>
      </c>
      <c r="E22" s="427">
        <v>0.875</v>
      </c>
      <c r="F22" s="428">
        <v>0.88055555555555554</v>
      </c>
      <c r="G22" s="428">
        <v>0.88402777777777775</v>
      </c>
      <c r="H22" s="428">
        <v>0.89027777777777772</v>
      </c>
      <c r="I22" s="428">
        <v>0.89166666666666661</v>
      </c>
      <c r="J22" s="428">
        <v>0.89999999999999991</v>
      </c>
      <c r="K22" s="428">
        <v>0.90486111111111101</v>
      </c>
      <c r="L22" s="428">
        <v>0.90763888888888877</v>
      </c>
      <c r="M22" s="428">
        <v>0.91180555555555542</v>
      </c>
      <c r="N22" s="428">
        <v>0.9180555555555554</v>
      </c>
      <c r="O22" s="460">
        <v>0.92569444444444426</v>
      </c>
      <c r="P22" s="426">
        <v>0.92708333333333315</v>
      </c>
      <c r="Q22" s="313" t="e">
        <f t="shared" si="0"/>
        <v>#REF!</v>
      </c>
      <c r="R22" s="314">
        <f t="shared" si="1"/>
        <v>6.2499999999999778E-2</v>
      </c>
      <c r="S22" s="317" t="e">
        <f t="shared" si="2"/>
        <v>#REF!</v>
      </c>
      <c r="T22" s="314">
        <f t="shared" si="3"/>
        <v>0.15694444444444533</v>
      </c>
    </row>
    <row r="23" spans="2:20" ht="14.85" customHeight="1" x14ac:dyDescent="0.25">
      <c r="B23" s="2"/>
      <c r="C23" s="2"/>
      <c r="D23" s="458"/>
      <c r="E23" s="2"/>
      <c r="F23" s="2"/>
      <c r="G23" s="2"/>
      <c r="H23" s="2"/>
      <c r="I23" s="17"/>
      <c r="J23" s="17"/>
      <c r="K23" s="17"/>
      <c r="L23" s="17"/>
      <c r="M23" s="17"/>
      <c r="N23" s="17"/>
      <c r="O23" s="17"/>
      <c r="P23" s="17"/>
      <c r="Q23" s="18"/>
      <c r="R23" s="2"/>
    </row>
    <row r="24" spans="2:20" ht="14.85" customHeight="1" x14ac:dyDescent="0.25">
      <c r="B24" s="2"/>
      <c r="C24" s="299" t="s">
        <v>170</v>
      </c>
      <c r="D24" s="456"/>
      <c r="E24" s="300"/>
      <c r="F24" s="300"/>
      <c r="G24" s="301"/>
      <c r="H24" s="301"/>
      <c r="I24" s="308">
        <v>5</v>
      </c>
      <c r="J24" s="300"/>
      <c r="K24" s="19"/>
      <c r="L24" s="19"/>
      <c r="M24" s="19"/>
      <c r="N24" s="19"/>
      <c r="O24" s="19"/>
      <c r="P24" s="19"/>
      <c r="Q24" s="2"/>
      <c r="R24" s="2"/>
    </row>
    <row r="25" spans="2:20" ht="14.85" customHeight="1" x14ac:dyDescent="0.25">
      <c r="B25" s="2"/>
      <c r="C25" s="299" t="s">
        <v>171</v>
      </c>
      <c r="D25" s="299"/>
      <c r="E25" s="300"/>
      <c r="F25" s="300"/>
      <c r="G25" s="301"/>
      <c r="H25" s="301"/>
      <c r="I25" s="308">
        <v>0</v>
      </c>
      <c r="J25" s="300"/>
      <c r="K25" s="19"/>
      <c r="L25" s="19"/>
      <c r="M25" s="19"/>
      <c r="N25" s="19"/>
      <c r="O25" s="19"/>
      <c r="P25" s="19"/>
      <c r="Q25" s="2"/>
      <c r="R25" s="2"/>
    </row>
    <row r="26" spans="2:20" ht="14.85" customHeight="1" x14ac:dyDescent="0.25">
      <c r="B26" s="2"/>
      <c r="C26" s="299" t="s">
        <v>172</v>
      </c>
      <c r="D26" s="299"/>
      <c r="E26" s="300"/>
      <c r="F26" s="300"/>
      <c r="G26" s="301"/>
      <c r="H26" s="301"/>
      <c r="I26" s="308">
        <f>+I24+I25</f>
        <v>5</v>
      </c>
      <c r="J26" s="300"/>
      <c r="K26" s="19"/>
      <c r="L26" s="19"/>
      <c r="M26" s="19"/>
      <c r="N26" s="19"/>
      <c r="O26" s="19"/>
      <c r="P26" s="19"/>
      <c r="Q26" s="2"/>
      <c r="R26" s="2"/>
    </row>
    <row r="27" spans="2:20" ht="14.85" customHeight="1" x14ac:dyDescent="0.25">
      <c r="B27" s="2"/>
      <c r="C27" s="299" t="s">
        <v>173</v>
      </c>
      <c r="D27" s="299"/>
      <c r="E27" s="300"/>
      <c r="F27" s="300"/>
      <c r="G27" s="301"/>
      <c r="H27" s="301"/>
      <c r="I27" s="306" t="e">
        <f>+VLOOKUP($G$9,#REF!,3,FALSE)</f>
        <v>#REF!</v>
      </c>
      <c r="J27" s="302" t="s">
        <v>174</v>
      </c>
      <c r="K27" s="19"/>
      <c r="L27" s="19"/>
      <c r="M27" s="19"/>
      <c r="N27" s="19"/>
      <c r="O27" s="19"/>
      <c r="P27" s="19"/>
      <c r="Q27" s="2"/>
      <c r="R27" s="2"/>
    </row>
    <row r="28" spans="2:20" x14ac:dyDescent="0.25">
      <c r="C28" s="303" t="s">
        <v>175</v>
      </c>
      <c r="D28" s="303"/>
      <c r="E28" s="304"/>
      <c r="F28" s="18"/>
      <c r="G28" s="18"/>
      <c r="H28" s="18"/>
      <c r="I28" s="347">
        <v>0</v>
      </c>
      <c r="J28" s="302" t="s">
        <v>174</v>
      </c>
    </row>
    <row r="29" spans="2:20" x14ac:dyDescent="0.25">
      <c r="C29" s="2" t="s">
        <v>176</v>
      </c>
      <c r="D29" s="2"/>
      <c r="E29" s="18"/>
      <c r="F29" s="18"/>
      <c r="G29" s="18"/>
      <c r="H29" s="18"/>
      <c r="I29" s="309" t="s">
        <v>178</v>
      </c>
      <c r="J29" s="18"/>
    </row>
    <row r="30" spans="2:20" x14ac:dyDescent="0.25">
      <c r="C30" s="2"/>
      <c r="D30" s="2"/>
    </row>
  </sheetData>
  <printOptions horizontalCentered="1"/>
  <pageMargins left="0.19685039370078741" right="0" top="0.39370078740157483" bottom="0.19685039370078741" header="0" footer="0"/>
  <pageSetup paperSize="9" scale="60" orientation="portrait" r:id="rId1"/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1:U42"/>
  <sheetViews>
    <sheetView showGridLines="0" view="pageBreakPreview" topLeftCell="A15" zoomScaleNormal="90" zoomScaleSheetLayoutView="100" workbookViewId="0">
      <selection activeCell="Q12" sqref="Q12"/>
    </sheetView>
  </sheetViews>
  <sheetFormatPr baseColWidth="10" defaultRowHeight="15" x14ac:dyDescent="0.25"/>
  <cols>
    <col min="1" max="1" width="3.28515625" customWidth="1"/>
    <col min="2" max="18" width="8.7109375" customWidth="1"/>
    <col min="19" max="19" width="11.28515625" bestFit="1" customWidth="1"/>
    <col min="20" max="20" width="15.5703125" bestFit="1" customWidth="1"/>
    <col min="21" max="40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3"/>
      <c r="C2" s="2"/>
      <c r="D2" s="2"/>
      <c r="F2" s="171"/>
      <c r="H2" s="24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4" t="s">
        <v>2</v>
      </c>
      <c r="C3" s="2"/>
      <c r="D3" s="2"/>
      <c r="F3" s="171">
        <v>8</v>
      </c>
      <c r="H3" s="25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5"/>
      <c r="C4" s="2"/>
      <c r="D4" s="2"/>
      <c r="F4" s="8"/>
      <c r="H4" s="5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4</v>
      </c>
      <c r="C6" s="2"/>
      <c r="D6" s="2"/>
      <c r="F6" s="1" t="str">
        <f>+'801 MPU.CAN.25MAY.BOEDO.MPU HAB'!F7</f>
        <v>HÁBILES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5</v>
      </c>
      <c r="C7" s="7"/>
      <c r="D7" s="7"/>
      <c r="F7" s="1">
        <v>857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6</v>
      </c>
      <c r="C8" s="2"/>
      <c r="D8" s="2"/>
      <c r="F8" s="1" t="s">
        <v>93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2"/>
      <c r="D9" s="2"/>
      <c r="F9" s="1">
        <v>857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1" ht="15.75" thickBot="1" x14ac:dyDescent="0.3">
      <c r="B14" s="13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2"/>
    </row>
    <row r="15" spans="2:21" ht="39.950000000000003" customHeight="1" thickBot="1" x14ac:dyDescent="0.3">
      <c r="B15" s="189" t="s">
        <v>18</v>
      </c>
      <c r="C15" s="189" t="s">
        <v>127</v>
      </c>
      <c r="D15" s="189" t="s">
        <v>122</v>
      </c>
      <c r="E15" s="189" t="s">
        <v>116</v>
      </c>
      <c r="F15" s="189" t="s">
        <v>59</v>
      </c>
      <c r="G15" s="189" t="s">
        <v>141</v>
      </c>
      <c r="H15" s="189" t="s">
        <v>128</v>
      </c>
      <c r="I15" s="189" t="s">
        <v>129</v>
      </c>
      <c r="J15" s="189" t="s">
        <v>62</v>
      </c>
      <c r="K15" s="189" t="s">
        <v>129</v>
      </c>
      <c r="L15" s="189" t="s">
        <v>128</v>
      </c>
      <c r="M15" s="189" t="s">
        <v>141</v>
      </c>
      <c r="N15" s="189" t="s">
        <v>59</v>
      </c>
      <c r="O15" s="189" t="s">
        <v>116</v>
      </c>
      <c r="P15" s="189" t="s">
        <v>107</v>
      </c>
      <c r="Q15" s="189" t="s">
        <v>127</v>
      </c>
      <c r="R15" s="189" t="s">
        <v>161</v>
      </c>
      <c r="S15" s="189" t="s">
        <v>167</v>
      </c>
      <c r="T15" s="189" t="s">
        <v>168</v>
      </c>
      <c r="U15" s="189" t="s">
        <v>169</v>
      </c>
    </row>
    <row r="16" spans="2:21" ht="39.950000000000003" hidden="1" customHeight="1" x14ac:dyDescent="0.25">
      <c r="B16" s="202" t="s">
        <v>159</v>
      </c>
      <c r="C16" s="204">
        <v>0</v>
      </c>
      <c r="D16" s="204">
        <v>2.81</v>
      </c>
      <c r="E16" s="204">
        <v>3.67</v>
      </c>
      <c r="F16" s="204">
        <v>3.82</v>
      </c>
      <c r="G16" s="204">
        <v>5.33</v>
      </c>
      <c r="H16" s="204">
        <v>7.97</v>
      </c>
      <c r="I16" s="204">
        <v>7.24</v>
      </c>
      <c r="J16" s="204">
        <v>9.8000000000000007</v>
      </c>
      <c r="K16" s="204">
        <v>10.88</v>
      </c>
      <c r="L16" s="204">
        <v>7.22</v>
      </c>
      <c r="M16" s="204">
        <v>8.0500000000000007</v>
      </c>
      <c r="N16" s="204">
        <v>5.33</v>
      </c>
      <c r="O16" s="204">
        <v>3.82</v>
      </c>
      <c r="P16" s="204">
        <v>3.56</v>
      </c>
      <c r="Q16" s="204">
        <v>2.67</v>
      </c>
      <c r="R16" s="315"/>
      <c r="S16" s="316"/>
      <c r="T16" s="317"/>
      <c r="U16" s="318"/>
    </row>
    <row r="17" spans="2:21" ht="39.950000000000003" hidden="1" customHeight="1" thickBot="1" x14ac:dyDescent="0.3">
      <c r="B17" s="208" t="s">
        <v>160</v>
      </c>
      <c r="C17" s="210">
        <v>0</v>
      </c>
      <c r="D17" s="210">
        <v>2.81</v>
      </c>
      <c r="E17" s="210">
        <v>6.48</v>
      </c>
      <c r="F17" s="210">
        <v>10.3</v>
      </c>
      <c r="G17" s="210">
        <v>15.63</v>
      </c>
      <c r="H17" s="210">
        <v>23.6</v>
      </c>
      <c r="I17" s="210">
        <v>30.840000000000003</v>
      </c>
      <c r="J17" s="210">
        <v>40.64</v>
      </c>
      <c r="K17" s="210">
        <v>51.52</v>
      </c>
      <c r="L17" s="210">
        <v>58.74</v>
      </c>
      <c r="M17" s="210">
        <v>66.790000000000006</v>
      </c>
      <c r="N17" s="210">
        <v>72.12</v>
      </c>
      <c r="O17" s="210">
        <v>75.94</v>
      </c>
      <c r="P17" s="210">
        <v>79.5</v>
      </c>
      <c r="Q17" s="210">
        <v>82.17</v>
      </c>
      <c r="R17" s="313"/>
      <c r="S17" s="314"/>
      <c r="T17" s="310"/>
      <c r="U17" s="314"/>
    </row>
    <row r="18" spans="2:21" x14ac:dyDescent="0.25">
      <c r="B18" s="33">
        <v>1</v>
      </c>
      <c r="C18" s="67">
        <v>0.20625000000000002</v>
      </c>
      <c r="D18" s="35">
        <v>0.2104166666666667</v>
      </c>
      <c r="E18" s="35">
        <v>0.21597222222222226</v>
      </c>
      <c r="F18" s="36">
        <v>0.21944444444444447</v>
      </c>
      <c r="G18" s="36">
        <v>0.22291666666666668</v>
      </c>
      <c r="H18" s="38">
        <v>0.22916666666666669</v>
      </c>
      <c r="I18" s="38">
        <v>0.23680555555555557</v>
      </c>
      <c r="J18" s="38">
        <v>0.24583333333333335</v>
      </c>
      <c r="K18" s="38">
        <v>0.25486111111111115</v>
      </c>
      <c r="L18" s="38">
        <v>0.26180555555555557</v>
      </c>
      <c r="M18" s="38">
        <v>0.26874999999999999</v>
      </c>
      <c r="N18" s="38">
        <v>0.27291666666666664</v>
      </c>
      <c r="O18" s="38">
        <v>0.27708333333333329</v>
      </c>
      <c r="P18" s="38">
        <v>0.28472222222222215</v>
      </c>
      <c r="Q18" s="48">
        <v>0.28888888888888881</v>
      </c>
      <c r="R18" s="313" t="e">
        <f>+$H$40</f>
        <v>#REF!</v>
      </c>
      <c r="S18" s="314">
        <f>+Q18-C18</f>
        <v>8.263888888888879E-2</v>
      </c>
      <c r="T18" s="317" t="e">
        <f>60*$H$40/(S18*60*24)</f>
        <v>#REF!</v>
      </c>
      <c r="U18" s="322"/>
    </row>
    <row r="19" spans="2:21" x14ac:dyDescent="0.25">
      <c r="B19" s="40">
        <v>2</v>
      </c>
      <c r="C19" s="41">
        <v>0.22430555555555556</v>
      </c>
      <c r="D19" s="42">
        <v>0.22986111111111113</v>
      </c>
      <c r="E19" s="42">
        <v>0.23819444444444446</v>
      </c>
      <c r="F19" s="43">
        <v>0.24236111111111114</v>
      </c>
      <c r="G19" s="43">
        <v>0.24652777777777782</v>
      </c>
      <c r="H19" s="43">
        <v>0.25347222222222227</v>
      </c>
      <c r="I19" s="43">
        <v>0.26111111111111113</v>
      </c>
      <c r="J19" s="43">
        <v>0.27152777777777781</v>
      </c>
      <c r="K19" s="43">
        <v>0.28125000000000006</v>
      </c>
      <c r="L19" s="43">
        <v>0.28819444444444448</v>
      </c>
      <c r="M19" s="43">
        <v>0.29444444444444445</v>
      </c>
      <c r="N19" s="43">
        <v>0.2986111111111111</v>
      </c>
      <c r="O19" s="43">
        <v>0.30208333333333331</v>
      </c>
      <c r="P19" s="43">
        <v>0.30972222222222218</v>
      </c>
      <c r="Q19" s="41">
        <v>0.31388888888888883</v>
      </c>
      <c r="R19" s="313" t="e">
        <f t="shared" ref="R19:R35" si="0">+$H$40</f>
        <v>#REF!</v>
      </c>
      <c r="S19" s="314">
        <f t="shared" ref="S19:S35" si="1">+Q19-C19</f>
        <v>8.9583333333333265E-2</v>
      </c>
      <c r="T19" s="317" t="e">
        <f t="shared" ref="T19:T35" si="2">60*$H$40/(S19*60*24)</f>
        <v>#REF!</v>
      </c>
      <c r="U19" s="314">
        <f>+C19-C18</f>
        <v>1.8055555555555547E-2</v>
      </c>
    </row>
    <row r="20" spans="2:21" x14ac:dyDescent="0.25">
      <c r="B20" s="33">
        <v>3</v>
      </c>
      <c r="C20" s="41">
        <v>0.30138888888888887</v>
      </c>
      <c r="D20" s="42">
        <v>0.30694444444444441</v>
      </c>
      <c r="E20" s="42">
        <v>0.31527777777777777</v>
      </c>
      <c r="F20" s="43">
        <v>0.31944444444444442</v>
      </c>
      <c r="G20" s="43">
        <v>0.32361111111111107</v>
      </c>
      <c r="H20" s="43">
        <v>0.33055555555555549</v>
      </c>
      <c r="I20" s="43">
        <v>0.33819444444444435</v>
      </c>
      <c r="J20" s="43">
        <v>0.34861111111111104</v>
      </c>
      <c r="K20" s="43">
        <v>0.35833333333333328</v>
      </c>
      <c r="L20" s="43">
        <v>0.36597222222222214</v>
      </c>
      <c r="M20" s="43">
        <v>0.37291666666666656</v>
      </c>
      <c r="N20" s="43">
        <v>0.37777777777777766</v>
      </c>
      <c r="O20" s="43">
        <v>0.38263888888888875</v>
      </c>
      <c r="P20" s="43">
        <v>0.39027777777777761</v>
      </c>
      <c r="Q20" s="41">
        <v>0.39444444444444426</v>
      </c>
      <c r="R20" s="313" t="e">
        <f t="shared" si="0"/>
        <v>#REF!</v>
      </c>
      <c r="S20" s="314">
        <f t="shared" si="1"/>
        <v>9.3055555555555391E-2</v>
      </c>
      <c r="T20" s="317" t="e">
        <f t="shared" si="2"/>
        <v>#REF!</v>
      </c>
      <c r="U20" s="314">
        <f t="shared" ref="U20:U35" si="3">+C20-C19</f>
        <v>7.7083333333333309E-2</v>
      </c>
    </row>
    <row r="21" spans="2:21" x14ac:dyDescent="0.25">
      <c r="B21" s="40">
        <v>4</v>
      </c>
      <c r="C21" s="41">
        <v>0.3263888888888889</v>
      </c>
      <c r="D21" s="42">
        <v>0.33194444444444443</v>
      </c>
      <c r="E21" s="42">
        <v>0.34027777777777779</v>
      </c>
      <c r="F21" s="43">
        <v>0.34444444444444444</v>
      </c>
      <c r="G21" s="43">
        <v>0.34861111111111109</v>
      </c>
      <c r="H21" s="43">
        <v>0.35555555555555551</v>
      </c>
      <c r="I21" s="43">
        <v>0.36319444444444438</v>
      </c>
      <c r="J21" s="43">
        <v>0.37361111111111106</v>
      </c>
      <c r="K21" s="43">
        <v>0.3833333333333333</v>
      </c>
      <c r="L21" s="43">
        <v>0.39097222222222217</v>
      </c>
      <c r="M21" s="43">
        <v>0.39791666666666659</v>
      </c>
      <c r="N21" s="43">
        <v>0.40277777777777768</v>
      </c>
      <c r="O21" s="43">
        <v>0.40763888888888877</v>
      </c>
      <c r="P21" s="43">
        <v>0.41527777777777763</v>
      </c>
      <c r="Q21" s="41">
        <v>0.41944444444444429</v>
      </c>
      <c r="R21" s="313" t="e">
        <f t="shared" si="0"/>
        <v>#REF!</v>
      </c>
      <c r="S21" s="314">
        <f t="shared" si="1"/>
        <v>9.3055555555555391E-2</v>
      </c>
      <c r="T21" s="317" t="e">
        <f t="shared" si="2"/>
        <v>#REF!</v>
      </c>
      <c r="U21" s="314">
        <f t="shared" si="3"/>
        <v>2.5000000000000022E-2</v>
      </c>
    </row>
    <row r="22" spans="2:21" x14ac:dyDescent="0.25">
      <c r="B22" s="33">
        <v>5</v>
      </c>
      <c r="C22" s="41">
        <v>0.34166666666666701</v>
      </c>
      <c r="D22" s="42">
        <v>0.34722222222222254</v>
      </c>
      <c r="E22" s="42">
        <v>0.3555555555555559</v>
      </c>
      <c r="F22" s="43">
        <v>0.35972222222222255</v>
      </c>
      <c r="G22" s="43">
        <v>0.36388888888888921</v>
      </c>
      <c r="H22" s="43">
        <v>0.37083333333333363</v>
      </c>
      <c r="I22" s="43">
        <v>0.37847222222222249</v>
      </c>
      <c r="J22" s="43">
        <v>0.38888888888888917</v>
      </c>
      <c r="K22" s="43">
        <v>0.39861111111111142</v>
      </c>
      <c r="L22" s="43">
        <v>0.40625000000000028</v>
      </c>
      <c r="M22" s="43">
        <v>0.4131944444444447</v>
      </c>
      <c r="N22" s="43">
        <v>0.41805555555555579</v>
      </c>
      <c r="O22" s="43">
        <v>0.42291666666666689</v>
      </c>
      <c r="P22" s="43">
        <v>0.43055555555555575</v>
      </c>
      <c r="Q22" s="41">
        <v>0.4347222222222224</v>
      </c>
      <c r="R22" s="313" t="e">
        <f t="shared" si="0"/>
        <v>#REF!</v>
      </c>
      <c r="S22" s="314">
        <f t="shared" si="1"/>
        <v>9.3055555555555391E-2</v>
      </c>
      <c r="T22" s="317" t="e">
        <f t="shared" si="2"/>
        <v>#REF!</v>
      </c>
      <c r="U22" s="314">
        <f t="shared" si="3"/>
        <v>1.5277777777778112E-2</v>
      </c>
    </row>
    <row r="23" spans="2:21" x14ac:dyDescent="0.25">
      <c r="B23" s="40">
        <v>6</v>
      </c>
      <c r="C23" s="41">
        <v>0.38194444444444398</v>
      </c>
      <c r="D23" s="42">
        <v>0.38749999999999951</v>
      </c>
      <c r="E23" s="42">
        <v>0.39583333333333287</v>
      </c>
      <c r="F23" s="43">
        <v>0.39999999999999952</v>
      </c>
      <c r="G23" s="43">
        <v>0.40416666666666617</v>
      </c>
      <c r="H23" s="43">
        <v>0.41111111111111059</v>
      </c>
      <c r="I23" s="43">
        <v>0.41874999999999946</v>
      </c>
      <c r="J23" s="43">
        <v>0.42916666666666614</v>
      </c>
      <c r="K23" s="43">
        <v>0.43888888888888838</v>
      </c>
      <c r="L23" s="43">
        <v>0.44652777777777725</v>
      </c>
      <c r="M23" s="43">
        <v>0.45347222222222167</v>
      </c>
      <c r="N23" s="43">
        <v>0.45833333333333276</v>
      </c>
      <c r="O23" s="43">
        <v>0.46319444444444385</v>
      </c>
      <c r="P23" s="43">
        <v>0.47083333333333272</v>
      </c>
      <c r="Q23" s="41">
        <v>0.47499999999999937</v>
      </c>
      <c r="R23" s="313" t="e">
        <f t="shared" si="0"/>
        <v>#REF!</v>
      </c>
      <c r="S23" s="314">
        <f t="shared" si="1"/>
        <v>9.3055555555555391E-2</v>
      </c>
      <c r="T23" s="317" t="e">
        <f t="shared" si="2"/>
        <v>#REF!</v>
      </c>
      <c r="U23" s="314">
        <f t="shared" si="3"/>
        <v>4.0277777777776969E-2</v>
      </c>
    </row>
    <row r="24" spans="2:21" x14ac:dyDescent="0.25">
      <c r="B24" s="33">
        <v>7</v>
      </c>
      <c r="C24" s="41">
        <v>0.422222222222222</v>
      </c>
      <c r="D24" s="42">
        <v>0.42777777777777753</v>
      </c>
      <c r="E24" s="42">
        <v>0.43611111111111089</v>
      </c>
      <c r="F24" s="43">
        <v>0.44027777777777755</v>
      </c>
      <c r="G24" s="43">
        <v>0.4444444444444442</v>
      </c>
      <c r="H24" s="43">
        <v>0.45138888888888862</v>
      </c>
      <c r="I24" s="43">
        <v>0.45902777777777748</v>
      </c>
      <c r="J24" s="43">
        <v>0.46944444444444416</v>
      </c>
      <c r="K24" s="43">
        <v>0.47916666666666641</v>
      </c>
      <c r="L24" s="43">
        <v>0.48680555555555527</v>
      </c>
      <c r="M24" s="43">
        <v>0.49374999999999969</v>
      </c>
      <c r="N24" s="43">
        <v>0.49861111111111078</v>
      </c>
      <c r="O24" s="43">
        <v>0.50347222222222188</v>
      </c>
      <c r="P24" s="43">
        <v>0.51111111111111074</v>
      </c>
      <c r="Q24" s="41">
        <v>0.51527777777777739</v>
      </c>
      <c r="R24" s="313" t="e">
        <f t="shared" si="0"/>
        <v>#REF!</v>
      </c>
      <c r="S24" s="314">
        <f t="shared" si="1"/>
        <v>9.3055555555555391E-2</v>
      </c>
      <c r="T24" s="317" t="e">
        <f t="shared" si="2"/>
        <v>#REF!</v>
      </c>
      <c r="U24" s="314">
        <f t="shared" si="3"/>
        <v>4.0277777777778023E-2</v>
      </c>
    </row>
    <row r="25" spans="2:21" x14ac:dyDescent="0.25">
      <c r="B25" s="40">
        <v>8</v>
      </c>
      <c r="C25" s="41">
        <v>0.44236111111111115</v>
      </c>
      <c r="D25" s="42">
        <v>0.44791666666666669</v>
      </c>
      <c r="E25" s="42">
        <v>0.45625000000000004</v>
      </c>
      <c r="F25" s="43">
        <v>0.4604166666666667</v>
      </c>
      <c r="G25" s="43">
        <v>0.46458333333333335</v>
      </c>
      <c r="H25" s="43">
        <v>0.47152777777777777</v>
      </c>
      <c r="I25" s="43">
        <v>0.47916666666666663</v>
      </c>
      <c r="J25" s="43">
        <v>0.48958333333333331</v>
      </c>
      <c r="K25" s="43">
        <v>0.49930555555555556</v>
      </c>
      <c r="L25" s="43">
        <v>0.50694444444444442</v>
      </c>
      <c r="M25" s="43">
        <v>0.51388888888888884</v>
      </c>
      <c r="N25" s="43">
        <v>0.51874999999999993</v>
      </c>
      <c r="O25" s="43">
        <v>0.52361111111111103</v>
      </c>
      <c r="P25" s="43">
        <v>0.53124999999999989</v>
      </c>
      <c r="Q25" s="41">
        <v>0.53541666666666654</v>
      </c>
      <c r="R25" s="313" t="e">
        <f t="shared" si="0"/>
        <v>#REF!</v>
      </c>
      <c r="S25" s="314">
        <f t="shared" si="1"/>
        <v>9.3055555555555391E-2</v>
      </c>
      <c r="T25" s="317" t="e">
        <f t="shared" si="2"/>
        <v>#REF!</v>
      </c>
      <c r="U25" s="314">
        <f t="shared" si="3"/>
        <v>2.013888888888915E-2</v>
      </c>
    </row>
    <row r="26" spans="2:21" x14ac:dyDescent="0.25">
      <c r="B26" s="33">
        <v>9</v>
      </c>
      <c r="C26" s="41">
        <v>0.50277777777777699</v>
      </c>
      <c r="D26" s="42">
        <v>0.50833333333333253</v>
      </c>
      <c r="E26" s="42">
        <v>0.51666666666666583</v>
      </c>
      <c r="F26" s="43">
        <v>0.52083333333333248</v>
      </c>
      <c r="G26" s="43">
        <v>0.52499999999999913</v>
      </c>
      <c r="H26" s="43">
        <v>0.53194444444444355</v>
      </c>
      <c r="I26" s="43">
        <v>0.53958333333333242</v>
      </c>
      <c r="J26" s="43">
        <v>0.54999999999999905</v>
      </c>
      <c r="K26" s="43">
        <v>0.55972222222222123</v>
      </c>
      <c r="L26" s="43">
        <v>0.56736111111111009</v>
      </c>
      <c r="M26" s="43">
        <v>0.57430555555555451</v>
      </c>
      <c r="N26" s="43">
        <v>0.57916666666666561</v>
      </c>
      <c r="O26" s="43">
        <v>0.5840277777777767</v>
      </c>
      <c r="P26" s="43">
        <v>0.59166666666666556</v>
      </c>
      <c r="Q26" s="41">
        <v>0.59583333333333222</v>
      </c>
      <c r="R26" s="313" t="e">
        <f t="shared" si="0"/>
        <v>#REF!</v>
      </c>
      <c r="S26" s="314">
        <f t="shared" si="1"/>
        <v>9.3055555555555225E-2</v>
      </c>
      <c r="T26" s="317" t="e">
        <f t="shared" si="2"/>
        <v>#REF!</v>
      </c>
      <c r="U26" s="314">
        <f t="shared" si="3"/>
        <v>6.0416666666665841E-2</v>
      </c>
    </row>
    <row r="27" spans="2:21" ht="15" customHeight="1" x14ac:dyDescent="0.25">
      <c r="B27" s="40">
        <v>10</v>
      </c>
      <c r="C27" s="41">
        <v>0.54305555555555496</v>
      </c>
      <c r="D27" s="42">
        <v>0.54861111111111049</v>
      </c>
      <c r="E27" s="42">
        <v>0.5569444444444438</v>
      </c>
      <c r="F27" s="43">
        <v>0.56111111111111045</v>
      </c>
      <c r="G27" s="43">
        <v>0.5652777777777771</v>
      </c>
      <c r="H27" s="43">
        <v>0.57222222222222152</v>
      </c>
      <c r="I27" s="43">
        <v>0.57986111111111038</v>
      </c>
      <c r="J27" s="43">
        <v>0.59027777777777701</v>
      </c>
      <c r="K27" s="43">
        <v>0.5999999999999992</v>
      </c>
      <c r="L27" s="43">
        <v>0.60763888888888806</v>
      </c>
      <c r="M27" s="43">
        <v>0.61458333333333248</v>
      </c>
      <c r="N27" s="43">
        <v>0.61944444444444358</v>
      </c>
      <c r="O27" s="43">
        <v>0.62430555555555467</v>
      </c>
      <c r="P27" s="43">
        <v>0.63194444444444353</v>
      </c>
      <c r="Q27" s="41">
        <v>0.63611111111111018</v>
      </c>
      <c r="R27" s="313" t="e">
        <f t="shared" si="0"/>
        <v>#REF!</v>
      </c>
      <c r="S27" s="314">
        <f t="shared" si="1"/>
        <v>9.3055555555555225E-2</v>
      </c>
      <c r="T27" s="317" t="e">
        <f t="shared" si="2"/>
        <v>#REF!</v>
      </c>
      <c r="U27" s="314">
        <f t="shared" si="3"/>
        <v>4.0277777777777968E-2</v>
      </c>
    </row>
    <row r="28" spans="2:21" ht="15" customHeight="1" x14ac:dyDescent="0.25">
      <c r="B28" s="33">
        <v>11</v>
      </c>
      <c r="C28" s="41">
        <v>0.58472222222222225</v>
      </c>
      <c r="D28" s="42">
        <v>0.59027777777777779</v>
      </c>
      <c r="E28" s="42">
        <v>0.59861111111111109</v>
      </c>
      <c r="F28" s="43">
        <v>0.60277777777777775</v>
      </c>
      <c r="G28" s="43">
        <v>0.6069444444444444</v>
      </c>
      <c r="H28" s="43">
        <v>0.61388888888888882</v>
      </c>
      <c r="I28" s="43">
        <v>0.62152777777777768</v>
      </c>
      <c r="J28" s="43">
        <v>0.63194444444444431</v>
      </c>
      <c r="K28" s="43">
        <v>0.6416666666666665</v>
      </c>
      <c r="L28" s="43">
        <v>0.64930555555555536</v>
      </c>
      <c r="M28" s="43">
        <v>0.65624999999999978</v>
      </c>
      <c r="N28" s="43">
        <v>0.66111111111111087</v>
      </c>
      <c r="O28" s="43">
        <v>0.66597222222222197</v>
      </c>
      <c r="P28" s="43">
        <v>0.67361111111111083</v>
      </c>
      <c r="Q28" s="41">
        <v>0.67777777777777748</v>
      </c>
      <c r="R28" s="313" t="e">
        <f t="shared" si="0"/>
        <v>#REF!</v>
      </c>
      <c r="S28" s="314">
        <f t="shared" si="1"/>
        <v>9.3055555555555225E-2</v>
      </c>
      <c r="T28" s="317" t="e">
        <f t="shared" si="2"/>
        <v>#REF!</v>
      </c>
      <c r="U28" s="314">
        <f t="shared" si="3"/>
        <v>4.1666666666667296E-2</v>
      </c>
    </row>
    <row r="29" spans="2:21" ht="15" customHeight="1" x14ac:dyDescent="0.25">
      <c r="B29" s="40">
        <v>12</v>
      </c>
      <c r="C29" s="41">
        <v>0.62638888888888999</v>
      </c>
      <c r="D29" s="42">
        <v>0.63194444444444553</v>
      </c>
      <c r="E29" s="42">
        <v>0.64027777777777883</v>
      </c>
      <c r="F29" s="43">
        <v>0.64444444444444549</v>
      </c>
      <c r="G29" s="43">
        <v>0.64861111111111214</v>
      </c>
      <c r="H29" s="43">
        <v>0.65555555555555656</v>
      </c>
      <c r="I29" s="43">
        <v>0.66319444444444542</v>
      </c>
      <c r="J29" s="43">
        <v>0.67361111111111205</v>
      </c>
      <c r="K29" s="43">
        <v>0.68333333333333424</v>
      </c>
      <c r="L29" s="43">
        <v>0.6909722222222231</v>
      </c>
      <c r="M29" s="43">
        <v>0.69791666666666752</v>
      </c>
      <c r="N29" s="43">
        <v>0.70277777777777861</v>
      </c>
      <c r="O29" s="43">
        <v>0.70763888888888971</v>
      </c>
      <c r="P29" s="43">
        <v>0.71527777777777857</v>
      </c>
      <c r="Q29" s="41">
        <v>0.71944444444444522</v>
      </c>
      <c r="R29" s="313" t="e">
        <f t="shared" si="0"/>
        <v>#REF!</v>
      </c>
      <c r="S29" s="314">
        <f t="shared" si="1"/>
        <v>9.3055555555555225E-2</v>
      </c>
      <c r="T29" s="317" t="e">
        <f t="shared" si="2"/>
        <v>#REF!</v>
      </c>
      <c r="U29" s="314">
        <f t="shared" si="3"/>
        <v>4.166666666666774E-2</v>
      </c>
    </row>
    <row r="30" spans="2:21" ht="15" customHeight="1" x14ac:dyDescent="0.25">
      <c r="B30" s="33">
        <v>13</v>
      </c>
      <c r="C30" s="41">
        <v>0.66805555555555696</v>
      </c>
      <c r="D30" s="42">
        <v>0.67361111111111249</v>
      </c>
      <c r="E30" s="42">
        <v>0.6819444444444458</v>
      </c>
      <c r="F30" s="43">
        <v>0.68611111111111245</v>
      </c>
      <c r="G30" s="43">
        <v>0.6902777777777791</v>
      </c>
      <c r="H30" s="43">
        <v>0.69722222222222352</v>
      </c>
      <c r="I30" s="43">
        <v>0.70486111111111238</v>
      </c>
      <c r="J30" s="43">
        <v>0.71527777777777901</v>
      </c>
      <c r="K30" s="43">
        <v>0.7250000000000012</v>
      </c>
      <c r="L30" s="43">
        <v>0.73263888888889006</v>
      </c>
      <c r="M30" s="43">
        <v>0.73958333333333448</v>
      </c>
      <c r="N30" s="43">
        <v>0.74444444444444557</v>
      </c>
      <c r="O30" s="43">
        <v>0.74930555555555667</v>
      </c>
      <c r="P30" s="43">
        <v>0.75694444444444553</v>
      </c>
      <c r="Q30" s="41">
        <v>0.76111111111111218</v>
      </c>
      <c r="R30" s="313" t="e">
        <f t="shared" si="0"/>
        <v>#REF!</v>
      </c>
      <c r="S30" s="314">
        <f t="shared" si="1"/>
        <v>9.3055555555555225E-2</v>
      </c>
      <c r="T30" s="317" t="e">
        <f t="shared" si="2"/>
        <v>#REF!</v>
      </c>
      <c r="U30" s="314">
        <f t="shared" si="3"/>
        <v>4.1666666666666963E-2</v>
      </c>
    </row>
    <row r="31" spans="2:21" ht="15" customHeight="1" x14ac:dyDescent="0.25">
      <c r="B31" s="40">
        <v>14</v>
      </c>
      <c r="C31" s="48">
        <v>0.69236111111111109</v>
      </c>
      <c r="D31" s="35">
        <v>0.69791666666666663</v>
      </c>
      <c r="E31" s="35">
        <v>0.70624999999999993</v>
      </c>
      <c r="F31" s="36">
        <v>0.71041666666666659</v>
      </c>
      <c r="G31" s="36">
        <v>0.71458333333333324</v>
      </c>
      <c r="H31" s="36">
        <v>0.72152777777777766</v>
      </c>
      <c r="I31" s="36">
        <v>0.72916666666666652</v>
      </c>
      <c r="J31" s="36">
        <v>0.73958333333333315</v>
      </c>
      <c r="K31" s="36">
        <v>0.74930555555555534</v>
      </c>
      <c r="L31" s="36">
        <v>0.7569444444444442</v>
      </c>
      <c r="M31" s="36">
        <v>0.76388888888888862</v>
      </c>
      <c r="N31" s="36">
        <v>0.76874999999999971</v>
      </c>
      <c r="O31" s="36">
        <v>0.77361111111111081</v>
      </c>
      <c r="P31" s="36">
        <v>0.78124999999999967</v>
      </c>
      <c r="Q31" s="48">
        <v>0.78541666666666632</v>
      </c>
      <c r="R31" s="313" t="e">
        <f t="shared" si="0"/>
        <v>#REF!</v>
      </c>
      <c r="S31" s="314">
        <f t="shared" si="1"/>
        <v>9.3055555555555225E-2</v>
      </c>
      <c r="T31" s="317" t="e">
        <f t="shared" si="2"/>
        <v>#REF!</v>
      </c>
      <c r="U31" s="314">
        <f t="shared" si="3"/>
        <v>2.4305555555554137E-2</v>
      </c>
    </row>
    <row r="32" spans="2:21" x14ac:dyDescent="0.25">
      <c r="B32" s="33">
        <v>15</v>
      </c>
      <c r="C32" s="48">
        <v>0.75138888888889099</v>
      </c>
      <c r="D32" s="35">
        <v>0.75694444444444653</v>
      </c>
      <c r="E32" s="35">
        <v>0.76527777777777983</v>
      </c>
      <c r="F32" s="36">
        <v>0.76944444444444648</v>
      </c>
      <c r="G32" s="36">
        <v>0.77361111111111314</v>
      </c>
      <c r="H32" s="36">
        <v>0.78055555555555756</v>
      </c>
      <c r="I32" s="36">
        <v>0.78819444444444642</v>
      </c>
      <c r="J32" s="36">
        <v>0.79861111111111305</v>
      </c>
      <c r="K32" s="36">
        <v>0.80833333333333524</v>
      </c>
      <c r="L32" s="36">
        <v>0.8159722222222241</v>
      </c>
      <c r="M32" s="36">
        <v>0.82291666666666852</v>
      </c>
      <c r="N32" s="36">
        <v>0.82777777777777961</v>
      </c>
      <c r="O32" s="36">
        <v>0.8326388888888907</v>
      </c>
      <c r="P32" s="36">
        <v>0.84027777777777957</v>
      </c>
      <c r="Q32" s="48">
        <v>0.84444444444444622</v>
      </c>
      <c r="R32" s="313" t="e">
        <f t="shared" si="0"/>
        <v>#REF!</v>
      </c>
      <c r="S32" s="314">
        <f t="shared" si="1"/>
        <v>9.3055555555555225E-2</v>
      </c>
      <c r="T32" s="317" t="e">
        <f t="shared" si="2"/>
        <v>#REF!</v>
      </c>
      <c r="U32" s="314">
        <f t="shared" si="3"/>
        <v>5.90277777777799E-2</v>
      </c>
    </row>
    <row r="33" spans="2:21" x14ac:dyDescent="0.25">
      <c r="B33" s="40">
        <v>16</v>
      </c>
      <c r="C33" s="48">
        <v>0.80208333333333337</v>
      </c>
      <c r="D33" s="35">
        <v>0.80763888888888891</v>
      </c>
      <c r="E33" s="35">
        <v>0.81597222222222221</v>
      </c>
      <c r="F33" s="36">
        <v>0.82013888888888886</v>
      </c>
      <c r="G33" s="36">
        <v>0.82430555555555551</v>
      </c>
      <c r="H33" s="36">
        <v>0.83124999999999993</v>
      </c>
      <c r="I33" s="36">
        <v>0.8388888888888888</v>
      </c>
      <c r="J33" s="36">
        <v>0.84930555555555542</v>
      </c>
      <c r="K33" s="36">
        <v>0.85902777777777761</v>
      </c>
      <c r="L33" s="36">
        <v>0.86597222222222203</v>
      </c>
      <c r="M33" s="36">
        <v>0.87222222222222201</v>
      </c>
      <c r="N33" s="36">
        <v>0.87638888888888866</v>
      </c>
      <c r="O33" s="36">
        <v>0.87986111111111087</v>
      </c>
      <c r="P33" s="36">
        <v>0.88749999999999973</v>
      </c>
      <c r="Q33" s="48">
        <v>0.89166666666666639</v>
      </c>
      <c r="R33" s="313" t="e">
        <f t="shared" si="0"/>
        <v>#REF!</v>
      </c>
      <c r="S33" s="314">
        <f t="shared" si="1"/>
        <v>8.9583333333333015E-2</v>
      </c>
      <c r="T33" s="317" t="e">
        <f t="shared" si="2"/>
        <v>#REF!</v>
      </c>
      <c r="U33" s="314">
        <f t="shared" si="3"/>
        <v>5.0694444444442377E-2</v>
      </c>
    </row>
    <row r="34" spans="2:21" ht="15.75" thickBot="1" x14ac:dyDescent="0.3">
      <c r="B34" s="44">
        <v>17</v>
      </c>
      <c r="C34" s="45">
        <v>0.85763888888888884</v>
      </c>
      <c r="D34" s="46">
        <v>0.86319444444444438</v>
      </c>
      <c r="E34" s="46">
        <v>0.87152777777777768</v>
      </c>
      <c r="F34" s="47">
        <v>0.87569444444444433</v>
      </c>
      <c r="G34" s="47">
        <v>0.87986111111111098</v>
      </c>
      <c r="H34" s="47">
        <v>0.8868055555555554</v>
      </c>
      <c r="I34" s="47">
        <v>0.89444444444444426</v>
      </c>
      <c r="J34" s="47">
        <v>0.90486111111111089</v>
      </c>
      <c r="K34" s="47">
        <v>0.91458333333333308</v>
      </c>
      <c r="L34" s="47">
        <v>0.92083333333333306</v>
      </c>
      <c r="M34" s="47">
        <v>0.92708333333333304</v>
      </c>
      <c r="N34" s="47">
        <v>0.93055555555555525</v>
      </c>
      <c r="O34" s="47">
        <v>0.93333333333333302</v>
      </c>
      <c r="P34" s="47">
        <v>0.93888888888888855</v>
      </c>
      <c r="Q34" s="45">
        <v>0.94236111111111076</v>
      </c>
      <c r="R34" s="319" t="e">
        <f t="shared" si="0"/>
        <v>#REF!</v>
      </c>
      <c r="S34" s="320">
        <f t="shared" si="1"/>
        <v>8.4722222222221921E-2</v>
      </c>
      <c r="T34" s="321" t="e">
        <f t="shared" si="2"/>
        <v>#REF!</v>
      </c>
      <c r="U34" s="320">
        <f t="shared" si="3"/>
        <v>5.5555555555555469E-2</v>
      </c>
    </row>
    <row r="35" spans="2:21" ht="18" customHeight="1" x14ac:dyDescent="0.25">
      <c r="B35" s="33">
        <v>18</v>
      </c>
      <c r="C35" s="48">
        <v>0.92083333333333339</v>
      </c>
      <c r="D35" s="35">
        <v>0.92638888888888893</v>
      </c>
      <c r="E35" s="35">
        <v>0.93333333333333335</v>
      </c>
      <c r="F35" s="36">
        <v>0.93680555555555556</v>
      </c>
      <c r="G35" s="36">
        <v>0.94027777777777777</v>
      </c>
      <c r="H35" s="36">
        <v>0.94652777777777775</v>
      </c>
      <c r="I35" s="36">
        <v>0.95416666666666661</v>
      </c>
      <c r="J35" s="36">
        <v>0.9638888888888888</v>
      </c>
      <c r="K35" s="36">
        <v>0.97291666666666654</v>
      </c>
      <c r="L35" s="36">
        <v>0.97916666666666652</v>
      </c>
      <c r="M35" s="36">
        <v>0.9854166666666665</v>
      </c>
      <c r="N35" s="36">
        <v>0.98888888888888871</v>
      </c>
      <c r="O35" s="36">
        <v>0.99166666666666647</v>
      </c>
      <c r="P35" s="36">
        <v>0.99722222222222201</v>
      </c>
      <c r="Q35" s="48">
        <v>1.0006944444444443</v>
      </c>
      <c r="R35" s="315" t="e">
        <f t="shared" si="0"/>
        <v>#REF!</v>
      </c>
      <c r="S35" s="316">
        <f t="shared" si="1"/>
        <v>7.9861111111110938E-2</v>
      </c>
      <c r="T35" s="317" t="e">
        <f t="shared" si="2"/>
        <v>#REF!</v>
      </c>
      <c r="U35" s="316">
        <f t="shared" si="3"/>
        <v>6.3194444444444553E-2</v>
      </c>
    </row>
    <row r="36" spans="2:21" ht="18" customHeight="1" x14ac:dyDescent="0.25">
      <c r="B36" s="2"/>
      <c r="C36" s="2"/>
      <c r="D36" s="2"/>
      <c r="E36" s="2"/>
      <c r="F36" s="18"/>
      <c r="K36" s="3"/>
      <c r="L36" s="19"/>
      <c r="M36" s="19"/>
      <c r="N36" s="19"/>
      <c r="O36" s="19"/>
      <c r="P36" s="19"/>
      <c r="Q36" s="19"/>
      <c r="R36" s="2"/>
      <c r="S36" s="2"/>
      <c r="T36" s="2"/>
    </row>
    <row r="37" spans="2:21" ht="18" customHeight="1" x14ac:dyDescent="0.25">
      <c r="B37" s="2"/>
      <c r="C37" s="299" t="s">
        <v>170</v>
      </c>
      <c r="D37" s="300"/>
      <c r="E37" s="300"/>
      <c r="F37" s="301"/>
      <c r="G37" s="301"/>
      <c r="H37" s="308">
        <v>17</v>
      </c>
      <c r="I37" s="300"/>
      <c r="K37" s="108"/>
      <c r="L37" s="19"/>
      <c r="M37" s="19"/>
      <c r="N37" s="19"/>
      <c r="O37" s="19"/>
      <c r="P37" s="19"/>
      <c r="Q37" s="19"/>
      <c r="R37" s="2"/>
      <c r="S37" s="2"/>
      <c r="T37" s="2"/>
    </row>
    <row r="38" spans="2:21" x14ac:dyDescent="0.25">
      <c r="C38" s="299" t="s">
        <v>171</v>
      </c>
      <c r="D38" s="300"/>
      <c r="E38" s="300"/>
      <c r="F38" s="301"/>
      <c r="G38" s="301"/>
      <c r="H38" s="308">
        <v>1</v>
      </c>
      <c r="I38" s="300"/>
      <c r="K38" s="3"/>
    </row>
    <row r="39" spans="2:21" x14ac:dyDescent="0.25">
      <c r="C39" s="299" t="s">
        <v>172</v>
      </c>
      <c r="D39" s="300"/>
      <c r="E39" s="300"/>
      <c r="F39" s="301"/>
      <c r="G39" s="301"/>
      <c r="H39" s="308">
        <f>+H37+H38</f>
        <v>18</v>
      </c>
      <c r="I39" s="300"/>
      <c r="K39" s="3"/>
    </row>
    <row r="40" spans="2:21" x14ac:dyDescent="0.25">
      <c r="C40" s="299" t="s">
        <v>173</v>
      </c>
      <c r="D40" s="300"/>
      <c r="E40" s="300"/>
      <c r="F40" s="301"/>
      <c r="G40" s="301"/>
      <c r="H40" s="306" t="e">
        <f>+VLOOKUP($F$9,#REF!,3,FALSE)</f>
        <v>#REF!</v>
      </c>
      <c r="I40" s="302" t="s">
        <v>174</v>
      </c>
    </row>
    <row r="41" spans="2:21" x14ac:dyDescent="0.25">
      <c r="C41" s="303" t="s">
        <v>175</v>
      </c>
      <c r="D41" s="304"/>
      <c r="E41" s="18"/>
      <c r="F41" s="18"/>
      <c r="G41" s="18"/>
      <c r="H41" s="347">
        <v>7.17</v>
      </c>
      <c r="I41" s="302" t="s">
        <v>174</v>
      </c>
    </row>
    <row r="42" spans="2:21" x14ac:dyDescent="0.25">
      <c r="C42" s="2" t="s">
        <v>176</v>
      </c>
      <c r="D42" s="18"/>
      <c r="E42" s="18"/>
      <c r="F42" s="18"/>
      <c r="G42" s="18"/>
      <c r="H42" s="309" t="s">
        <v>178</v>
      </c>
      <c r="I42" s="18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1:U35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8" width="8.7109375" customWidth="1"/>
    <col min="19" max="19" width="10.42578125" bestFit="1" customWidth="1"/>
    <col min="20" max="20" width="14.42578125" bestFit="1" customWidth="1"/>
    <col min="21" max="47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3"/>
      <c r="C2" s="2"/>
      <c r="D2" s="2"/>
      <c r="F2" s="171"/>
      <c r="H2" s="24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4" t="s">
        <v>2</v>
      </c>
      <c r="C3" s="2"/>
      <c r="D3" s="2"/>
      <c r="F3" s="171">
        <v>8</v>
      </c>
      <c r="H3" s="25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5"/>
      <c r="C4" s="2"/>
      <c r="D4" s="2"/>
      <c r="F4" s="8"/>
      <c r="H4" s="5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4</v>
      </c>
      <c r="C6" s="2"/>
      <c r="D6" s="2"/>
      <c r="F6" s="1" t="s">
        <v>26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5</v>
      </c>
      <c r="C7" s="7"/>
      <c r="D7" s="7"/>
      <c r="F7" s="1">
        <v>857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6</v>
      </c>
      <c r="C8" s="2"/>
      <c r="D8" s="2"/>
      <c r="F8" s="1" t="s">
        <v>93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2"/>
      <c r="D9" s="2"/>
      <c r="F9" s="1">
        <v>857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1" ht="15.75" thickBot="1" x14ac:dyDescent="0.3">
      <c r="B14" s="13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2"/>
    </row>
    <row r="15" spans="2:21" ht="39.950000000000003" customHeight="1" thickBot="1" x14ac:dyDescent="0.3">
      <c r="B15" s="189" t="s">
        <v>18</v>
      </c>
      <c r="C15" s="189" t="s">
        <v>127</v>
      </c>
      <c r="D15" s="189" t="s">
        <v>122</v>
      </c>
      <c r="E15" s="189" t="s">
        <v>116</v>
      </c>
      <c r="F15" s="189" t="s">
        <v>59</v>
      </c>
      <c r="G15" s="189" t="s">
        <v>141</v>
      </c>
      <c r="H15" s="189" t="s">
        <v>128</v>
      </c>
      <c r="I15" s="189" t="s">
        <v>129</v>
      </c>
      <c r="J15" s="189" t="s">
        <v>62</v>
      </c>
      <c r="K15" s="189" t="s">
        <v>129</v>
      </c>
      <c r="L15" s="189" t="s">
        <v>128</v>
      </c>
      <c r="M15" s="189" t="s">
        <v>141</v>
      </c>
      <c r="N15" s="189" t="s">
        <v>59</v>
      </c>
      <c r="O15" s="189" t="s">
        <v>116</v>
      </c>
      <c r="P15" s="189" t="s">
        <v>107</v>
      </c>
      <c r="Q15" s="189" t="s">
        <v>127</v>
      </c>
      <c r="R15" s="189" t="s">
        <v>161</v>
      </c>
      <c r="S15" s="189" t="s">
        <v>167</v>
      </c>
      <c r="T15" s="189" t="s">
        <v>168</v>
      </c>
      <c r="U15" s="189" t="s">
        <v>169</v>
      </c>
    </row>
    <row r="16" spans="2:21" ht="39.950000000000003" hidden="1" customHeight="1" x14ac:dyDescent="0.25">
      <c r="B16" s="202" t="s">
        <v>159</v>
      </c>
      <c r="C16" s="204">
        <v>0</v>
      </c>
      <c r="D16" s="204">
        <v>2.81</v>
      </c>
      <c r="E16" s="204">
        <v>3.67</v>
      </c>
      <c r="F16" s="204">
        <v>3.82</v>
      </c>
      <c r="G16" s="204">
        <v>5.33</v>
      </c>
      <c r="H16" s="204">
        <v>7.97</v>
      </c>
      <c r="I16" s="204">
        <v>7.24</v>
      </c>
      <c r="J16" s="204">
        <v>9.8000000000000007</v>
      </c>
      <c r="K16" s="204">
        <v>10.88</v>
      </c>
      <c r="L16" s="204">
        <v>7.22</v>
      </c>
      <c r="M16" s="204">
        <v>8.0500000000000007</v>
      </c>
      <c r="N16" s="204">
        <v>5.33</v>
      </c>
      <c r="O16" s="204">
        <v>3.82</v>
      </c>
      <c r="P16" s="204">
        <v>3.56</v>
      </c>
      <c r="Q16" s="204">
        <v>2.67</v>
      </c>
      <c r="R16" s="315"/>
      <c r="S16" s="316"/>
      <c r="T16" s="317"/>
      <c r="U16" s="318"/>
    </row>
    <row r="17" spans="2:21" ht="39.950000000000003" hidden="1" customHeight="1" thickBot="1" x14ac:dyDescent="0.3">
      <c r="B17" s="208" t="s">
        <v>160</v>
      </c>
      <c r="C17" s="210">
        <v>0</v>
      </c>
      <c r="D17" s="210">
        <v>2.81</v>
      </c>
      <c r="E17" s="210">
        <v>6.48</v>
      </c>
      <c r="F17" s="210">
        <v>10.3</v>
      </c>
      <c r="G17" s="210">
        <v>15.63</v>
      </c>
      <c r="H17" s="210">
        <v>23.6</v>
      </c>
      <c r="I17" s="210">
        <v>30.840000000000003</v>
      </c>
      <c r="J17" s="210">
        <v>40.64</v>
      </c>
      <c r="K17" s="210">
        <v>51.52</v>
      </c>
      <c r="L17" s="210">
        <v>58.74</v>
      </c>
      <c r="M17" s="210">
        <v>66.790000000000006</v>
      </c>
      <c r="N17" s="210">
        <v>72.12</v>
      </c>
      <c r="O17" s="210">
        <v>75.94</v>
      </c>
      <c r="P17" s="210">
        <v>79.5</v>
      </c>
      <c r="Q17" s="210">
        <v>82.17</v>
      </c>
      <c r="R17" s="313"/>
      <c r="S17" s="314"/>
      <c r="T17" s="310"/>
      <c r="U17" s="314"/>
    </row>
    <row r="18" spans="2:21" x14ac:dyDescent="0.25">
      <c r="B18" s="33">
        <v>1</v>
      </c>
      <c r="C18" s="34">
        <v>0.22916666666666666</v>
      </c>
      <c r="D18" s="42">
        <v>0.23333333333333334</v>
      </c>
      <c r="E18" s="35">
        <v>0.2388888888888889</v>
      </c>
      <c r="F18" s="36">
        <v>0.24236111111111111</v>
      </c>
      <c r="G18" s="36">
        <v>0.24583333333333332</v>
      </c>
      <c r="H18" s="38">
        <v>0.25208333333333333</v>
      </c>
      <c r="I18" s="38">
        <v>0.25972222222222219</v>
      </c>
      <c r="J18" s="38">
        <v>0.26874999999999999</v>
      </c>
      <c r="K18" s="38">
        <v>0.27777777777777779</v>
      </c>
      <c r="L18" s="38">
        <v>0.28472222222222221</v>
      </c>
      <c r="M18" s="38">
        <v>0.29166666666666663</v>
      </c>
      <c r="N18" s="38">
        <v>0.29583333333333328</v>
      </c>
      <c r="O18" s="38">
        <v>0.29999999999999993</v>
      </c>
      <c r="P18" s="38">
        <v>0.3076388888888888</v>
      </c>
      <c r="Q18" s="48">
        <v>0.31180555555555545</v>
      </c>
      <c r="R18" s="313" t="e">
        <f>+$H$31</f>
        <v>#REF!</v>
      </c>
      <c r="S18" s="314">
        <f>+Q18-C18</f>
        <v>8.263888888888879E-2</v>
      </c>
      <c r="T18" s="317" t="e">
        <f>60*$H$31/(S18*60*24)</f>
        <v>#REF!</v>
      </c>
      <c r="U18" s="322"/>
    </row>
    <row r="19" spans="2:21" x14ac:dyDescent="0.25">
      <c r="B19" s="40">
        <v>2</v>
      </c>
      <c r="C19" s="41">
        <v>0.35416666666666669</v>
      </c>
      <c r="D19" s="42">
        <v>0.35972222222222222</v>
      </c>
      <c r="E19" s="42">
        <v>0.36805555555555558</v>
      </c>
      <c r="F19" s="43">
        <v>0.37222222222222223</v>
      </c>
      <c r="G19" s="43">
        <v>0.37638888888888888</v>
      </c>
      <c r="H19" s="43">
        <v>0.3833333333333333</v>
      </c>
      <c r="I19" s="43">
        <v>0.39097222222222217</v>
      </c>
      <c r="J19" s="43">
        <v>0.40138888888888885</v>
      </c>
      <c r="K19" s="43">
        <v>0.41111111111111109</v>
      </c>
      <c r="L19" s="43">
        <v>0.41874999999999996</v>
      </c>
      <c r="M19" s="43">
        <v>0.42569444444444438</v>
      </c>
      <c r="N19" s="43">
        <v>0.43055555555555547</v>
      </c>
      <c r="O19" s="43">
        <v>0.43541666666666656</v>
      </c>
      <c r="P19" s="43">
        <v>0.44305555555555542</v>
      </c>
      <c r="Q19" s="41">
        <v>0.44722222222222208</v>
      </c>
      <c r="R19" s="313" t="e">
        <f>+$H$31</f>
        <v>#REF!</v>
      </c>
      <c r="S19" s="314">
        <f>+Q19-C19</f>
        <v>9.3055555555555391E-2</v>
      </c>
      <c r="T19" s="317" t="e">
        <f>60*$H$31/(S19*60*24)</f>
        <v>#REF!</v>
      </c>
      <c r="U19" s="314">
        <f>+C19-C18</f>
        <v>0.12500000000000003</v>
      </c>
    </row>
    <row r="20" spans="2:21" x14ac:dyDescent="0.25">
      <c r="B20" s="33">
        <v>3</v>
      </c>
      <c r="C20" s="41">
        <v>0.41666666666666669</v>
      </c>
      <c r="D20" s="42">
        <v>0.42222222222222222</v>
      </c>
      <c r="E20" s="42">
        <v>0.43055555555555558</v>
      </c>
      <c r="F20" s="43">
        <v>0.43472222222222223</v>
      </c>
      <c r="G20" s="43">
        <v>0.43888888888888888</v>
      </c>
      <c r="H20" s="43">
        <v>0.4458333333333333</v>
      </c>
      <c r="I20" s="43">
        <v>0.45347222222222217</v>
      </c>
      <c r="J20" s="43">
        <v>0.46388888888888885</v>
      </c>
      <c r="K20" s="43">
        <v>0.47361111111111109</v>
      </c>
      <c r="L20" s="43">
        <v>0.48124999999999996</v>
      </c>
      <c r="M20" s="43">
        <v>0.48819444444444438</v>
      </c>
      <c r="N20" s="43">
        <v>0.49305555555555547</v>
      </c>
      <c r="O20" s="43">
        <v>0.49791666666666656</v>
      </c>
      <c r="P20" s="43">
        <v>0.50555555555555542</v>
      </c>
      <c r="Q20" s="41">
        <v>0.50972222222222208</v>
      </c>
      <c r="R20" s="313" t="e">
        <f t="shared" ref="R20:R26" si="0">+$H$31</f>
        <v>#REF!</v>
      </c>
      <c r="S20" s="314">
        <f t="shared" ref="S20:S26" si="1">+Q20-C20</f>
        <v>9.3055555555555391E-2</v>
      </c>
      <c r="T20" s="317" t="e">
        <f t="shared" ref="T20:T26" si="2">60*$H$31/(S20*60*24)</f>
        <v>#REF!</v>
      </c>
      <c r="U20" s="314">
        <f>+C20-C19</f>
        <v>6.25E-2</v>
      </c>
    </row>
    <row r="21" spans="2:21" x14ac:dyDescent="0.25">
      <c r="B21" s="40">
        <v>4</v>
      </c>
      <c r="C21" s="41">
        <v>0.54166666666666663</v>
      </c>
      <c r="D21" s="42">
        <v>0.54722222222222217</v>
      </c>
      <c r="E21" s="42">
        <v>0.55555555555555547</v>
      </c>
      <c r="F21" s="43">
        <v>0.55972222222222212</v>
      </c>
      <c r="G21" s="43">
        <v>0.56388888888888877</v>
      </c>
      <c r="H21" s="43">
        <v>0.57083333333333319</v>
      </c>
      <c r="I21" s="43">
        <v>0.57847222222222205</v>
      </c>
      <c r="J21" s="43">
        <v>0.58888888888888868</v>
      </c>
      <c r="K21" s="43">
        <v>0.59861111111111087</v>
      </c>
      <c r="L21" s="43">
        <v>0.60624999999999973</v>
      </c>
      <c r="M21" s="43">
        <v>0.61319444444444415</v>
      </c>
      <c r="N21" s="43">
        <v>0.61805555555555525</v>
      </c>
      <c r="O21" s="43">
        <v>0.62291666666666634</v>
      </c>
      <c r="P21" s="43">
        <v>0.6305555555555552</v>
      </c>
      <c r="Q21" s="41">
        <v>0.63472222222222185</v>
      </c>
      <c r="R21" s="313" t="e">
        <f t="shared" si="0"/>
        <v>#REF!</v>
      </c>
      <c r="S21" s="314">
        <f t="shared" si="1"/>
        <v>9.3055555555555225E-2</v>
      </c>
      <c r="T21" s="317" t="e">
        <f t="shared" si="2"/>
        <v>#REF!</v>
      </c>
      <c r="U21" s="314">
        <f t="shared" ref="U21:U26" si="3">+C21-C20</f>
        <v>0.12499999999999994</v>
      </c>
    </row>
    <row r="22" spans="2:21" x14ac:dyDescent="0.25">
      <c r="B22" s="33">
        <v>5</v>
      </c>
      <c r="C22" s="41">
        <v>0.60416666666666663</v>
      </c>
      <c r="D22" s="42">
        <v>0.60972222222222217</v>
      </c>
      <c r="E22" s="42">
        <v>0.61805555555555547</v>
      </c>
      <c r="F22" s="43">
        <v>0.62222222222222212</v>
      </c>
      <c r="G22" s="43">
        <v>0.62638888888888877</v>
      </c>
      <c r="H22" s="43">
        <v>0.63333333333333319</v>
      </c>
      <c r="I22" s="43">
        <v>0.64097222222222205</v>
      </c>
      <c r="J22" s="43">
        <v>0.65138888888888868</v>
      </c>
      <c r="K22" s="43">
        <v>0.66111111111111087</v>
      </c>
      <c r="L22" s="43">
        <v>0.66874999999999973</v>
      </c>
      <c r="M22" s="43">
        <v>0.67569444444444415</v>
      </c>
      <c r="N22" s="43">
        <v>0.68055555555555525</v>
      </c>
      <c r="O22" s="43">
        <v>0.68541666666666634</v>
      </c>
      <c r="P22" s="43">
        <v>0.6930555555555552</v>
      </c>
      <c r="Q22" s="41">
        <v>0.69722222222222185</v>
      </c>
      <c r="R22" s="313" t="e">
        <f t="shared" si="0"/>
        <v>#REF!</v>
      </c>
      <c r="S22" s="314">
        <f t="shared" si="1"/>
        <v>9.3055555555555225E-2</v>
      </c>
      <c r="T22" s="317" t="e">
        <f t="shared" si="2"/>
        <v>#REF!</v>
      </c>
      <c r="U22" s="314">
        <f t="shared" si="3"/>
        <v>6.25E-2</v>
      </c>
    </row>
    <row r="23" spans="2:21" x14ac:dyDescent="0.25">
      <c r="B23" s="40">
        <v>6</v>
      </c>
      <c r="C23" s="41">
        <v>0.72916666666666663</v>
      </c>
      <c r="D23" s="42">
        <v>0.73472222222222217</v>
      </c>
      <c r="E23" s="42">
        <v>0.74305555555555547</v>
      </c>
      <c r="F23" s="43">
        <v>0.74722222222222212</v>
      </c>
      <c r="G23" s="43">
        <v>0.75138888888888877</v>
      </c>
      <c r="H23" s="43">
        <v>0.75833333333333319</v>
      </c>
      <c r="I23" s="43">
        <v>0.76597222222222205</v>
      </c>
      <c r="J23" s="43">
        <v>0.77638888888888868</v>
      </c>
      <c r="K23" s="43">
        <v>0.78611111111111087</v>
      </c>
      <c r="L23" s="43">
        <v>0.79374999999999973</v>
      </c>
      <c r="M23" s="43">
        <v>0.80069444444444415</v>
      </c>
      <c r="N23" s="43">
        <v>0.80555555555555525</v>
      </c>
      <c r="O23" s="43">
        <v>0.81041666666666634</v>
      </c>
      <c r="P23" s="43">
        <v>0.8180555555555552</v>
      </c>
      <c r="Q23" s="41">
        <v>0.82222222222222185</v>
      </c>
      <c r="R23" s="313" t="e">
        <f t="shared" si="0"/>
        <v>#REF!</v>
      </c>
      <c r="S23" s="314">
        <f t="shared" si="1"/>
        <v>9.3055555555555225E-2</v>
      </c>
      <c r="T23" s="317" t="e">
        <f t="shared" si="2"/>
        <v>#REF!</v>
      </c>
      <c r="U23" s="314">
        <f t="shared" si="3"/>
        <v>0.125</v>
      </c>
    </row>
    <row r="24" spans="2:21" x14ac:dyDescent="0.25">
      <c r="B24" s="33">
        <v>7</v>
      </c>
      <c r="C24" s="41">
        <v>0.79166666666666663</v>
      </c>
      <c r="D24" s="42">
        <v>0.79722222222222217</v>
      </c>
      <c r="E24" s="42">
        <v>0.80555555555555547</v>
      </c>
      <c r="F24" s="43">
        <v>0.80972222222222212</v>
      </c>
      <c r="G24" s="43">
        <v>0.81388888888888877</v>
      </c>
      <c r="H24" s="43">
        <v>0.82083333333333319</v>
      </c>
      <c r="I24" s="43">
        <v>0.82847222222222205</v>
      </c>
      <c r="J24" s="43">
        <v>0.83888888888888868</v>
      </c>
      <c r="K24" s="43">
        <v>0.84861111111111087</v>
      </c>
      <c r="L24" s="43">
        <v>0.85555555555555529</v>
      </c>
      <c r="M24" s="43">
        <v>0.86180555555555527</v>
      </c>
      <c r="N24" s="43">
        <v>0.86597222222222192</v>
      </c>
      <c r="O24" s="43">
        <v>0.86944444444444413</v>
      </c>
      <c r="P24" s="43">
        <v>0.87708333333333299</v>
      </c>
      <c r="Q24" s="41">
        <v>0.88124999999999964</v>
      </c>
      <c r="R24" s="313" t="e">
        <f t="shared" si="0"/>
        <v>#REF!</v>
      </c>
      <c r="S24" s="314">
        <f t="shared" si="1"/>
        <v>8.9583333333333015E-2</v>
      </c>
      <c r="T24" s="317" t="e">
        <f t="shared" si="2"/>
        <v>#REF!</v>
      </c>
      <c r="U24" s="314">
        <f t="shared" si="3"/>
        <v>6.25E-2</v>
      </c>
    </row>
    <row r="25" spans="2:21" ht="15.75" thickBot="1" x14ac:dyDescent="0.3">
      <c r="B25" s="44">
        <v>8</v>
      </c>
      <c r="C25" s="45">
        <v>0.85416666666666663</v>
      </c>
      <c r="D25" s="46">
        <v>0.85972222222222217</v>
      </c>
      <c r="E25" s="46">
        <v>0.86666666666666659</v>
      </c>
      <c r="F25" s="47">
        <v>0.8701388888888888</v>
      </c>
      <c r="G25" s="47">
        <v>0.87361111111111101</v>
      </c>
      <c r="H25" s="47">
        <v>0.87986111111111098</v>
      </c>
      <c r="I25" s="47">
        <v>0.8868055555555554</v>
      </c>
      <c r="J25" s="47">
        <v>0.89652777777777759</v>
      </c>
      <c r="K25" s="47">
        <v>0.90555555555555534</v>
      </c>
      <c r="L25" s="47">
        <v>0.91180555555555531</v>
      </c>
      <c r="M25" s="47">
        <v>0.91805555555555529</v>
      </c>
      <c r="N25" s="47">
        <v>0.9215277777777775</v>
      </c>
      <c r="O25" s="47">
        <v>0.92430555555555527</v>
      </c>
      <c r="P25" s="47">
        <v>0.92986111111111081</v>
      </c>
      <c r="Q25" s="45">
        <v>0.93333333333333302</v>
      </c>
      <c r="R25" s="339" t="e">
        <f t="shared" si="0"/>
        <v>#REF!</v>
      </c>
      <c r="S25" s="320">
        <f t="shared" si="1"/>
        <v>7.9166666666666385E-2</v>
      </c>
      <c r="T25" s="321" t="e">
        <f t="shared" si="2"/>
        <v>#REF!</v>
      </c>
      <c r="U25" s="320">
        <f t="shared" si="3"/>
        <v>6.25E-2</v>
      </c>
    </row>
    <row r="26" spans="2:21" x14ac:dyDescent="0.25">
      <c r="B26" s="33">
        <v>9</v>
      </c>
      <c r="C26" s="48">
        <v>0.92083333333333339</v>
      </c>
      <c r="D26" s="35">
        <v>0.92638888888888893</v>
      </c>
      <c r="E26" s="35">
        <v>0.93333333333333335</v>
      </c>
      <c r="F26" s="36">
        <v>0.93680555555555556</v>
      </c>
      <c r="G26" s="36">
        <v>0.94027777777777777</v>
      </c>
      <c r="H26" s="36">
        <v>0.94652777777777775</v>
      </c>
      <c r="I26" s="36">
        <v>0.95347222222222217</v>
      </c>
      <c r="J26" s="36">
        <v>0.96319444444444435</v>
      </c>
      <c r="K26" s="36">
        <v>0.9722222222222221</v>
      </c>
      <c r="L26" s="36">
        <v>0.97847222222222208</v>
      </c>
      <c r="M26" s="36">
        <v>0.98472222222222205</v>
      </c>
      <c r="N26" s="36">
        <v>0.98819444444444426</v>
      </c>
      <c r="O26" s="36">
        <v>0.99097222222222203</v>
      </c>
      <c r="P26" s="36">
        <v>0.99652777777777757</v>
      </c>
      <c r="Q26" s="48">
        <v>0.99999999999999978</v>
      </c>
      <c r="R26" s="315" t="e">
        <f t="shared" si="0"/>
        <v>#REF!</v>
      </c>
      <c r="S26" s="316">
        <f t="shared" si="1"/>
        <v>7.9166666666666385E-2</v>
      </c>
      <c r="T26" s="317" t="e">
        <f t="shared" si="2"/>
        <v>#REF!</v>
      </c>
      <c r="U26" s="316">
        <f t="shared" si="3"/>
        <v>6.6666666666666763E-2</v>
      </c>
    </row>
    <row r="27" spans="2:21" ht="9" customHeight="1" x14ac:dyDescent="0.25">
      <c r="B27" s="2"/>
      <c r="C27" s="2"/>
      <c r="D27" s="2"/>
      <c r="E27" s="2"/>
      <c r="F27" s="2"/>
      <c r="G27" s="2"/>
      <c r="H27" s="2"/>
      <c r="I27" s="17"/>
      <c r="J27" s="17"/>
      <c r="K27" s="17"/>
      <c r="L27" s="17"/>
      <c r="M27" s="17"/>
      <c r="N27" s="17"/>
      <c r="O27" s="17"/>
      <c r="P27" s="17"/>
      <c r="Q27" s="17"/>
      <c r="R27" s="18"/>
      <c r="S27" s="18"/>
      <c r="T27" s="2"/>
    </row>
    <row r="28" spans="2:21" x14ac:dyDescent="0.25">
      <c r="B28" s="2"/>
      <c r="C28" s="299" t="s">
        <v>170</v>
      </c>
      <c r="D28" s="300"/>
      <c r="E28" s="300"/>
      <c r="F28" s="301"/>
      <c r="G28" s="301"/>
      <c r="H28" s="308">
        <v>8</v>
      </c>
      <c r="I28" s="300"/>
      <c r="J28" s="17"/>
      <c r="K28" s="17"/>
      <c r="L28" s="17"/>
      <c r="M28" s="17"/>
      <c r="N28" s="17"/>
      <c r="O28" s="17"/>
      <c r="P28" s="17"/>
      <c r="Q28" s="17"/>
      <c r="R28" s="18"/>
      <c r="S28" s="18"/>
      <c r="T28" s="2"/>
    </row>
    <row r="29" spans="2:21" ht="18" customHeight="1" x14ac:dyDescent="0.25">
      <c r="B29" s="2"/>
      <c r="C29" s="299" t="s">
        <v>171</v>
      </c>
      <c r="D29" s="300"/>
      <c r="E29" s="300"/>
      <c r="F29" s="301"/>
      <c r="G29" s="301"/>
      <c r="H29" s="308">
        <v>1</v>
      </c>
      <c r="I29" s="300"/>
      <c r="K29" s="3"/>
      <c r="L29" s="19"/>
      <c r="M29" s="19"/>
      <c r="N29" s="19"/>
      <c r="O29" s="19"/>
      <c r="P29" s="19"/>
      <c r="Q29" s="19"/>
      <c r="R29" s="2"/>
      <c r="S29" s="2"/>
      <c r="T29" s="2"/>
    </row>
    <row r="30" spans="2:21" ht="18" customHeight="1" x14ac:dyDescent="0.25">
      <c r="B30" s="2"/>
      <c r="C30" s="299" t="s">
        <v>172</v>
      </c>
      <c r="D30" s="300"/>
      <c r="E30" s="300"/>
      <c r="F30" s="301"/>
      <c r="G30" s="301"/>
      <c r="H30" s="308">
        <f>+H28+H29</f>
        <v>9</v>
      </c>
      <c r="I30" s="300"/>
      <c r="K30" s="3"/>
      <c r="L30" s="19"/>
      <c r="M30" s="19"/>
      <c r="N30" s="19"/>
      <c r="O30" s="19"/>
      <c r="P30" s="19"/>
      <c r="Q30" s="19"/>
      <c r="R30" s="2"/>
      <c r="S30" s="2"/>
      <c r="T30" s="2"/>
    </row>
    <row r="31" spans="2:21" ht="18" customHeight="1" x14ac:dyDescent="0.25">
      <c r="B31" s="2"/>
      <c r="C31" s="299" t="s">
        <v>173</v>
      </c>
      <c r="D31" s="300"/>
      <c r="E31" s="300"/>
      <c r="F31" s="301"/>
      <c r="G31" s="301"/>
      <c r="H31" s="306" t="e">
        <f>+VLOOKUP($F$9,#REF!,3,FALSE)</f>
        <v>#REF!</v>
      </c>
      <c r="I31" s="302" t="s">
        <v>174</v>
      </c>
      <c r="K31" s="3"/>
      <c r="L31" s="19"/>
      <c r="M31" s="19"/>
      <c r="N31" s="19"/>
      <c r="O31" s="19"/>
      <c r="P31" s="19"/>
      <c r="Q31" s="19"/>
      <c r="R31" s="2"/>
      <c r="S31" s="2"/>
      <c r="T31" s="2"/>
    </row>
    <row r="32" spans="2:21" ht="18" customHeight="1" x14ac:dyDescent="0.25">
      <c r="B32" s="2"/>
      <c r="C32" s="303" t="s">
        <v>175</v>
      </c>
      <c r="D32" s="304"/>
      <c r="E32" s="18"/>
      <c r="F32" s="18"/>
      <c r="G32" s="18"/>
      <c r="H32" s="347">
        <v>7.17</v>
      </c>
      <c r="I32" s="302" t="s">
        <v>174</v>
      </c>
      <c r="K32" s="108"/>
      <c r="L32" s="19"/>
      <c r="M32" s="19"/>
      <c r="N32" s="19"/>
      <c r="O32" s="19"/>
      <c r="P32" s="19"/>
      <c r="Q32" s="19"/>
      <c r="R32" s="2"/>
      <c r="S32" s="2"/>
      <c r="T32" s="2"/>
    </row>
    <row r="33" spans="3:11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  <c r="K33" s="3"/>
    </row>
    <row r="34" spans="3:11" x14ac:dyDescent="0.25">
      <c r="C34" s="2"/>
      <c r="K34" s="3"/>
    </row>
    <row r="35" spans="3:11" x14ac:dyDescent="0.25">
      <c r="C35" s="2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1:U33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8" width="8.7109375" customWidth="1"/>
    <col min="19" max="19" width="10.42578125" bestFit="1" customWidth="1"/>
    <col min="20" max="20" width="14.42578125" bestFit="1" customWidth="1"/>
    <col min="21" max="43" width="6.28515625" customWidth="1"/>
  </cols>
  <sheetData>
    <row r="1" spans="2:21" ht="20.100000000000001" customHeight="1" x14ac:dyDescent="0.25">
      <c r="B1" s="1" t="s">
        <v>0</v>
      </c>
      <c r="C1" s="2"/>
      <c r="D1" s="2"/>
      <c r="F1" s="171" t="s">
        <v>1</v>
      </c>
      <c r="H1" s="24"/>
      <c r="I1" s="2"/>
      <c r="J1" s="2"/>
      <c r="K1" s="2"/>
      <c r="L1" s="2"/>
      <c r="M1" s="2"/>
      <c r="N1" s="2"/>
      <c r="O1" s="2"/>
      <c r="P1" s="2"/>
      <c r="Q1" s="2"/>
    </row>
    <row r="2" spans="2:21" ht="6" customHeight="1" x14ac:dyDescent="0.25">
      <c r="B2" s="3"/>
      <c r="C2" s="2"/>
      <c r="D2" s="2"/>
      <c r="F2" s="171"/>
      <c r="H2" s="24"/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4" t="s">
        <v>2</v>
      </c>
      <c r="C3" s="2"/>
      <c r="D3" s="2"/>
      <c r="F3" s="171">
        <v>8</v>
      </c>
      <c r="H3" s="25"/>
      <c r="I3" s="2"/>
      <c r="J3" s="2"/>
      <c r="K3" s="2"/>
      <c r="L3" s="2"/>
      <c r="M3" s="2"/>
      <c r="N3" s="2"/>
      <c r="O3" s="2"/>
      <c r="P3" s="2"/>
      <c r="Q3" s="2"/>
    </row>
    <row r="4" spans="2:21" ht="6" customHeight="1" x14ac:dyDescent="0.25">
      <c r="B4" s="5"/>
      <c r="C4" s="2"/>
      <c r="D4" s="2"/>
      <c r="F4" s="8"/>
      <c r="H4" s="5"/>
      <c r="I4" s="2"/>
      <c r="J4" s="2"/>
      <c r="K4" s="2"/>
      <c r="L4" s="2"/>
      <c r="M4" s="2"/>
      <c r="N4" s="2"/>
      <c r="O4" s="2"/>
      <c r="P4" s="2"/>
      <c r="Q4" s="2"/>
    </row>
    <row r="5" spans="2:21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H5" s="4"/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4</v>
      </c>
      <c r="C6" s="2"/>
      <c r="D6" s="2"/>
      <c r="F6" s="1" t="s">
        <v>27</v>
      </c>
      <c r="H6" s="4"/>
      <c r="I6" s="2"/>
      <c r="J6" s="2"/>
      <c r="K6" s="2"/>
      <c r="L6" s="2"/>
      <c r="M6" s="2"/>
      <c r="N6" s="2"/>
      <c r="O6" s="2"/>
      <c r="P6" s="2"/>
      <c r="Q6" s="2"/>
    </row>
    <row r="7" spans="2:21" ht="20.100000000000001" customHeight="1" x14ac:dyDescent="0.25">
      <c r="B7" s="2" t="s">
        <v>5</v>
      </c>
      <c r="C7" s="7"/>
      <c r="D7" s="7"/>
      <c r="F7" s="1">
        <v>857</v>
      </c>
      <c r="H7" s="4"/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6</v>
      </c>
      <c r="C8" s="2"/>
      <c r="D8" s="2"/>
      <c r="F8" s="1" t="s">
        <v>93</v>
      </c>
      <c r="H8" s="4"/>
      <c r="I8" s="2"/>
      <c r="J8" s="2"/>
      <c r="K8" s="2"/>
      <c r="L8" s="2"/>
      <c r="M8" s="2"/>
      <c r="N8" s="2"/>
      <c r="O8" s="2"/>
      <c r="P8" s="2"/>
      <c r="Q8" s="2"/>
    </row>
    <row r="9" spans="2:21" ht="20.100000000000001" customHeight="1" x14ac:dyDescent="0.25">
      <c r="B9" s="2" t="s">
        <v>7</v>
      </c>
      <c r="C9" s="2"/>
      <c r="D9" s="2"/>
      <c r="F9" s="1">
        <v>857</v>
      </c>
      <c r="H9" s="4"/>
      <c r="I9" s="2"/>
      <c r="J9" s="2"/>
      <c r="K9" s="2"/>
      <c r="L9" s="2"/>
      <c r="M9" s="2"/>
      <c r="N9" s="2"/>
      <c r="O9" s="2"/>
      <c r="P9" s="2"/>
      <c r="Q9" s="2"/>
    </row>
    <row r="10" spans="2:21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1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2:21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2:21" ht="15.75" thickBot="1" x14ac:dyDescent="0.3">
      <c r="B14" s="133">
        <v>6.9444444444444441E-3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2"/>
    </row>
    <row r="15" spans="2:21" ht="39.950000000000003" customHeight="1" thickBot="1" x14ac:dyDescent="0.3">
      <c r="B15" s="189" t="s">
        <v>18</v>
      </c>
      <c r="C15" s="189" t="s">
        <v>127</v>
      </c>
      <c r="D15" s="189" t="s">
        <v>122</v>
      </c>
      <c r="E15" s="189" t="s">
        <v>116</v>
      </c>
      <c r="F15" s="189" t="s">
        <v>59</v>
      </c>
      <c r="G15" s="189" t="s">
        <v>141</v>
      </c>
      <c r="H15" s="189" t="s">
        <v>128</v>
      </c>
      <c r="I15" s="189" t="s">
        <v>129</v>
      </c>
      <c r="J15" s="189" t="s">
        <v>62</v>
      </c>
      <c r="K15" s="189" t="s">
        <v>129</v>
      </c>
      <c r="L15" s="189" t="s">
        <v>128</v>
      </c>
      <c r="M15" s="189" t="s">
        <v>141</v>
      </c>
      <c r="N15" s="189" t="s">
        <v>59</v>
      </c>
      <c r="O15" s="189" t="s">
        <v>116</v>
      </c>
      <c r="P15" s="189" t="s">
        <v>107</v>
      </c>
      <c r="Q15" s="189" t="s">
        <v>127</v>
      </c>
      <c r="R15" s="189" t="s">
        <v>161</v>
      </c>
      <c r="S15" s="189" t="s">
        <v>167</v>
      </c>
      <c r="T15" s="189" t="s">
        <v>168</v>
      </c>
      <c r="U15" s="189" t="s">
        <v>169</v>
      </c>
    </row>
    <row r="16" spans="2:21" ht="39.950000000000003" hidden="1" customHeight="1" x14ac:dyDescent="0.25">
      <c r="B16" s="202" t="s">
        <v>159</v>
      </c>
      <c r="C16" s="204">
        <v>0</v>
      </c>
      <c r="D16" s="204">
        <v>2.81</v>
      </c>
      <c r="E16" s="204">
        <v>3.67</v>
      </c>
      <c r="F16" s="204">
        <v>3.82</v>
      </c>
      <c r="G16" s="204">
        <v>5.33</v>
      </c>
      <c r="H16" s="204">
        <v>7.97</v>
      </c>
      <c r="I16" s="204">
        <v>7.24</v>
      </c>
      <c r="J16" s="204">
        <v>9.8000000000000007</v>
      </c>
      <c r="K16" s="204">
        <v>10.88</v>
      </c>
      <c r="L16" s="204">
        <v>7.22</v>
      </c>
      <c r="M16" s="204">
        <v>8.0500000000000007</v>
      </c>
      <c r="N16" s="204">
        <v>5.33</v>
      </c>
      <c r="O16" s="204">
        <v>3.82</v>
      </c>
      <c r="P16" s="204">
        <v>3.56</v>
      </c>
      <c r="Q16" s="204">
        <v>2.67</v>
      </c>
      <c r="R16" s="315"/>
      <c r="S16" s="316"/>
      <c r="T16" s="317"/>
      <c r="U16" s="318"/>
    </row>
    <row r="17" spans="2:21" ht="39.950000000000003" hidden="1" customHeight="1" thickBot="1" x14ac:dyDescent="0.3">
      <c r="B17" s="208" t="s">
        <v>160</v>
      </c>
      <c r="C17" s="243">
        <v>0</v>
      </c>
      <c r="D17" s="210">
        <v>2.81</v>
      </c>
      <c r="E17" s="210">
        <v>6.48</v>
      </c>
      <c r="F17" s="210">
        <v>10.3</v>
      </c>
      <c r="G17" s="210">
        <v>15.63</v>
      </c>
      <c r="H17" s="210">
        <v>23.6</v>
      </c>
      <c r="I17" s="210">
        <v>30.840000000000003</v>
      </c>
      <c r="J17" s="210">
        <v>40.64</v>
      </c>
      <c r="K17" s="210">
        <v>51.52</v>
      </c>
      <c r="L17" s="210">
        <v>58.74</v>
      </c>
      <c r="M17" s="210">
        <v>66.790000000000006</v>
      </c>
      <c r="N17" s="210">
        <v>72.12</v>
      </c>
      <c r="O17" s="210">
        <v>75.94</v>
      </c>
      <c r="P17" s="210">
        <v>79.5</v>
      </c>
      <c r="Q17" s="210">
        <v>82.17</v>
      </c>
      <c r="R17" s="313"/>
      <c r="S17" s="314"/>
      <c r="T17" s="310"/>
      <c r="U17" s="314"/>
    </row>
    <row r="18" spans="2:21" x14ac:dyDescent="0.25">
      <c r="B18" s="33">
        <v>1</v>
      </c>
      <c r="C18" s="34">
        <v>0.25</v>
      </c>
      <c r="D18" s="42">
        <v>0.25416666666666665</v>
      </c>
      <c r="E18" s="35">
        <v>0.25972222222222219</v>
      </c>
      <c r="F18" s="36">
        <v>0.26249999999999996</v>
      </c>
      <c r="G18" s="36">
        <v>0.26597222222222217</v>
      </c>
      <c r="H18" s="38">
        <v>0.27222222222222214</v>
      </c>
      <c r="I18" s="38">
        <v>0.27847222222222212</v>
      </c>
      <c r="J18" s="38">
        <v>0.28749999999999992</v>
      </c>
      <c r="K18" s="38">
        <v>0.29652777777777772</v>
      </c>
      <c r="L18" s="38">
        <v>0.30208333333333326</v>
      </c>
      <c r="M18" s="38">
        <v>0.30833333333333324</v>
      </c>
      <c r="N18" s="38">
        <v>0.31180555555555545</v>
      </c>
      <c r="O18" s="38">
        <v>0.31458333333333321</v>
      </c>
      <c r="P18" s="38">
        <v>0.32083333333333319</v>
      </c>
      <c r="Q18" s="48">
        <v>0.3243055555555554</v>
      </c>
      <c r="R18" s="313" t="e">
        <f>+$H$30</f>
        <v>#REF!</v>
      </c>
      <c r="S18" s="314">
        <f>+Q18-C18</f>
        <v>7.4305555555555403E-2</v>
      </c>
      <c r="T18" s="317" t="e">
        <f>60*$H$30/(S18*60*24)</f>
        <v>#REF!</v>
      </c>
      <c r="U18" s="322"/>
    </row>
    <row r="19" spans="2:21" x14ac:dyDescent="0.25">
      <c r="B19" s="40">
        <v>2</v>
      </c>
      <c r="C19" s="41">
        <v>0.39861111111111108</v>
      </c>
      <c r="D19" s="42">
        <v>0.40347222222222218</v>
      </c>
      <c r="E19" s="42">
        <v>0.41111111111111104</v>
      </c>
      <c r="F19" s="43">
        <v>0.41388888888888881</v>
      </c>
      <c r="G19" s="43">
        <v>0.41736111111111102</v>
      </c>
      <c r="H19" s="43">
        <v>0.42430555555555544</v>
      </c>
      <c r="I19" s="43">
        <v>0.43124999999999986</v>
      </c>
      <c r="J19" s="43">
        <v>0.44027777777777766</v>
      </c>
      <c r="K19" s="43">
        <v>0.44930555555555546</v>
      </c>
      <c r="L19" s="43">
        <v>0.45624999999999988</v>
      </c>
      <c r="M19" s="43">
        <v>0.4631944444444443</v>
      </c>
      <c r="N19" s="43">
        <v>0.46736111111111095</v>
      </c>
      <c r="O19" s="43">
        <v>0.47083333333333316</v>
      </c>
      <c r="P19" s="43">
        <v>0.47777777777777758</v>
      </c>
      <c r="Q19" s="41">
        <v>0.48194444444444423</v>
      </c>
      <c r="R19" s="313" t="e">
        <f>+$H$30</f>
        <v>#REF!</v>
      </c>
      <c r="S19" s="314">
        <f>+Q19-C19</f>
        <v>8.3333333333333148E-2</v>
      </c>
      <c r="T19" s="317" t="e">
        <f>60*$H$30/(S19*60*24)</f>
        <v>#REF!</v>
      </c>
      <c r="U19" s="314">
        <f>+C19-C18</f>
        <v>0.14861111111111108</v>
      </c>
    </row>
    <row r="20" spans="2:21" x14ac:dyDescent="0.25">
      <c r="B20" s="33">
        <v>3</v>
      </c>
      <c r="C20" s="41">
        <v>0.54722222222222205</v>
      </c>
      <c r="D20" s="42">
        <v>0.55208333333333315</v>
      </c>
      <c r="E20" s="42">
        <v>0.55972222222222201</v>
      </c>
      <c r="F20" s="43">
        <v>0.56249999999999978</v>
      </c>
      <c r="G20" s="43">
        <v>0.56597222222222199</v>
      </c>
      <c r="H20" s="43">
        <v>0.57291666666666641</v>
      </c>
      <c r="I20" s="43">
        <v>0.57986111111111083</v>
      </c>
      <c r="J20" s="43">
        <v>0.58888888888888857</v>
      </c>
      <c r="K20" s="43">
        <v>0.59791666666666632</v>
      </c>
      <c r="L20" s="43">
        <v>0.60486111111111074</v>
      </c>
      <c r="M20" s="43">
        <v>0.61180555555555516</v>
      </c>
      <c r="N20" s="43">
        <v>0.61597222222222181</v>
      </c>
      <c r="O20" s="43">
        <v>0.61944444444444402</v>
      </c>
      <c r="P20" s="43">
        <v>0.62638888888888844</v>
      </c>
      <c r="Q20" s="41">
        <v>0.63055555555555509</v>
      </c>
      <c r="R20" s="313" t="e">
        <f t="shared" ref="R20:R24" si="0">+$H$30</f>
        <v>#REF!</v>
      </c>
      <c r="S20" s="314">
        <f t="shared" ref="S20:S24" si="1">+Q20-C20</f>
        <v>8.3333333333333037E-2</v>
      </c>
      <c r="T20" s="317" t="e">
        <f t="shared" ref="T20:T24" si="2">60*$H$30/(S20*60*24)</f>
        <v>#REF!</v>
      </c>
      <c r="U20" s="314">
        <f t="shared" ref="U20:U24" si="3">+C20-C19</f>
        <v>0.14861111111111097</v>
      </c>
    </row>
    <row r="21" spans="2:21" x14ac:dyDescent="0.25">
      <c r="B21" s="40">
        <v>4</v>
      </c>
      <c r="C21" s="41">
        <v>0.62152777777777801</v>
      </c>
      <c r="D21" s="42">
        <v>0.62638888888888911</v>
      </c>
      <c r="E21" s="42">
        <v>0.63402777777777797</v>
      </c>
      <c r="F21" s="43">
        <v>0.63680555555555574</v>
      </c>
      <c r="G21" s="43">
        <v>0.64027777777777795</v>
      </c>
      <c r="H21" s="43">
        <v>0.64722222222222237</v>
      </c>
      <c r="I21" s="43">
        <v>0.65416666666666679</v>
      </c>
      <c r="J21" s="43">
        <v>0.66319444444444453</v>
      </c>
      <c r="K21" s="43">
        <v>0.67222222222222228</v>
      </c>
      <c r="L21" s="43">
        <v>0.6791666666666667</v>
      </c>
      <c r="M21" s="43">
        <v>0.68611111111111112</v>
      </c>
      <c r="N21" s="43">
        <v>0.69027777777777777</v>
      </c>
      <c r="O21" s="43">
        <v>0.69374999999999998</v>
      </c>
      <c r="P21" s="43">
        <v>0.7006944444444444</v>
      </c>
      <c r="Q21" s="41">
        <v>0.70486111111111105</v>
      </c>
      <c r="R21" s="313" t="e">
        <f t="shared" si="0"/>
        <v>#REF!</v>
      </c>
      <c r="S21" s="314">
        <f t="shared" si="1"/>
        <v>8.3333333333333037E-2</v>
      </c>
      <c r="T21" s="317" t="e">
        <f t="shared" si="2"/>
        <v>#REF!</v>
      </c>
      <c r="U21" s="314">
        <f t="shared" si="3"/>
        <v>7.4305555555555958E-2</v>
      </c>
    </row>
    <row r="22" spans="2:21" x14ac:dyDescent="0.25">
      <c r="B22" s="33">
        <v>5</v>
      </c>
      <c r="C22" s="41">
        <v>0.77013888888888904</v>
      </c>
      <c r="D22" s="42">
        <v>0.77500000000000013</v>
      </c>
      <c r="E22" s="42">
        <v>0.78263888888888899</v>
      </c>
      <c r="F22" s="43">
        <v>0.78541666666666676</v>
      </c>
      <c r="G22" s="43">
        <v>0.78888888888888897</v>
      </c>
      <c r="H22" s="43">
        <v>0.79583333333333339</v>
      </c>
      <c r="I22" s="43">
        <v>0.80277777777777781</v>
      </c>
      <c r="J22" s="43">
        <v>0.81180555555555556</v>
      </c>
      <c r="K22" s="43">
        <v>0.8208333333333333</v>
      </c>
      <c r="L22" s="43">
        <v>0.82708333333333328</v>
      </c>
      <c r="M22" s="43">
        <v>0.83333333333333326</v>
      </c>
      <c r="N22" s="43">
        <v>0.83680555555555547</v>
      </c>
      <c r="O22" s="43">
        <v>0.83958333333333324</v>
      </c>
      <c r="P22" s="43">
        <v>0.84583333333333321</v>
      </c>
      <c r="Q22" s="41">
        <v>0.84930555555555542</v>
      </c>
      <c r="R22" s="313" t="e">
        <f t="shared" si="0"/>
        <v>#REF!</v>
      </c>
      <c r="S22" s="314">
        <f t="shared" si="1"/>
        <v>7.9166666666666385E-2</v>
      </c>
      <c r="T22" s="317" t="e">
        <f t="shared" si="2"/>
        <v>#REF!</v>
      </c>
      <c r="U22" s="314">
        <f t="shared" si="3"/>
        <v>0.14861111111111103</v>
      </c>
    </row>
    <row r="23" spans="2:21" ht="15.75" thickBot="1" x14ac:dyDescent="0.3">
      <c r="B23" s="44">
        <v>6</v>
      </c>
      <c r="C23" s="45">
        <v>0.844444444444445</v>
      </c>
      <c r="D23" s="46">
        <v>0.84930555555555609</v>
      </c>
      <c r="E23" s="46">
        <v>0.85694444444444495</v>
      </c>
      <c r="F23" s="47">
        <v>0.85972222222222272</v>
      </c>
      <c r="G23" s="47">
        <v>0.86319444444444493</v>
      </c>
      <c r="H23" s="47">
        <v>0.87013888888888935</v>
      </c>
      <c r="I23" s="47">
        <v>0.87708333333333377</v>
      </c>
      <c r="J23" s="47">
        <v>0.88611111111111152</v>
      </c>
      <c r="K23" s="47">
        <v>0.89513888888888926</v>
      </c>
      <c r="L23" s="47">
        <v>0.90138888888888924</v>
      </c>
      <c r="M23" s="47">
        <v>0.90763888888888922</v>
      </c>
      <c r="N23" s="47">
        <v>0.91111111111111143</v>
      </c>
      <c r="O23" s="47">
        <v>0.91388888888888919</v>
      </c>
      <c r="P23" s="47">
        <v>0.92013888888888917</v>
      </c>
      <c r="Q23" s="45">
        <v>0.92361111111111138</v>
      </c>
      <c r="R23" s="339" t="e">
        <f t="shared" si="0"/>
        <v>#REF!</v>
      </c>
      <c r="S23" s="320">
        <f t="shared" si="1"/>
        <v>7.9166666666666385E-2</v>
      </c>
      <c r="T23" s="321" t="e">
        <f t="shared" si="2"/>
        <v>#REF!</v>
      </c>
      <c r="U23" s="320">
        <f t="shared" si="3"/>
        <v>7.4305555555555958E-2</v>
      </c>
    </row>
    <row r="24" spans="2:21" x14ac:dyDescent="0.25">
      <c r="B24" s="127">
        <v>7</v>
      </c>
      <c r="C24" s="39">
        <v>0.92083333333333339</v>
      </c>
      <c r="D24" s="128">
        <v>0.92569444444444449</v>
      </c>
      <c r="E24" s="128">
        <v>0.93263888888888891</v>
      </c>
      <c r="F24" s="129">
        <v>0.93541666666666667</v>
      </c>
      <c r="G24" s="129">
        <v>0.93888888888888888</v>
      </c>
      <c r="H24" s="129">
        <v>0.94513888888888886</v>
      </c>
      <c r="I24" s="129">
        <v>0.95208333333333328</v>
      </c>
      <c r="J24" s="129">
        <v>0.96180555555555547</v>
      </c>
      <c r="K24" s="129">
        <v>0.97083333333333321</v>
      </c>
      <c r="L24" s="129">
        <v>0.97708333333333319</v>
      </c>
      <c r="M24" s="129">
        <v>0.98333333333333317</v>
      </c>
      <c r="N24" s="129">
        <v>0.98680555555555538</v>
      </c>
      <c r="O24" s="129">
        <v>0.98958333333333315</v>
      </c>
      <c r="P24" s="129">
        <v>0.99513888888888868</v>
      </c>
      <c r="Q24" s="39">
        <v>0.99861111111111089</v>
      </c>
      <c r="R24" s="315" t="e">
        <f t="shared" si="0"/>
        <v>#REF!</v>
      </c>
      <c r="S24" s="316">
        <f t="shared" si="1"/>
        <v>7.7777777777777501E-2</v>
      </c>
      <c r="T24" s="317" t="e">
        <f t="shared" si="2"/>
        <v>#REF!</v>
      </c>
      <c r="U24" s="316">
        <f t="shared" si="3"/>
        <v>7.6388888888888395E-2</v>
      </c>
    </row>
    <row r="25" spans="2:21" ht="9" customHeight="1" x14ac:dyDescent="0.25">
      <c r="B25" s="2"/>
      <c r="C25" s="2"/>
      <c r="D25" s="2"/>
      <c r="E25" s="2"/>
      <c r="F25" s="2"/>
      <c r="G25" s="2"/>
      <c r="H25" s="2"/>
      <c r="I25" s="17"/>
      <c r="J25" s="17"/>
      <c r="K25" s="17"/>
      <c r="L25" s="17"/>
      <c r="M25" s="17"/>
      <c r="N25" s="17"/>
      <c r="O25" s="17"/>
      <c r="P25" s="17"/>
      <c r="Q25" s="17"/>
      <c r="R25" s="18"/>
      <c r="S25" s="18"/>
      <c r="T25" s="2"/>
    </row>
    <row r="26" spans="2:21" ht="9" customHeight="1" x14ac:dyDescent="0.25">
      <c r="B26" s="2"/>
      <c r="C26" s="2"/>
      <c r="D26" s="2"/>
      <c r="E26" s="2"/>
      <c r="F26" s="2"/>
      <c r="G26" s="2"/>
      <c r="H26" s="2"/>
      <c r="I26" s="17"/>
      <c r="J26" s="17"/>
      <c r="K26" s="17"/>
      <c r="L26" s="17"/>
      <c r="M26" s="17"/>
      <c r="N26" s="17"/>
      <c r="O26" s="17"/>
      <c r="P26" s="17"/>
      <c r="Q26" s="17"/>
      <c r="R26" s="18"/>
      <c r="S26" s="18"/>
      <c r="T26" s="2"/>
    </row>
    <row r="27" spans="2:21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6</v>
      </c>
      <c r="I27" s="300"/>
      <c r="K27" s="3"/>
      <c r="L27" s="19"/>
      <c r="M27" s="19"/>
      <c r="N27" s="19"/>
      <c r="O27" s="19"/>
      <c r="P27" s="19"/>
      <c r="Q27" s="19"/>
      <c r="R27" s="2"/>
      <c r="S27" s="2"/>
      <c r="T27" s="2"/>
    </row>
    <row r="28" spans="2:21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1</v>
      </c>
      <c r="I28" s="300"/>
      <c r="K28" s="3"/>
      <c r="L28" s="19"/>
      <c r="M28" s="19"/>
      <c r="N28" s="19"/>
      <c r="O28" s="19"/>
      <c r="P28" s="19"/>
      <c r="Q28" s="19"/>
      <c r="R28" s="2"/>
      <c r="S28" s="2"/>
      <c r="T28" s="2"/>
    </row>
    <row r="29" spans="2:21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7</v>
      </c>
      <c r="I29" s="300"/>
      <c r="K29" s="3"/>
      <c r="L29" s="19"/>
      <c r="M29" s="19"/>
      <c r="N29" s="19"/>
      <c r="O29" s="19"/>
      <c r="P29" s="19"/>
      <c r="Q29" s="19"/>
      <c r="R29" s="2"/>
      <c r="S29" s="2"/>
      <c r="T29" s="2"/>
    </row>
    <row r="30" spans="2:21" ht="18" customHeight="1" x14ac:dyDescent="0.25">
      <c r="B30" s="2"/>
      <c r="C30" s="299" t="s">
        <v>173</v>
      </c>
      <c r="D30" s="300"/>
      <c r="E30" s="300"/>
      <c r="F30" s="301"/>
      <c r="G30" s="301"/>
      <c r="H30" s="306" t="e">
        <f>+VLOOKUP($F$9,#REF!,3,FALSE)</f>
        <v>#REF!</v>
      </c>
      <c r="I30" s="302" t="s">
        <v>174</v>
      </c>
      <c r="K30" s="108"/>
      <c r="L30" s="19"/>
      <c r="M30" s="19"/>
      <c r="N30" s="19"/>
      <c r="O30" s="19"/>
      <c r="P30" s="19"/>
      <c r="Q30" s="19"/>
      <c r="R30" s="2"/>
      <c r="S30" s="2"/>
      <c r="T30" s="2"/>
    </row>
    <row r="31" spans="2:21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  <c r="K31" s="3"/>
    </row>
    <row r="32" spans="2:21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  <c r="K32" s="3"/>
    </row>
    <row r="33" spans="3:3" x14ac:dyDescent="0.25">
      <c r="C33" s="2"/>
    </row>
  </sheetData>
  <printOptions horizontalCentered="1"/>
  <pageMargins left="0.19685039370078741" right="0" top="0.35433070866141736" bottom="0" header="0" footer="0"/>
  <pageSetup paperSize="9" scale="75" orientation="landscape" r:id="rId1"/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tabColor rgb="FFFFFF00"/>
  </sheetPr>
  <dimension ref="B1:O26"/>
  <sheetViews>
    <sheetView showGridLines="0" view="pageBreakPreview" zoomScaleNormal="100" zoomScaleSheetLayoutView="100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3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F2" s="171" t="s">
        <v>1</v>
      </c>
      <c r="G2" s="2"/>
      <c r="H2" s="2"/>
      <c r="I2" s="2"/>
      <c r="J2" s="2"/>
      <c r="K2" s="2"/>
    </row>
    <row r="3" spans="2:15" ht="6" customHeight="1" x14ac:dyDescent="0.25">
      <c r="B3" s="3"/>
      <c r="C3" s="2"/>
      <c r="D3" s="2"/>
      <c r="F3" s="171"/>
      <c r="G3" s="2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F4" s="171">
        <v>8</v>
      </c>
      <c r="G4" s="2"/>
      <c r="H4" s="2"/>
      <c r="I4" s="2"/>
      <c r="J4" s="2"/>
      <c r="K4" s="2"/>
    </row>
    <row r="5" spans="2:15" ht="6" customHeight="1" x14ac:dyDescent="0.25">
      <c r="B5" s="5"/>
      <c r="C5" s="2"/>
      <c r="D5" s="2"/>
      <c r="F5" s="8"/>
      <c r="G5" s="2"/>
      <c r="H5" s="2"/>
      <c r="I5" s="6"/>
      <c r="J5" s="6"/>
      <c r="K5" s="6"/>
    </row>
    <row r="6" spans="2:15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G6" s="2"/>
      <c r="H6" s="2"/>
      <c r="I6" s="6"/>
      <c r="J6" s="6"/>
      <c r="K6" s="6"/>
    </row>
    <row r="7" spans="2:15" ht="20.100000000000001" customHeight="1" x14ac:dyDescent="0.25">
      <c r="B7" s="2" t="s">
        <v>4</v>
      </c>
      <c r="C7" s="2"/>
      <c r="D7" s="2"/>
      <c r="F7" s="1" t="s">
        <v>31</v>
      </c>
      <c r="G7" s="2"/>
      <c r="H7" s="2"/>
      <c r="I7" s="6"/>
      <c r="J7" s="6"/>
      <c r="K7" s="6"/>
    </row>
    <row r="8" spans="2:15" ht="20.100000000000001" customHeight="1" x14ac:dyDescent="0.25">
      <c r="B8" s="2" t="s">
        <v>5</v>
      </c>
      <c r="C8" s="7"/>
      <c r="D8" s="7"/>
      <c r="F8" s="1">
        <v>858</v>
      </c>
      <c r="G8" s="2"/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F9" s="1" t="s">
        <v>70</v>
      </c>
      <c r="G9" s="2"/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F10" s="1">
        <v>858</v>
      </c>
      <c r="G10" s="2"/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</row>
    <row r="12" spans="2:15" ht="23.1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3.1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3.1" customHeight="1" thickBot="1" x14ac:dyDescent="0.3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39.950000000000003" customHeight="1" thickBot="1" x14ac:dyDescent="0.3">
      <c r="B15" s="192" t="s">
        <v>18</v>
      </c>
      <c r="C15" s="192" t="s">
        <v>136</v>
      </c>
      <c r="D15" s="192" t="s">
        <v>11</v>
      </c>
      <c r="E15" s="192" t="s">
        <v>35</v>
      </c>
      <c r="F15" s="192" t="s">
        <v>137</v>
      </c>
      <c r="G15" s="192" t="s">
        <v>37</v>
      </c>
      <c r="H15" s="192" t="s">
        <v>35</v>
      </c>
      <c r="I15" s="192" t="s">
        <v>11</v>
      </c>
      <c r="J15" s="192" t="s">
        <v>107</v>
      </c>
      <c r="K15" s="192" t="s">
        <v>127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3.32</v>
      </c>
      <c r="E16" s="204">
        <v>2.2599999999999998</v>
      </c>
      <c r="F16" s="204">
        <v>2.92</v>
      </c>
      <c r="G16" s="204">
        <v>8.0299999999999994</v>
      </c>
      <c r="H16" s="204">
        <v>2.92</v>
      </c>
      <c r="I16" s="204">
        <v>2.2599999999999998</v>
      </c>
      <c r="J16" s="204">
        <v>4.3899999999999997</v>
      </c>
      <c r="K16" s="204">
        <v>2.67</v>
      </c>
      <c r="L16" s="315"/>
      <c r="M16" s="316"/>
      <c r="N16" s="317"/>
      <c r="O16" s="318"/>
    </row>
    <row r="17" spans="2:15" ht="39.950000000000003" hidden="1" customHeight="1" thickBot="1" x14ac:dyDescent="0.3">
      <c r="B17" s="208" t="s">
        <v>160</v>
      </c>
      <c r="C17" s="243">
        <v>0</v>
      </c>
      <c r="D17" s="210">
        <v>3.32</v>
      </c>
      <c r="E17" s="210">
        <v>5.58</v>
      </c>
      <c r="F17" s="210">
        <v>8.5</v>
      </c>
      <c r="G17" s="210">
        <v>16.53</v>
      </c>
      <c r="H17" s="210">
        <v>19.450000000000003</v>
      </c>
      <c r="I17" s="210">
        <v>21.71</v>
      </c>
      <c r="J17" s="210">
        <v>26.1</v>
      </c>
      <c r="K17" s="210">
        <v>28.770000000000003</v>
      </c>
      <c r="L17" s="313"/>
      <c r="M17" s="314"/>
      <c r="N17" s="310"/>
      <c r="O17" s="314"/>
    </row>
    <row r="18" spans="2:15" x14ac:dyDescent="0.25">
      <c r="B18" s="127"/>
      <c r="C18" s="39"/>
      <c r="D18" s="128"/>
      <c r="E18" s="129"/>
      <c r="F18" s="128"/>
      <c r="G18" s="129"/>
      <c r="H18" s="129"/>
      <c r="I18" s="129"/>
      <c r="J18" s="178"/>
      <c r="K18" s="39"/>
      <c r="L18" s="313"/>
      <c r="M18" s="314"/>
      <c r="N18" s="317"/>
      <c r="O18" s="322"/>
    </row>
    <row r="19" spans="2:15" ht="15" customHeight="1" x14ac:dyDescent="0.25">
      <c r="B19" s="2"/>
      <c r="C19" s="2"/>
      <c r="D19" s="2"/>
      <c r="E19" s="2"/>
      <c r="F19" s="17"/>
      <c r="G19" s="17"/>
      <c r="H19" s="17"/>
      <c r="I19" s="17"/>
      <c r="J19" s="17"/>
      <c r="K19" s="17"/>
      <c r="L19" s="2"/>
      <c r="M19" s="2"/>
      <c r="N19" s="2"/>
      <c r="O19" s="2"/>
    </row>
    <row r="20" spans="2:15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0</v>
      </c>
      <c r="I20" s="300"/>
      <c r="J20" s="18"/>
      <c r="K20" s="2"/>
    </row>
    <row r="21" spans="2:15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0</v>
      </c>
      <c r="I22" s="300"/>
      <c r="J22" s="18"/>
      <c r="K22" s="2"/>
    </row>
    <row r="23" spans="2:15" ht="18" customHeight="1" x14ac:dyDescent="0.25">
      <c r="B23" s="2"/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  <c r="J23" s="2"/>
      <c r="K23" s="2"/>
    </row>
    <row r="24" spans="2:15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5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  <row r="26" spans="2:15" x14ac:dyDescent="0.25">
      <c r="C26" s="2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R39"/>
  <sheetViews>
    <sheetView showGridLines="0" view="pageBreakPreview" topLeftCell="A12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7109375" customWidth="1"/>
    <col min="2" max="12" width="8.28515625" customWidth="1"/>
    <col min="13" max="25" width="6.7109375" customWidth="1"/>
  </cols>
  <sheetData>
    <row r="1" spans="2:18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8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</row>
    <row r="3" spans="2:18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</row>
    <row r="5" spans="2:18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4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2" t="s">
        <v>4</v>
      </c>
      <c r="C7" s="2"/>
      <c r="D7" s="2"/>
      <c r="E7" s="2"/>
      <c r="F7" s="1" t="s">
        <v>25</v>
      </c>
      <c r="H7" s="4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2" t="s">
        <v>5</v>
      </c>
      <c r="C8" s="7"/>
      <c r="D8" s="7"/>
      <c r="E8" s="7"/>
      <c r="F8" s="1">
        <v>803</v>
      </c>
      <c r="H8" s="4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2" t="s">
        <v>6</v>
      </c>
      <c r="C9" s="2"/>
      <c r="D9" s="2"/>
      <c r="E9" s="2"/>
      <c r="F9" s="172" t="s">
        <v>95</v>
      </c>
      <c r="H9" s="4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2"/>
      <c r="D10" s="2"/>
      <c r="E10" s="2"/>
      <c r="F10" s="1">
        <v>803</v>
      </c>
      <c r="H10" s="4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</row>
    <row r="12" spans="2:18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18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18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18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2:18" x14ac:dyDescent="0.25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2"/>
    </row>
    <row r="17" spans="2:18" ht="15.75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2"/>
    </row>
    <row r="18" spans="2:18" ht="39.950000000000003" customHeight="1" thickBot="1" x14ac:dyDescent="0.3">
      <c r="B18" s="189" t="s">
        <v>18</v>
      </c>
      <c r="C18" s="189" t="s">
        <v>100</v>
      </c>
      <c r="D18" s="189" t="s">
        <v>33</v>
      </c>
      <c r="E18" s="189" t="s">
        <v>60</v>
      </c>
      <c r="F18" s="189" t="s">
        <v>19</v>
      </c>
      <c r="G18" s="189" t="s">
        <v>9</v>
      </c>
      <c r="H18" s="189" t="s">
        <v>19</v>
      </c>
      <c r="I18" s="189" t="s">
        <v>145</v>
      </c>
      <c r="J18" s="189" t="s">
        <v>33</v>
      </c>
      <c r="K18" s="189" t="s">
        <v>100</v>
      </c>
      <c r="L18" s="189" t="s">
        <v>161</v>
      </c>
      <c r="M18" s="189" t="s">
        <v>167</v>
      </c>
      <c r="N18" s="189" t="s">
        <v>168</v>
      </c>
      <c r="O18" s="189" t="s">
        <v>169</v>
      </c>
    </row>
    <row r="19" spans="2:18" ht="39.950000000000003" hidden="1" customHeight="1" x14ac:dyDescent="0.25">
      <c r="B19" s="212" t="s">
        <v>159</v>
      </c>
      <c r="C19" s="204">
        <v>0</v>
      </c>
      <c r="D19" s="204">
        <v>1.79</v>
      </c>
      <c r="E19" s="205">
        <v>3.49</v>
      </c>
      <c r="F19" s="205">
        <v>4.7</v>
      </c>
      <c r="G19" s="204">
        <v>11.08</v>
      </c>
      <c r="H19" s="204">
        <v>11</v>
      </c>
      <c r="I19" s="205">
        <v>4.7</v>
      </c>
      <c r="J19" s="205">
        <v>3.49</v>
      </c>
      <c r="K19" s="206">
        <v>1.79</v>
      </c>
      <c r="L19" s="315"/>
      <c r="M19" s="316"/>
      <c r="N19" s="317"/>
      <c r="O19" s="318"/>
    </row>
    <row r="20" spans="2:18" ht="39.950000000000003" hidden="1" customHeight="1" thickBot="1" x14ac:dyDescent="0.3">
      <c r="B20" s="213" t="s">
        <v>160</v>
      </c>
      <c r="C20" s="243">
        <v>0</v>
      </c>
      <c r="D20" s="210">
        <v>1.79</v>
      </c>
      <c r="E20" s="210">
        <v>5.28</v>
      </c>
      <c r="F20" s="210">
        <v>9.98</v>
      </c>
      <c r="G20" s="210">
        <v>21.060000000000002</v>
      </c>
      <c r="H20" s="210">
        <v>32.06</v>
      </c>
      <c r="I20" s="210">
        <v>36.760000000000005</v>
      </c>
      <c r="J20" s="210">
        <v>40.250000000000007</v>
      </c>
      <c r="K20" s="211">
        <v>42.040000000000006</v>
      </c>
      <c r="L20" s="313"/>
      <c r="M20" s="314"/>
      <c r="N20" s="310"/>
      <c r="O20" s="314"/>
    </row>
    <row r="21" spans="2:18" x14ac:dyDescent="0.25">
      <c r="B21" s="138">
        <v>1</v>
      </c>
      <c r="C21" s="190">
        <v>0.2951388888888889</v>
      </c>
      <c r="D21" s="139">
        <v>0.29930555555555555</v>
      </c>
      <c r="E21" s="139">
        <v>0.30416666666666664</v>
      </c>
      <c r="F21" s="140">
        <v>0.31041666666666662</v>
      </c>
      <c r="G21" s="140">
        <v>0.32152777777777775</v>
      </c>
      <c r="H21" s="140">
        <v>0.33124999999999999</v>
      </c>
      <c r="I21" s="140">
        <v>0.33749999999999997</v>
      </c>
      <c r="J21" s="140">
        <v>0.3430555555555555</v>
      </c>
      <c r="K21" s="141">
        <v>0.34583333333333327</v>
      </c>
      <c r="L21" s="313" t="e">
        <f t="shared" ref="L21:L32" si="0">+$H$37</f>
        <v>#REF!</v>
      </c>
      <c r="M21" s="314">
        <f t="shared" ref="M21:M26" si="1">+K21-C21</f>
        <v>5.0694444444444375E-2</v>
      </c>
      <c r="N21" s="317" t="e">
        <f t="shared" ref="N21:N32" si="2">60*$H$37/(M21*60*24)</f>
        <v>#REF!</v>
      </c>
      <c r="O21" s="322"/>
    </row>
    <row r="22" spans="2:18" x14ac:dyDescent="0.25">
      <c r="B22" s="138">
        <v>2</v>
      </c>
      <c r="C22" s="143">
        <v>0.34375</v>
      </c>
      <c r="D22" s="144">
        <v>0.34791666666666665</v>
      </c>
      <c r="E22" s="144">
        <v>0.35347222222222219</v>
      </c>
      <c r="F22" s="144">
        <v>0.35972222222222217</v>
      </c>
      <c r="G22" s="144">
        <v>0.37152777777777773</v>
      </c>
      <c r="H22" s="144">
        <v>0.38124999999999998</v>
      </c>
      <c r="I22" s="144">
        <v>0.3881944444444444</v>
      </c>
      <c r="J22" s="144">
        <v>0.39374999999999993</v>
      </c>
      <c r="K22" s="143">
        <v>0.3965277777777777</v>
      </c>
      <c r="L22" s="313" t="e">
        <f t="shared" si="0"/>
        <v>#REF!</v>
      </c>
      <c r="M22" s="314">
        <f t="shared" si="1"/>
        <v>5.2777777777777701E-2</v>
      </c>
      <c r="N22" s="317" t="e">
        <f t="shared" si="2"/>
        <v>#REF!</v>
      </c>
      <c r="O22" s="314">
        <f>+C22-C21</f>
        <v>4.8611111111111105E-2</v>
      </c>
    </row>
    <row r="23" spans="2:18" x14ac:dyDescent="0.25">
      <c r="B23" s="138">
        <v>3</v>
      </c>
      <c r="C23" s="143">
        <v>0.38541666666666669</v>
      </c>
      <c r="D23" s="144">
        <v>0.38958333333333334</v>
      </c>
      <c r="E23" s="144">
        <v>0.39513888888888887</v>
      </c>
      <c r="F23" s="144">
        <v>0.40138888888888885</v>
      </c>
      <c r="G23" s="144">
        <v>0.41319444444444442</v>
      </c>
      <c r="H23" s="144">
        <v>0.42291666666666666</v>
      </c>
      <c r="I23" s="144">
        <v>0.42986111111111108</v>
      </c>
      <c r="J23" s="144">
        <v>0.43541666666666662</v>
      </c>
      <c r="K23" s="143">
        <v>0.43819444444444439</v>
      </c>
      <c r="L23" s="313" t="e">
        <f t="shared" si="0"/>
        <v>#REF!</v>
      </c>
      <c r="M23" s="314">
        <f t="shared" si="1"/>
        <v>5.2777777777777701E-2</v>
      </c>
      <c r="N23" s="317" t="e">
        <f>60*$H$37/(M23*60*24)</f>
        <v>#REF!</v>
      </c>
      <c r="O23" s="314">
        <f t="shared" ref="O23:O32" si="3">+C23-C22</f>
        <v>4.1666666666666685E-2</v>
      </c>
    </row>
    <row r="24" spans="2:18" x14ac:dyDescent="0.25">
      <c r="B24" s="138">
        <v>4</v>
      </c>
      <c r="C24" s="143">
        <v>0.4201388888888889</v>
      </c>
      <c r="D24" s="144">
        <v>0.42430555555555555</v>
      </c>
      <c r="E24" s="144">
        <v>0.42916666666666664</v>
      </c>
      <c r="F24" s="144">
        <v>0.43541666666666662</v>
      </c>
      <c r="G24" s="144">
        <v>0.44652777777777775</v>
      </c>
      <c r="H24" s="144">
        <v>0.45624999999999999</v>
      </c>
      <c r="I24" s="144">
        <v>0.46249999999999997</v>
      </c>
      <c r="J24" s="144">
        <v>0.4680555555555555</v>
      </c>
      <c r="K24" s="143">
        <v>0.47083333333333327</v>
      </c>
      <c r="L24" s="313" t="e">
        <f t="shared" si="0"/>
        <v>#REF!</v>
      </c>
      <c r="M24" s="314">
        <f t="shared" si="1"/>
        <v>5.0694444444444375E-2</v>
      </c>
      <c r="N24" s="317" t="e">
        <f>60*$H$37/(M24*60*24)</f>
        <v>#REF!</v>
      </c>
      <c r="O24" s="314">
        <f t="shared" si="3"/>
        <v>3.472222222222221E-2</v>
      </c>
    </row>
    <row r="25" spans="2:18" x14ac:dyDescent="0.25">
      <c r="B25" s="138">
        <v>5</v>
      </c>
      <c r="C25" s="143">
        <v>0.46180555555555558</v>
      </c>
      <c r="D25" s="144">
        <v>0.46597222222222223</v>
      </c>
      <c r="E25" s="144">
        <v>0.47083333333333333</v>
      </c>
      <c r="F25" s="144">
        <v>0.4770833333333333</v>
      </c>
      <c r="G25" s="144">
        <v>0.48819444444444443</v>
      </c>
      <c r="H25" s="144">
        <v>0.49791666666666667</v>
      </c>
      <c r="I25" s="144">
        <v>0.50416666666666665</v>
      </c>
      <c r="J25" s="144">
        <v>0.50972222222222219</v>
      </c>
      <c r="K25" s="143">
        <v>0.51249999999999996</v>
      </c>
      <c r="L25" s="313" t="e">
        <f t="shared" si="0"/>
        <v>#REF!</v>
      </c>
      <c r="M25" s="314">
        <f t="shared" si="1"/>
        <v>5.0694444444444375E-2</v>
      </c>
      <c r="N25" s="317" t="e">
        <f>60*$H$37/(M25*60*24)</f>
        <v>#REF!</v>
      </c>
      <c r="O25" s="314">
        <f t="shared" si="3"/>
        <v>4.1666666666666685E-2</v>
      </c>
    </row>
    <row r="26" spans="2:18" x14ac:dyDescent="0.25">
      <c r="B26" s="138">
        <v>6</v>
      </c>
      <c r="C26" s="143">
        <v>0.50347222222222221</v>
      </c>
      <c r="D26" s="144">
        <v>0.50763888888888886</v>
      </c>
      <c r="E26" s="144">
        <v>0.5131944444444444</v>
      </c>
      <c r="F26" s="144">
        <v>0.51944444444444438</v>
      </c>
      <c r="G26" s="144">
        <v>0.53124999999999989</v>
      </c>
      <c r="H26" s="144">
        <v>0.54097222222222208</v>
      </c>
      <c r="I26" s="144">
        <v>0.5479166666666665</v>
      </c>
      <c r="J26" s="144">
        <v>0.55347222222222203</v>
      </c>
      <c r="K26" s="143">
        <v>0.5562499999999998</v>
      </c>
      <c r="L26" s="313" t="e">
        <f t="shared" si="0"/>
        <v>#REF!</v>
      </c>
      <c r="M26" s="314">
        <f t="shared" si="1"/>
        <v>5.277777777777759E-2</v>
      </c>
      <c r="N26" s="317" t="e">
        <f>60*$H$37/(M26*60*24)</f>
        <v>#REF!</v>
      </c>
      <c r="O26" s="314">
        <f t="shared" si="3"/>
        <v>4.166666666666663E-2</v>
      </c>
    </row>
    <row r="27" spans="2:18" x14ac:dyDescent="0.25">
      <c r="B27" s="138">
        <v>7</v>
      </c>
      <c r="C27" s="143">
        <v>0.54513888888888895</v>
      </c>
      <c r="D27" s="144">
        <v>0.5493055555555556</v>
      </c>
      <c r="E27" s="144">
        <v>0.55486111111111114</v>
      </c>
      <c r="F27" s="144">
        <v>0.56111111111111112</v>
      </c>
      <c r="G27" s="144">
        <v>0.57291666666666663</v>
      </c>
      <c r="H27" s="144">
        <v>0.58263888888888882</v>
      </c>
      <c r="I27" s="144">
        <v>0.58958333333333324</v>
      </c>
      <c r="J27" s="144">
        <v>0.59513888888888877</v>
      </c>
      <c r="K27" s="143">
        <v>0.59791666666666654</v>
      </c>
      <c r="L27" s="313" t="e">
        <f t="shared" si="0"/>
        <v>#REF!</v>
      </c>
      <c r="M27" s="314">
        <f t="shared" ref="M27" si="4">+K27-C27</f>
        <v>5.277777777777759E-2</v>
      </c>
      <c r="N27" s="317" t="e">
        <f t="shared" si="2"/>
        <v>#REF!</v>
      </c>
      <c r="O27" s="314">
        <f t="shared" si="3"/>
        <v>4.1666666666666741E-2</v>
      </c>
    </row>
    <row r="28" spans="2:18" x14ac:dyDescent="0.25">
      <c r="B28" s="138">
        <v>8</v>
      </c>
      <c r="C28" s="143">
        <v>0.58680555555555558</v>
      </c>
      <c r="D28" s="144">
        <v>0.59097222222222223</v>
      </c>
      <c r="E28" s="144">
        <v>0.59583333333333333</v>
      </c>
      <c r="F28" s="144">
        <v>0.6020833333333333</v>
      </c>
      <c r="G28" s="144">
        <v>0.61319444444444438</v>
      </c>
      <c r="H28" s="144">
        <v>0.62291666666666656</v>
      </c>
      <c r="I28" s="144">
        <v>0.62916666666666654</v>
      </c>
      <c r="J28" s="144">
        <v>0.63472222222222208</v>
      </c>
      <c r="K28" s="143">
        <v>0.63749999999999984</v>
      </c>
      <c r="L28" s="313" t="e">
        <f t="shared" si="0"/>
        <v>#REF!</v>
      </c>
      <c r="M28" s="314">
        <f t="shared" ref="M28:M32" si="5">+K28-C28</f>
        <v>5.0694444444444264E-2</v>
      </c>
      <c r="N28" s="317" t="e">
        <f t="shared" si="2"/>
        <v>#REF!</v>
      </c>
      <c r="O28" s="314">
        <f t="shared" si="3"/>
        <v>4.166666666666663E-2</v>
      </c>
    </row>
    <row r="29" spans="2:18" x14ac:dyDescent="0.25">
      <c r="B29" s="138">
        <v>9</v>
      </c>
      <c r="C29" s="143">
        <v>0.62847222222222221</v>
      </c>
      <c r="D29" s="144">
        <v>0.63263888888888886</v>
      </c>
      <c r="E29" s="144">
        <v>0.63749999999999996</v>
      </c>
      <c r="F29" s="144">
        <v>0.64374999999999993</v>
      </c>
      <c r="G29" s="144">
        <v>0.65486111111111101</v>
      </c>
      <c r="H29" s="144">
        <v>0.66458333333333319</v>
      </c>
      <c r="I29" s="144">
        <v>0.67083333333333317</v>
      </c>
      <c r="J29" s="144">
        <v>0.67638888888888871</v>
      </c>
      <c r="K29" s="143">
        <v>0.67916666666666647</v>
      </c>
      <c r="L29" s="313" t="e">
        <f t="shared" si="0"/>
        <v>#REF!</v>
      </c>
      <c r="M29" s="314">
        <f t="shared" si="5"/>
        <v>5.0694444444444264E-2</v>
      </c>
      <c r="N29" s="317" t="e">
        <f t="shared" si="2"/>
        <v>#REF!</v>
      </c>
      <c r="O29" s="314">
        <f t="shared" si="3"/>
        <v>4.166666666666663E-2</v>
      </c>
    </row>
    <row r="30" spans="2:18" x14ac:dyDescent="0.25">
      <c r="B30" s="138">
        <v>10</v>
      </c>
      <c r="C30" s="143">
        <v>0.67013888888888884</v>
      </c>
      <c r="D30" s="144">
        <v>0.67430555555555549</v>
      </c>
      <c r="E30" s="144">
        <v>0.67986111111111103</v>
      </c>
      <c r="F30" s="144">
        <v>0.68611111111111101</v>
      </c>
      <c r="G30" s="144">
        <v>0.69791666666666652</v>
      </c>
      <c r="H30" s="144">
        <v>0.70763888888888871</v>
      </c>
      <c r="I30" s="144">
        <v>0.71458333333333313</v>
      </c>
      <c r="J30" s="144">
        <v>0.72013888888888866</v>
      </c>
      <c r="K30" s="143">
        <v>0.72291666666666643</v>
      </c>
      <c r="L30" s="313" t="e">
        <f t="shared" si="0"/>
        <v>#REF!</v>
      </c>
      <c r="M30" s="314">
        <f t="shared" si="5"/>
        <v>5.277777777777759E-2</v>
      </c>
      <c r="N30" s="317" t="e">
        <f t="shared" si="2"/>
        <v>#REF!</v>
      </c>
      <c r="O30" s="314">
        <f t="shared" si="3"/>
        <v>4.166666666666663E-2</v>
      </c>
      <c r="P30" s="18"/>
      <c r="Q30" s="18"/>
      <c r="R30" s="2"/>
    </row>
    <row r="31" spans="2:18" ht="18" customHeight="1" x14ac:dyDescent="0.25">
      <c r="B31" s="138">
        <v>11</v>
      </c>
      <c r="C31" s="143">
        <v>0.71875</v>
      </c>
      <c r="D31" s="144">
        <v>0.72291666666666665</v>
      </c>
      <c r="E31" s="144">
        <v>0.72847222222222219</v>
      </c>
      <c r="F31" s="144">
        <v>0.73472222222222217</v>
      </c>
      <c r="G31" s="144">
        <v>0.74652777777777768</v>
      </c>
      <c r="H31" s="144">
        <v>0.75624999999999987</v>
      </c>
      <c r="I31" s="144">
        <v>0.76319444444444429</v>
      </c>
      <c r="J31" s="144">
        <v>0.76874999999999982</v>
      </c>
      <c r="K31" s="143">
        <v>0.77152777777777759</v>
      </c>
      <c r="L31" s="313" t="e">
        <f t="shared" si="0"/>
        <v>#REF!</v>
      </c>
      <c r="M31" s="314">
        <f t="shared" si="5"/>
        <v>5.277777777777759E-2</v>
      </c>
      <c r="N31" s="317" t="e">
        <f t="shared" si="2"/>
        <v>#REF!</v>
      </c>
      <c r="O31" s="314">
        <f t="shared" si="3"/>
        <v>4.861111111111116E-2</v>
      </c>
      <c r="P31" s="2"/>
      <c r="Q31" s="2"/>
      <c r="R31" s="2"/>
    </row>
    <row r="32" spans="2:18" x14ac:dyDescent="0.25">
      <c r="B32" s="138">
        <v>12</v>
      </c>
      <c r="C32" s="143">
        <v>0.75347222222222221</v>
      </c>
      <c r="D32" s="144">
        <v>0.75763888888888886</v>
      </c>
      <c r="E32" s="144">
        <v>0.7631944444444444</v>
      </c>
      <c r="F32" s="144">
        <v>0.76944444444444438</v>
      </c>
      <c r="G32" s="144">
        <v>0.78124999999999989</v>
      </c>
      <c r="H32" s="144">
        <v>0.79097222222222208</v>
      </c>
      <c r="I32" s="144">
        <v>0.7979166666666665</v>
      </c>
      <c r="J32" s="144">
        <v>0.80347222222222203</v>
      </c>
      <c r="K32" s="143">
        <v>0.8062499999999998</v>
      </c>
      <c r="L32" s="313" t="e">
        <f t="shared" si="0"/>
        <v>#REF!</v>
      </c>
      <c r="M32" s="314">
        <f t="shared" si="5"/>
        <v>5.277777777777759E-2</v>
      </c>
      <c r="N32" s="317" t="e">
        <f t="shared" si="2"/>
        <v>#REF!</v>
      </c>
      <c r="O32" s="314">
        <f t="shared" si="3"/>
        <v>3.472222222222221E-2</v>
      </c>
    </row>
    <row r="34" spans="3:9" x14ac:dyDescent="0.25">
      <c r="C34" s="299" t="s">
        <v>170</v>
      </c>
      <c r="D34" s="300"/>
      <c r="E34" s="300"/>
      <c r="F34" s="301"/>
      <c r="G34" s="301"/>
      <c r="H34" s="308">
        <v>12</v>
      </c>
      <c r="I34" s="300"/>
    </row>
    <row r="35" spans="3:9" x14ac:dyDescent="0.25">
      <c r="C35" s="299" t="s">
        <v>171</v>
      </c>
      <c r="D35" s="300"/>
      <c r="E35" s="300"/>
      <c r="F35" s="301"/>
      <c r="G35" s="301"/>
      <c r="H35" s="308">
        <v>0</v>
      </c>
      <c r="I35" s="300"/>
    </row>
    <row r="36" spans="3:9" x14ac:dyDescent="0.25">
      <c r="C36" s="299" t="s">
        <v>172</v>
      </c>
      <c r="D36" s="300"/>
      <c r="E36" s="300"/>
      <c r="F36" s="301"/>
      <c r="G36" s="301"/>
      <c r="H36" s="308">
        <f>+H34+H35</f>
        <v>12</v>
      </c>
      <c r="I36" s="300"/>
    </row>
    <row r="37" spans="3:9" x14ac:dyDescent="0.25">
      <c r="C37" s="299" t="s">
        <v>173</v>
      </c>
      <c r="D37" s="300"/>
      <c r="E37" s="300"/>
      <c r="F37" s="301"/>
      <c r="G37" s="301"/>
      <c r="H37" s="306" t="e">
        <f>+VLOOKUP(F8,#REF!,3,FALSE)</f>
        <v>#REF!</v>
      </c>
      <c r="I37" s="302" t="s">
        <v>174</v>
      </c>
    </row>
    <row r="38" spans="3:9" x14ac:dyDescent="0.25">
      <c r="C38" s="303" t="s">
        <v>175</v>
      </c>
      <c r="D38" s="304"/>
      <c r="E38" s="18"/>
      <c r="F38" s="18"/>
      <c r="G38" s="18"/>
      <c r="H38" s="307">
        <v>0</v>
      </c>
      <c r="I38" s="302" t="s">
        <v>174</v>
      </c>
    </row>
    <row r="39" spans="3:9" x14ac:dyDescent="0.25">
      <c r="C39" s="2" t="s">
        <v>176</v>
      </c>
      <c r="D39" s="18"/>
      <c r="E39" s="18"/>
      <c r="F39" s="18"/>
      <c r="G39" s="18"/>
      <c r="H39" s="309" t="s">
        <v>179</v>
      </c>
      <c r="I39" s="18"/>
    </row>
  </sheetData>
  <printOptions horizontalCentered="1"/>
  <pageMargins left="0.39370078740157483" right="0" top="0.39370078740157483" bottom="0.39370078740157483" header="0" footer="0"/>
  <pageSetup paperSize="9" scale="83" orientation="portrait" r:id="rId1"/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tabColor rgb="FFFFFF00"/>
  </sheetPr>
  <dimension ref="B1:O26"/>
  <sheetViews>
    <sheetView showGridLines="0" view="pageBreakPreview" zoomScaleNormal="100" zoomScaleSheetLayoutView="100" workbookViewId="0">
      <selection activeCell="H21" sqref="H21"/>
    </sheetView>
  </sheetViews>
  <sheetFormatPr baseColWidth="10" defaultRowHeight="15" x14ac:dyDescent="0.25"/>
  <cols>
    <col min="1" max="1" width="4.28515625" customWidth="1"/>
    <col min="2" max="12" width="8.7109375" customWidth="1"/>
    <col min="13" max="29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G2" s="2"/>
      <c r="H2" s="2"/>
      <c r="I2" s="2"/>
      <c r="J2" s="2"/>
      <c r="K2" s="2"/>
    </row>
    <row r="3" spans="2:15" ht="6" customHeight="1" x14ac:dyDescent="0.25">
      <c r="B3" s="3"/>
      <c r="C3" s="2"/>
      <c r="D3" s="2"/>
      <c r="E3" s="2"/>
      <c r="F3" s="171"/>
      <c r="G3" s="2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G4" s="2"/>
      <c r="H4" s="2"/>
      <c r="I4" s="2"/>
      <c r="J4" s="2"/>
      <c r="K4" s="2"/>
    </row>
    <row r="5" spans="2:15" ht="6" customHeight="1" x14ac:dyDescent="0.25">
      <c r="B5" s="5"/>
      <c r="C5" s="2"/>
      <c r="D5" s="2"/>
      <c r="E5" s="2"/>
      <c r="F5" s="8"/>
      <c r="G5" s="2"/>
      <c r="H5" s="2"/>
      <c r="I5" s="6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G6" s="2"/>
      <c r="H6" s="2"/>
      <c r="I6" s="6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2"/>
      <c r="F7" s="1" t="s">
        <v>26</v>
      </c>
      <c r="G7" s="2"/>
      <c r="H7" s="2"/>
      <c r="I7" s="6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7"/>
      <c r="F8" s="1">
        <v>858</v>
      </c>
      <c r="G8" s="2"/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70</v>
      </c>
      <c r="G9" s="2"/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858</v>
      </c>
      <c r="G10" s="2"/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</row>
    <row r="12" spans="2:15" ht="23.1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3.1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3.1" customHeight="1" thickBot="1" x14ac:dyDescent="0.3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39.950000000000003" customHeight="1" thickBot="1" x14ac:dyDescent="0.3">
      <c r="B15" s="192" t="s">
        <v>18</v>
      </c>
      <c r="C15" s="192" t="s">
        <v>136</v>
      </c>
      <c r="D15" s="192" t="s">
        <v>11</v>
      </c>
      <c r="E15" s="192" t="s">
        <v>35</v>
      </c>
      <c r="F15" s="192" t="s">
        <v>137</v>
      </c>
      <c r="G15" s="192" t="s">
        <v>37</v>
      </c>
      <c r="H15" s="192" t="s">
        <v>35</v>
      </c>
      <c r="I15" s="192" t="s">
        <v>11</v>
      </c>
      <c r="J15" s="192" t="s">
        <v>107</v>
      </c>
      <c r="K15" s="192" t="s">
        <v>127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3.32</v>
      </c>
      <c r="E16" s="204">
        <v>2.2599999999999998</v>
      </c>
      <c r="F16" s="204">
        <v>2.92</v>
      </c>
      <c r="G16" s="204">
        <v>8.0299999999999994</v>
      </c>
      <c r="H16" s="204">
        <v>2.92</v>
      </c>
      <c r="I16" s="204">
        <v>2.2599999999999998</v>
      </c>
      <c r="J16" s="204">
        <v>4.3899999999999997</v>
      </c>
      <c r="K16" s="204">
        <v>2.67</v>
      </c>
      <c r="L16" s="315"/>
      <c r="M16" s="316"/>
      <c r="N16" s="317"/>
      <c r="O16" s="318"/>
    </row>
    <row r="17" spans="2:15" ht="39.950000000000003" hidden="1" customHeight="1" thickBot="1" x14ac:dyDescent="0.3">
      <c r="B17" s="208" t="s">
        <v>160</v>
      </c>
      <c r="C17" s="243">
        <v>0</v>
      </c>
      <c r="D17" s="210">
        <v>3.32</v>
      </c>
      <c r="E17" s="210">
        <v>5.58</v>
      </c>
      <c r="F17" s="210">
        <v>8.5</v>
      </c>
      <c r="G17" s="210">
        <v>16.53</v>
      </c>
      <c r="H17" s="210">
        <v>19.450000000000003</v>
      </c>
      <c r="I17" s="210">
        <v>21.71</v>
      </c>
      <c r="J17" s="210">
        <v>26.1</v>
      </c>
      <c r="K17" s="210">
        <v>28.770000000000003</v>
      </c>
      <c r="L17" s="313"/>
      <c r="M17" s="314"/>
      <c r="N17" s="310"/>
      <c r="O17" s="314"/>
    </row>
    <row r="18" spans="2:15" x14ac:dyDescent="0.25">
      <c r="B18" s="127"/>
      <c r="C18" s="39"/>
      <c r="D18" s="128"/>
      <c r="E18" s="129"/>
      <c r="F18" s="128"/>
      <c r="G18" s="129"/>
      <c r="H18" s="129"/>
      <c r="I18" s="129"/>
      <c r="J18" s="178"/>
      <c r="K18" s="39"/>
      <c r="L18" s="313"/>
      <c r="M18" s="314"/>
      <c r="N18" s="317"/>
      <c r="O18" s="322"/>
    </row>
    <row r="19" spans="2:15" ht="9" customHeight="1" x14ac:dyDescent="0.25">
      <c r="B19" s="2"/>
      <c r="C19" s="2"/>
      <c r="D19" s="2"/>
      <c r="E19" s="2"/>
      <c r="F19" s="17"/>
      <c r="G19" s="17"/>
      <c r="H19" s="17"/>
      <c r="I19" s="17"/>
      <c r="J19" s="17"/>
      <c r="K19" s="17"/>
    </row>
    <row r="20" spans="2:15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0</v>
      </c>
      <c r="I20" s="300"/>
      <c r="J20" s="18"/>
      <c r="K20" s="2"/>
    </row>
    <row r="21" spans="2:15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0</v>
      </c>
      <c r="I22" s="300"/>
      <c r="J22" s="18"/>
      <c r="K22" s="2"/>
    </row>
    <row r="23" spans="2:15" ht="18" customHeight="1" x14ac:dyDescent="0.25">
      <c r="B23" s="2"/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  <c r="J23" s="2"/>
      <c r="K23" s="2"/>
    </row>
    <row r="24" spans="2:15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5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  <row r="26" spans="2:15" x14ac:dyDescent="0.25">
      <c r="C26" s="2"/>
    </row>
  </sheetData>
  <printOptions horizontalCentered="1"/>
  <pageMargins left="0.39370078740157483" right="0" top="0.39370078740157483" bottom="0.19685039370078741" header="0" footer="0"/>
  <pageSetup paperSize="9" scale="81" orientation="portrait" r:id="rId1"/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tabColor rgb="FFFFFF00"/>
  </sheetPr>
  <dimension ref="B1:O26"/>
  <sheetViews>
    <sheetView showGridLines="0" view="pageBreakPreview" zoomScale="85" zoomScaleNormal="100" zoomScaleSheetLayoutView="85" workbookViewId="0">
      <selection activeCell="B18" sqref="B18:O18"/>
    </sheetView>
  </sheetViews>
  <sheetFormatPr baseColWidth="10" defaultRowHeight="15" x14ac:dyDescent="0.25"/>
  <cols>
    <col min="1" max="1" width="2.85546875" customWidth="1"/>
    <col min="2" max="13" width="8.7109375" customWidth="1"/>
    <col min="14" max="30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G2" s="2"/>
      <c r="H2" s="2"/>
      <c r="I2" s="2"/>
      <c r="J2" s="2"/>
      <c r="K2" s="2"/>
    </row>
    <row r="3" spans="2:15" ht="6" customHeight="1" x14ac:dyDescent="0.25">
      <c r="B3" s="3"/>
      <c r="C3" s="2"/>
      <c r="D3" s="2"/>
      <c r="E3" s="2"/>
      <c r="F3" s="171"/>
      <c r="G3" s="2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G4" s="2"/>
      <c r="H4" s="2"/>
      <c r="I4" s="2"/>
      <c r="J4" s="2"/>
      <c r="K4" s="2"/>
    </row>
    <row r="5" spans="2:15" ht="6" customHeight="1" x14ac:dyDescent="0.25">
      <c r="B5" s="5"/>
      <c r="C5" s="2"/>
      <c r="D5" s="2"/>
      <c r="E5" s="2"/>
      <c r="F5" s="8"/>
      <c r="G5" s="2"/>
      <c r="H5" s="2"/>
      <c r="I5" s="6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G6" s="2"/>
      <c r="H6" s="2"/>
      <c r="I6" s="6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2"/>
      <c r="F7" s="1" t="s">
        <v>27</v>
      </c>
      <c r="G7" s="2"/>
      <c r="H7" s="2"/>
      <c r="I7" s="6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7"/>
      <c r="F8" s="1">
        <v>858</v>
      </c>
      <c r="G8" s="2"/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70</v>
      </c>
      <c r="G9" s="2"/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858</v>
      </c>
      <c r="G10" s="2"/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</row>
    <row r="12" spans="2:15" ht="23.1" customHeight="1" x14ac:dyDescent="0.25">
      <c r="B12" s="2"/>
      <c r="C12" s="7"/>
      <c r="D12" s="7"/>
      <c r="E12" s="7"/>
      <c r="F12" s="7"/>
      <c r="G12" s="2"/>
      <c r="H12" s="2"/>
      <c r="I12" s="2"/>
      <c r="J12" s="2"/>
      <c r="K12" s="2"/>
    </row>
    <row r="13" spans="2:15" ht="23.1" customHeight="1" x14ac:dyDescent="0.25">
      <c r="B13" s="2"/>
      <c r="C13" s="7"/>
      <c r="D13" s="7"/>
      <c r="E13" s="7"/>
      <c r="F13" s="7"/>
      <c r="G13" s="2"/>
      <c r="H13" s="2"/>
      <c r="I13" s="2"/>
      <c r="J13" s="2"/>
      <c r="K13" s="2"/>
    </row>
    <row r="14" spans="2:15" ht="23.1" customHeight="1" thickBot="1" x14ac:dyDescent="0.3">
      <c r="B14" s="2"/>
      <c r="C14" s="7"/>
      <c r="D14" s="7"/>
      <c r="E14" s="7"/>
      <c r="F14" s="7"/>
      <c r="G14" s="2"/>
      <c r="H14" s="2"/>
      <c r="I14" s="2"/>
      <c r="J14" s="2"/>
      <c r="K14" s="2"/>
    </row>
    <row r="15" spans="2:15" ht="39.950000000000003" customHeight="1" thickBot="1" x14ac:dyDescent="0.3">
      <c r="B15" s="192" t="s">
        <v>18</v>
      </c>
      <c r="C15" s="192" t="s">
        <v>136</v>
      </c>
      <c r="D15" s="192" t="s">
        <v>11</v>
      </c>
      <c r="E15" s="192" t="s">
        <v>35</v>
      </c>
      <c r="F15" s="192" t="s">
        <v>137</v>
      </c>
      <c r="G15" s="192" t="s">
        <v>37</v>
      </c>
      <c r="H15" s="192" t="s">
        <v>35</v>
      </c>
      <c r="I15" s="192" t="s">
        <v>11</v>
      </c>
      <c r="J15" s="192" t="s">
        <v>107</v>
      </c>
      <c r="K15" s="192" t="s">
        <v>127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3.32</v>
      </c>
      <c r="E16" s="204">
        <v>2.2599999999999998</v>
      </c>
      <c r="F16" s="204">
        <v>2.92</v>
      </c>
      <c r="G16" s="204">
        <v>8.0299999999999994</v>
      </c>
      <c r="H16" s="204">
        <v>2.92</v>
      </c>
      <c r="I16" s="204">
        <v>2.2599999999999998</v>
      </c>
      <c r="J16" s="204">
        <v>4.3899999999999997</v>
      </c>
      <c r="K16" s="204">
        <v>2.67</v>
      </c>
      <c r="L16" s="315"/>
      <c r="M16" s="316"/>
      <c r="N16" s="317"/>
      <c r="O16" s="318"/>
    </row>
    <row r="17" spans="2:15" ht="39.950000000000003" hidden="1" customHeight="1" thickBot="1" x14ac:dyDescent="0.3">
      <c r="B17" s="208" t="s">
        <v>160</v>
      </c>
      <c r="C17" s="243">
        <v>0</v>
      </c>
      <c r="D17" s="210">
        <v>3.32</v>
      </c>
      <c r="E17" s="210">
        <v>5.58</v>
      </c>
      <c r="F17" s="210">
        <v>8.5</v>
      </c>
      <c r="G17" s="210">
        <v>16.53</v>
      </c>
      <c r="H17" s="210">
        <v>19.450000000000003</v>
      </c>
      <c r="I17" s="210">
        <v>21.71</v>
      </c>
      <c r="J17" s="210">
        <v>26.1</v>
      </c>
      <c r="K17" s="210">
        <v>28.770000000000003</v>
      </c>
      <c r="L17" s="313"/>
      <c r="M17" s="314"/>
      <c r="N17" s="310"/>
      <c r="O17" s="314"/>
    </row>
    <row r="18" spans="2:15" x14ac:dyDescent="0.25">
      <c r="B18" s="127"/>
      <c r="C18" s="39"/>
      <c r="D18" s="128"/>
      <c r="E18" s="129"/>
      <c r="F18" s="128"/>
      <c r="G18" s="129"/>
      <c r="H18" s="129"/>
      <c r="I18" s="129"/>
      <c r="J18" s="178"/>
      <c r="K18" s="39"/>
      <c r="L18" s="313"/>
      <c r="M18" s="314"/>
      <c r="N18" s="317"/>
      <c r="O18" s="322"/>
    </row>
    <row r="19" spans="2:15" ht="9" customHeight="1" x14ac:dyDescent="0.25">
      <c r="B19" s="2"/>
      <c r="C19" s="2"/>
      <c r="D19" s="2"/>
      <c r="E19" s="2"/>
      <c r="F19" s="17"/>
      <c r="G19" s="17"/>
      <c r="H19" s="17"/>
      <c r="I19" s="17"/>
      <c r="J19" s="17"/>
      <c r="K19" s="17"/>
    </row>
    <row r="20" spans="2:15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1</v>
      </c>
      <c r="I20" s="300"/>
      <c r="J20" s="18"/>
      <c r="K20" s="2"/>
    </row>
    <row r="21" spans="2:15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"/>
      <c r="K21" s="2"/>
    </row>
    <row r="22" spans="2:15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1</v>
      </c>
      <c r="I22" s="300"/>
      <c r="J22" s="18"/>
      <c r="K22" s="2"/>
    </row>
    <row r="23" spans="2:15" ht="18" customHeight="1" x14ac:dyDescent="0.25">
      <c r="B23" s="2"/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  <c r="J23" s="2"/>
      <c r="K23" s="2"/>
    </row>
    <row r="24" spans="2:15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5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  <row r="26" spans="2:15" x14ac:dyDescent="0.25">
      <c r="C26" s="2"/>
    </row>
  </sheetData>
  <printOptions horizontalCentered="1"/>
  <pageMargins left="0.39370078740157483" right="0" top="0.39370078740157483" bottom="0.19685039370078741" header="0" footer="0"/>
  <pageSetup paperSize="9" scale="81" orientation="portrait" r:id="rId1"/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>
    <tabColor rgb="FFFFFF00"/>
  </sheetPr>
  <dimension ref="B1:P25"/>
  <sheetViews>
    <sheetView showGridLines="0" view="pageBreakPreview" zoomScale="85" zoomScaleNormal="100" zoomScaleSheetLayoutView="85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2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2"/>
      <c r="F7" s="1" t="s">
        <v>31</v>
      </c>
      <c r="H7" s="2"/>
      <c r="I7" s="2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7"/>
      <c r="F8" s="1">
        <v>859</v>
      </c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859</v>
      </c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1.95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136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4.13</v>
      </c>
      <c r="L16" s="315"/>
      <c r="M16" s="316"/>
      <c r="N16" s="317"/>
      <c r="O16" s="318"/>
    </row>
    <row r="17" spans="2:16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28.799999999999994</v>
      </c>
      <c r="L17" s="313"/>
      <c r="M17" s="314"/>
      <c r="N17" s="310"/>
      <c r="O17" s="314"/>
    </row>
    <row r="18" spans="2:16" ht="15" customHeight="1" thickBot="1" x14ac:dyDescent="0.3">
      <c r="B18" s="180"/>
      <c r="C18" s="131"/>
      <c r="D18" s="181"/>
      <c r="E18" s="182"/>
      <c r="F18" s="181"/>
      <c r="G18" s="182"/>
      <c r="H18" s="182"/>
      <c r="I18" s="182"/>
      <c r="J18" s="416"/>
      <c r="K18" s="131"/>
      <c r="L18" s="319"/>
      <c r="M18" s="320"/>
      <c r="N18" s="330"/>
      <c r="O18" s="365"/>
      <c r="P18" s="14"/>
    </row>
    <row r="19" spans="2:16" ht="18" customHeight="1" x14ac:dyDescent="0.25">
      <c r="B19" s="2"/>
      <c r="C19" s="2"/>
      <c r="D19" s="2"/>
      <c r="E19" s="2"/>
      <c r="I19" s="18"/>
      <c r="J19" s="18"/>
      <c r="K19" s="18"/>
    </row>
    <row r="20" spans="2:16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0</v>
      </c>
      <c r="I20" s="300"/>
      <c r="J20" s="18"/>
      <c r="K20" s="18"/>
    </row>
    <row r="21" spans="2:16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"/>
      <c r="K21" s="18"/>
    </row>
    <row r="22" spans="2:16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0</v>
      </c>
      <c r="I22" s="300"/>
      <c r="J22" s="2"/>
      <c r="K22" s="2"/>
    </row>
    <row r="23" spans="2:16" x14ac:dyDescent="0.25"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</row>
    <row r="24" spans="2:16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6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>
    <tabColor rgb="FFFFFF00"/>
  </sheetPr>
  <dimension ref="B1:P25"/>
  <sheetViews>
    <sheetView showGridLines="0" view="pageBreakPreview" zoomScale="85" zoomScaleNormal="100" zoomScaleSheetLayoutView="85" workbookViewId="0">
      <selection activeCell="B18" sqref="B18"/>
    </sheetView>
  </sheetViews>
  <sheetFormatPr baseColWidth="10" defaultRowHeight="15" x14ac:dyDescent="0.25"/>
  <cols>
    <col min="1" max="1" width="6.7109375" customWidth="1"/>
    <col min="2" max="12" width="8.7109375" customWidth="1"/>
    <col min="13" max="32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2"/>
      <c r="F7" s="1" t="s">
        <v>26</v>
      </c>
      <c r="H7" s="2"/>
      <c r="I7" s="2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7"/>
      <c r="F8" s="1">
        <v>859</v>
      </c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859</v>
      </c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1.95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1.95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1.95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39.950000000000003" customHeight="1" thickBot="1" x14ac:dyDescent="0.3">
      <c r="B15" s="192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136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4.13</v>
      </c>
      <c r="L16" s="315"/>
      <c r="M16" s="316"/>
      <c r="N16" s="317"/>
      <c r="O16" s="318"/>
    </row>
    <row r="17" spans="2:16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28.799999999999994</v>
      </c>
      <c r="L17" s="313"/>
      <c r="M17" s="314"/>
      <c r="N17" s="310"/>
      <c r="O17" s="314"/>
    </row>
    <row r="18" spans="2:16" ht="15.75" thickBot="1" x14ac:dyDescent="0.3">
      <c r="B18" s="180"/>
      <c r="C18" s="131"/>
      <c r="D18" s="181"/>
      <c r="E18" s="182"/>
      <c r="F18" s="182"/>
      <c r="G18" s="181"/>
      <c r="H18" s="182"/>
      <c r="I18" s="182"/>
      <c r="J18" s="183"/>
      <c r="K18" s="187"/>
      <c r="L18" s="319"/>
      <c r="M18" s="320"/>
      <c r="N18" s="330"/>
      <c r="O18" s="365"/>
      <c r="P18" s="14"/>
    </row>
    <row r="19" spans="2:16" ht="18" customHeight="1" x14ac:dyDescent="0.25">
      <c r="B19" s="2"/>
      <c r="C19" s="2"/>
      <c r="D19" s="2"/>
      <c r="E19" s="2"/>
      <c r="I19" s="18"/>
      <c r="J19" s="18"/>
      <c r="K19" s="18"/>
    </row>
    <row r="20" spans="2:16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0</v>
      </c>
      <c r="I20" s="300"/>
      <c r="J20" s="18"/>
      <c r="K20" s="18"/>
    </row>
    <row r="21" spans="2:16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2"/>
      <c r="K21" s="2"/>
    </row>
    <row r="22" spans="2:16" x14ac:dyDescent="0.25">
      <c r="C22" s="299" t="s">
        <v>172</v>
      </c>
      <c r="D22" s="300"/>
      <c r="E22" s="300"/>
      <c r="F22" s="301"/>
      <c r="G22" s="301"/>
      <c r="H22" s="308">
        <f>+H20+H21</f>
        <v>0</v>
      </c>
      <c r="I22" s="300"/>
    </row>
    <row r="23" spans="2:16" x14ac:dyDescent="0.25"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</row>
    <row r="24" spans="2:16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6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</sheetData>
  <printOptions horizontalCentered="1"/>
  <pageMargins left="0.39370078740157483" right="0" top="0.39370078740157483" bottom="0.19685039370078741" header="0" footer="0"/>
  <pageSetup paperSize="9" scale="79" orientation="portrait" r:id="rId1"/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>
    <tabColor rgb="FFFFFF00"/>
  </sheetPr>
  <dimension ref="B1:O25"/>
  <sheetViews>
    <sheetView showGridLines="0" view="pageBreakPreview" topLeftCell="A7" zoomScale="85" zoomScaleNormal="100" zoomScaleSheetLayoutView="85" workbookViewId="0">
      <selection activeCell="H22" sqref="H22"/>
    </sheetView>
  </sheetViews>
  <sheetFormatPr baseColWidth="10" defaultRowHeight="15" x14ac:dyDescent="0.25"/>
  <cols>
    <col min="1" max="1" width="3.42578125" customWidth="1"/>
    <col min="2" max="12" width="8.7109375" customWidth="1"/>
    <col min="13" max="32" width="6.7109375" customWidth="1"/>
  </cols>
  <sheetData>
    <row r="1" spans="2:15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6"/>
      <c r="K5" s="6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</row>
    <row r="7" spans="2:15" ht="20.100000000000001" customHeight="1" x14ac:dyDescent="0.25">
      <c r="B7" s="2" t="s">
        <v>4</v>
      </c>
      <c r="C7" s="2"/>
      <c r="D7" s="2"/>
      <c r="E7" s="2"/>
      <c r="F7" s="1" t="s">
        <v>27</v>
      </c>
      <c r="H7" s="2"/>
      <c r="I7" s="2"/>
      <c r="J7" s="6"/>
      <c r="K7" s="6"/>
    </row>
    <row r="8" spans="2:15" ht="20.100000000000001" customHeight="1" x14ac:dyDescent="0.25">
      <c r="B8" s="2" t="s">
        <v>5</v>
      </c>
      <c r="C8" s="7"/>
      <c r="D8" s="7"/>
      <c r="E8" s="7"/>
      <c r="F8" s="1">
        <v>859</v>
      </c>
      <c r="H8" s="2"/>
      <c r="I8" s="2"/>
      <c r="J8" s="2"/>
      <c r="K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71</v>
      </c>
      <c r="H9" s="2"/>
      <c r="I9" s="2"/>
      <c r="J9" s="2"/>
      <c r="K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859</v>
      </c>
      <c r="H10" s="2"/>
      <c r="I10" s="2"/>
      <c r="J10" s="2"/>
      <c r="K10" s="2"/>
    </row>
    <row r="11" spans="2:15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</row>
    <row r="12" spans="2:15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</row>
    <row r="13" spans="2:15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</row>
    <row r="14" spans="2:15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</row>
    <row r="15" spans="2:15" ht="39.950000000000003" customHeight="1" thickBot="1" x14ac:dyDescent="0.3">
      <c r="B15" s="192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136</v>
      </c>
      <c r="L15" s="189" t="s">
        <v>161</v>
      </c>
      <c r="M15" s="189" t="s">
        <v>167</v>
      </c>
      <c r="N15" s="189" t="s">
        <v>168</v>
      </c>
      <c r="O15" s="189" t="s">
        <v>169</v>
      </c>
    </row>
    <row r="16" spans="2:15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4.13</v>
      </c>
      <c r="L16" s="430">
        <v>28.799999999999994</v>
      </c>
      <c r="M16" s="315"/>
      <c r="N16" s="316"/>
      <c r="O16" s="317"/>
    </row>
    <row r="17" spans="2:15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28.799999999999994</v>
      </c>
      <c r="L17" s="429"/>
      <c r="M17" s="313"/>
      <c r="N17" s="314"/>
      <c r="O17" s="310"/>
    </row>
    <row r="18" spans="2:15" ht="15.75" thickBot="1" x14ac:dyDescent="0.3">
      <c r="B18" s="180"/>
      <c r="C18" s="131"/>
      <c r="D18" s="181"/>
      <c r="E18" s="182"/>
      <c r="F18" s="182"/>
      <c r="G18" s="181"/>
      <c r="H18" s="182"/>
      <c r="I18" s="182"/>
      <c r="J18" s="183"/>
      <c r="K18" s="187"/>
      <c r="L18" s="319"/>
      <c r="M18" s="320"/>
      <c r="N18" s="330"/>
      <c r="O18" s="365"/>
    </row>
    <row r="19" spans="2:15" ht="18" customHeight="1" x14ac:dyDescent="0.25">
      <c r="B19" s="374"/>
      <c r="C19" s="289"/>
      <c r="D19" s="90"/>
      <c r="E19" s="90"/>
      <c r="F19" s="90"/>
      <c r="G19" s="90"/>
      <c r="H19" s="90"/>
      <c r="I19" s="90"/>
      <c r="J19" s="90"/>
      <c r="K19" s="90"/>
      <c r="L19" s="306"/>
      <c r="M19" s="107"/>
      <c r="N19" s="17"/>
      <c r="O19" s="107"/>
    </row>
    <row r="20" spans="2:15" ht="18" customHeight="1" x14ac:dyDescent="0.25">
      <c r="B20" s="2"/>
      <c r="C20" s="299" t="s">
        <v>170</v>
      </c>
      <c r="D20" s="300"/>
      <c r="E20" s="300"/>
      <c r="F20" s="301"/>
      <c r="G20" s="301"/>
      <c r="H20" s="308">
        <v>0</v>
      </c>
      <c r="I20" s="300"/>
      <c r="J20" s="18"/>
      <c r="K20" s="18"/>
    </row>
    <row r="21" spans="2:15" ht="18" customHeight="1" x14ac:dyDescent="0.25">
      <c r="B21" s="2"/>
      <c r="C21" s="299" t="s">
        <v>171</v>
      </c>
      <c r="D21" s="300"/>
      <c r="E21" s="300"/>
      <c r="F21" s="301"/>
      <c r="G21" s="301"/>
      <c r="H21" s="308">
        <v>0</v>
      </c>
      <c r="I21" s="300"/>
      <c r="J21" s="18"/>
      <c r="K21" s="18"/>
    </row>
    <row r="22" spans="2:15" ht="18" customHeight="1" x14ac:dyDescent="0.25">
      <c r="B22" s="2"/>
      <c r="C22" s="299" t="s">
        <v>172</v>
      </c>
      <c r="D22" s="300"/>
      <c r="E22" s="300"/>
      <c r="F22" s="301"/>
      <c r="G22" s="301"/>
      <c r="H22" s="308">
        <f>+H20+H21</f>
        <v>0</v>
      </c>
      <c r="I22" s="300"/>
      <c r="J22" s="2"/>
      <c r="K22" s="2"/>
    </row>
    <row r="23" spans="2:15" x14ac:dyDescent="0.25">
      <c r="C23" s="299" t="s">
        <v>173</v>
      </c>
      <c r="D23" s="300"/>
      <c r="E23" s="300"/>
      <c r="F23" s="301"/>
      <c r="G23" s="301"/>
      <c r="H23" s="306" t="e">
        <f>+VLOOKUP($F$8,#REF!,3,FALSE)</f>
        <v>#REF!</v>
      </c>
      <c r="I23" s="302" t="s">
        <v>174</v>
      </c>
    </row>
    <row r="24" spans="2:15" x14ac:dyDescent="0.25">
      <c r="C24" s="303" t="s">
        <v>175</v>
      </c>
      <c r="D24" s="304"/>
      <c r="E24" s="18"/>
      <c r="F24" s="18"/>
      <c r="G24" s="18"/>
      <c r="H24" s="347">
        <v>3.6</v>
      </c>
      <c r="I24" s="302" t="s">
        <v>174</v>
      </c>
    </row>
    <row r="25" spans="2:15" x14ac:dyDescent="0.25">
      <c r="C25" s="2" t="s">
        <v>176</v>
      </c>
      <c r="D25" s="18"/>
      <c r="E25" s="18"/>
      <c r="F25" s="18"/>
      <c r="G25" s="18"/>
      <c r="H25" s="309" t="s">
        <v>178</v>
      </c>
      <c r="I25" s="18"/>
    </row>
  </sheetData>
  <printOptions horizontalCentered="1"/>
  <pageMargins left="0.39370078740157483" right="0" top="0.39370078740157483" bottom="0.19685039370078741" header="0" footer="0"/>
  <pageSetup paperSize="9" scale="73" orientation="portrait" r:id="rId1"/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>
    <tabColor rgb="FFFFFF00"/>
  </sheetPr>
  <dimension ref="B1:P35"/>
  <sheetViews>
    <sheetView showGridLines="0" view="pageBreakPreview" topLeftCell="A9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4257812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1" spans="2:16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I5" s="2"/>
      <c r="J5" s="6"/>
      <c r="K5" s="6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HAB'!F7</f>
        <v>HÁBILES</v>
      </c>
      <c r="H7" s="2"/>
      <c r="I7" s="2"/>
      <c r="J7" s="6"/>
      <c r="K7" s="6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860</v>
      </c>
      <c r="H8" s="2"/>
      <c r="I8" s="2"/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41</v>
      </c>
      <c r="H9" s="2"/>
      <c r="I9" s="2"/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860</v>
      </c>
      <c r="H10" s="2"/>
      <c r="I10" s="2"/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29.059999999999995</v>
      </c>
      <c r="L17" s="210">
        <v>31.729999999999997</v>
      </c>
      <c r="M17" s="313"/>
      <c r="N17" s="314"/>
      <c r="O17" s="310"/>
      <c r="P17" s="314"/>
    </row>
    <row r="18" spans="2:16" x14ac:dyDescent="0.25">
      <c r="B18" s="106">
        <v>1</v>
      </c>
      <c r="C18" s="425">
        <v>0.21249999999999999</v>
      </c>
      <c r="D18" s="422">
        <v>0.21944444444444444</v>
      </c>
      <c r="E18" s="423">
        <v>0.22430555555555556</v>
      </c>
      <c r="F18" s="423">
        <v>0.22638888888888889</v>
      </c>
      <c r="G18" s="422">
        <v>0.22916666666666666</v>
      </c>
      <c r="H18" s="423">
        <v>0.23749999999999999</v>
      </c>
      <c r="I18" s="423">
        <v>0.24027777777777776</v>
      </c>
      <c r="J18" s="423">
        <v>0.24236111111111108</v>
      </c>
      <c r="K18" s="462">
        <v>0.24999999999999997</v>
      </c>
      <c r="L18" s="425">
        <v>0.25347222222222221</v>
      </c>
      <c r="M18" s="313" t="e">
        <f>+$H$33</f>
        <v>#REF!</v>
      </c>
      <c r="N18" s="314">
        <f>+L18-C18</f>
        <v>4.0972222222222215E-2</v>
      </c>
      <c r="O18" s="317" t="e">
        <f t="shared" ref="O18" si="0">60*$H$33/(N18*60*24)</f>
        <v>#REF!</v>
      </c>
      <c r="P18" s="322"/>
    </row>
    <row r="19" spans="2:16" x14ac:dyDescent="0.25">
      <c r="B19" s="106">
        <v>2</v>
      </c>
      <c r="C19" s="48">
        <v>0.25209490740740742</v>
      </c>
      <c r="D19" s="35">
        <v>0.25973379629629628</v>
      </c>
      <c r="E19" s="36">
        <v>0.26737268518518514</v>
      </c>
      <c r="F19" s="36">
        <v>0.27015046296296291</v>
      </c>
      <c r="G19" s="35">
        <v>0.27431712962962956</v>
      </c>
      <c r="H19" s="36">
        <v>0.28403935185185181</v>
      </c>
      <c r="I19" s="36">
        <v>0.28751157407407402</v>
      </c>
      <c r="J19" s="36">
        <v>0.29028935185185178</v>
      </c>
      <c r="K19" s="93">
        <v>0.30001157407407403</v>
      </c>
      <c r="L19" s="48">
        <v>0.30417824074074068</v>
      </c>
      <c r="M19" s="313" t="e">
        <f t="shared" ref="M19:M28" si="1">+$H$33</f>
        <v>#REF!</v>
      </c>
      <c r="N19" s="314">
        <f t="shared" ref="N19:N28" si="2">+L19-C19</f>
        <v>5.2083333333333259E-2</v>
      </c>
      <c r="O19" s="317" t="e">
        <f t="shared" ref="O19:O28" si="3">60*$H$33/(N19*60*24)</f>
        <v>#REF!</v>
      </c>
      <c r="P19" s="314">
        <f>+C19-C18</f>
        <v>3.9594907407407426E-2</v>
      </c>
    </row>
    <row r="20" spans="2:16" x14ac:dyDescent="0.25">
      <c r="B20" s="106">
        <v>3</v>
      </c>
      <c r="C20" s="41">
        <v>0.3125</v>
      </c>
      <c r="D20" s="42">
        <v>0.32013888888888886</v>
      </c>
      <c r="E20" s="43">
        <v>0.32777777777777772</v>
      </c>
      <c r="F20" s="43">
        <v>0.33055555555555549</v>
      </c>
      <c r="G20" s="42">
        <v>0.33472222222222214</v>
      </c>
      <c r="H20" s="43">
        <v>0.34513888888888883</v>
      </c>
      <c r="I20" s="43">
        <v>0.34861111111111104</v>
      </c>
      <c r="J20" s="43">
        <v>0.35138888888888881</v>
      </c>
      <c r="K20" s="91">
        <v>0.36111111111111105</v>
      </c>
      <c r="L20" s="41">
        <v>0.3652777777777777</v>
      </c>
      <c r="M20" s="313" t="e">
        <f t="shared" si="1"/>
        <v>#REF!</v>
      </c>
      <c r="N20" s="314">
        <f t="shared" si="2"/>
        <v>5.2777777777777701E-2</v>
      </c>
      <c r="O20" s="317" t="e">
        <f t="shared" si="3"/>
        <v>#REF!</v>
      </c>
      <c r="P20" s="314">
        <f t="shared" ref="P20:P27" si="4">+C20-C19</f>
        <v>6.040509259259258E-2</v>
      </c>
    </row>
    <row r="21" spans="2:16" x14ac:dyDescent="0.25">
      <c r="B21" s="106">
        <v>4</v>
      </c>
      <c r="C21" s="41">
        <v>0.39305555555555555</v>
      </c>
      <c r="D21" s="42">
        <v>0.40069444444444441</v>
      </c>
      <c r="E21" s="43">
        <v>0.40833333333333327</v>
      </c>
      <c r="F21" s="43">
        <v>0.41111111111111104</v>
      </c>
      <c r="G21" s="42">
        <v>0.41527777777777769</v>
      </c>
      <c r="H21" s="43">
        <v>0.42569444444444438</v>
      </c>
      <c r="I21" s="43">
        <v>0.42916666666666659</v>
      </c>
      <c r="J21" s="43">
        <v>0.43194444444444435</v>
      </c>
      <c r="K21" s="91">
        <v>0.4416666666666666</v>
      </c>
      <c r="L21" s="41">
        <v>0.44583333333333325</v>
      </c>
      <c r="M21" s="313" t="e">
        <f t="shared" si="1"/>
        <v>#REF!</v>
      </c>
      <c r="N21" s="314">
        <f t="shared" si="2"/>
        <v>5.2777777777777701E-2</v>
      </c>
      <c r="O21" s="317" t="e">
        <f t="shared" si="3"/>
        <v>#REF!</v>
      </c>
      <c r="P21" s="314">
        <f t="shared" si="4"/>
        <v>8.0555555555555547E-2</v>
      </c>
    </row>
    <row r="22" spans="2:16" x14ac:dyDescent="0.25">
      <c r="B22" s="106">
        <v>5</v>
      </c>
      <c r="C22" s="41">
        <v>0.4694444444444445</v>
      </c>
      <c r="D22" s="42">
        <v>0.47708333333333336</v>
      </c>
      <c r="E22" s="43">
        <v>0.48472222222222222</v>
      </c>
      <c r="F22" s="43">
        <v>0.48749999999999999</v>
      </c>
      <c r="G22" s="42">
        <v>0.49166666666666664</v>
      </c>
      <c r="H22" s="43">
        <v>0.50208333333333333</v>
      </c>
      <c r="I22" s="43">
        <v>0.50555555555555554</v>
      </c>
      <c r="J22" s="43">
        <v>0.5083333333333333</v>
      </c>
      <c r="K22" s="91">
        <v>0.51805555555555549</v>
      </c>
      <c r="L22" s="41">
        <v>0.52222222222222214</v>
      </c>
      <c r="M22" s="313" t="e">
        <f t="shared" si="1"/>
        <v>#REF!</v>
      </c>
      <c r="N22" s="314">
        <f t="shared" si="2"/>
        <v>5.2777777777777646E-2</v>
      </c>
      <c r="O22" s="317" t="e">
        <f t="shared" si="3"/>
        <v>#REF!</v>
      </c>
      <c r="P22" s="314">
        <f t="shared" si="4"/>
        <v>7.6388888888888951E-2</v>
      </c>
    </row>
    <row r="23" spans="2:16" x14ac:dyDescent="0.25">
      <c r="B23" s="106">
        <v>6</v>
      </c>
      <c r="C23" s="41">
        <v>0.50138888888888888</v>
      </c>
      <c r="D23" s="42">
        <v>0.50902777777777775</v>
      </c>
      <c r="E23" s="43">
        <v>0.51666666666666661</v>
      </c>
      <c r="F23" s="43">
        <v>0.51944444444444438</v>
      </c>
      <c r="G23" s="42">
        <v>0.52361111111111103</v>
      </c>
      <c r="H23" s="43">
        <v>0.53402777777777777</v>
      </c>
      <c r="I23" s="43">
        <v>0.53749999999999998</v>
      </c>
      <c r="J23" s="43">
        <v>0.54027777777777775</v>
      </c>
      <c r="K23" s="91">
        <v>0.54999999999999993</v>
      </c>
      <c r="L23" s="41">
        <v>0.55416666666666659</v>
      </c>
      <c r="M23" s="313" t="e">
        <f t="shared" si="1"/>
        <v>#REF!</v>
      </c>
      <c r="N23" s="314">
        <f t="shared" si="2"/>
        <v>5.2777777777777701E-2</v>
      </c>
      <c r="O23" s="317" t="e">
        <f t="shared" si="3"/>
        <v>#REF!</v>
      </c>
      <c r="P23" s="314">
        <f t="shared" si="4"/>
        <v>3.1944444444444386E-2</v>
      </c>
    </row>
    <row r="24" spans="2:16" x14ac:dyDescent="0.25">
      <c r="B24" s="106">
        <v>7</v>
      </c>
      <c r="C24" s="426">
        <v>0.59028935185185183</v>
      </c>
      <c r="D24" s="427">
        <v>0.59584490740740736</v>
      </c>
      <c r="E24" s="428">
        <v>0.6014004629629629</v>
      </c>
      <c r="F24" s="428">
        <v>0.60348379629629623</v>
      </c>
      <c r="G24" s="427">
        <v>0.60626157407407399</v>
      </c>
      <c r="H24" s="428">
        <v>0.61528935185185174</v>
      </c>
      <c r="I24" s="428">
        <v>0.61806712962962951</v>
      </c>
      <c r="J24" s="428">
        <v>0.62015046296296283</v>
      </c>
      <c r="K24" s="460">
        <v>0.6277893518518517</v>
      </c>
      <c r="L24" s="426">
        <v>0.63195601851851835</v>
      </c>
      <c r="M24" s="313" t="e">
        <f t="shared" si="1"/>
        <v>#REF!</v>
      </c>
      <c r="N24" s="314">
        <f t="shared" si="2"/>
        <v>4.1666666666666519E-2</v>
      </c>
      <c r="O24" s="317" t="e">
        <f t="shared" si="3"/>
        <v>#REF!</v>
      </c>
      <c r="P24" s="314">
        <f t="shared" si="4"/>
        <v>8.8900462962962945E-2</v>
      </c>
    </row>
    <row r="25" spans="2:16" x14ac:dyDescent="0.25">
      <c r="B25" s="106">
        <v>8</v>
      </c>
      <c r="C25" s="41">
        <v>0.65972222222222221</v>
      </c>
      <c r="D25" s="42">
        <v>0.66736111111111107</v>
      </c>
      <c r="E25" s="43">
        <v>0.67499999999999993</v>
      </c>
      <c r="F25" s="43">
        <v>0.6777777777777777</v>
      </c>
      <c r="G25" s="42">
        <v>0.68194444444444435</v>
      </c>
      <c r="H25" s="43">
        <v>0.69166666666666654</v>
      </c>
      <c r="I25" s="43">
        <v>0.69513888888888875</v>
      </c>
      <c r="J25" s="43">
        <v>0.69791666666666652</v>
      </c>
      <c r="K25" s="91">
        <v>0.70763888888888871</v>
      </c>
      <c r="L25" s="41">
        <v>0.71180555555555536</v>
      </c>
      <c r="M25" s="313" t="e">
        <f t="shared" si="1"/>
        <v>#REF!</v>
      </c>
      <c r="N25" s="314">
        <f t="shared" si="2"/>
        <v>5.2083333333333148E-2</v>
      </c>
      <c r="O25" s="317" t="e">
        <f t="shared" si="3"/>
        <v>#REF!</v>
      </c>
      <c r="P25" s="314">
        <f t="shared" si="4"/>
        <v>6.9432870370370381E-2</v>
      </c>
    </row>
    <row r="26" spans="2:16" ht="15.75" thickBot="1" x14ac:dyDescent="0.3">
      <c r="B26" s="105">
        <v>9</v>
      </c>
      <c r="C26" s="45">
        <v>0.85069444444444453</v>
      </c>
      <c r="D26" s="46">
        <v>0.85833333333333339</v>
      </c>
      <c r="E26" s="47">
        <v>0.86597222222222225</v>
      </c>
      <c r="F26" s="47">
        <v>0.86875000000000002</v>
      </c>
      <c r="G26" s="46">
        <v>0.87291666666666667</v>
      </c>
      <c r="H26" s="47">
        <v>0.88263888888888886</v>
      </c>
      <c r="I26" s="47">
        <v>0.88611111111111107</v>
      </c>
      <c r="J26" s="47">
        <v>0.88888888888888884</v>
      </c>
      <c r="K26" s="92">
        <v>0.89861111111111103</v>
      </c>
      <c r="L26" s="45">
        <v>0.90277777777777768</v>
      </c>
      <c r="M26" s="319" t="e">
        <f t="shared" si="1"/>
        <v>#REF!</v>
      </c>
      <c r="N26" s="320">
        <f t="shared" si="2"/>
        <v>5.2083333333333148E-2</v>
      </c>
      <c r="O26" s="321" t="e">
        <f t="shared" si="3"/>
        <v>#REF!</v>
      </c>
      <c r="P26" s="320">
        <f t="shared" si="4"/>
        <v>0.19097222222222232</v>
      </c>
    </row>
    <row r="27" spans="2:16" x14ac:dyDescent="0.25">
      <c r="B27" s="106">
        <v>10</v>
      </c>
      <c r="C27" s="425">
        <v>0.94791666666666663</v>
      </c>
      <c r="D27" s="422">
        <v>0.95347222222222217</v>
      </c>
      <c r="E27" s="423">
        <v>0.9590277777777777</v>
      </c>
      <c r="F27" s="423">
        <v>0.96111111111111103</v>
      </c>
      <c r="G27" s="422">
        <v>0.9638888888888888</v>
      </c>
      <c r="H27" s="423">
        <v>0.97291666666666654</v>
      </c>
      <c r="I27" s="423">
        <v>0.97569444444444431</v>
      </c>
      <c r="J27" s="423">
        <v>0.97777777777777763</v>
      </c>
      <c r="K27" s="462">
        <v>0.9854166666666665</v>
      </c>
      <c r="L27" s="425">
        <v>0.98958333333333315</v>
      </c>
      <c r="M27" s="315" t="e">
        <f t="shared" si="1"/>
        <v>#REF!</v>
      </c>
      <c r="N27" s="316">
        <f t="shared" si="2"/>
        <v>4.1666666666666519E-2</v>
      </c>
      <c r="O27" s="317" t="e">
        <f t="shared" si="3"/>
        <v>#REF!</v>
      </c>
      <c r="P27" s="316">
        <f t="shared" si="4"/>
        <v>9.7222222222222099E-2</v>
      </c>
    </row>
    <row r="28" spans="2:16" x14ac:dyDescent="0.25">
      <c r="B28" s="106">
        <v>11</v>
      </c>
      <c r="C28" s="425">
        <v>2.0833333333333332E-2</v>
      </c>
      <c r="D28" s="422">
        <v>2.7777777777777773E-2</v>
      </c>
      <c r="E28" s="423">
        <v>3.2638888888888884E-2</v>
      </c>
      <c r="F28" s="423">
        <v>3.4722222222222217E-2</v>
      </c>
      <c r="G28" s="422">
        <v>3.7499999999999985E-2</v>
      </c>
      <c r="H28" s="423">
        <v>4.5833333333333316E-2</v>
      </c>
      <c r="I28" s="423">
        <v>4.8611111111111084E-2</v>
      </c>
      <c r="J28" s="423">
        <v>5.0694444444444417E-2</v>
      </c>
      <c r="K28" s="462">
        <v>5.83333333333333E-2</v>
      </c>
      <c r="L28" s="425">
        <v>6.1805555555555516E-2</v>
      </c>
      <c r="M28" s="313" t="e">
        <f t="shared" si="1"/>
        <v>#REF!</v>
      </c>
      <c r="N28" s="314">
        <f t="shared" si="2"/>
        <v>4.0972222222222188E-2</v>
      </c>
      <c r="O28" s="317" t="e">
        <f t="shared" si="3"/>
        <v>#REF!</v>
      </c>
      <c r="P28" s="314">
        <f>+C28-C27+24</f>
        <v>23.072916666666668</v>
      </c>
    </row>
    <row r="29" spans="2:16" ht="18" customHeight="1" x14ac:dyDescent="0.25">
      <c r="B29" s="2"/>
      <c r="C29" s="2"/>
      <c r="D29" s="2"/>
      <c r="E29" s="2"/>
      <c r="I29" s="18"/>
      <c r="J29" s="18"/>
      <c r="K29" s="18"/>
      <c r="L29" s="2"/>
    </row>
    <row r="30" spans="2:16" ht="18" customHeight="1" x14ac:dyDescent="0.25">
      <c r="B30" s="2"/>
      <c r="C30" s="299" t="s">
        <v>170</v>
      </c>
      <c r="D30" s="300"/>
      <c r="E30" s="300"/>
      <c r="F30" s="301"/>
      <c r="G30" s="301"/>
      <c r="H30" s="308">
        <v>9</v>
      </c>
      <c r="I30" s="300"/>
      <c r="J30" s="18"/>
      <c r="K30" s="18"/>
      <c r="L30" s="2"/>
    </row>
    <row r="31" spans="2:16" ht="18" customHeight="1" x14ac:dyDescent="0.25">
      <c r="B31" s="2"/>
      <c r="C31" s="299" t="s">
        <v>171</v>
      </c>
      <c r="D31" s="300"/>
      <c r="E31" s="300"/>
      <c r="F31" s="301"/>
      <c r="G31" s="301"/>
      <c r="H31" s="308">
        <v>2</v>
      </c>
      <c r="I31" s="300"/>
      <c r="J31" s="18"/>
      <c r="K31" s="18"/>
      <c r="L31" s="2"/>
    </row>
    <row r="32" spans="2:16" ht="18" customHeight="1" x14ac:dyDescent="0.25">
      <c r="B32" s="2"/>
      <c r="C32" s="299" t="s">
        <v>172</v>
      </c>
      <c r="D32" s="300"/>
      <c r="E32" s="300"/>
      <c r="F32" s="301"/>
      <c r="G32" s="301"/>
      <c r="H32" s="308">
        <f>+H30+H31</f>
        <v>11</v>
      </c>
      <c r="I32" s="300"/>
      <c r="J32" s="2"/>
      <c r="K32" s="2"/>
      <c r="L32" s="2"/>
    </row>
    <row r="33" spans="3:9" x14ac:dyDescent="0.25">
      <c r="C33" s="299" t="s">
        <v>173</v>
      </c>
      <c r="D33" s="300"/>
      <c r="E33" s="300"/>
      <c r="F33" s="301"/>
      <c r="G33" s="301"/>
      <c r="H33" s="306" t="e">
        <f>+VLOOKUP($F$8,#REF!,3,FALSE)</f>
        <v>#REF!</v>
      </c>
      <c r="I33" s="302" t="s">
        <v>174</v>
      </c>
    </row>
    <row r="34" spans="3:9" x14ac:dyDescent="0.25">
      <c r="C34" s="303" t="s">
        <v>175</v>
      </c>
      <c r="D34" s="304"/>
      <c r="E34" s="18"/>
      <c r="F34" s="18"/>
      <c r="G34" s="18"/>
      <c r="H34" s="347">
        <v>7.17</v>
      </c>
      <c r="I34" s="302" t="s">
        <v>174</v>
      </c>
    </row>
    <row r="35" spans="3:9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</row>
  </sheetData>
  <printOptions horizontalCentered="1"/>
  <pageMargins left="0.39370078740157483" right="0" top="0.39370078740157483" bottom="0.19685039370078741" header="0" footer="0"/>
  <pageSetup paperSize="9" scale="70" orientation="portrait" r:id="rId1"/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tabColor rgb="FFFFFF00"/>
  </sheetPr>
  <dimension ref="B1:P35"/>
  <sheetViews>
    <sheetView showGridLines="0" view="pageBreakPreview" topLeftCell="A4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1.42578125" customWidth="1"/>
    <col min="2" max="12" width="8.7109375" customWidth="1"/>
    <col min="13" max="13" width="8.140625" bestFit="1" customWidth="1"/>
    <col min="14" max="14" width="10.42578125" bestFit="1" customWidth="1"/>
    <col min="15" max="15" width="14.42578125" bestFit="1" customWidth="1"/>
    <col min="16" max="25" width="6.7109375" customWidth="1"/>
  </cols>
  <sheetData>
    <row r="1" spans="2:16" ht="12.75" customHeight="1" x14ac:dyDescent="0.25">
      <c r="B1" s="101"/>
      <c r="C1" s="101"/>
      <c r="D1" s="101"/>
      <c r="E1" s="101"/>
      <c r="F1" s="101"/>
      <c r="H1" s="101"/>
      <c r="I1" s="101"/>
      <c r="J1" s="101"/>
      <c r="K1" s="101"/>
      <c r="L1" s="101"/>
    </row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I5" s="2"/>
      <c r="J5" s="6"/>
      <c r="K5" s="6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H7" s="2"/>
      <c r="I7" s="2"/>
      <c r="J7" s="6"/>
      <c r="K7" s="6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860</v>
      </c>
      <c r="H8" s="2"/>
      <c r="I8" s="2"/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41</v>
      </c>
      <c r="H9" s="2"/>
      <c r="I9" s="2"/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860</v>
      </c>
      <c r="H10" s="2"/>
      <c r="I10" s="2"/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29.059999999999995</v>
      </c>
      <c r="L17" s="210">
        <v>31.729999999999997</v>
      </c>
      <c r="M17" s="313"/>
      <c r="N17" s="314"/>
      <c r="O17" s="310"/>
      <c r="P17" s="314"/>
    </row>
    <row r="18" spans="2:16" x14ac:dyDescent="0.25">
      <c r="B18" s="40">
        <v>1</v>
      </c>
      <c r="C18" s="426">
        <v>0.22222222222222221</v>
      </c>
      <c r="D18" s="427">
        <v>0.22847222222222222</v>
      </c>
      <c r="E18" s="428">
        <v>0.2326388888888889</v>
      </c>
      <c r="F18" s="428">
        <v>0.23402777777777778</v>
      </c>
      <c r="G18" s="427">
        <v>0.23680555555555555</v>
      </c>
      <c r="H18" s="428">
        <v>0.24374999999999999</v>
      </c>
      <c r="I18" s="428">
        <v>0.24583333333333332</v>
      </c>
      <c r="J18" s="428">
        <v>0.2472222222222222</v>
      </c>
      <c r="K18" s="460">
        <v>0.25347222222222221</v>
      </c>
      <c r="L18" s="426">
        <v>0.25694444444444442</v>
      </c>
      <c r="M18" s="313" t="e">
        <f t="shared" ref="M18:M26" si="0">+$H$33</f>
        <v>#REF!</v>
      </c>
      <c r="N18" s="314">
        <f>+L18-C18</f>
        <v>3.472222222222221E-2</v>
      </c>
      <c r="O18" s="317" t="e">
        <f>60*$H$33/(N18*60*24)</f>
        <v>#REF!</v>
      </c>
      <c r="P18" s="322"/>
    </row>
    <row r="19" spans="2:16" x14ac:dyDescent="0.25">
      <c r="B19" s="40">
        <v>2</v>
      </c>
      <c r="C19" s="41">
        <v>0.30208333333333331</v>
      </c>
      <c r="D19" s="42">
        <v>0.30833333333333329</v>
      </c>
      <c r="E19" s="43">
        <v>0.31249999999999994</v>
      </c>
      <c r="F19" s="43">
        <v>0.31388888888888883</v>
      </c>
      <c r="G19" s="42">
        <v>0.31736111111111104</v>
      </c>
      <c r="H19" s="43">
        <v>0.3249999999999999</v>
      </c>
      <c r="I19" s="43">
        <v>0.32777777777777767</v>
      </c>
      <c r="J19" s="43">
        <v>0.32986111111111099</v>
      </c>
      <c r="K19" s="91">
        <v>0.33819444444444435</v>
      </c>
      <c r="L19" s="41">
        <v>0.34166666666666656</v>
      </c>
      <c r="M19" s="313" t="e">
        <f t="shared" si="0"/>
        <v>#REF!</v>
      </c>
      <c r="N19" s="314">
        <f>+L19-C19</f>
        <v>3.9583333333333248E-2</v>
      </c>
      <c r="O19" s="317" t="e">
        <f>60*$H$33/(N19*60*24)</f>
        <v>#REF!</v>
      </c>
      <c r="P19" s="314">
        <f>+C19-C18</f>
        <v>7.9861111111111105E-2</v>
      </c>
    </row>
    <row r="20" spans="2:16" x14ac:dyDescent="0.25">
      <c r="B20" s="40">
        <v>3</v>
      </c>
      <c r="C20" s="41">
        <v>0.375</v>
      </c>
      <c r="D20" s="42">
        <v>0.38263888888888886</v>
      </c>
      <c r="E20" s="43">
        <v>0.3881944444444444</v>
      </c>
      <c r="F20" s="43">
        <v>0.39027777777777772</v>
      </c>
      <c r="G20" s="42">
        <v>0.39444444444444438</v>
      </c>
      <c r="H20" s="43">
        <v>0.40347222222222218</v>
      </c>
      <c r="I20" s="43">
        <v>0.40624999999999994</v>
      </c>
      <c r="J20" s="43">
        <v>0.40833333333333327</v>
      </c>
      <c r="K20" s="91">
        <v>0.41805555555555551</v>
      </c>
      <c r="L20" s="41">
        <v>0.42222222222222217</v>
      </c>
      <c r="M20" s="313" t="e">
        <f t="shared" si="0"/>
        <v>#REF!</v>
      </c>
      <c r="N20" s="314">
        <f t="shared" ref="N20" si="1">+L20-C20</f>
        <v>4.7222222222222165E-2</v>
      </c>
      <c r="O20" s="317" t="e">
        <f>60*$H$33/(N20*60*24)</f>
        <v>#REF!</v>
      </c>
      <c r="P20" s="314">
        <f t="shared" ref="P20:P27" si="2">+C20-C19</f>
        <v>7.2916666666666685E-2</v>
      </c>
    </row>
    <row r="21" spans="2:16" x14ac:dyDescent="0.25">
      <c r="B21" s="40">
        <v>4</v>
      </c>
      <c r="C21" s="41">
        <v>0.45138888888888901</v>
      </c>
      <c r="D21" s="42">
        <v>0.45902777777777787</v>
      </c>
      <c r="E21" s="43">
        <v>0.4645833333333334</v>
      </c>
      <c r="F21" s="43">
        <v>0.46666666666666673</v>
      </c>
      <c r="G21" s="42">
        <v>0.47083333333333338</v>
      </c>
      <c r="H21" s="43">
        <v>0.47986111111111118</v>
      </c>
      <c r="I21" s="43">
        <v>0.48263888888888895</v>
      </c>
      <c r="J21" s="43">
        <v>0.48472222222222228</v>
      </c>
      <c r="K21" s="91">
        <v>0.49444444444444452</v>
      </c>
      <c r="L21" s="41">
        <v>0.49861111111111117</v>
      </c>
      <c r="M21" s="313" t="e">
        <f t="shared" si="0"/>
        <v>#REF!</v>
      </c>
      <c r="N21" s="314">
        <f t="shared" ref="N21:N28" si="3">+L21-C21</f>
        <v>4.7222222222222165E-2</v>
      </c>
      <c r="O21" s="317" t="e">
        <f t="shared" ref="O21:O28" si="4">60*$H$33/(N21*60*24)</f>
        <v>#REF!</v>
      </c>
      <c r="P21" s="314">
        <f t="shared" si="2"/>
        <v>7.6388888888889006E-2</v>
      </c>
    </row>
    <row r="22" spans="2:16" x14ac:dyDescent="0.25">
      <c r="B22" s="40">
        <v>5</v>
      </c>
      <c r="C22" s="41">
        <v>0.52777777777777801</v>
      </c>
      <c r="D22" s="42">
        <v>0.53541666666666687</v>
      </c>
      <c r="E22" s="43">
        <v>0.54097222222222241</v>
      </c>
      <c r="F22" s="43">
        <v>0.54305555555555574</v>
      </c>
      <c r="G22" s="42">
        <v>0.54722222222222239</v>
      </c>
      <c r="H22" s="43">
        <v>0.55694444444444458</v>
      </c>
      <c r="I22" s="43">
        <v>0.55972222222222234</v>
      </c>
      <c r="J22" s="43">
        <v>0.56180555555555567</v>
      </c>
      <c r="K22" s="91">
        <v>0.57152777777777786</v>
      </c>
      <c r="L22" s="41">
        <v>0.57569444444444451</v>
      </c>
      <c r="M22" s="313" t="e">
        <f t="shared" si="0"/>
        <v>#REF!</v>
      </c>
      <c r="N22" s="314">
        <f t="shared" si="3"/>
        <v>4.7916666666666496E-2</v>
      </c>
      <c r="O22" s="317" t="e">
        <f t="shared" si="4"/>
        <v>#REF!</v>
      </c>
      <c r="P22" s="314">
        <f t="shared" si="2"/>
        <v>7.6388888888889006E-2</v>
      </c>
    </row>
    <row r="23" spans="2:16" x14ac:dyDescent="0.25">
      <c r="B23" s="40">
        <v>6</v>
      </c>
      <c r="C23" s="41">
        <v>0.60069444444444442</v>
      </c>
      <c r="D23" s="42">
        <v>0.60833333333333328</v>
      </c>
      <c r="E23" s="43">
        <v>0.61388888888888882</v>
      </c>
      <c r="F23" s="43">
        <v>0.61597222222222214</v>
      </c>
      <c r="G23" s="42">
        <v>0.6201388888888888</v>
      </c>
      <c r="H23" s="43">
        <v>0.62986111111111098</v>
      </c>
      <c r="I23" s="43">
        <v>0.63263888888888875</v>
      </c>
      <c r="J23" s="43">
        <v>0.63472222222222208</v>
      </c>
      <c r="K23" s="91">
        <v>0.64444444444444426</v>
      </c>
      <c r="L23" s="41">
        <v>0.64861111111111092</v>
      </c>
      <c r="M23" s="313" t="e">
        <f t="shared" si="0"/>
        <v>#REF!</v>
      </c>
      <c r="N23" s="314">
        <f t="shared" si="3"/>
        <v>4.7916666666666496E-2</v>
      </c>
      <c r="O23" s="317" t="e">
        <f t="shared" si="4"/>
        <v>#REF!</v>
      </c>
      <c r="P23" s="314">
        <f t="shared" si="2"/>
        <v>7.2916666666666408E-2</v>
      </c>
    </row>
    <row r="24" spans="2:16" x14ac:dyDescent="0.25">
      <c r="B24" s="40">
        <v>7</v>
      </c>
      <c r="C24" s="41">
        <v>0.68055555555555503</v>
      </c>
      <c r="D24" s="42">
        <v>0.68819444444444389</v>
      </c>
      <c r="E24" s="43">
        <v>0.69374999999999942</v>
      </c>
      <c r="F24" s="43">
        <v>0.69583333333333275</v>
      </c>
      <c r="G24" s="42">
        <v>0.6999999999999994</v>
      </c>
      <c r="H24" s="43">
        <v>0.70972222222222159</v>
      </c>
      <c r="I24" s="43">
        <v>0.71249999999999936</v>
      </c>
      <c r="J24" s="43">
        <v>0.71458333333333268</v>
      </c>
      <c r="K24" s="91">
        <v>0.72430555555555487</v>
      </c>
      <c r="L24" s="41">
        <v>0.72847222222222152</v>
      </c>
      <c r="M24" s="313" t="e">
        <f t="shared" si="0"/>
        <v>#REF!</v>
      </c>
      <c r="N24" s="314">
        <f t="shared" si="3"/>
        <v>4.7916666666666496E-2</v>
      </c>
      <c r="O24" s="317" t="e">
        <f t="shared" si="4"/>
        <v>#REF!</v>
      </c>
      <c r="P24" s="314">
        <f t="shared" si="2"/>
        <v>7.9861111111110605E-2</v>
      </c>
    </row>
    <row r="25" spans="2:16" x14ac:dyDescent="0.25">
      <c r="B25" s="40">
        <v>8</v>
      </c>
      <c r="C25" s="41">
        <v>0.75694444444444398</v>
      </c>
      <c r="D25" s="42">
        <v>0.76458333333333284</v>
      </c>
      <c r="E25" s="43">
        <v>0.77013888888888837</v>
      </c>
      <c r="F25" s="43">
        <v>0.7722222222222217</v>
      </c>
      <c r="G25" s="42">
        <v>0.77638888888888835</v>
      </c>
      <c r="H25" s="43">
        <v>0.78611111111111054</v>
      </c>
      <c r="I25" s="43">
        <v>0.78888888888888831</v>
      </c>
      <c r="J25" s="43">
        <v>0.79097222222222163</v>
      </c>
      <c r="K25" s="91">
        <v>0.80069444444444382</v>
      </c>
      <c r="L25" s="41">
        <v>0.80486111111111047</v>
      </c>
      <c r="M25" s="415" t="e">
        <f t="shared" si="0"/>
        <v>#REF!</v>
      </c>
      <c r="N25" s="314">
        <f t="shared" si="3"/>
        <v>4.7916666666666496E-2</v>
      </c>
      <c r="O25" s="310" t="e">
        <f t="shared" si="4"/>
        <v>#REF!</v>
      </c>
      <c r="P25" s="314">
        <f t="shared" si="2"/>
        <v>7.6388888888888951E-2</v>
      </c>
    </row>
    <row r="26" spans="2:16" ht="15.75" thickBot="1" x14ac:dyDescent="0.3">
      <c r="B26" s="44">
        <v>9</v>
      </c>
      <c r="C26" s="434">
        <v>0.84583333333333333</v>
      </c>
      <c r="D26" s="435">
        <v>0.85347222222222219</v>
      </c>
      <c r="E26" s="436">
        <v>0.85902777777777772</v>
      </c>
      <c r="F26" s="436">
        <v>0.86111111111111105</v>
      </c>
      <c r="G26" s="435">
        <v>0.86458333333333326</v>
      </c>
      <c r="H26" s="436">
        <v>0.87430555555555545</v>
      </c>
      <c r="I26" s="436">
        <v>0.87638888888888877</v>
      </c>
      <c r="J26" s="436">
        <v>0.87777777777777766</v>
      </c>
      <c r="K26" s="461">
        <v>0.88611111111111096</v>
      </c>
      <c r="L26" s="434">
        <v>0.89027777777777761</v>
      </c>
      <c r="M26" s="339" t="e">
        <f t="shared" si="0"/>
        <v>#REF!</v>
      </c>
      <c r="N26" s="320">
        <f t="shared" si="3"/>
        <v>4.4444444444444287E-2</v>
      </c>
      <c r="O26" s="321" t="e">
        <f t="shared" si="4"/>
        <v>#REF!</v>
      </c>
      <c r="P26" s="320">
        <f t="shared" si="2"/>
        <v>8.888888888888935E-2</v>
      </c>
    </row>
    <row r="27" spans="2:16" x14ac:dyDescent="0.25">
      <c r="B27" s="33">
        <v>10</v>
      </c>
      <c r="C27" s="48">
        <v>0.94305555555555554</v>
      </c>
      <c r="D27" s="35">
        <v>0.9506944444444444</v>
      </c>
      <c r="E27" s="36">
        <v>0.95555555555555549</v>
      </c>
      <c r="F27" s="36">
        <v>0.95694444444444438</v>
      </c>
      <c r="G27" s="35">
        <v>0.96041666666666659</v>
      </c>
      <c r="H27" s="36">
        <v>0.96736111111111101</v>
      </c>
      <c r="I27" s="36">
        <v>0.96944444444444433</v>
      </c>
      <c r="J27" s="36">
        <v>0.97083333333333321</v>
      </c>
      <c r="K27" s="93">
        <v>0.97847222222222208</v>
      </c>
      <c r="L27" s="48">
        <v>0.98194444444444429</v>
      </c>
      <c r="M27" s="315" t="e">
        <f t="shared" ref="M27" si="5">+$H$33</f>
        <v>#REF!</v>
      </c>
      <c r="N27" s="316">
        <f t="shared" si="3"/>
        <v>3.8888888888888751E-2</v>
      </c>
      <c r="O27" s="317" t="e">
        <f t="shared" si="4"/>
        <v>#REF!</v>
      </c>
      <c r="P27" s="316">
        <f t="shared" si="2"/>
        <v>9.722222222222221E-2</v>
      </c>
    </row>
    <row r="28" spans="2:16" x14ac:dyDescent="0.25">
      <c r="B28" s="40">
        <v>11</v>
      </c>
      <c r="C28" s="425">
        <v>2.0833333333333332E-2</v>
      </c>
      <c r="D28" s="422">
        <v>2.7083333333333331E-2</v>
      </c>
      <c r="E28" s="423">
        <v>3.1944444444444442E-2</v>
      </c>
      <c r="F28" s="423">
        <v>3.3333333333333333E-2</v>
      </c>
      <c r="G28" s="422">
        <v>3.6805555555555557E-2</v>
      </c>
      <c r="H28" s="423">
        <v>4.3749999999999997E-2</v>
      </c>
      <c r="I28" s="423">
        <v>4.583333333333333E-2</v>
      </c>
      <c r="J28" s="423">
        <v>4.7222222222222221E-2</v>
      </c>
      <c r="K28" s="462">
        <v>5.486111111111111E-2</v>
      </c>
      <c r="L28" s="425">
        <v>5.9027777777777776E-2</v>
      </c>
      <c r="M28" s="315" t="e">
        <f>+$H$33</f>
        <v>#REF!</v>
      </c>
      <c r="N28" s="316">
        <f t="shared" si="3"/>
        <v>3.8194444444444448E-2</v>
      </c>
      <c r="O28" s="317" t="e">
        <f t="shared" si="4"/>
        <v>#REF!</v>
      </c>
      <c r="P28" s="314">
        <f>+C28-C27+24</f>
        <v>23.077777777777779</v>
      </c>
    </row>
    <row r="29" spans="2:16" ht="18" customHeight="1" x14ac:dyDescent="0.25">
      <c r="B29" s="2"/>
      <c r="C29" s="2"/>
      <c r="D29" s="2"/>
      <c r="E29" s="2"/>
      <c r="I29" s="18"/>
      <c r="J29" s="18"/>
      <c r="K29" s="18"/>
      <c r="L29" s="2"/>
    </row>
    <row r="30" spans="2:16" ht="18" customHeight="1" x14ac:dyDescent="0.25">
      <c r="B30" s="2"/>
      <c r="C30" s="299" t="s">
        <v>170</v>
      </c>
      <c r="D30" s="300"/>
      <c r="E30" s="300"/>
      <c r="F30" s="301"/>
      <c r="G30" s="301"/>
      <c r="H30" s="308">
        <v>8</v>
      </c>
      <c r="I30" s="300"/>
      <c r="J30" s="18"/>
      <c r="K30" s="18"/>
      <c r="L30" s="2"/>
    </row>
    <row r="31" spans="2:16" ht="18" customHeight="1" x14ac:dyDescent="0.25">
      <c r="B31" s="2"/>
      <c r="C31" s="299" t="s">
        <v>171</v>
      </c>
      <c r="D31" s="300"/>
      <c r="E31" s="300"/>
      <c r="F31" s="301"/>
      <c r="G31" s="301"/>
      <c r="H31" s="308">
        <v>2</v>
      </c>
      <c r="I31" s="300"/>
      <c r="J31" s="18"/>
      <c r="K31" s="18"/>
      <c r="L31" s="2"/>
    </row>
    <row r="32" spans="2:16" ht="18" customHeight="1" x14ac:dyDescent="0.25">
      <c r="B32" s="2"/>
      <c r="C32" s="299" t="s">
        <v>172</v>
      </c>
      <c r="D32" s="300"/>
      <c r="E32" s="300"/>
      <c r="F32" s="301"/>
      <c r="G32" s="301"/>
      <c r="H32" s="308">
        <f>+H30+H31</f>
        <v>10</v>
      </c>
      <c r="I32" s="300"/>
      <c r="J32" s="2"/>
      <c r="K32" s="2"/>
      <c r="L32" s="2"/>
    </row>
    <row r="33" spans="3:9" x14ac:dyDescent="0.25">
      <c r="C33" s="299" t="s">
        <v>173</v>
      </c>
      <c r="D33" s="300"/>
      <c r="E33" s="300"/>
      <c r="F33" s="301"/>
      <c r="G33" s="301"/>
      <c r="H33" s="306" t="e">
        <f>+VLOOKUP($F$8,#REF!,3,FALSE)</f>
        <v>#REF!</v>
      </c>
      <c r="I33" s="302" t="s">
        <v>174</v>
      </c>
    </row>
    <row r="34" spans="3:9" x14ac:dyDescent="0.25">
      <c r="C34" s="303" t="s">
        <v>175</v>
      </c>
      <c r="D34" s="304"/>
      <c r="E34" s="18"/>
      <c r="F34" s="18"/>
      <c r="G34" s="18"/>
      <c r="H34" s="347">
        <v>7.17</v>
      </c>
      <c r="I34" s="302" t="s">
        <v>174</v>
      </c>
    </row>
    <row r="35" spans="3:9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</row>
  </sheetData>
  <printOptions horizontalCentered="1"/>
  <pageMargins left="0.39370078740157483" right="0" top="0.39370078740157483" bottom="0.19685039370078741" header="0" footer="0"/>
  <pageSetup paperSize="9" scale="71" orientation="portrait" r:id="rId1"/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>
    <tabColor rgb="FFFFFF00"/>
  </sheetPr>
  <dimension ref="B1:P32"/>
  <sheetViews>
    <sheetView showGridLines="0" view="pageBreakPreview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28515625" customWidth="1"/>
    <col min="2" max="13" width="8.7109375" customWidth="1"/>
    <col min="14" max="14" width="10.42578125" bestFit="1" customWidth="1"/>
    <col min="15" max="15" width="14.42578125" bestFit="1" customWidth="1"/>
    <col min="16" max="33" width="6.7109375" customWidth="1"/>
  </cols>
  <sheetData>
    <row r="1" spans="2:16" ht="12.7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I5" s="2"/>
      <c r="J5" s="6"/>
      <c r="K5" s="6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6"/>
      <c r="K6" s="6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H7" s="2"/>
      <c r="I7" s="2"/>
      <c r="J7" s="6"/>
      <c r="K7" s="6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860</v>
      </c>
      <c r="H8" s="2"/>
      <c r="I8" s="2"/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41</v>
      </c>
      <c r="H9" s="2"/>
      <c r="I9" s="2"/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860</v>
      </c>
      <c r="H10" s="2"/>
      <c r="I10" s="2"/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137</v>
      </c>
      <c r="H15" s="189" t="s">
        <v>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8.0299999999999994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24">
        <v>3.97</v>
      </c>
      <c r="E17" s="210">
        <v>6.28</v>
      </c>
      <c r="F17" s="210">
        <v>8.5399999999999991</v>
      </c>
      <c r="G17" s="210">
        <v>11.459999999999999</v>
      </c>
      <c r="H17" s="210">
        <v>19.489999999999998</v>
      </c>
      <c r="I17" s="210">
        <v>22.409999999999997</v>
      </c>
      <c r="J17" s="210">
        <v>24.669999999999995</v>
      </c>
      <c r="K17" s="210">
        <v>29.059999999999995</v>
      </c>
      <c r="L17" s="210">
        <v>31.729999999999997</v>
      </c>
      <c r="M17" s="313"/>
      <c r="N17" s="314"/>
      <c r="O17" s="310"/>
      <c r="P17" s="314"/>
    </row>
    <row r="18" spans="2:16" x14ac:dyDescent="0.25">
      <c r="B18" s="40">
        <v>1</v>
      </c>
      <c r="C18" s="41">
        <v>0.29166666666666669</v>
      </c>
      <c r="D18" s="42">
        <v>0.29722222222222222</v>
      </c>
      <c r="E18" s="43">
        <v>0.30138888888888887</v>
      </c>
      <c r="F18" s="43">
        <v>0.3034722222222222</v>
      </c>
      <c r="G18" s="42">
        <v>0.30624999999999997</v>
      </c>
      <c r="H18" s="43">
        <v>0.31458333333333333</v>
      </c>
      <c r="I18" s="43">
        <v>0.31666666666666665</v>
      </c>
      <c r="J18" s="43">
        <v>0.31805555555555554</v>
      </c>
      <c r="K18" s="91">
        <v>0.32430555555555551</v>
      </c>
      <c r="L18" s="41">
        <v>0.32777777777777772</v>
      </c>
      <c r="M18" s="313" t="e">
        <f t="shared" ref="M18:M23" si="0">+$H$30</f>
        <v>#REF!</v>
      </c>
      <c r="N18" s="314">
        <f>+L18-C18</f>
        <v>3.6111111111111038E-2</v>
      </c>
      <c r="O18" s="317" t="e">
        <f t="shared" ref="O18:O23" si="1">60*$H$30/(N18*60*24)</f>
        <v>#REF!</v>
      </c>
      <c r="P18" s="322"/>
    </row>
    <row r="19" spans="2:16" x14ac:dyDescent="0.25">
      <c r="B19" s="40">
        <v>2</v>
      </c>
      <c r="C19" s="41">
        <v>0.39583333333333398</v>
      </c>
      <c r="D19" s="42">
        <v>0.40347222222222284</v>
      </c>
      <c r="E19" s="43">
        <v>0.40833333333333394</v>
      </c>
      <c r="F19" s="43">
        <v>0.41041666666666726</v>
      </c>
      <c r="G19" s="42">
        <v>0.41388888888888947</v>
      </c>
      <c r="H19" s="43">
        <v>0.42291666666666727</v>
      </c>
      <c r="I19" s="43">
        <v>0.42569444444444504</v>
      </c>
      <c r="J19" s="43">
        <v>0.42708333333333393</v>
      </c>
      <c r="K19" s="91">
        <v>0.43541666666666728</v>
      </c>
      <c r="L19" s="41">
        <v>0.43888888888888949</v>
      </c>
      <c r="M19" s="313" t="e">
        <f t="shared" si="0"/>
        <v>#REF!</v>
      </c>
      <c r="N19" s="314">
        <f>+L19-C19</f>
        <v>4.3055555555555514E-2</v>
      </c>
      <c r="O19" s="317" t="e">
        <f t="shared" si="1"/>
        <v>#REF!</v>
      </c>
      <c r="P19" s="314">
        <f>+C19-C18</f>
        <v>0.1041666666666673</v>
      </c>
    </row>
    <row r="20" spans="2:16" x14ac:dyDescent="0.25">
      <c r="B20" s="40">
        <v>3</v>
      </c>
      <c r="C20" s="41">
        <v>0.5</v>
      </c>
      <c r="D20" s="42">
        <v>0.50763888888888886</v>
      </c>
      <c r="E20" s="43">
        <v>0.51249999999999996</v>
      </c>
      <c r="F20" s="43">
        <v>0.51458333333333328</v>
      </c>
      <c r="G20" s="42">
        <v>0.51805555555555549</v>
      </c>
      <c r="H20" s="43">
        <v>0.52708333333333324</v>
      </c>
      <c r="I20" s="43">
        <v>0.52986111111111101</v>
      </c>
      <c r="J20" s="43">
        <v>0.53194444444444433</v>
      </c>
      <c r="K20" s="91">
        <v>0.54027777777777763</v>
      </c>
      <c r="L20" s="41">
        <v>0.54374999999999984</v>
      </c>
      <c r="M20" s="313" t="e">
        <f t="shared" si="0"/>
        <v>#REF!</v>
      </c>
      <c r="N20" s="314">
        <f>+L20-C20</f>
        <v>4.3749999999999845E-2</v>
      </c>
      <c r="O20" s="317" t="e">
        <f t="shared" si="1"/>
        <v>#REF!</v>
      </c>
      <c r="P20" s="314">
        <f t="shared" ref="P20:P24" si="2">+C20-C19</f>
        <v>0.10416666666666602</v>
      </c>
    </row>
    <row r="21" spans="2:16" x14ac:dyDescent="0.25">
      <c r="B21" s="33">
        <v>4</v>
      </c>
      <c r="C21" s="41">
        <v>0.59861111111111109</v>
      </c>
      <c r="D21" s="42">
        <v>0.60624999999999996</v>
      </c>
      <c r="E21" s="43">
        <v>0.61111111111111105</v>
      </c>
      <c r="F21" s="43">
        <v>0.61319444444444438</v>
      </c>
      <c r="G21" s="42">
        <v>0.61666666666666659</v>
      </c>
      <c r="H21" s="43">
        <v>0.62569444444444433</v>
      </c>
      <c r="I21" s="43">
        <v>0.6284722222222221</v>
      </c>
      <c r="J21" s="43">
        <v>0.63055555555555542</v>
      </c>
      <c r="K21" s="91">
        <v>0.63888888888888873</v>
      </c>
      <c r="L21" s="41">
        <v>0.64236111111111094</v>
      </c>
      <c r="M21" s="313" t="e">
        <f t="shared" si="0"/>
        <v>#REF!</v>
      </c>
      <c r="N21" s="314">
        <f t="shared" ref="N21:N22" si="3">+L21-C21</f>
        <v>4.3749999999999845E-2</v>
      </c>
      <c r="O21" s="317" t="e">
        <f t="shared" si="1"/>
        <v>#REF!</v>
      </c>
      <c r="P21" s="314">
        <f t="shared" si="2"/>
        <v>9.8611111111111094E-2</v>
      </c>
    </row>
    <row r="22" spans="2:16" x14ac:dyDescent="0.25">
      <c r="B22" s="40">
        <v>5</v>
      </c>
      <c r="C22" s="41">
        <v>0.70833333333333404</v>
      </c>
      <c r="D22" s="42">
        <v>0.7159722222222229</v>
      </c>
      <c r="E22" s="43">
        <v>0.72083333333333399</v>
      </c>
      <c r="F22" s="43">
        <v>0.72291666666666732</v>
      </c>
      <c r="G22" s="42">
        <v>0.72638888888888953</v>
      </c>
      <c r="H22" s="43">
        <v>0.73541666666666727</v>
      </c>
      <c r="I22" s="43">
        <v>0.73819444444444504</v>
      </c>
      <c r="J22" s="43">
        <v>0.74027777777777837</v>
      </c>
      <c r="K22" s="91">
        <v>0.74861111111111167</v>
      </c>
      <c r="L22" s="41">
        <v>0.75208333333333388</v>
      </c>
      <c r="M22" s="313" t="e">
        <f t="shared" si="0"/>
        <v>#REF!</v>
      </c>
      <c r="N22" s="314">
        <f t="shared" si="3"/>
        <v>4.3749999999999845E-2</v>
      </c>
      <c r="O22" s="317" t="e">
        <f t="shared" si="1"/>
        <v>#REF!</v>
      </c>
      <c r="P22" s="314">
        <f t="shared" si="2"/>
        <v>0.10972222222222294</v>
      </c>
    </row>
    <row r="23" spans="2:16" ht="15.75" thickBot="1" x14ac:dyDescent="0.3">
      <c r="B23" s="44">
        <v>6</v>
      </c>
      <c r="C23" s="45">
        <v>0.8125</v>
      </c>
      <c r="D23" s="46">
        <v>0.82013888888888886</v>
      </c>
      <c r="E23" s="47">
        <v>0.82499999999999996</v>
      </c>
      <c r="F23" s="47">
        <v>0.82708333333333328</v>
      </c>
      <c r="G23" s="46">
        <v>0.83055555555555549</v>
      </c>
      <c r="H23" s="47">
        <v>0.83958333333333324</v>
      </c>
      <c r="I23" s="47">
        <v>0.84236111111111101</v>
      </c>
      <c r="J23" s="47">
        <v>0.84444444444444433</v>
      </c>
      <c r="K23" s="92">
        <v>0.85277777777777763</v>
      </c>
      <c r="L23" s="45">
        <v>0.85624999999999984</v>
      </c>
      <c r="M23" s="319" t="e">
        <f t="shared" si="0"/>
        <v>#REF!</v>
      </c>
      <c r="N23" s="320">
        <f t="shared" ref="N23" si="4">+L23-C23</f>
        <v>4.3749999999999845E-2</v>
      </c>
      <c r="O23" s="321" t="e">
        <f t="shared" si="1"/>
        <v>#REF!</v>
      </c>
      <c r="P23" s="320">
        <f t="shared" si="2"/>
        <v>0.10416666666666596</v>
      </c>
    </row>
    <row r="24" spans="2:16" x14ac:dyDescent="0.25">
      <c r="B24" s="179">
        <v>7</v>
      </c>
      <c r="C24" s="421">
        <v>0.92361111111111105</v>
      </c>
      <c r="D24" s="441">
        <v>0.93055555555555547</v>
      </c>
      <c r="E24" s="424">
        <v>0.93541666666666656</v>
      </c>
      <c r="F24" s="424">
        <v>0.93749999999999989</v>
      </c>
      <c r="G24" s="441">
        <v>0.9409722222222221</v>
      </c>
      <c r="H24" s="424">
        <v>0.9493055555555554</v>
      </c>
      <c r="I24" s="424">
        <v>0.95138888888888873</v>
      </c>
      <c r="J24" s="424">
        <v>0.95347222222222205</v>
      </c>
      <c r="K24" s="459">
        <v>0.96180555555555536</v>
      </c>
      <c r="L24" s="421">
        <v>0.96527777777777757</v>
      </c>
      <c r="M24" s="471" t="e">
        <f t="shared" ref="M24:M25" si="5">+$H$30</f>
        <v>#REF!</v>
      </c>
      <c r="N24" s="466">
        <f t="shared" ref="N24:N25" si="6">+L24-C24</f>
        <v>4.1666666666666519E-2</v>
      </c>
      <c r="O24" s="357" t="e">
        <f t="shared" ref="O24:O25" si="7">60*$H$30/(N24*60*24)</f>
        <v>#REF!</v>
      </c>
      <c r="P24" s="316">
        <f t="shared" si="2"/>
        <v>0.11111111111111105</v>
      </c>
    </row>
    <row r="25" spans="2:16" x14ac:dyDescent="0.25">
      <c r="B25" s="40">
        <v>8</v>
      </c>
      <c r="C25" s="426">
        <v>2.0833333333333332E-2</v>
      </c>
      <c r="D25" s="427">
        <v>2.7083333333333331E-2</v>
      </c>
      <c r="E25" s="428">
        <v>3.1249999999999997E-2</v>
      </c>
      <c r="F25" s="428">
        <v>3.2638888888888884E-2</v>
      </c>
      <c r="G25" s="427">
        <v>3.5416666666666659E-2</v>
      </c>
      <c r="H25" s="428">
        <v>4.374999999999999E-2</v>
      </c>
      <c r="I25" s="428">
        <v>4.5833333333333323E-2</v>
      </c>
      <c r="J25" s="428">
        <v>4.7222222222222214E-2</v>
      </c>
      <c r="K25" s="460">
        <v>5.3472222222222213E-2</v>
      </c>
      <c r="L25" s="426">
        <v>5.6944444444444436E-2</v>
      </c>
      <c r="M25" s="313" t="e">
        <f t="shared" si="5"/>
        <v>#REF!</v>
      </c>
      <c r="N25" s="314">
        <f t="shared" si="6"/>
        <v>3.6111111111111108E-2</v>
      </c>
      <c r="O25" s="310" t="e">
        <f t="shared" si="7"/>
        <v>#REF!</v>
      </c>
      <c r="P25" s="314">
        <f>+C25-C24+24</f>
        <v>23.097222222222221</v>
      </c>
    </row>
    <row r="26" spans="2:16" ht="18" customHeight="1" x14ac:dyDescent="0.25">
      <c r="B26" s="2"/>
      <c r="C26" s="2"/>
      <c r="D26" s="2"/>
      <c r="E26" s="2"/>
      <c r="I26" s="3"/>
      <c r="J26" s="18"/>
      <c r="K26" s="18"/>
      <c r="L26" s="2"/>
    </row>
    <row r="27" spans="2:16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6</v>
      </c>
      <c r="I27" s="300"/>
      <c r="J27" s="18"/>
      <c r="K27" s="18"/>
      <c r="L27" s="2"/>
    </row>
    <row r="28" spans="2:16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2</v>
      </c>
      <c r="I28" s="300"/>
      <c r="J28" s="2"/>
      <c r="K28" s="2"/>
      <c r="L28" s="2"/>
    </row>
    <row r="29" spans="2:16" x14ac:dyDescent="0.25">
      <c r="C29" s="299" t="s">
        <v>172</v>
      </c>
      <c r="D29" s="300"/>
      <c r="E29" s="300"/>
      <c r="F29" s="301"/>
      <c r="G29" s="301"/>
      <c r="H29" s="308">
        <f>+H27+H28</f>
        <v>8</v>
      </c>
      <c r="I29" s="300"/>
    </row>
    <row r="30" spans="2:16" x14ac:dyDescent="0.25"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</row>
    <row r="31" spans="2:16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</row>
    <row r="32" spans="2:16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</row>
  </sheetData>
  <printOptions horizontalCentered="1"/>
  <pageMargins left="0.39370078740157483" right="0" top="0.39370078740157483" bottom="0.19685039370078741" header="0" footer="0"/>
  <pageSetup paperSize="9" scale="70" orientation="portrait" r:id="rId1"/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>
    <tabColor rgb="FFFFFF00"/>
  </sheetPr>
  <dimension ref="B2:Q39"/>
  <sheetViews>
    <sheetView showGridLines="0" view="pageBreakPreview" topLeftCell="A9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1.8554687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J5" s="2"/>
      <c r="K5" s="2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HAB'!F7</f>
        <v>HÁBILES</v>
      </c>
      <c r="J7" s="2"/>
      <c r="K7" s="2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861</v>
      </c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861</v>
      </c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37</v>
      </c>
      <c r="H15" s="189" t="s">
        <v>137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8.09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7" ht="39.950000000000003" hidden="1" customHeight="1" thickBot="1" x14ac:dyDescent="0.3">
      <c r="B17" s="208" t="s">
        <v>160</v>
      </c>
      <c r="C17" s="243">
        <v>0</v>
      </c>
      <c r="D17" s="210">
        <v>3.97</v>
      </c>
      <c r="E17" s="210">
        <v>6.28</v>
      </c>
      <c r="F17" s="210">
        <v>8.5399999999999991</v>
      </c>
      <c r="G17" s="210">
        <v>11.459999999999999</v>
      </c>
      <c r="H17" s="210">
        <v>19.549999999999997</v>
      </c>
      <c r="I17" s="210">
        <v>22.47</v>
      </c>
      <c r="J17" s="210">
        <v>24.729999999999997</v>
      </c>
      <c r="K17" s="210">
        <v>29.119999999999997</v>
      </c>
      <c r="L17" s="210">
        <v>31.79</v>
      </c>
      <c r="M17" s="313"/>
      <c r="N17" s="314"/>
      <c r="O17" s="310"/>
      <c r="P17" s="314"/>
    </row>
    <row r="18" spans="2:17" x14ac:dyDescent="0.25">
      <c r="B18" s="33">
        <v>1</v>
      </c>
      <c r="C18" s="425">
        <v>0.18333333333333335</v>
      </c>
      <c r="D18" s="422">
        <v>0.1902777777777778</v>
      </c>
      <c r="E18" s="423">
        <v>0.19791666666666669</v>
      </c>
      <c r="F18" s="423">
        <v>0.20069444444444445</v>
      </c>
      <c r="G18" s="422">
        <v>0.20416666666666666</v>
      </c>
      <c r="H18" s="423">
        <v>0.21388888888888888</v>
      </c>
      <c r="I18" s="423">
        <v>0.21805555555555553</v>
      </c>
      <c r="J18" s="423">
        <v>0.2208333333333333</v>
      </c>
      <c r="K18" s="423">
        <v>0.23055555555555551</v>
      </c>
      <c r="L18" s="425">
        <v>0.23472222222222217</v>
      </c>
      <c r="M18" s="313" t="e">
        <f>+$H$36</f>
        <v>#REF!</v>
      </c>
      <c r="N18" s="314">
        <f>+L18-C18</f>
        <v>5.1388888888888817E-2</v>
      </c>
      <c r="O18" s="317" t="e">
        <f>60*$H$36/(N18*60*24)</f>
        <v>#REF!</v>
      </c>
      <c r="P18" s="322"/>
    </row>
    <row r="19" spans="2:17" x14ac:dyDescent="0.25">
      <c r="B19" s="33">
        <v>2</v>
      </c>
      <c r="C19" s="425">
        <v>0.25277777777777777</v>
      </c>
      <c r="D19" s="422">
        <v>0.25972222222222219</v>
      </c>
      <c r="E19" s="423">
        <v>0.26736111111111105</v>
      </c>
      <c r="F19" s="423">
        <v>0.27013888888888882</v>
      </c>
      <c r="G19" s="422">
        <v>0.27361111111111103</v>
      </c>
      <c r="H19" s="423">
        <v>0.28333333333333327</v>
      </c>
      <c r="I19" s="423">
        <v>0.28749999999999992</v>
      </c>
      <c r="J19" s="423">
        <v>0.29027777777777769</v>
      </c>
      <c r="K19" s="423">
        <v>0.29999999999999993</v>
      </c>
      <c r="L19" s="425">
        <v>0.30416666666666659</v>
      </c>
      <c r="M19" s="313" t="e">
        <f t="shared" ref="M19:M20" si="0">+$H$36</f>
        <v>#REF!</v>
      </c>
      <c r="N19" s="314">
        <f t="shared" ref="N19:N20" si="1">+L19-C19</f>
        <v>5.1388888888888817E-2</v>
      </c>
      <c r="O19" s="317" t="e">
        <f t="shared" ref="O19:O20" si="2">60*$H$36/(N19*60*24)</f>
        <v>#REF!</v>
      </c>
      <c r="P19" s="314">
        <f>+C19-C18</f>
        <v>6.944444444444442E-2</v>
      </c>
    </row>
    <row r="20" spans="2:17" x14ac:dyDescent="0.25">
      <c r="B20" s="33">
        <v>3</v>
      </c>
      <c r="C20" s="48">
        <v>0.30208333333333331</v>
      </c>
      <c r="D20" s="35">
        <v>0.30972222222222218</v>
      </c>
      <c r="E20" s="36">
        <v>0.31736111111111104</v>
      </c>
      <c r="F20" s="36">
        <v>0.32013888888888881</v>
      </c>
      <c r="G20" s="35">
        <v>0.32361111111111102</v>
      </c>
      <c r="H20" s="36">
        <v>0.33333333333333326</v>
      </c>
      <c r="I20" s="36">
        <v>0.33749999999999991</v>
      </c>
      <c r="J20" s="36">
        <v>0.34027777777777768</v>
      </c>
      <c r="K20" s="36">
        <v>0.34999999999999992</v>
      </c>
      <c r="L20" s="48">
        <v>0.35416666666666657</v>
      </c>
      <c r="M20" s="313" t="e">
        <f t="shared" si="0"/>
        <v>#REF!</v>
      </c>
      <c r="N20" s="314">
        <f t="shared" si="1"/>
        <v>5.2083333333333259E-2</v>
      </c>
      <c r="O20" s="317" t="e">
        <f t="shared" si="2"/>
        <v>#REF!</v>
      </c>
      <c r="P20" s="314">
        <f t="shared" ref="P20:P31" si="3">+C20-C19</f>
        <v>4.9305555555555547E-2</v>
      </c>
    </row>
    <row r="21" spans="2:17" x14ac:dyDescent="0.25">
      <c r="B21" s="33">
        <v>4</v>
      </c>
      <c r="C21" s="41">
        <v>0.3527777777777778</v>
      </c>
      <c r="D21" s="42">
        <v>0.36041666666666666</v>
      </c>
      <c r="E21" s="43">
        <v>0.36805555555555552</v>
      </c>
      <c r="F21" s="43">
        <v>0.37083333333333329</v>
      </c>
      <c r="G21" s="42">
        <v>0.3743055555555555</v>
      </c>
      <c r="H21" s="43">
        <v>0.38402777777777775</v>
      </c>
      <c r="I21" s="43">
        <v>0.3881944444444444</v>
      </c>
      <c r="J21" s="43">
        <v>0.39097222222222217</v>
      </c>
      <c r="K21" s="43">
        <v>0.40069444444444441</v>
      </c>
      <c r="L21" s="41">
        <v>0.40486111111111106</v>
      </c>
      <c r="M21" s="313" t="e">
        <f t="shared" ref="M21:M31" si="4">+$H$36</f>
        <v>#REF!</v>
      </c>
      <c r="N21" s="314">
        <f t="shared" ref="N21:N31" si="5">+L21-C21</f>
        <v>5.2083333333333259E-2</v>
      </c>
      <c r="O21" s="317" t="e">
        <f t="shared" ref="O21:O31" si="6">60*$H$36/(N21*60*24)</f>
        <v>#REF!</v>
      </c>
      <c r="P21" s="314">
        <f t="shared" si="3"/>
        <v>5.0694444444444486E-2</v>
      </c>
    </row>
    <row r="22" spans="2:17" x14ac:dyDescent="0.25">
      <c r="B22" s="33">
        <v>5</v>
      </c>
      <c r="C22" s="41">
        <v>0.43333333333333335</v>
      </c>
      <c r="D22" s="42">
        <v>0.44097222222222221</v>
      </c>
      <c r="E22" s="43">
        <v>0.44861111111111107</v>
      </c>
      <c r="F22" s="43">
        <v>0.45138888888888884</v>
      </c>
      <c r="G22" s="42">
        <v>0.45486111111111105</v>
      </c>
      <c r="H22" s="43">
        <v>0.46458333333333329</v>
      </c>
      <c r="I22" s="43">
        <v>0.46874999999999994</v>
      </c>
      <c r="J22" s="43">
        <v>0.47152777777777771</v>
      </c>
      <c r="K22" s="43">
        <v>0.48124999999999996</v>
      </c>
      <c r="L22" s="41">
        <v>0.48541666666666661</v>
      </c>
      <c r="M22" s="313" t="e">
        <f t="shared" si="4"/>
        <v>#REF!</v>
      </c>
      <c r="N22" s="314">
        <f t="shared" si="5"/>
        <v>5.2083333333333259E-2</v>
      </c>
      <c r="O22" s="317" t="e">
        <f t="shared" si="6"/>
        <v>#REF!</v>
      </c>
      <c r="P22" s="314">
        <f t="shared" si="3"/>
        <v>8.0555555555555547E-2</v>
      </c>
    </row>
    <row r="23" spans="2:17" x14ac:dyDescent="0.25">
      <c r="B23" s="33">
        <v>6</v>
      </c>
      <c r="C23" s="41">
        <v>0.51388888888888895</v>
      </c>
      <c r="D23" s="42">
        <v>0.52152777777777781</v>
      </c>
      <c r="E23" s="43">
        <v>0.52916666666666667</v>
      </c>
      <c r="F23" s="43">
        <v>0.53194444444444444</v>
      </c>
      <c r="G23" s="42">
        <v>0.53541666666666665</v>
      </c>
      <c r="H23" s="43">
        <v>0.54513888888888884</v>
      </c>
      <c r="I23" s="43">
        <v>0.54930555555555549</v>
      </c>
      <c r="J23" s="43">
        <v>0.55208333333333326</v>
      </c>
      <c r="K23" s="43">
        <v>0.56180555555555545</v>
      </c>
      <c r="L23" s="41">
        <v>0.5659722222222221</v>
      </c>
      <c r="M23" s="313" t="e">
        <f t="shared" si="4"/>
        <v>#REF!</v>
      </c>
      <c r="N23" s="314">
        <f t="shared" si="5"/>
        <v>5.2083333333333148E-2</v>
      </c>
      <c r="O23" s="317" t="e">
        <f t="shared" si="6"/>
        <v>#REF!</v>
      </c>
      <c r="P23" s="314">
        <f t="shared" si="3"/>
        <v>8.0555555555555602E-2</v>
      </c>
    </row>
    <row r="24" spans="2:17" x14ac:dyDescent="0.25">
      <c r="B24" s="33">
        <v>7</v>
      </c>
      <c r="C24" s="41">
        <v>0.53402777777777777</v>
      </c>
      <c r="D24" s="42">
        <v>0.54166666666666663</v>
      </c>
      <c r="E24" s="43">
        <v>0.54930555555555549</v>
      </c>
      <c r="F24" s="43">
        <v>0.55208333333333326</v>
      </c>
      <c r="G24" s="42">
        <v>0.55555555555555547</v>
      </c>
      <c r="H24" s="43">
        <v>0.56527777777777766</v>
      </c>
      <c r="I24" s="43">
        <v>0.56944444444444431</v>
      </c>
      <c r="J24" s="43">
        <v>0.57222222222222208</v>
      </c>
      <c r="K24" s="43">
        <v>0.58194444444444426</v>
      </c>
      <c r="L24" s="41">
        <v>0.58611111111111092</v>
      </c>
      <c r="M24" s="313" t="e">
        <f t="shared" si="4"/>
        <v>#REF!</v>
      </c>
      <c r="N24" s="314">
        <f t="shared" si="5"/>
        <v>5.2083333333333148E-2</v>
      </c>
      <c r="O24" s="317" t="e">
        <f t="shared" si="6"/>
        <v>#REF!</v>
      </c>
      <c r="P24" s="314">
        <f t="shared" si="3"/>
        <v>2.0138888888888817E-2</v>
      </c>
    </row>
    <row r="25" spans="2:17" x14ac:dyDescent="0.25">
      <c r="B25" s="33">
        <v>8</v>
      </c>
      <c r="C25" s="41">
        <v>0.55208333333333337</v>
      </c>
      <c r="D25" s="42">
        <v>0.55972222222222223</v>
      </c>
      <c r="E25" s="43">
        <v>0.56736111111111109</v>
      </c>
      <c r="F25" s="43">
        <v>0.57013888888888886</v>
      </c>
      <c r="G25" s="42">
        <v>0.57361111111111107</v>
      </c>
      <c r="H25" s="43">
        <v>0.58333333333333326</v>
      </c>
      <c r="I25" s="43">
        <v>0.58749999999999991</v>
      </c>
      <c r="J25" s="43">
        <v>0.59027777777777768</v>
      </c>
      <c r="K25" s="43">
        <v>0.59999999999999987</v>
      </c>
      <c r="L25" s="41">
        <v>0.60416666666666652</v>
      </c>
      <c r="M25" s="313" t="e">
        <f t="shared" si="4"/>
        <v>#REF!</v>
      </c>
      <c r="N25" s="314">
        <f t="shared" si="5"/>
        <v>5.2083333333333148E-2</v>
      </c>
      <c r="O25" s="317" t="e">
        <f t="shared" si="6"/>
        <v>#REF!</v>
      </c>
      <c r="P25" s="314">
        <f t="shared" si="3"/>
        <v>1.8055555555555602E-2</v>
      </c>
      <c r="Q25" s="14"/>
    </row>
    <row r="26" spans="2:17" x14ac:dyDescent="0.25">
      <c r="B26" s="33">
        <v>9</v>
      </c>
      <c r="C26" s="41">
        <v>0.625</v>
      </c>
      <c r="D26" s="42">
        <v>0.63263888888888886</v>
      </c>
      <c r="E26" s="43">
        <v>0.64027777777777772</v>
      </c>
      <c r="F26" s="43">
        <v>0.64305555555555549</v>
      </c>
      <c r="G26" s="42">
        <v>0.6465277777777777</v>
      </c>
      <c r="H26" s="43">
        <v>0.65624999999999989</v>
      </c>
      <c r="I26" s="43">
        <v>0.66041666666666654</v>
      </c>
      <c r="J26" s="43">
        <v>0.66319444444444431</v>
      </c>
      <c r="K26" s="43">
        <v>0.6729166666666665</v>
      </c>
      <c r="L26" s="41">
        <v>0.67708333333333315</v>
      </c>
      <c r="M26" s="313" t="e">
        <f t="shared" si="4"/>
        <v>#REF!</v>
      </c>
      <c r="N26" s="314">
        <f t="shared" si="5"/>
        <v>5.2083333333333148E-2</v>
      </c>
      <c r="O26" s="317" t="e">
        <f t="shared" si="6"/>
        <v>#REF!</v>
      </c>
      <c r="P26" s="314">
        <f t="shared" si="3"/>
        <v>7.291666666666663E-2</v>
      </c>
      <c r="Q26" s="14"/>
    </row>
    <row r="27" spans="2:17" x14ac:dyDescent="0.25">
      <c r="B27" s="33">
        <v>10</v>
      </c>
      <c r="C27" s="41">
        <v>0.69444444444444453</v>
      </c>
      <c r="D27" s="42">
        <v>0.70208333333333339</v>
      </c>
      <c r="E27" s="43">
        <v>0.70972222222222225</v>
      </c>
      <c r="F27" s="43">
        <v>0.71250000000000002</v>
      </c>
      <c r="G27" s="42">
        <v>0.71597222222222223</v>
      </c>
      <c r="H27" s="43">
        <v>0.72569444444444442</v>
      </c>
      <c r="I27" s="43">
        <v>0.72986111111111107</v>
      </c>
      <c r="J27" s="43">
        <v>0.73263888888888884</v>
      </c>
      <c r="K27" s="43">
        <v>0.74236111111111103</v>
      </c>
      <c r="L27" s="41">
        <v>0.74652777777777768</v>
      </c>
      <c r="M27" s="313" t="e">
        <f t="shared" si="4"/>
        <v>#REF!</v>
      </c>
      <c r="N27" s="314">
        <f t="shared" si="5"/>
        <v>5.2083333333333148E-2</v>
      </c>
      <c r="O27" s="317" t="e">
        <f t="shared" si="6"/>
        <v>#REF!</v>
      </c>
      <c r="P27" s="314">
        <f t="shared" si="3"/>
        <v>6.9444444444444531E-2</v>
      </c>
      <c r="Q27" s="14"/>
    </row>
    <row r="28" spans="2:17" x14ac:dyDescent="0.25">
      <c r="B28" s="33">
        <v>11</v>
      </c>
      <c r="C28" s="41">
        <v>0.72569444444444453</v>
      </c>
      <c r="D28" s="42">
        <v>0.73333333333333339</v>
      </c>
      <c r="E28" s="43">
        <v>0.74097222222222225</v>
      </c>
      <c r="F28" s="43">
        <v>0.74375000000000002</v>
      </c>
      <c r="G28" s="42">
        <v>0.74722222222222223</v>
      </c>
      <c r="H28" s="43">
        <v>0.75694444444444442</v>
      </c>
      <c r="I28" s="43">
        <v>0.76111111111111107</v>
      </c>
      <c r="J28" s="43">
        <v>0.76388888888888884</v>
      </c>
      <c r="K28" s="43">
        <v>0.77361111111111103</v>
      </c>
      <c r="L28" s="41">
        <v>0.77777777777777768</v>
      </c>
      <c r="M28" s="313" t="e">
        <f t="shared" si="4"/>
        <v>#REF!</v>
      </c>
      <c r="N28" s="314">
        <f t="shared" si="5"/>
        <v>5.2083333333333148E-2</v>
      </c>
      <c r="O28" s="317" t="e">
        <f t="shared" si="6"/>
        <v>#REF!</v>
      </c>
      <c r="P28" s="314">
        <f t="shared" si="3"/>
        <v>3.125E-2</v>
      </c>
      <c r="Q28" s="14"/>
    </row>
    <row r="29" spans="2:17" ht="15.75" thickBot="1" x14ac:dyDescent="0.3">
      <c r="B29" s="338">
        <v>12</v>
      </c>
      <c r="C29" s="45">
        <v>0.80902777777777779</v>
      </c>
      <c r="D29" s="46">
        <v>0.81666666666666665</v>
      </c>
      <c r="E29" s="47">
        <v>0.82430555555555551</v>
      </c>
      <c r="F29" s="47">
        <v>0.82708333333333328</v>
      </c>
      <c r="G29" s="46">
        <v>0.83055555555555549</v>
      </c>
      <c r="H29" s="47">
        <v>0.84027777777777768</v>
      </c>
      <c r="I29" s="47">
        <v>0.84444444444444433</v>
      </c>
      <c r="J29" s="47">
        <v>0.8472222222222221</v>
      </c>
      <c r="K29" s="47">
        <v>0.85694444444444429</v>
      </c>
      <c r="L29" s="45">
        <v>0.86111111111111094</v>
      </c>
      <c r="M29" s="319" t="e">
        <f t="shared" si="4"/>
        <v>#REF!</v>
      </c>
      <c r="N29" s="320">
        <f t="shared" si="5"/>
        <v>5.2083333333333148E-2</v>
      </c>
      <c r="O29" s="321" t="e">
        <f t="shared" si="6"/>
        <v>#REF!</v>
      </c>
      <c r="P29" s="320">
        <f t="shared" si="3"/>
        <v>8.3333333333333259E-2</v>
      </c>
      <c r="Q29" s="14"/>
    </row>
    <row r="30" spans="2:17" x14ac:dyDescent="0.25">
      <c r="B30" s="33">
        <v>13</v>
      </c>
      <c r="C30" s="48">
        <v>0.89930555555555547</v>
      </c>
      <c r="D30" s="35">
        <v>0.90694444444444433</v>
      </c>
      <c r="E30" s="36">
        <v>0.91458333333333319</v>
      </c>
      <c r="F30" s="36">
        <v>0.91666666666666652</v>
      </c>
      <c r="G30" s="35">
        <v>0.91944444444444429</v>
      </c>
      <c r="H30" s="36">
        <v>0.92847222222222203</v>
      </c>
      <c r="I30" s="36">
        <v>0.93194444444444424</v>
      </c>
      <c r="J30" s="36">
        <v>0.93402777777777757</v>
      </c>
      <c r="K30" s="36">
        <v>0.94305555555555531</v>
      </c>
      <c r="L30" s="48">
        <v>0.94722222222222197</v>
      </c>
      <c r="M30" s="315" t="e">
        <f t="shared" si="4"/>
        <v>#REF!</v>
      </c>
      <c r="N30" s="316">
        <f t="shared" ref="N30" si="7">+L30-C30</f>
        <v>4.7916666666666496E-2</v>
      </c>
      <c r="O30" s="317" t="e">
        <f t="shared" si="6"/>
        <v>#REF!</v>
      </c>
      <c r="P30" s="316">
        <f t="shared" si="3"/>
        <v>9.0277777777777679E-2</v>
      </c>
      <c r="Q30" s="14"/>
    </row>
    <row r="31" spans="2:17" x14ac:dyDescent="0.25">
      <c r="B31" s="33">
        <v>14</v>
      </c>
      <c r="C31" s="425">
        <v>0.99652777777777779</v>
      </c>
      <c r="D31" s="422">
        <v>1.0041666666666667</v>
      </c>
      <c r="E31" s="423">
        <v>1.0118055555555556</v>
      </c>
      <c r="F31" s="423">
        <v>1.0138888888888891</v>
      </c>
      <c r="G31" s="422">
        <v>1.0166666666666668</v>
      </c>
      <c r="H31" s="423">
        <v>1.0256944444444447</v>
      </c>
      <c r="I31" s="423">
        <v>1.029166666666667</v>
      </c>
      <c r="J31" s="423">
        <v>1.0312500000000004</v>
      </c>
      <c r="K31" s="423">
        <v>1.0402777777777783</v>
      </c>
      <c r="L31" s="425">
        <v>1.0437500000000006</v>
      </c>
      <c r="M31" s="315" t="e">
        <f t="shared" si="4"/>
        <v>#REF!</v>
      </c>
      <c r="N31" s="316">
        <f t="shared" si="5"/>
        <v>4.7222222222222832E-2</v>
      </c>
      <c r="O31" s="317" t="e">
        <f t="shared" si="6"/>
        <v>#REF!</v>
      </c>
      <c r="P31" s="314">
        <f t="shared" si="3"/>
        <v>9.7222222222222321E-2</v>
      </c>
      <c r="Q31" s="14"/>
    </row>
    <row r="32" spans="2:17" ht="15" customHeight="1" x14ac:dyDescent="0.25">
      <c r="B32" s="2"/>
      <c r="C32" s="2"/>
      <c r="D32" s="2"/>
      <c r="E32" s="2"/>
      <c r="F32" s="2"/>
      <c r="G32" s="17"/>
      <c r="H32" s="17"/>
      <c r="I32" s="17"/>
      <c r="J32" s="17"/>
      <c r="K32" s="17"/>
      <c r="L32" s="17"/>
    </row>
    <row r="33" spans="2:12" ht="18" customHeight="1" x14ac:dyDescent="0.25">
      <c r="B33" s="2"/>
      <c r="C33" s="299" t="s">
        <v>170</v>
      </c>
      <c r="D33" s="300"/>
      <c r="E33" s="300"/>
      <c r="F33" s="301"/>
      <c r="G33" s="301"/>
      <c r="H33" s="308">
        <v>12</v>
      </c>
      <c r="I33" s="300"/>
      <c r="J33" s="18"/>
      <c r="K33" s="18"/>
      <c r="L33" s="2"/>
    </row>
    <row r="34" spans="2:12" ht="18" customHeight="1" x14ac:dyDescent="0.25">
      <c r="B34" s="2"/>
      <c r="C34" s="299" t="s">
        <v>171</v>
      </c>
      <c r="D34" s="300"/>
      <c r="E34" s="300"/>
      <c r="F34" s="301"/>
      <c r="G34" s="301"/>
      <c r="H34" s="308">
        <v>2</v>
      </c>
      <c r="I34" s="300"/>
      <c r="J34" s="18"/>
      <c r="K34" s="18"/>
      <c r="L34" s="2"/>
    </row>
    <row r="35" spans="2:12" ht="18" customHeight="1" x14ac:dyDescent="0.25">
      <c r="B35" s="2"/>
      <c r="C35" s="299" t="s">
        <v>172</v>
      </c>
      <c r="D35" s="300"/>
      <c r="E35" s="300"/>
      <c r="F35" s="301"/>
      <c r="G35" s="301"/>
      <c r="H35" s="308">
        <f>+H33+H34</f>
        <v>14</v>
      </c>
      <c r="I35" s="300"/>
      <c r="J35" s="18"/>
      <c r="K35" s="18"/>
      <c r="L35" s="2"/>
    </row>
    <row r="36" spans="2:12" ht="18" customHeight="1" x14ac:dyDescent="0.25">
      <c r="B36" s="2"/>
      <c r="C36" s="299" t="s">
        <v>173</v>
      </c>
      <c r="D36" s="300"/>
      <c r="E36" s="300"/>
      <c r="F36" s="301"/>
      <c r="G36" s="301"/>
      <c r="H36" s="306" t="e">
        <f>+VLOOKUP($F$8,#REF!,3,FALSE)</f>
        <v>#REF!</v>
      </c>
      <c r="I36" s="302" t="s">
        <v>174</v>
      </c>
      <c r="J36" s="2"/>
      <c r="K36" s="21"/>
      <c r="L36" s="2"/>
    </row>
    <row r="37" spans="2:12" x14ac:dyDescent="0.25">
      <c r="C37" s="303" t="s">
        <v>175</v>
      </c>
      <c r="D37" s="304"/>
      <c r="E37" s="18"/>
      <c r="F37" s="18"/>
      <c r="G37" s="18"/>
      <c r="H37" s="347">
        <v>7.17</v>
      </c>
      <c r="I37" s="302" t="s">
        <v>174</v>
      </c>
    </row>
    <row r="38" spans="2:12" x14ac:dyDescent="0.25">
      <c r="C38" s="2" t="s">
        <v>176</v>
      </c>
      <c r="D38" s="18"/>
      <c r="E38" s="18"/>
      <c r="F38" s="18"/>
      <c r="G38" s="18"/>
      <c r="H38" s="309" t="s">
        <v>178</v>
      </c>
      <c r="I38" s="18"/>
    </row>
    <row r="39" spans="2:12" x14ac:dyDescent="0.25">
      <c r="C39" s="2"/>
    </row>
  </sheetData>
  <printOptions horizontalCentered="1"/>
  <pageMargins left="0.39370078740157483" right="0" top="0.39370078740157483" bottom="0" header="0" footer="0"/>
  <pageSetup paperSize="9" scale="71" orientation="portrait" r:id="rId1"/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>
    <tabColor rgb="FFFFFF00"/>
  </sheetPr>
  <dimension ref="B2:P35"/>
  <sheetViews>
    <sheetView showGridLines="0" view="pageBreakPreview" topLeftCell="A9" zoomScaleNormal="100" zoomScaleSheetLayoutView="100" workbookViewId="0">
      <selection activeCell="F24" sqref="F24"/>
    </sheetView>
  </sheetViews>
  <sheetFormatPr baseColWidth="10" defaultRowHeight="15" x14ac:dyDescent="0.25"/>
  <cols>
    <col min="1" max="1" width="1.5703125" customWidth="1"/>
    <col min="2" max="13" width="8.7109375" customWidth="1"/>
    <col min="14" max="14" width="10.42578125" bestFit="1" customWidth="1"/>
    <col min="15" max="15" width="14.42578125" bestFit="1" customWidth="1"/>
    <col min="16" max="37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J5" s="2"/>
      <c r="K5" s="2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J7" s="2"/>
      <c r="K7" s="2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861</v>
      </c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861</v>
      </c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37</v>
      </c>
      <c r="H15" s="189" t="s">
        <v>137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8.09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10">
        <v>3.97</v>
      </c>
      <c r="E17" s="210">
        <v>6.28</v>
      </c>
      <c r="F17" s="210">
        <v>8.5399999999999991</v>
      </c>
      <c r="G17" s="210">
        <v>11.459999999999999</v>
      </c>
      <c r="H17" s="210">
        <v>19.549999999999997</v>
      </c>
      <c r="I17" s="210">
        <v>22.47</v>
      </c>
      <c r="J17" s="210">
        <v>24.729999999999997</v>
      </c>
      <c r="K17" s="210">
        <v>29.119999999999997</v>
      </c>
      <c r="L17" s="210">
        <v>31.79</v>
      </c>
      <c r="M17" s="313"/>
      <c r="N17" s="314"/>
      <c r="O17" s="310"/>
      <c r="P17" s="314"/>
    </row>
    <row r="18" spans="2:16" x14ac:dyDescent="0.25">
      <c r="B18" s="40">
        <v>1</v>
      </c>
      <c r="C18" s="426">
        <v>0.18402777777777779</v>
      </c>
      <c r="D18" s="427">
        <v>0.1902777777777778</v>
      </c>
      <c r="E18" s="428">
        <v>0.19444444444444448</v>
      </c>
      <c r="F18" s="428">
        <v>0.19583333333333336</v>
      </c>
      <c r="G18" s="427">
        <v>0.19791666666666669</v>
      </c>
      <c r="H18" s="428">
        <v>0.20486111111111113</v>
      </c>
      <c r="I18" s="428">
        <v>0.20833333333333334</v>
      </c>
      <c r="J18" s="428">
        <v>0.20972222222222223</v>
      </c>
      <c r="K18" s="428">
        <v>0.21597222222222223</v>
      </c>
      <c r="L18" s="426">
        <v>0.21875</v>
      </c>
      <c r="M18" s="313" t="e">
        <f t="shared" ref="M18:M28" si="0">+$H$33</f>
        <v>#REF!</v>
      </c>
      <c r="N18" s="314">
        <f>+L18-C18</f>
        <v>3.472222222222221E-2</v>
      </c>
      <c r="O18" s="317" t="e">
        <f t="shared" ref="O18:O28" si="1">60*$H$33/(N18*60*24)</f>
        <v>#REF!</v>
      </c>
      <c r="P18" s="322"/>
    </row>
    <row r="19" spans="2:16" ht="15" customHeight="1" x14ac:dyDescent="0.25">
      <c r="B19" s="40">
        <v>2</v>
      </c>
      <c r="C19" s="41">
        <v>0.26041666666666702</v>
      </c>
      <c r="D19" s="42">
        <v>0.266666666666667</v>
      </c>
      <c r="E19" s="43">
        <v>0.27083333333333365</v>
      </c>
      <c r="F19" s="43">
        <v>0.27222222222222253</v>
      </c>
      <c r="G19" s="42">
        <v>0.27430555555555586</v>
      </c>
      <c r="H19" s="43">
        <v>0.28125000000000028</v>
      </c>
      <c r="I19" s="43">
        <v>0.28472222222222249</v>
      </c>
      <c r="J19" s="43">
        <v>0.28611111111111137</v>
      </c>
      <c r="K19" s="43">
        <v>0.29375000000000023</v>
      </c>
      <c r="L19" s="41">
        <v>0.29722222222222244</v>
      </c>
      <c r="M19" s="313" t="e">
        <f t="shared" si="0"/>
        <v>#REF!</v>
      </c>
      <c r="N19" s="314">
        <f>+L19-C19</f>
        <v>3.6805555555555425E-2</v>
      </c>
      <c r="O19" s="317" t="e">
        <f t="shared" si="1"/>
        <v>#REF!</v>
      </c>
      <c r="P19" s="314">
        <f>+C19-C18</f>
        <v>7.6388888888889228E-2</v>
      </c>
    </row>
    <row r="20" spans="2:16" ht="15" customHeight="1" x14ac:dyDescent="0.25">
      <c r="B20" s="40">
        <v>3</v>
      </c>
      <c r="C20" s="41">
        <v>0.33819444444444446</v>
      </c>
      <c r="D20" s="42">
        <v>0.34583333333333333</v>
      </c>
      <c r="E20" s="43">
        <v>0.35138888888888886</v>
      </c>
      <c r="F20" s="43">
        <v>0.35347222222222219</v>
      </c>
      <c r="G20" s="42">
        <v>0.35624999999999996</v>
      </c>
      <c r="H20" s="43">
        <v>0.36527777777777776</v>
      </c>
      <c r="I20" s="43">
        <v>0.36944444444444441</v>
      </c>
      <c r="J20" s="43">
        <v>0.37152777777777773</v>
      </c>
      <c r="K20" s="43">
        <v>0.38124999999999998</v>
      </c>
      <c r="L20" s="41">
        <v>0.38541666666666663</v>
      </c>
      <c r="M20" s="313" t="e">
        <f t="shared" si="0"/>
        <v>#REF!</v>
      </c>
      <c r="N20" s="314">
        <f t="shared" ref="N20:N28" si="2">+L20-C20</f>
        <v>4.7222222222222165E-2</v>
      </c>
      <c r="O20" s="317" t="e">
        <f t="shared" si="1"/>
        <v>#REF!</v>
      </c>
      <c r="P20" s="314">
        <f t="shared" ref="P20:P27" si="3">+C20-C19</f>
        <v>7.7777777777777446E-2</v>
      </c>
    </row>
    <row r="21" spans="2:16" ht="15" customHeight="1" x14ac:dyDescent="0.25">
      <c r="B21" s="40">
        <v>4</v>
      </c>
      <c r="C21" s="41">
        <v>0.41666666666666669</v>
      </c>
      <c r="D21" s="42">
        <v>0.42430555555555555</v>
      </c>
      <c r="E21" s="43">
        <v>0.42986111111111108</v>
      </c>
      <c r="F21" s="43">
        <v>0.43194444444444441</v>
      </c>
      <c r="G21" s="42">
        <v>0.43541666666666662</v>
      </c>
      <c r="H21" s="43">
        <v>0.44513888888888886</v>
      </c>
      <c r="I21" s="43">
        <v>0.44930555555555551</v>
      </c>
      <c r="J21" s="43">
        <v>0.45138888888888884</v>
      </c>
      <c r="K21" s="43">
        <v>0.46111111111111108</v>
      </c>
      <c r="L21" s="41">
        <v>0.46527777777777773</v>
      </c>
      <c r="M21" s="313" t="e">
        <f t="shared" si="0"/>
        <v>#REF!</v>
      </c>
      <c r="N21" s="314">
        <f t="shared" si="2"/>
        <v>4.8611111111111049E-2</v>
      </c>
      <c r="O21" s="317" t="e">
        <f t="shared" si="1"/>
        <v>#REF!</v>
      </c>
      <c r="P21" s="314">
        <f t="shared" si="3"/>
        <v>7.8472222222222221E-2</v>
      </c>
    </row>
    <row r="22" spans="2:16" ht="15" customHeight="1" x14ac:dyDescent="0.25">
      <c r="B22" s="40">
        <v>5</v>
      </c>
      <c r="C22" s="41">
        <v>0.48958333333333298</v>
      </c>
      <c r="D22" s="42">
        <v>0.49722222222222184</v>
      </c>
      <c r="E22" s="43">
        <v>0.50277777777777743</v>
      </c>
      <c r="F22" s="43">
        <v>0.50486111111111076</v>
      </c>
      <c r="G22" s="42">
        <v>0.50833333333333297</v>
      </c>
      <c r="H22" s="43">
        <v>0.51805555555555516</v>
      </c>
      <c r="I22" s="43">
        <v>0.52222222222222181</v>
      </c>
      <c r="J22" s="43">
        <v>0.52430555555555514</v>
      </c>
      <c r="K22" s="43">
        <v>0.53402777777777732</v>
      </c>
      <c r="L22" s="41">
        <v>0.53819444444444398</v>
      </c>
      <c r="M22" s="313" t="e">
        <f t="shared" si="0"/>
        <v>#REF!</v>
      </c>
      <c r="N22" s="314">
        <f t="shared" si="2"/>
        <v>4.8611111111110994E-2</v>
      </c>
      <c r="O22" s="317" t="e">
        <f t="shared" si="1"/>
        <v>#REF!</v>
      </c>
      <c r="P22" s="314">
        <f t="shared" si="3"/>
        <v>7.2916666666666297E-2</v>
      </c>
    </row>
    <row r="23" spans="2:16" ht="15" customHeight="1" x14ac:dyDescent="0.25">
      <c r="B23" s="40">
        <v>6</v>
      </c>
      <c r="C23" s="41">
        <v>0.56597222222222199</v>
      </c>
      <c r="D23" s="42">
        <v>0.57361111111111085</v>
      </c>
      <c r="E23" s="43">
        <v>0.57916666666666639</v>
      </c>
      <c r="F23" s="43">
        <v>0.58124999999999971</v>
      </c>
      <c r="G23" s="42">
        <v>0.58472222222222192</v>
      </c>
      <c r="H23" s="43">
        <v>0.59444444444444411</v>
      </c>
      <c r="I23" s="43">
        <v>0.59861111111111076</v>
      </c>
      <c r="J23" s="43">
        <v>0.60069444444444409</v>
      </c>
      <c r="K23" s="43">
        <v>0.61041666666666627</v>
      </c>
      <c r="L23" s="41">
        <v>0.61458333333333293</v>
      </c>
      <c r="M23" s="313" t="e">
        <f t="shared" si="0"/>
        <v>#REF!</v>
      </c>
      <c r="N23" s="314">
        <f t="shared" si="2"/>
        <v>4.8611111111110938E-2</v>
      </c>
      <c r="O23" s="317" t="e">
        <f t="shared" si="1"/>
        <v>#REF!</v>
      </c>
      <c r="P23" s="314">
        <f t="shared" si="3"/>
        <v>7.6388888888889006E-2</v>
      </c>
    </row>
    <row r="24" spans="2:16" ht="15" customHeight="1" x14ac:dyDescent="0.25">
      <c r="B24" s="40">
        <v>7</v>
      </c>
      <c r="C24" s="41">
        <v>0.64236111111111105</v>
      </c>
      <c r="D24" s="42">
        <v>0.64999999999999991</v>
      </c>
      <c r="E24" s="43">
        <v>0.65555555555555545</v>
      </c>
      <c r="F24" s="43">
        <v>0.65763888888888877</v>
      </c>
      <c r="G24" s="42">
        <v>0.66111111111111098</v>
      </c>
      <c r="H24" s="43">
        <v>0.67083333333333317</v>
      </c>
      <c r="I24" s="43">
        <v>0.67499999999999982</v>
      </c>
      <c r="J24" s="43">
        <v>0.67708333333333315</v>
      </c>
      <c r="K24" s="43">
        <v>0.68680555555555534</v>
      </c>
      <c r="L24" s="41">
        <v>0.69097222222222199</v>
      </c>
      <c r="M24" s="313" t="e">
        <f t="shared" si="0"/>
        <v>#REF!</v>
      </c>
      <c r="N24" s="314">
        <f t="shared" si="2"/>
        <v>4.8611111111110938E-2</v>
      </c>
      <c r="O24" s="317" t="e">
        <f t="shared" si="1"/>
        <v>#REF!</v>
      </c>
      <c r="P24" s="314">
        <f t="shared" si="3"/>
        <v>7.6388888888889062E-2</v>
      </c>
    </row>
    <row r="25" spans="2:16" ht="15" customHeight="1" x14ac:dyDescent="0.25">
      <c r="B25" s="40">
        <v>8</v>
      </c>
      <c r="C25" s="41">
        <v>0.71875</v>
      </c>
      <c r="D25" s="42">
        <v>0.72638888888888886</v>
      </c>
      <c r="E25" s="43">
        <v>0.7319444444444444</v>
      </c>
      <c r="F25" s="43">
        <v>0.73402777777777772</v>
      </c>
      <c r="G25" s="42">
        <v>0.73749999999999993</v>
      </c>
      <c r="H25" s="43">
        <v>0.74722222222222212</v>
      </c>
      <c r="I25" s="43">
        <v>0.75138888888888877</v>
      </c>
      <c r="J25" s="43">
        <v>0.7534722222222221</v>
      </c>
      <c r="K25" s="43">
        <v>0.76319444444444429</v>
      </c>
      <c r="L25" s="41">
        <v>0.76736111111111094</v>
      </c>
      <c r="M25" s="313" t="e">
        <f t="shared" si="0"/>
        <v>#REF!</v>
      </c>
      <c r="N25" s="314">
        <f t="shared" si="2"/>
        <v>4.8611111111110938E-2</v>
      </c>
      <c r="O25" s="317" t="e">
        <f t="shared" si="1"/>
        <v>#REF!</v>
      </c>
      <c r="P25" s="314">
        <f t="shared" si="3"/>
        <v>7.6388888888888951E-2</v>
      </c>
    </row>
    <row r="26" spans="2:16" ht="15" customHeight="1" x14ac:dyDescent="0.25">
      <c r="B26" s="467">
        <v>9</v>
      </c>
      <c r="C26" s="41">
        <v>0.79722222222222217</v>
      </c>
      <c r="D26" s="42">
        <v>0.80486111111111103</v>
      </c>
      <c r="E26" s="43">
        <v>0.81041666666666656</v>
      </c>
      <c r="F26" s="43">
        <v>0.81249999999999989</v>
      </c>
      <c r="G26" s="42">
        <v>0.8159722222222221</v>
      </c>
      <c r="H26" s="43">
        <v>0.82569444444444429</v>
      </c>
      <c r="I26" s="43">
        <v>0.82986111111111094</v>
      </c>
      <c r="J26" s="43">
        <v>0.83194444444444426</v>
      </c>
      <c r="K26" s="43">
        <v>0.84166666666666645</v>
      </c>
      <c r="L26" s="41">
        <v>0.8458333333333331</v>
      </c>
      <c r="M26" s="415" t="e">
        <f t="shared" si="0"/>
        <v>#REF!</v>
      </c>
      <c r="N26" s="314">
        <f t="shared" si="2"/>
        <v>4.8611111111110938E-2</v>
      </c>
      <c r="O26" s="310" t="e">
        <f t="shared" si="1"/>
        <v>#REF!</v>
      </c>
      <c r="P26" s="314">
        <f t="shared" si="3"/>
        <v>7.8472222222222165E-2</v>
      </c>
    </row>
    <row r="27" spans="2:16" ht="15" customHeight="1" thickBot="1" x14ac:dyDescent="0.3">
      <c r="B27" s="248">
        <v>10</v>
      </c>
      <c r="C27" s="169">
        <v>0.89444444444444438</v>
      </c>
      <c r="D27" s="437">
        <v>0.90208333333333324</v>
      </c>
      <c r="E27" s="170">
        <v>0.90763888888888877</v>
      </c>
      <c r="F27" s="170">
        <v>0.90902777777777766</v>
      </c>
      <c r="G27" s="437">
        <v>0.91111111111111098</v>
      </c>
      <c r="H27" s="170">
        <v>0.91944444444444429</v>
      </c>
      <c r="I27" s="170">
        <v>0.9229166666666665</v>
      </c>
      <c r="J27" s="170">
        <v>0.92430555555555538</v>
      </c>
      <c r="K27" s="170">
        <v>0.93194444444444424</v>
      </c>
      <c r="L27" s="169">
        <v>0.93611111111111089</v>
      </c>
      <c r="M27" s="328" t="e">
        <f t="shared" si="0"/>
        <v>#REF!</v>
      </c>
      <c r="N27" s="329">
        <f t="shared" ref="N27" si="4">+L27-C27</f>
        <v>4.1666666666666519E-2</v>
      </c>
      <c r="O27" s="330" t="e">
        <f t="shared" si="1"/>
        <v>#REF!</v>
      </c>
      <c r="P27" s="320">
        <f t="shared" si="3"/>
        <v>9.722222222222221E-2</v>
      </c>
    </row>
    <row r="28" spans="2:16" ht="15" customHeight="1" x14ac:dyDescent="0.25">
      <c r="B28" s="33">
        <v>11</v>
      </c>
      <c r="C28" s="425">
        <v>0.98888888888888893</v>
      </c>
      <c r="D28" s="422">
        <v>0.99652777777777779</v>
      </c>
      <c r="E28" s="423">
        <v>1.0013888888888889</v>
      </c>
      <c r="F28" s="423">
        <v>1.0027777777777778</v>
      </c>
      <c r="G28" s="422">
        <v>1.0048611111111112</v>
      </c>
      <c r="H28" s="423">
        <v>1.0118055555555556</v>
      </c>
      <c r="I28" s="423">
        <v>1.0152777777777779</v>
      </c>
      <c r="J28" s="423">
        <v>1.0166666666666668</v>
      </c>
      <c r="K28" s="423">
        <v>1.0243055555555558</v>
      </c>
      <c r="L28" s="425">
        <v>1.0284722222222225</v>
      </c>
      <c r="M28" s="315" t="e">
        <f t="shared" si="0"/>
        <v>#REF!</v>
      </c>
      <c r="N28" s="316">
        <f t="shared" si="2"/>
        <v>3.9583333333333526E-2</v>
      </c>
      <c r="O28" s="317" t="e">
        <f t="shared" si="1"/>
        <v>#REF!</v>
      </c>
      <c r="P28" s="316">
        <f>+C28-C27</f>
        <v>9.4444444444444553E-2</v>
      </c>
    </row>
    <row r="29" spans="2:16" x14ac:dyDescent="0.25">
      <c r="B29" s="2"/>
      <c r="C29" s="2"/>
      <c r="D29" s="2"/>
      <c r="E29" s="2"/>
      <c r="F29" s="2"/>
      <c r="G29" s="17"/>
      <c r="H29" s="17"/>
      <c r="I29" s="17"/>
      <c r="J29" s="17"/>
      <c r="K29" s="17"/>
      <c r="L29" s="17"/>
    </row>
    <row r="30" spans="2:16" x14ac:dyDescent="0.25">
      <c r="C30" s="299" t="s">
        <v>170</v>
      </c>
      <c r="D30" s="300"/>
      <c r="E30" s="300"/>
      <c r="F30" s="301"/>
      <c r="G30" s="301"/>
      <c r="H30" s="308">
        <v>10</v>
      </c>
      <c r="I30" s="300"/>
    </row>
    <row r="31" spans="2:16" x14ac:dyDescent="0.25">
      <c r="C31" s="299" t="s">
        <v>171</v>
      </c>
      <c r="D31" s="300"/>
      <c r="E31" s="300"/>
      <c r="F31" s="301"/>
      <c r="G31" s="301"/>
      <c r="H31" s="308">
        <v>1</v>
      </c>
      <c r="I31" s="300"/>
    </row>
    <row r="32" spans="2:16" x14ac:dyDescent="0.25">
      <c r="C32" s="299" t="s">
        <v>172</v>
      </c>
      <c r="D32" s="300"/>
      <c r="E32" s="300"/>
      <c r="F32" s="301"/>
      <c r="G32" s="301"/>
      <c r="H32" s="308">
        <f>+H30+H31</f>
        <v>11</v>
      </c>
      <c r="I32" s="300"/>
    </row>
    <row r="33" spans="3:9" x14ac:dyDescent="0.25">
      <c r="C33" s="299" t="s">
        <v>173</v>
      </c>
      <c r="D33" s="300"/>
      <c r="E33" s="300"/>
      <c r="F33" s="301"/>
      <c r="G33" s="301"/>
      <c r="H33" s="306" t="e">
        <f>+VLOOKUP($F$8,#REF!,3,FALSE)</f>
        <v>#REF!</v>
      </c>
      <c r="I33" s="302" t="s">
        <v>174</v>
      </c>
    </row>
    <row r="34" spans="3:9" x14ac:dyDescent="0.25">
      <c r="C34" s="303" t="s">
        <v>175</v>
      </c>
      <c r="D34" s="304"/>
      <c r="E34" s="18"/>
      <c r="F34" s="18"/>
      <c r="G34" s="18"/>
      <c r="H34" s="347">
        <v>7.17</v>
      </c>
      <c r="I34" s="302" t="s">
        <v>174</v>
      </c>
    </row>
    <row r="35" spans="3:9" x14ac:dyDescent="0.25">
      <c r="C35" s="2" t="s">
        <v>176</v>
      </c>
      <c r="D35" s="18"/>
      <c r="E35" s="18"/>
      <c r="F35" s="18"/>
      <c r="G35" s="18"/>
      <c r="H35" s="309" t="s">
        <v>178</v>
      </c>
      <c r="I35" s="18"/>
    </row>
  </sheetData>
  <printOptions horizontalCentered="1"/>
  <pageMargins left="0.39370078740157483" right="0" top="0.59055118110236227" bottom="0.39370078740157483" header="0" footer="0"/>
  <pageSetup paperSize="9" scale="71"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R35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2" width="8.28515625" customWidth="1"/>
    <col min="13" max="13" width="10.42578125" bestFit="1" customWidth="1"/>
    <col min="14" max="25" width="6.7109375" customWidth="1"/>
    <col min="26" max="33" width="5.7109375" customWidth="1"/>
  </cols>
  <sheetData>
    <row r="1" spans="2:18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2:18" ht="20.100000000000001" customHeight="1" x14ac:dyDescent="0.25">
      <c r="B2" s="1" t="s">
        <v>0</v>
      </c>
      <c r="C2" s="2"/>
      <c r="D2" s="2"/>
      <c r="E2" s="2"/>
      <c r="F2" s="171" t="s">
        <v>1</v>
      </c>
      <c r="H2" s="24"/>
      <c r="I2" s="2"/>
      <c r="J2" s="2"/>
      <c r="K2" s="2"/>
      <c r="L2" s="2"/>
      <c r="M2" s="2"/>
      <c r="N2" s="2"/>
      <c r="O2" s="2"/>
    </row>
    <row r="3" spans="2:18" ht="6" customHeight="1" x14ac:dyDescent="0.25">
      <c r="B3" s="3"/>
      <c r="C3" s="2"/>
      <c r="D3" s="2"/>
      <c r="E3" s="2"/>
      <c r="F3" s="171"/>
      <c r="H3" s="24"/>
      <c r="I3" s="2"/>
      <c r="J3" s="2"/>
      <c r="K3" s="2"/>
      <c r="L3" s="2"/>
      <c r="M3" s="2"/>
      <c r="N3" s="2"/>
      <c r="O3" s="2"/>
    </row>
    <row r="4" spans="2:18" ht="20.100000000000001" customHeight="1" x14ac:dyDescent="0.25">
      <c r="B4" s="4" t="s">
        <v>2</v>
      </c>
      <c r="C4" s="2"/>
      <c r="D4" s="2"/>
      <c r="E4" s="2"/>
      <c r="F4" s="171">
        <v>8</v>
      </c>
      <c r="H4" s="25"/>
      <c r="I4" s="2"/>
      <c r="J4" s="2"/>
      <c r="K4" s="2"/>
      <c r="L4" s="2"/>
      <c r="M4" s="2"/>
      <c r="N4" s="2"/>
      <c r="O4" s="2"/>
    </row>
    <row r="5" spans="2:18" ht="6" customHeight="1" x14ac:dyDescent="0.25">
      <c r="B5" s="5"/>
      <c r="C5" s="2"/>
      <c r="D5" s="2"/>
      <c r="E5" s="2"/>
      <c r="F5" s="8"/>
      <c r="H5" s="5"/>
      <c r="I5" s="2"/>
      <c r="J5" s="2"/>
      <c r="K5" s="2"/>
      <c r="L5" s="2"/>
      <c r="M5" s="2"/>
      <c r="N5" s="2"/>
      <c r="O5" s="2"/>
    </row>
    <row r="6" spans="2:18" ht="20.100000000000001" customHeight="1" x14ac:dyDescent="0.25">
      <c r="B6" s="2" t="s">
        <v>3</v>
      </c>
      <c r="C6" s="2"/>
      <c r="D6" s="2"/>
      <c r="E6" s="2"/>
      <c r="F6" s="1" t="str">
        <f>+'801 MPU.CAN.25MAY.BOEDO.MPU HAB'!$F$6</f>
        <v>INVIERNO 2023</v>
      </c>
      <c r="H6" s="4"/>
      <c r="I6" s="2"/>
      <c r="J6" s="2"/>
      <c r="K6" s="2"/>
      <c r="L6" s="2"/>
      <c r="M6" s="2"/>
      <c r="N6" s="2"/>
      <c r="O6" s="2"/>
    </row>
    <row r="7" spans="2:18" ht="20.100000000000001" customHeight="1" x14ac:dyDescent="0.25">
      <c r="B7" s="2" t="s">
        <v>4</v>
      </c>
      <c r="C7" s="2"/>
      <c r="D7" s="2"/>
      <c r="E7" s="2"/>
      <c r="F7" s="1" t="s">
        <v>26</v>
      </c>
      <c r="H7" s="4"/>
      <c r="I7" s="2"/>
      <c r="J7" s="2"/>
      <c r="K7" s="2"/>
      <c r="L7" s="2"/>
      <c r="M7" s="2"/>
      <c r="N7" s="2"/>
      <c r="O7" s="2"/>
    </row>
    <row r="8" spans="2:18" ht="20.100000000000001" customHeight="1" x14ac:dyDescent="0.25">
      <c r="B8" s="2" t="s">
        <v>5</v>
      </c>
      <c r="C8" s="7"/>
      <c r="D8" s="7"/>
      <c r="E8" s="7"/>
      <c r="F8" s="1">
        <v>803</v>
      </c>
      <c r="H8" s="4"/>
      <c r="I8" s="2"/>
      <c r="J8" s="2"/>
      <c r="K8" s="2"/>
      <c r="L8" s="2"/>
      <c r="M8" s="2"/>
      <c r="N8" s="2"/>
      <c r="O8" s="2"/>
    </row>
    <row r="9" spans="2:18" ht="20.100000000000001" customHeight="1" x14ac:dyDescent="0.25">
      <c r="B9" s="2" t="s">
        <v>6</v>
      </c>
      <c r="C9" s="2"/>
      <c r="D9" s="2"/>
      <c r="E9" s="2"/>
      <c r="F9" s="172" t="s">
        <v>95</v>
      </c>
      <c r="H9" s="4"/>
      <c r="I9" s="2"/>
      <c r="J9" s="2"/>
      <c r="K9" s="2"/>
      <c r="L9" s="2"/>
      <c r="M9" s="2"/>
      <c r="N9" s="2"/>
      <c r="O9" s="2"/>
    </row>
    <row r="10" spans="2:18" ht="20.100000000000001" customHeight="1" x14ac:dyDescent="0.25">
      <c r="B10" s="2" t="s">
        <v>7</v>
      </c>
      <c r="C10" s="2"/>
      <c r="D10" s="2"/>
      <c r="E10" s="2"/>
      <c r="F10" s="1">
        <v>803</v>
      </c>
      <c r="H10" s="4"/>
      <c r="I10" s="2"/>
      <c r="J10" s="2"/>
      <c r="K10" s="2"/>
      <c r="L10" s="2"/>
      <c r="M10" s="2"/>
      <c r="N10" s="2"/>
      <c r="O10" s="2"/>
    </row>
    <row r="11" spans="2:18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</row>
    <row r="12" spans="2:18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18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18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2:18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2:18" ht="20.100000000000001" customHeight="1" x14ac:dyDescent="0.25">
      <c r="B16" s="2"/>
      <c r="C16" s="7"/>
      <c r="D16" s="7"/>
      <c r="E16" s="7"/>
      <c r="F16" s="7"/>
      <c r="G16" s="7"/>
      <c r="H16" s="7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18" ht="15.75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2"/>
    </row>
    <row r="18" spans="2:18" ht="39.950000000000003" customHeight="1" thickBot="1" x14ac:dyDescent="0.3">
      <c r="B18" s="189" t="s">
        <v>18</v>
      </c>
      <c r="C18" s="189" t="s">
        <v>100</v>
      </c>
      <c r="D18" s="189" t="s">
        <v>33</v>
      </c>
      <c r="E18" s="189" t="s">
        <v>60</v>
      </c>
      <c r="F18" s="189" t="s">
        <v>19</v>
      </c>
      <c r="G18" s="189" t="s">
        <v>9</v>
      </c>
      <c r="H18" s="189" t="s">
        <v>19</v>
      </c>
      <c r="I18" s="189" t="s">
        <v>145</v>
      </c>
      <c r="J18" s="189" t="s">
        <v>33</v>
      </c>
      <c r="K18" s="189" t="s">
        <v>100</v>
      </c>
      <c r="L18" s="189" t="s">
        <v>161</v>
      </c>
      <c r="M18" s="189" t="s">
        <v>167</v>
      </c>
      <c r="N18" s="189" t="s">
        <v>168</v>
      </c>
      <c r="O18" s="189" t="s">
        <v>169</v>
      </c>
    </row>
    <row r="19" spans="2:18" ht="39.950000000000003" hidden="1" customHeight="1" x14ac:dyDescent="0.25">
      <c r="B19" s="212" t="s">
        <v>159</v>
      </c>
      <c r="C19" s="204">
        <v>0</v>
      </c>
      <c r="D19" s="204">
        <v>1.79</v>
      </c>
      <c r="E19" s="205">
        <v>3.49</v>
      </c>
      <c r="F19" s="205">
        <v>4.7</v>
      </c>
      <c r="G19" s="204">
        <v>11.08</v>
      </c>
      <c r="H19" s="204">
        <v>11</v>
      </c>
      <c r="I19" s="205">
        <v>4.7</v>
      </c>
      <c r="J19" s="205">
        <v>3.49</v>
      </c>
      <c r="K19" s="206">
        <v>1.79</v>
      </c>
      <c r="L19" s="315"/>
      <c r="M19" s="316"/>
      <c r="N19" s="317"/>
      <c r="O19" s="318"/>
    </row>
    <row r="20" spans="2:18" ht="39.950000000000003" hidden="1" customHeight="1" thickBot="1" x14ac:dyDescent="0.3">
      <c r="B20" s="213" t="s">
        <v>160</v>
      </c>
      <c r="C20" s="243">
        <v>0</v>
      </c>
      <c r="D20" s="210">
        <v>1.79</v>
      </c>
      <c r="E20" s="210">
        <v>5.28</v>
      </c>
      <c r="F20" s="210">
        <v>9.98</v>
      </c>
      <c r="G20" s="210">
        <v>21.060000000000002</v>
      </c>
      <c r="H20" s="210">
        <v>32.06</v>
      </c>
      <c r="I20" s="210">
        <v>36.760000000000005</v>
      </c>
      <c r="J20" s="210">
        <v>40.250000000000007</v>
      </c>
      <c r="K20" s="211">
        <v>42.040000000000006</v>
      </c>
      <c r="L20" s="313"/>
      <c r="M20" s="314"/>
      <c r="N20" s="310"/>
      <c r="O20" s="314"/>
    </row>
    <row r="21" spans="2:18" x14ac:dyDescent="0.25">
      <c r="B21" s="138">
        <v>1</v>
      </c>
      <c r="C21" s="190">
        <v>0.29583333333333334</v>
      </c>
      <c r="D21" s="139">
        <v>0.3</v>
      </c>
      <c r="E21" s="139">
        <v>0.30486111111111108</v>
      </c>
      <c r="F21" s="140">
        <v>0.31111111111111106</v>
      </c>
      <c r="G21" s="140">
        <v>0.32222222222222219</v>
      </c>
      <c r="H21" s="140">
        <v>0.33194444444444443</v>
      </c>
      <c r="I21" s="140">
        <v>0.33819444444444441</v>
      </c>
      <c r="J21" s="140">
        <v>0.34374999999999994</v>
      </c>
      <c r="K21" s="141">
        <v>0.34652777777777771</v>
      </c>
      <c r="L21" s="313" t="e">
        <f>+$H$32</f>
        <v>#REF!</v>
      </c>
      <c r="M21" s="314">
        <f>+K21-C21</f>
        <v>5.0694444444444375E-2</v>
      </c>
      <c r="N21" s="317" t="e">
        <f>60*$H$32/(M21*60*24)</f>
        <v>#REF!</v>
      </c>
      <c r="O21" s="322"/>
    </row>
    <row r="22" spans="2:18" x14ac:dyDescent="0.25">
      <c r="B22" s="142">
        <v>2</v>
      </c>
      <c r="C22" s="143">
        <v>0.33055555555555555</v>
      </c>
      <c r="D22" s="144">
        <v>0.3347222222222222</v>
      </c>
      <c r="E22" s="144">
        <v>0.34027777777777773</v>
      </c>
      <c r="F22" s="144">
        <v>0.34652777777777771</v>
      </c>
      <c r="G22" s="144">
        <v>0.35833333333333328</v>
      </c>
      <c r="H22" s="144">
        <v>0.36805555555555552</v>
      </c>
      <c r="I22" s="144">
        <v>0.37499999999999994</v>
      </c>
      <c r="J22" s="144">
        <v>0.38055555555555548</v>
      </c>
      <c r="K22" s="143">
        <v>0.38333333333333325</v>
      </c>
      <c r="L22" s="313" t="e">
        <f t="shared" ref="L22:L26" si="0">+$H$32</f>
        <v>#REF!</v>
      </c>
      <c r="M22" s="314">
        <f>+K22-C22</f>
        <v>5.2777777777777701E-2</v>
      </c>
      <c r="N22" s="317" t="e">
        <f t="shared" ref="N22:N26" si="1">60*$H$32/(M22*60*24)</f>
        <v>#REF!</v>
      </c>
      <c r="O22" s="314">
        <f>+C22-C21</f>
        <v>3.472222222222221E-2</v>
      </c>
    </row>
    <row r="23" spans="2:18" x14ac:dyDescent="0.25">
      <c r="B23" s="142">
        <v>3</v>
      </c>
      <c r="C23" s="143">
        <v>0.38333333333333303</v>
      </c>
      <c r="D23" s="144">
        <v>0.38749999999999968</v>
      </c>
      <c r="E23" s="144">
        <v>0.39305555555555521</v>
      </c>
      <c r="F23" s="144">
        <v>0.39930555555555519</v>
      </c>
      <c r="G23" s="144">
        <v>0.41111111111111076</v>
      </c>
      <c r="H23" s="144">
        <v>0.420833333333333</v>
      </c>
      <c r="I23" s="144">
        <v>0.42777777777777742</v>
      </c>
      <c r="J23" s="144">
        <v>0.43333333333333296</v>
      </c>
      <c r="K23" s="143">
        <v>0.43611111111111073</v>
      </c>
      <c r="L23" s="313" t="e">
        <f t="shared" si="0"/>
        <v>#REF!</v>
      </c>
      <c r="M23" s="314">
        <f t="shared" ref="M23:M26" si="2">+K23-C23</f>
        <v>5.2777777777777701E-2</v>
      </c>
      <c r="N23" s="317" t="e">
        <f t="shared" si="1"/>
        <v>#REF!</v>
      </c>
      <c r="O23" s="314">
        <f t="shared" ref="O23:O25" si="3">+C23-C22</f>
        <v>5.2777777777777479E-2</v>
      </c>
    </row>
    <row r="24" spans="2:18" x14ac:dyDescent="0.25">
      <c r="B24" s="142">
        <v>4</v>
      </c>
      <c r="C24" s="143">
        <v>0.42708333333333298</v>
      </c>
      <c r="D24" s="144">
        <v>0.43124999999999963</v>
      </c>
      <c r="E24" s="144">
        <v>0.43680555555555517</v>
      </c>
      <c r="F24" s="144">
        <v>0.44305555555555515</v>
      </c>
      <c r="G24" s="144">
        <v>0.45486111111111072</v>
      </c>
      <c r="H24" s="144">
        <v>0.46458333333333296</v>
      </c>
      <c r="I24" s="144">
        <v>0.47152777777777738</v>
      </c>
      <c r="J24" s="144">
        <v>0.47708333333333292</v>
      </c>
      <c r="K24" s="143">
        <v>0.47986111111111068</v>
      </c>
      <c r="L24" s="313" t="e">
        <f t="shared" si="0"/>
        <v>#REF!</v>
      </c>
      <c r="M24" s="314">
        <f t="shared" si="2"/>
        <v>5.2777777777777701E-2</v>
      </c>
      <c r="N24" s="317" t="e">
        <f t="shared" si="1"/>
        <v>#REF!</v>
      </c>
      <c r="O24" s="314">
        <f t="shared" si="3"/>
        <v>4.3749999999999956E-2</v>
      </c>
    </row>
    <row r="25" spans="2:18" x14ac:dyDescent="0.25">
      <c r="B25" s="142">
        <v>5</v>
      </c>
      <c r="C25" s="143">
        <v>0.47083333333333299</v>
      </c>
      <c r="D25" s="144">
        <v>0.47499999999999964</v>
      </c>
      <c r="E25" s="144">
        <v>0.48055555555555518</v>
      </c>
      <c r="F25" s="144">
        <v>0.48680555555555516</v>
      </c>
      <c r="G25" s="144">
        <v>0.49861111111111073</v>
      </c>
      <c r="H25" s="144">
        <v>0.50833333333333297</v>
      </c>
      <c r="I25" s="144">
        <v>0.51527777777777739</v>
      </c>
      <c r="J25" s="144">
        <v>0.52083333333333293</v>
      </c>
      <c r="K25" s="143">
        <v>0.52361111111111069</v>
      </c>
      <c r="L25" s="313" t="e">
        <f t="shared" si="0"/>
        <v>#REF!</v>
      </c>
      <c r="M25" s="314">
        <f t="shared" si="2"/>
        <v>5.2777777777777701E-2</v>
      </c>
      <c r="N25" s="317" t="e">
        <f t="shared" si="1"/>
        <v>#REF!</v>
      </c>
      <c r="O25" s="314">
        <f t="shared" si="3"/>
        <v>4.3750000000000011E-2</v>
      </c>
    </row>
    <row r="26" spans="2:18" x14ac:dyDescent="0.25">
      <c r="B26" s="142">
        <v>6</v>
      </c>
      <c r="C26" s="143">
        <v>0.51458333333333295</v>
      </c>
      <c r="D26" s="144">
        <v>0.5187499999999996</v>
      </c>
      <c r="E26" s="144">
        <v>0.52430555555555514</v>
      </c>
      <c r="F26" s="144">
        <v>0.53055555555555511</v>
      </c>
      <c r="G26" s="144">
        <v>0.54236111111111063</v>
      </c>
      <c r="H26" s="144">
        <v>0.55208333333333282</v>
      </c>
      <c r="I26" s="144">
        <v>0.55902777777777724</v>
      </c>
      <c r="J26" s="144">
        <v>0.56458333333333277</v>
      </c>
      <c r="K26" s="143">
        <v>0.56736111111111054</v>
      </c>
      <c r="L26" s="313" t="e">
        <f t="shared" si="0"/>
        <v>#REF!</v>
      </c>
      <c r="M26" s="314">
        <f t="shared" si="2"/>
        <v>5.277777777777759E-2</v>
      </c>
      <c r="N26" s="317" t="e">
        <f t="shared" si="1"/>
        <v>#REF!</v>
      </c>
      <c r="O26" s="314">
        <f>+C26-C25</f>
        <v>4.3749999999999956E-2</v>
      </c>
    </row>
    <row r="27" spans="2:18" ht="9" customHeight="1" x14ac:dyDescent="0.25">
      <c r="B27" s="2"/>
      <c r="C27" s="2"/>
      <c r="D27" s="2"/>
      <c r="E27" s="2"/>
      <c r="F27" s="2"/>
      <c r="G27" s="2"/>
      <c r="H27" s="2"/>
      <c r="I27" s="17"/>
      <c r="J27" s="17"/>
      <c r="K27" s="17"/>
      <c r="L27" s="17"/>
      <c r="M27" s="17"/>
      <c r="N27" s="17"/>
      <c r="O27" s="17"/>
      <c r="P27" s="18"/>
      <c r="Q27" s="18"/>
      <c r="R27" s="2"/>
    </row>
    <row r="28" spans="2:18" ht="9" customHeight="1" x14ac:dyDescent="0.25">
      <c r="B28" s="2"/>
      <c r="C28" s="2"/>
      <c r="D28" s="2"/>
      <c r="E28" s="2"/>
      <c r="F28" s="2"/>
      <c r="G28" s="2"/>
      <c r="H28" s="2"/>
      <c r="I28" s="17"/>
      <c r="J28" s="17"/>
      <c r="K28" s="17"/>
      <c r="L28" s="17"/>
      <c r="M28" s="17"/>
      <c r="N28" s="17"/>
      <c r="O28" s="17"/>
      <c r="P28" s="18"/>
      <c r="Q28" s="18"/>
      <c r="R28" s="2"/>
    </row>
    <row r="29" spans="2:18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6</v>
      </c>
      <c r="I29" s="300"/>
      <c r="J29" s="19"/>
      <c r="K29" s="19"/>
      <c r="L29" s="19"/>
      <c r="M29" s="19"/>
      <c r="N29" s="19"/>
      <c r="O29" s="2"/>
      <c r="P29" s="2"/>
      <c r="Q29" s="2"/>
      <c r="R29" s="2"/>
    </row>
    <row r="30" spans="2:18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  <c r="J30" s="19"/>
      <c r="K30" s="19"/>
      <c r="L30" s="19"/>
      <c r="M30" s="19"/>
      <c r="N30" s="19"/>
      <c r="O30" s="2"/>
      <c r="P30" s="2"/>
      <c r="Q30" s="2"/>
      <c r="R30" s="2"/>
    </row>
    <row r="31" spans="2:18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6</v>
      </c>
      <c r="I31" s="300"/>
      <c r="J31" s="19"/>
      <c r="K31" s="19"/>
      <c r="L31" s="19"/>
      <c r="M31" s="19"/>
      <c r="N31" s="19"/>
      <c r="O31" s="2"/>
      <c r="P31" s="2"/>
      <c r="Q31" s="2"/>
      <c r="R31" s="2"/>
    </row>
    <row r="32" spans="2:18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+VLOOKUP(F8,#REF!,3,FALSE)</f>
        <v>#REF!</v>
      </c>
      <c r="I32" s="302" t="s">
        <v>174</v>
      </c>
      <c r="J32" s="19"/>
      <c r="K32" s="19"/>
      <c r="L32" s="19"/>
      <c r="M32" s="19"/>
      <c r="N32" s="19"/>
      <c r="O32" s="2"/>
      <c r="P32" s="2"/>
      <c r="Q32" s="2"/>
      <c r="R32" s="2"/>
    </row>
    <row r="33" spans="3:9" x14ac:dyDescent="0.25">
      <c r="C33" s="303" t="s">
        <v>175</v>
      </c>
      <c r="D33" s="304"/>
      <c r="E33" s="18"/>
      <c r="F33" s="18"/>
      <c r="G33" s="18"/>
      <c r="H33" s="307">
        <v>0</v>
      </c>
      <c r="I33" s="302" t="s">
        <v>174</v>
      </c>
    </row>
    <row r="34" spans="3:9" x14ac:dyDescent="0.25">
      <c r="C34" s="2" t="s">
        <v>176</v>
      </c>
      <c r="D34" s="18"/>
      <c r="E34" s="18"/>
      <c r="F34" s="18"/>
      <c r="G34" s="18"/>
      <c r="H34" s="309" t="s">
        <v>179</v>
      </c>
      <c r="I34" s="18"/>
    </row>
    <row r="35" spans="3:9" x14ac:dyDescent="0.25">
      <c r="C35" s="2"/>
    </row>
  </sheetData>
  <printOptions horizontalCentered="1"/>
  <pageMargins left="0.39370078740157483" right="0" top="0.59055118110236227" bottom="1.1811023622047245" header="0" footer="0"/>
  <pageSetup paperSize="9" scale="82" orientation="portrait" r:id="rId1"/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>
    <tabColor rgb="FFFFFF00"/>
  </sheetPr>
  <dimension ref="B2:P32"/>
  <sheetViews>
    <sheetView showGridLines="0" view="pageBreakPreview" topLeftCell="A7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5703125" customWidth="1"/>
    <col min="2" max="13" width="8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" customWidth="1"/>
    <col min="18" max="39" width="6.7109375" customWidth="1"/>
  </cols>
  <sheetData>
    <row r="2" spans="2:16" ht="20.100000000000001" customHeight="1" x14ac:dyDescent="0.25">
      <c r="B2" s="1" t="s">
        <v>0</v>
      </c>
      <c r="C2" s="2"/>
      <c r="D2" s="2"/>
      <c r="E2" s="2"/>
      <c r="F2" s="171" t="s">
        <v>1</v>
      </c>
      <c r="J2" s="2"/>
      <c r="K2" s="2"/>
      <c r="L2" s="2"/>
    </row>
    <row r="3" spans="2:16" ht="6" customHeight="1" x14ac:dyDescent="0.25">
      <c r="B3" s="3"/>
      <c r="C3" s="2"/>
      <c r="D3" s="2"/>
      <c r="E3" s="2"/>
      <c r="F3" s="171"/>
      <c r="H3" s="2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2"/>
      <c r="F4" s="171">
        <v>8</v>
      </c>
      <c r="J4" s="2"/>
      <c r="K4" s="2"/>
      <c r="L4" s="2"/>
    </row>
    <row r="5" spans="2:16" ht="6" customHeight="1" x14ac:dyDescent="0.25">
      <c r="B5" s="5"/>
      <c r="C5" s="2"/>
      <c r="D5" s="2"/>
      <c r="E5" s="2"/>
      <c r="F5" s="8"/>
      <c r="H5" s="2"/>
      <c r="J5" s="2"/>
      <c r="K5" s="2"/>
      <c r="L5" s="6"/>
    </row>
    <row r="6" spans="2:16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J6" s="2"/>
      <c r="K6" s="2"/>
      <c r="L6" s="6"/>
    </row>
    <row r="7" spans="2:16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J7" s="2"/>
      <c r="K7" s="2"/>
      <c r="L7" s="6"/>
    </row>
    <row r="8" spans="2:16" ht="20.100000000000001" customHeight="1" x14ac:dyDescent="0.25">
      <c r="B8" s="2" t="s">
        <v>5</v>
      </c>
      <c r="C8" s="7"/>
      <c r="D8" s="7"/>
      <c r="E8" s="7"/>
      <c r="F8" s="1">
        <v>861</v>
      </c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2"/>
      <c r="F9" s="1" t="s">
        <v>42</v>
      </c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2"/>
      <c r="F10" s="1">
        <v>861</v>
      </c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thickBot="1" x14ac:dyDescent="0.3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39.950000000000003" customHeight="1" thickBot="1" x14ac:dyDescent="0.3">
      <c r="B15" s="189" t="s">
        <v>18</v>
      </c>
      <c r="C15" s="189" t="s">
        <v>127</v>
      </c>
      <c r="D15" s="189" t="s">
        <v>107</v>
      </c>
      <c r="E15" s="189" t="s">
        <v>11</v>
      </c>
      <c r="F15" s="189" t="s">
        <v>35</v>
      </c>
      <c r="G15" s="189" t="s">
        <v>37</v>
      </c>
      <c r="H15" s="189" t="s">
        <v>137</v>
      </c>
      <c r="I15" s="189" t="s">
        <v>35</v>
      </c>
      <c r="J15" s="189" t="s">
        <v>11</v>
      </c>
      <c r="K15" s="189" t="s">
        <v>107</v>
      </c>
      <c r="L15" s="189" t="s">
        <v>127</v>
      </c>
      <c r="M15" s="189" t="s">
        <v>161</v>
      </c>
      <c r="N15" s="189" t="s">
        <v>167</v>
      </c>
      <c r="O15" s="189" t="s">
        <v>168</v>
      </c>
      <c r="P15" s="189" t="s">
        <v>169</v>
      </c>
    </row>
    <row r="16" spans="2:16" ht="39.950000000000003" hidden="1" customHeight="1" x14ac:dyDescent="0.25">
      <c r="B16" s="202" t="s">
        <v>159</v>
      </c>
      <c r="C16" s="204">
        <v>0</v>
      </c>
      <c r="D16" s="204">
        <v>3.97</v>
      </c>
      <c r="E16" s="204">
        <v>2.31</v>
      </c>
      <c r="F16" s="204">
        <v>2.2599999999999998</v>
      </c>
      <c r="G16" s="204">
        <v>2.92</v>
      </c>
      <c r="H16" s="204">
        <v>8.09</v>
      </c>
      <c r="I16" s="204">
        <v>2.92</v>
      </c>
      <c r="J16" s="204">
        <v>2.2599999999999998</v>
      </c>
      <c r="K16" s="204">
        <v>4.3899999999999997</v>
      </c>
      <c r="L16" s="204">
        <v>2.67</v>
      </c>
      <c r="M16" s="315"/>
      <c r="N16" s="316"/>
      <c r="O16" s="317"/>
      <c r="P16" s="318"/>
    </row>
    <row r="17" spans="2:16" ht="39.950000000000003" hidden="1" customHeight="1" thickBot="1" x14ac:dyDescent="0.3">
      <c r="B17" s="208" t="s">
        <v>160</v>
      </c>
      <c r="C17" s="243">
        <v>0</v>
      </c>
      <c r="D17" s="210">
        <v>3.97</v>
      </c>
      <c r="E17" s="210">
        <v>6.28</v>
      </c>
      <c r="F17" s="210">
        <v>8.5399999999999991</v>
      </c>
      <c r="G17" s="210">
        <v>11.459999999999999</v>
      </c>
      <c r="H17" s="210">
        <v>19.549999999999997</v>
      </c>
      <c r="I17" s="210">
        <v>22.47</v>
      </c>
      <c r="J17" s="210">
        <v>24.729999999999997</v>
      </c>
      <c r="K17" s="210">
        <v>29.119999999999997</v>
      </c>
      <c r="L17" s="210">
        <v>31.79</v>
      </c>
      <c r="M17" s="313"/>
      <c r="N17" s="314"/>
      <c r="O17" s="310"/>
      <c r="P17" s="314"/>
    </row>
    <row r="18" spans="2:16" ht="15" customHeight="1" x14ac:dyDescent="0.25">
      <c r="B18" s="40">
        <v>1</v>
      </c>
      <c r="C18" s="426">
        <v>0.23263888888888887</v>
      </c>
      <c r="D18" s="427">
        <v>0.23819444444444443</v>
      </c>
      <c r="E18" s="428">
        <v>0.24236111111111111</v>
      </c>
      <c r="F18" s="428">
        <v>0.24374999999999999</v>
      </c>
      <c r="G18" s="427">
        <v>0.24583333333333332</v>
      </c>
      <c r="H18" s="428">
        <v>0.25416666666666665</v>
      </c>
      <c r="I18" s="428">
        <v>0.25694444444444442</v>
      </c>
      <c r="J18" s="428">
        <v>0.2583333333333333</v>
      </c>
      <c r="K18" s="428">
        <v>0.26458333333333328</v>
      </c>
      <c r="L18" s="426">
        <v>0.26805555555555549</v>
      </c>
      <c r="M18" s="313" t="e">
        <f>+$H$30</f>
        <v>#REF!</v>
      </c>
      <c r="N18" s="314">
        <f>+L18-C18</f>
        <v>3.5416666666666624E-2</v>
      </c>
      <c r="O18" s="317" t="e">
        <f>60*$H$30/(N18*60*24)</f>
        <v>#REF!</v>
      </c>
      <c r="P18" s="322"/>
    </row>
    <row r="19" spans="2:16" ht="15" customHeight="1" x14ac:dyDescent="0.25">
      <c r="B19" s="40">
        <v>2</v>
      </c>
      <c r="C19" s="41">
        <v>0.34375</v>
      </c>
      <c r="D19" s="42">
        <v>0.35</v>
      </c>
      <c r="E19" s="43">
        <v>0.35416666666666663</v>
      </c>
      <c r="F19" s="43">
        <v>0.35624999999999996</v>
      </c>
      <c r="G19" s="42">
        <v>0.35833333333333328</v>
      </c>
      <c r="H19" s="43">
        <v>0.36666666666666664</v>
      </c>
      <c r="I19" s="43">
        <v>0.36944444444444441</v>
      </c>
      <c r="J19" s="43">
        <v>0.37083333333333329</v>
      </c>
      <c r="K19" s="43">
        <v>0.37916666666666665</v>
      </c>
      <c r="L19" s="41">
        <v>0.38263888888888886</v>
      </c>
      <c r="M19" s="313" t="e">
        <f>+$H$30</f>
        <v>#REF!</v>
      </c>
      <c r="N19" s="314">
        <f>+L19-C19</f>
        <v>3.8888888888888862E-2</v>
      </c>
      <c r="O19" s="317" t="e">
        <f>60*$H$30/(N19*60*24)</f>
        <v>#REF!</v>
      </c>
      <c r="P19" s="314">
        <f>+C19-C18</f>
        <v>0.11111111111111113</v>
      </c>
    </row>
    <row r="20" spans="2:16" ht="15" customHeight="1" x14ac:dyDescent="0.25">
      <c r="B20" s="40">
        <v>3</v>
      </c>
      <c r="C20" s="41">
        <v>0.44444444444444442</v>
      </c>
      <c r="D20" s="42">
        <v>0.45208333333333328</v>
      </c>
      <c r="E20" s="43">
        <v>0.45694444444444438</v>
      </c>
      <c r="F20" s="43">
        <v>0.4590277777777777</v>
      </c>
      <c r="G20" s="42">
        <v>0.46180555555555547</v>
      </c>
      <c r="H20" s="43">
        <v>0.47083333333333327</v>
      </c>
      <c r="I20" s="43">
        <v>0.47430555555555548</v>
      </c>
      <c r="J20" s="43">
        <v>0.47638888888888881</v>
      </c>
      <c r="K20" s="43">
        <v>0.48472222222222217</v>
      </c>
      <c r="L20" s="41">
        <v>0.48819444444444438</v>
      </c>
      <c r="M20" s="313" t="e">
        <f>+$H$30</f>
        <v>#REF!</v>
      </c>
      <c r="N20" s="314">
        <f>+L20-C20</f>
        <v>4.3749999999999956E-2</v>
      </c>
      <c r="O20" s="317" t="e">
        <f>60*$H$30/(N20*60*24)</f>
        <v>#REF!</v>
      </c>
      <c r="P20" s="314">
        <f t="shared" ref="P20:P25" si="0">+C20-C19</f>
        <v>0.10069444444444442</v>
      </c>
    </row>
    <row r="21" spans="2:16" ht="15" customHeight="1" x14ac:dyDescent="0.25">
      <c r="B21" s="40">
        <v>4</v>
      </c>
      <c r="C21" s="41">
        <v>0.55208333333333404</v>
      </c>
      <c r="D21" s="42">
        <v>0.5597222222222229</v>
      </c>
      <c r="E21" s="43">
        <v>0.56458333333333399</v>
      </c>
      <c r="F21" s="43">
        <v>0.56666666666666732</v>
      </c>
      <c r="G21" s="42">
        <v>0.56944444444444509</v>
      </c>
      <c r="H21" s="43">
        <v>0.57847222222222283</v>
      </c>
      <c r="I21" s="43">
        <v>0.58194444444444504</v>
      </c>
      <c r="J21" s="43">
        <v>0.58402777777777837</v>
      </c>
      <c r="K21" s="43">
        <v>0.59236111111111167</v>
      </c>
      <c r="L21" s="41">
        <v>0.59583333333333388</v>
      </c>
      <c r="M21" s="313" t="e">
        <f t="shared" ref="M21:M25" si="1">+$H$30</f>
        <v>#REF!</v>
      </c>
      <c r="N21" s="314">
        <f t="shared" ref="N21:N25" si="2">+L21-C21</f>
        <v>4.3749999999999845E-2</v>
      </c>
      <c r="O21" s="317" t="e">
        <f t="shared" ref="O21:O25" si="3">60*$H$30/(N21*60*24)</f>
        <v>#REF!</v>
      </c>
      <c r="P21" s="314">
        <f t="shared" si="0"/>
        <v>0.10763888888888962</v>
      </c>
    </row>
    <row r="22" spans="2:16" ht="15" customHeight="1" x14ac:dyDescent="0.25">
      <c r="B22" s="40">
        <v>5</v>
      </c>
      <c r="C22" s="41">
        <v>0.65833333333333333</v>
      </c>
      <c r="D22" s="42">
        <v>0.66597222222222219</v>
      </c>
      <c r="E22" s="43">
        <v>0.67083333333333328</v>
      </c>
      <c r="F22" s="43">
        <v>0.67291666666666661</v>
      </c>
      <c r="G22" s="42">
        <v>0.67569444444444438</v>
      </c>
      <c r="H22" s="43">
        <v>0.68472222222222212</v>
      </c>
      <c r="I22" s="43">
        <v>0.68819444444444433</v>
      </c>
      <c r="J22" s="43">
        <v>0.69027777777777766</v>
      </c>
      <c r="K22" s="43">
        <v>0.69861111111111096</v>
      </c>
      <c r="L22" s="41">
        <v>0.70208333333333317</v>
      </c>
      <c r="M22" s="313" t="e">
        <f t="shared" si="1"/>
        <v>#REF!</v>
      </c>
      <c r="N22" s="314">
        <f t="shared" si="2"/>
        <v>4.3749999999999845E-2</v>
      </c>
      <c r="O22" s="317" t="e">
        <f t="shared" si="3"/>
        <v>#REF!</v>
      </c>
      <c r="P22" s="314">
        <f t="shared" si="0"/>
        <v>0.10624999999999929</v>
      </c>
    </row>
    <row r="23" spans="2:16" ht="15" customHeight="1" x14ac:dyDescent="0.25">
      <c r="B23" s="40">
        <v>6</v>
      </c>
      <c r="C23" s="41">
        <v>0.76041666666666696</v>
      </c>
      <c r="D23" s="42">
        <v>0.76805555555555582</v>
      </c>
      <c r="E23" s="43">
        <v>0.77291666666666692</v>
      </c>
      <c r="F23" s="43">
        <v>0.77500000000000024</v>
      </c>
      <c r="G23" s="42">
        <v>0.77777777777777801</v>
      </c>
      <c r="H23" s="43">
        <v>0.78680555555555576</v>
      </c>
      <c r="I23" s="43">
        <v>0.79027777777777797</v>
      </c>
      <c r="J23" s="43">
        <v>0.79236111111111129</v>
      </c>
      <c r="K23" s="43">
        <v>0.8006944444444446</v>
      </c>
      <c r="L23" s="41">
        <v>0.80416666666666681</v>
      </c>
      <c r="M23" s="313" t="e">
        <f t="shared" si="1"/>
        <v>#REF!</v>
      </c>
      <c r="N23" s="314">
        <f t="shared" si="2"/>
        <v>4.3749999999999845E-2</v>
      </c>
      <c r="O23" s="317" t="e">
        <f t="shared" si="3"/>
        <v>#REF!</v>
      </c>
      <c r="P23" s="314">
        <f t="shared" si="0"/>
        <v>0.10208333333333364</v>
      </c>
    </row>
    <row r="24" spans="2:16" ht="15" customHeight="1" thickBot="1" x14ac:dyDescent="0.3">
      <c r="B24" s="338">
        <v>7</v>
      </c>
      <c r="C24" s="45">
        <v>0.86805555555555547</v>
      </c>
      <c r="D24" s="46">
        <v>0.87569444444444433</v>
      </c>
      <c r="E24" s="47">
        <v>0.88055555555555542</v>
      </c>
      <c r="F24" s="47">
        <v>0.88263888888888875</v>
      </c>
      <c r="G24" s="46">
        <v>0.88541666666666652</v>
      </c>
      <c r="H24" s="47">
        <v>0.89444444444444426</v>
      </c>
      <c r="I24" s="47">
        <v>0.89791666666666647</v>
      </c>
      <c r="J24" s="47">
        <v>0.8999999999999998</v>
      </c>
      <c r="K24" s="47">
        <v>0.9083333333333331</v>
      </c>
      <c r="L24" s="45">
        <v>0.91180555555555531</v>
      </c>
      <c r="M24" s="319" t="e">
        <f t="shared" si="1"/>
        <v>#REF!</v>
      </c>
      <c r="N24" s="320">
        <f t="shared" si="2"/>
        <v>4.3749999999999845E-2</v>
      </c>
      <c r="O24" s="321" t="e">
        <f t="shared" si="3"/>
        <v>#REF!</v>
      </c>
      <c r="P24" s="320">
        <f t="shared" si="0"/>
        <v>0.10763888888888851</v>
      </c>
    </row>
    <row r="25" spans="2:16" x14ac:dyDescent="0.25">
      <c r="B25" s="33">
        <v>8</v>
      </c>
      <c r="C25" s="39">
        <v>0.97916666666666596</v>
      </c>
      <c r="D25" s="128">
        <v>0.98541666666666594</v>
      </c>
      <c r="E25" s="129">
        <v>0.98958333333333259</v>
      </c>
      <c r="F25" s="129">
        <v>0.99097222222222148</v>
      </c>
      <c r="G25" s="128">
        <v>0.9930555555555548</v>
      </c>
      <c r="H25" s="129">
        <v>1.0013888888888882</v>
      </c>
      <c r="I25" s="129">
        <v>1.004166666666666</v>
      </c>
      <c r="J25" s="129">
        <v>1.0055555555555549</v>
      </c>
      <c r="K25" s="129">
        <v>1.011805555555555</v>
      </c>
      <c r="L25" s="39">
        <v>1.0152777777777773</v>
      </c>
      <c r="M25" s="406" t="e">
        <f t="shared" si="1"/>
        <v>#REF!</v>
      </c>
      <c r="N25" s="407">
        <f t="shared" si="2"/>
        <v>3.6111111111111316E-2</v>
      </c>
      <c r="O25" s="408" t="e">
        <f t="shared" si="3"/>
        <v>#REF!</v>
      </c>
      <c r="P25" s="316">
        <f t="shared" si="0"/>
        <v>0.11111111111111049</v>
      </c>
    </row>
    <row r="26" spans="2:16" ht="18" customHeight="1" x14ac:dyDescent="0.25">
      <c r="B26" s="2"/>
      <c r="C26" s="2"/>
      <c r="D26" s="2"/>
      <c r="E26" s="2"/>
      <c r="F26" s="2"/>
      <c r="I26" s="18"/>
      <c r="J26" s="18"/>
      <c r="K26" s="18"/>
      <c r="L26" s="2"/>
    </row>
    <row r="27" spans="2:16" ht="18" customHeight="1" x14ac:dyDescent="0.25">
      <c r="B27" s="2"/>
      <c r="C27" s="299" t="s">
        <v>170</v>
      </c>
      <c r="D27" s="300"/>
      <c r="E27" s="300"/>
      <c r="F27" s="301"/>
      <c r="G27" s="301"/>
      <c r="H27" s="308">
        <v>7</v>
      </c>
      <c r="I27" s="300"/>
      <c r="J27" s="18"/>
      <c r="K27" s="18"/>
      <c r="L27" s="2"/>
    </row>
    <row r="28" spans="2:16" ht="18" customHeight="1" x14ac:dyDescent="0.25">
      <c r="B28" s="2"/>
      <c r="C28" s="299" t="s">
        <v>171</v>
      </c>
      <c r="D28" s="300"/>
      <c r="E28" s="300"/>
      <c r="F28" s="301"/>
      <c r="G28" s="301"/>
      <c r="H28" s="308">
        <v>1</v>
      </c>
      <c r="I28" s="300"/>
      <c r="J28" s="18"/>
      <c r="K28" s="18"/>
      <c r="L28" s="2"/>
    </row>
    <row r="29" spans="2:16" ht="18" customHeight="1" x14ac:dyDescent="0.25">
      <c r="B29" s="2"/>
      <c r="C29" s="299" t="s">
        <v>172</v>
      </c>
      <c r="D29" s="300"/>
      <c r="E29" s="300"/>
      <c r="F29" s="301"/>
      <c r="G29" s="301"/>
      <c r="H29" s="308">
        <f>+H27+H28</f>
        <v>8</v>
      </c>
      <c r="I29" s="300"/>
      <c r="J29" s="2"/>
      <c r="K29" s="21"/>
      <c r="L29" s="2"/>
    </row>
    <row r="30" spans="2:16" x14ac:dyDescent="0.25">
      <c r="C30" s="299" t="s">
        <v>173</v>
      </c>
      <c r="D30" s="300"/>
      <c r="E30" s="300"/>
      <c r="F30" s="301"/>
      <c r="G30" s="301"/>
      <c r="H30" s="306" t="e">
        <f>+VLOOKUP($F$8,#REF!,3,FALSE)</f>
        <v>#REF!</v>
      </c>
      <c r="I30" s="302" t="s">
        <v>174</v>
      </c>
    </row>
    <row r="31" spans="2:16" x14ac:dyDescent="0.25">
      <c r="C31" s="303" t="s">
        <v>175</v>
      </c>
      <c r="D31" s="304"/>
      <c r="E31" s="18"/>
      <c r="F31" s="18"/>
      <c r="G31" s="18"/>
      <c r="H31" s="347">
        <v>7.17</v>
      </c>
      <c r="I31" s="302" t="s">
        <v>174</v>
      </c>
    </row>
    <row r="32" spans="2:16" x14ac:dyDescent="0.25">
      <c r="C32" s="2" t="s">
        <v>176</v>
      </c>
      <c r="D32" s="18"/>
      <c r="E32" s="18"/>
      <c r="F32" s="18"/>
      <c r="G32" s="18"/>
      <c r="H32" s="309" t="s">
        <v>178</v>
      </c>
      <c r="I32" s="18"/>
    </row>
  </sheetData>
  <printOptions horizontalCentered="1"/>
  <pageMargins left="0.39370078740157483" right="0" top="0.59055118110236227" bottom="0.39370078740157483" header="0" footer="0"/>
  <pageSetup paperSize="9" scale="70" orientation="portrait" r:id="rId1"/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1:R41"/>
  <sheetViews>
    <sheetView showGridLines="0" view="pageBreakPreview" topLeftCell="A16" zoomScaleNormal="100" zoomScaleSheetLayoutView="100" workbookViewId="0">
      <selection activeCell="Q12" sqref="Q12"/>
    </sheetView>
  </sheetViews>
  <sheetFormatPr baseColWidth="10" defaultRowHeight="15" x14ac:dyDescent="0.25"/>
  <cols>
    <col min="1" max="1" width="3" customWidth="1"/>
    <col min="2" max="14" width="8.7109375" customWidth="1"/>
    <col min="15" max="15" width="10.42578125" bestFit="1" customWidth="1"/>
    <col min="16" max="16" width="14.42578125" bestFit="1" customWidth="1"/>
    <col min="17" max="23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71" t="s">
        <v>1</v>
      </c>
      <c r="I1" s="24"/>
      <c r="J1" s="24"/>
      <c r="K1" s="2"/>
      <c r="L1" s="2"/>
      <c r="M1" s="2"/>
    </row>
    <row r="2" spans="2:17" ht="6" customHeight="1" x14ac:dyDescent="0.25">
      <c r="B2" s="3"/>
      <c r="C2" s="2"/>
      <c r="D2" s="2"/>
      <c r="E2" s="171"/>
      <c r="I2" s="24"/>
      <c r="J2" s="24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171">
        <v>8</v>
      </c>
      <c r="I3" s="25"/>
      <c r="J3" s="25"/>
      <c r="K3" s="2"/>
      <c r="L3" s="2"/>
      <c r="M3" s="2"/>
    </row>
    <row r="4" spans="2:17" ht="6" customHeight="1" x14ac:dyDescent="0.25">
      <c r="B4" s="5"/>
      <c r="C4" s="2"/>
      <c r="D4" s="2"/>
      <c r="E4" s="8"/>
      <c r="I4" s="5"/>
      <c r="J4" s="5"/>
      <c r="K4" s="2"/>
      <c r="L4" s="2"/>
      <c r="M4" s="2"/>
    </row>
    <row r="5" spans="2:17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I5" s="4"/>
      <c r="J5" s="4"/>
      <c r="K5" s="2"/>
      <c r="L5" s="2"/>
      <c r="M5" s="2"/>
    </row>
    <row r="6" spans="2:17" ht="20.100000000000001" customHeight="1" x14ac:dyDescent="0.25">
      <c r="B6" s="2" t="s">
        <v>4</v>
      </c>
      <c r="C6" s="2"/>
      <c r="D6" s="2"/>
      <c r="E6" s="1" t="str">
        <f>+'801 MPU.CAN.25MAY.BOEDO.MPU HAB'!F7</f>
        <v>HÁBILES</v>
      </c>
      <c r="I6" s="4"/>
      <c r="J6" s="4"/>
      <c r="K6" s="2"/>
      <c r="L6" s="2"/>
      <c r="M6" s="2"/>
    </row>
    <row r="7" spans="2:17" ht="20.100000000000001" customHeight="1" x14ac:dyDescent="0.25">
      <c r="B7" s="2" t="s">
        <v>5</v>
      </c>
      <c r="C7" s="7"/>
      <c r="D7" s="7"/>
      <c r="E7" s="1">
        <v>863</v>
      </c>
      <c r="I7" s="4"/>
      <c r="J7" s="4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1" t="s">
        <v>94</v>
      </c>
      <c r="I8" s="4"/>
      <c r="J8" s="4"/>
      <c r="K8" s="2"/>
      <c r="L8" s="2"/>
      <c r="M8" s="2"/>
    </row>
    <row r="9" spans="2:17" ht="20.100000000000001" customHeight="1" x14ac:dyDescent="0.25">
      <c r="B9" s="2" t="s">
        <v>7</v>
      </c>
      <c r="C9" s="2"/>
      <c r="D9" s="2"/>
      <c r="E9" s="1">
        <v>863</v>
      </c>
      <c r="I9" s="4"/>
      <c r="J9" s="4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2"/>
      <c r="L11" s="2"/>
      <c r="M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</row>
    <row r="14" spans="2:17" ht="11.25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2"/>
      <c r="L14" s="2"/>
      <c r="M14" s="2"/>
    </row>
    <row r="15" spans="2:17" ht="15.75" thickBot="1" x14ac:dyDescent="0.3">
      <c r="B15" s="133">
        <v>1.0416666666666666E-2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7" ht="39.950000000000003" customHeight="1" thickBot="1" x14ac:dyDescent="0.3">
      <c r="B16" s="189" t="s">
        <v>18</v>
      </c>
      <c r="C16" s="189" t="s">
        <v>43</v>
      </c>
      <c r="D16" s="189" t="s">
        <v>35</v>
      </c>
      <c r="E16" s="189" t="s">
        <v>114</v>
      </c>
      <c r="F16" s="189" t="s">
        <v>15</v>
      </c>
      <c r="G16" s="189" t="s">
        <v>150</v>
      </c>
      <c r="H16" s="189" t="s">
        <v>9</v>
      </c>
      <c r="I16" s="189" t="s">
        <v>150</v>
      </c>
      <c r="J16" s="189" t="s">
        <v>15</v>
      </c>
      <c r="K16" s="189" t="s">
        <v>122</v>
      </c>
      <c r="L16" s="189" t="s">
        <v>35</v>
      </c>
      <c r="M16" s="189" t="s">
        <v>43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8" ht="39.950000000000003" hidden="1" customHeight="1" x14ac:dyDescent="0.25">
      <c r="B17" s="227" t="s">
        <v>159</v>
      </c>
      <c r="C17" s="204">
        <v>0</v>
      </c>
      <c r="D17" s="204">
        <v>3.69</v>
      </c>
      <c r="E17" s="204">
        <v>5.63</v>
      </c>
      <c r="F17" s="204">
        <v>4.22</v>
      </c>
      <c r="G17" s="204">
        <v>4.12</v>
      </c>
      <c r="H17" s="204">
        <v>7.59</v>
      </c>
      <c r="I17" s="204">
        <v>7.47</v>
      </c>
      <c r="J17" s="228">
        <v>4.12</v>
      </c>
      <c r="K17" s="228">
        <v>4.22</v>
      </c>
      <c r="L17" s="228">
        <v>5.31</v>
      </c>
      <c r="M17" s="228">
        <v>3.68</v>
      </c>
      <c r="N17" s="315"/>
      <c r="O17" s="316"/>
      <c r="P17" s="317"/>
      <c r="Q17" s="318"/>
    </row>
    <row r="18" spans="2:18" ht="39.950000000000003" hidden="1" customHeight="1" thickBot="1" x14ac:dyDescent="0.3">
      <c r="B18" s="208" t="s">
        <v>160</v>
      </c>
      <c r="C18" s="210">
        <v>0</v>
      </c>
      <c r="D18" s="210">
        <v>3.69</v>
      </c>
      <c r="E18" s="210">
        <v>9.32</v>
      </c>
      <c r="F18" s="210">
        <v>13.54</v>
      </c>
      <c r="G18" s="210">
        <v>17.66</v>
      </c>
      <c r="H18" s="210">
        <v>25.25</v>
      </c>
      <c r="I18" s="210">
        <v>32.72</v>
      </c>
      <c r="J18" s="210">
        <v>36.839999999999996</v>
      </c>
      <c r="K18" s="210">
        <v>41.059999999999995</v>
      </c>
      <c r="L18" s="210">
        <v>46.37</v>
      </c>
      <c r="M18" s="210">
        <v>50.05</v>
      </c>
      <c r="N18" s="313"/>
      <c r="O18" s="314"/>
      <c r="P18" s="310"/>
      <c r="Q18" s="314"/>
    </row>
    <row r="19" spans="2:18" ht="15" customHeight="1" x14ac:dyDescent="0.25">
      <c r="B19" s="9">
        <v>1</v>
      </c>
      <c r="C19" s="27">
        <v>0.26041666666666669</v>
      </c>
      <c r="D19" s="29">
        <v>0.26458333333333334</v>
      </c>
      <c r="E19" s="16">
        <v>0.27430555555555558</v>
      </c>
      <c r="F19" s="16">
        <v>0.28402777777777782</v>
      </c>
      <c r="G19" s="16">
        <v>0.29166666666666669</v>
      </c>
      <c r="H19" s="16">
        <v>0.30138888888888893</v>
      </c>
      <c r="I19" s="28">
        <v>0.30972222222222229</v>
      </c>
      <c r="J19" s="28">
        <v>0.31875000000000009</v>
      </c>
      <c r="K19" s="28">
        <v>0.32638888888888895</v>
      </c>
      <c r="L19" s="30">
        <v>0.33611111111111119</v>
      </c>
      <c r="M19" s="15">
        <v>0.34027777777777785</v>
      </c>
      <c r="N19" s="313" t="e">
        <f>+$H$39</f>
        <v>#REF!</v>
      </c>
      <c r="O19" s="314">
        <f>+M19-C19</f>
        <v>7.986111111111116E-2</v>
      </c>
      <c r="P19" s="317" t="e">
        <f>60*$H$39/(O19*60*24)</f>
        <v>#REF!</v>
      </c>
      <c r="Q19" s="322"/>
    </row>
    <row r="20" spans="2:18" ht="15" customHeight="1" x14ac:dyDescent="0.25">
      <c r="B20" s="11">
        <v>2</v>
      </c>
      <c r="C20" s="272">
        <v>0.30555555555555552</v>
      </c>
      <c r="D20" s="273">
        <v>0.30972222222222218</v>
      </c>
      <c r="E20" s="103">
        <v>0.31944444444444442</v>
      </c>
      <c r="F20" s="103">
        <v>0.32916666666666666</v>
      </c>
      <c r="G20" s="103">
        <v>0.33680555555555552</v>
      </c>
      <c r="H20" s="103">
        <v>0.34652777777777777</v>
      </c>
      <c r="I20" s="103">
        <v>0.35486111111111113</v>
      </c>
      <c r="J20" s="103">
        <v>0.36388888888888893</v>
      </c>
      <c r="K20" s="103">
        <v>0.37152777777777779</v>
      </c>
      <c r="L20" s="274">
        <v>0.38125000000000003</v>
      </c>
      <c r="M20" s="272">
        <v>0.38541666666666669</v>
      </c>
      <c r="N20" s="313" t="e">
        <f t="shared" ref="N20:N34" si="0">+$H$39</f>
        <v>#REF!</v>
      </c>
      <c r="O20" s="314">
        <f t="shared" ref="O20:O34" si="1">+M20-C20</f>
        <v>7.986111111111116E-2</v>
      </c>
      <c r="P20" s="317" t="e">
        <f t="shared" ref="P20:P34" si="2">60*$H$39/(O20*60*24)</f>
        <v>#REF!</v>
      </c>
      <c r="Q20" s="314">
        <f>+E20-E19</f>
        <v>4.513888888888884E-2</v>
      </c>
    </row>
    <row r="21" spans="2:18" ht="15" customHeight="1" x14ac:dyDescent="0.25">
      <c r="B21" s="9">
        <v>3</v>
      </c>
      <c r="C21" s="272">
        <v>0.3430555555555555</v>
      </c>
      <c r="D21" s="273">
        <v>0.3479166666666666</v>
      </c>
      <c r="E21" s="103">
        <v>0.35763888888888884</v>
      </c>
      <c r="F21" s="103">
        <v>0.36736111111111108</v>
      </c>
      <c r="G21" s="103">
        <v>0.37499999999999994</v>
      </c>
      <c r="H21" s="103">
        <v>0.38472222222222219</v>
      </c>
      <c r="I21" s="103">
        <v>0.39305555555555555</v>
      </c>
      <c r="J21" s="103">
        <v>0.40208333333333335</v>
      </c>
      <c r="K21" s="103">
        <v>0.40972222222222221</v>
      </c>
      <c r="L21" s="274">
        <v>0.41944444444444445</v>
      </c>
      <c r="M21" s="272">
        <v>0.4236111111111111</v>
      </c>
      <c r="N21" s="313" t="e">
        <f t="shared" si="0"/>
        <v>#REF!</v>
      </c>
      <c r="O21" s="314">
        <f t="shared" si="1"/>
        <v>8.0555555555555602E-2</v>
      </c>
      <c r="P21" s="317" t="e">
        <f t="shared" si="2"/>
        <v>#REF!</v>
      </c>
      <c r="Q21" s="314">
        <f t="shared" ref="Q21:Q34" si="3">+E21-E20</f>
        <v>3.819444444444442E-2</v>
      </c>
    </row>
    <row r="22" spans="2:18" ht="15" customHeight="1" x14ac:dyDescent="0.25">
      <c r="B22" s="11">
        <v>4</v>
      </c>
      <c r="C22" s="272">
        <v>0.38472222222222219</v>
      </c>
      <c r="D22" s="273">
        <v>0.38958333333333328</v>
      </c>
      <c r="E22" s="103">
        <v>0.39930555555555552</v>
      </c>
      <c r="F22" s="103">
        <v>0.40902777777777777</v>
      </c>
      <c r="G22" s="103">
        <v>0.41666666666666663</v>
      </c>
      <c r="H22" s="103">
        <v>0.42638888888888887</v>
      </c>
      <c r="I22" s="103">
        <v>0.43472222222222223</v>
      </c>
      <c r="J22" s="103">
        <v>0.44375000000000003</v>
      </c>
      <c r="K22" s="103">
        <v>0.4513888888888889</v>
      </c>
      <c r="L22" s="274">
        <v>0.46111111111111114</v>
      </c>
      <c r="M22" s="272">
        <v>0.46527777777777779</v>
      </c>
      <c r="N22" s="313" t="e">
        <f t="shared" si="0"/>
        <v>#REF!</v>
      </c>
      <c r="O22" s="314">
        <f t="shared" si="1"/>
        <v>8.0555555555555602E-2</v>
      </c>
      <c r="P22" s="317" t="e">
        <f t="shared" si="2"/>
        <v>#REF!</v>
      </c>
      <c r="Q22" s="314">
        <f t="shared" si="3"/>
        <v>4.1666666666666685E-2</v>
      </c>
    </row>
    <row r="23" spans="2:18" ht="15" customHeight="1" x14ac:dyDescent="0.25">
      <c r="B23" s="9">
        <v>5</v>
      </c>
      <c r="C23" s="272">
        <v>0.42638888888888887</v>
      </c>
      <c r="D23" s="273">
        <v>0.43124999999999997</v>
      </c>
      <c r="E23" s="103">
        <v>0.44097222222222221</v>
      </c>
      <c r="F23" s="103">
        <v>0.45069444444444445</v>
      </c>
      <c r="G23" s="103">
        <v>0.45833333333333331</v>
      </c>
      <c r="H23" s="103">
        <v>0.46805555555555556</v>
      </c>
      <c r="I23" s="103">
        <v>0.47638888888888892</v>
      </c>
      <c r="J23" s="103">
        <v>0.48541666666666672</v>
      </c>
      <c r="K23" s="103">
        <v>0.49305555555555558</v>
      </c>
      <c r="L23" s="274">
        <v>0.50277777777777777</v>
      </c>
      <c r="M23" s="272">
        <v>0.50694444444444442</v>
      </c>
      <c r="N23" s="313" t="e">
        <f t="shared" si="0"/>
        <v>#REF!</v>
      </c>
      <c r="O23" s="314">
        <f t="shared" si="1"/>
        <v>8.0555555555555547E-2</v>
      </c>
      <c r="P23" s="317" t="e">
        <f t="shared" si="2"/>
        <v>#REF!</v>
      </c>
      <c r="Q23" s="314">
        <f t="shared" si="3"/>
        <v>4.1666666666666685E-2</v>
      </c>
    </row>
    <row r="24" spans="2:18" ht="15" customHeight="1" x14ac:dyDescent="0.25">
      <c r="B24" s="11">
        <v>6</v>
      </c>
      <c r="C24" s="272">
        <v>0.46111111111111169</v>
      </c>
      <c r="D24" s="273">
        <v>0.46597222222222279</v>
      </c>
      <c r="E24" s="103">
        <v>0.47569444444444503</v>
      </c>
      <c r="F24" s="103">
        <v>0.48541666666666727</v>
      </c>
      <c r="G24" s="103">
        <v>0.49305555555555614</v>
      </c>
      <c r="H24" s="103">
        <v>0.50277777777777832</v>
      </c>
      <c r="I24" s="103">
        <v>0.51111111111111163</v>
      </c>
      <c r="J24" s="103">
        <v>0.52013888888888937</v>
      </c>
      <c r="K24" s="103">
        <v>0.52777777777777823</v>
      </c>
      <c r="L24" s="274">
        <v>0.53750000000000042</v>
      </c>
      <c r="M24" s="272">
        <v>0.54166666666666707</v>
      </c>
      <c r="N24" s="313" t="e">
        <f t="shared" si="0"/>
        <v>#REF!</v>
      </c>
      <c r="O24" s="314">
        <f t="shared" si="1"/>
        <v>8.055555555555538E-2</v>
      </c>
      <c r="P24" s="317" t="e">
        <f t="shared" si="2"/>
        <v>#REF!</v>
      </c>
      <c r="Q24" s="314">
        <f t="shared" si="3"/>
        <v>3.4722222222222821E-2</v>
      </c>
    </row>
    <row r="25" spans="2:18" ht="15" customHeight="1" x14ac:dyDescent="0.25">
      <c r="B25" s="9">
        <v>7</v>
      </c>
      <c r="C25" s="272">
        <v>0.50624999999999998</v>
      </c>
      <c r="D25" s="273">
        <v>0.51111111111111107</v>
      </c>
      <c r="E25" s="103">
        <v>0.52083333333333326</v>
      </c>
      <c r="F25" s="103">
        <v>0.53055555555555545</v>
      </c>
      <c r="G25" s="103">
        <v>0.53819444444444431</v>
      </c>
      <c r="H25" s="103">
        <v>0.5479166666666665</v>
      </c>
      <c r="I25" s="103">
        <v>0.5562499999999998</v>
      </c>
      <c r="J25" s="103">
        <v>0.56527777777777755</v>
      </c>
      <c r="K25" s="103">
        <v>0.57291666666666641</v>
      </c>
      <c r="L25" s="274">
        <v>0.5826388888888886</v>
      </c>
      <c r="M25" s="272">
        <v>0.58680555555555525</v>
      </c>
      <c r="N25" s="313" t="e">
        <f t="shared" si="0"/>
        <v>#REF!</v>
      </c>
      <c r="O25" s="314">
        <f t="shared" si="1"/>
        <v>8.0555555555555269E-2</v>
      </c>
      <c r="P25" s="317" t="e">
        <f t="shared" si="2"/>
        <v>#REF!</v>
      </c>
      <c r="Q25" s="314">
        <f t="shared" si="3"/>
        <v>4.5138888888888229E-2</v>
      </c>
    </row>
    <row r="26" spans="2:18" ht="15" customHeight="1" x14ac:dyDescent="0.25">
      <c r="B26" s="11">
        <v>8</v>
      </c>
      <c r="C26" s="272">
        <v>0.54444444444444573</v>
      </c>
      <c r="D26" s="273">
        <v>0.54930555555555682</v>
      </c>
      <c r="E26" s="103">
        <v>0.55902777777777901</v>
      </c>
      <c r="F26" s="103">
        <v>0.5687500000000012</v>
      </c>
      <c r="G26" s="103">
        <v>0.57638888888889006</v>
      </c>
      <c r="H26" s="103">
        <v>0.58611111111111225</v>
      </c>
      <c r="I26" s="103">
        <v>0.59444444444444555</v>
      </c>
      <c r="J26" s="103">
        <v>0.6034722222222233</v>
      </c>
      <c r="K26" s="103">
        <v>0.61111111111111216</v>
      </c>
      <c r="L26" s="274">
        <v>0.62083333333333435</v>
      </c>
      <c r="M26" s="272">
        <v>0.625000000000001</v>
      </c>
      <c r="N26" s="313" t="e">
        <f t="shared" si="0"/>
        <v>#REF!</v>
      </c>
      <c r="O26" s="314">
        <f t="shared" si="1"/>
        <v>8.0555555555555269E-2</v>
      </c>
      <c r="P26" s="317" t="e">
        <f t="shared" si="2"/>
        <v>#REF!</v>
      </c>
      <c r="Q26" s="314">
        <f t="shared" si="3"/>
        <v>3.8194444444445752E-2</v>
      </c>
    </row>
    <row r="27" spans="2:18" ht="15" customHeight="1" x14ac:dyDescent="0.25">
      <c r="B27" s="9">
        <v>9</v>
      </c>
      <c r="C27" s="272">
        <v>0.59305555555555556</v>
      </c>
      <c r="D27" s="273">
        <v>0.59791666666666665</v>
      </c>
      <c r="E27" s="103">
        <v>0.60763888888888884</v>
      </c>
      <c r="F27" s="103">
        <v>0.61736111111111103</v>
      </c>
      <c r="G27" s="103">
        <v>0.62499999999999989</v>
      </c>
      <c r="H27" s="103">
        <v>0.63472222222222208</v>
      </c>
      <c r="I27" s="103">
        <v>0.64305555555555538</v>
      </c>
      <c r="J27" s="103">
        <v>0.65208333333333313</v>
      </c>
      <c r="K27" s="103">
        <v>0.65972222222222199</v>
      </c>
      <c r="L27" s="274">
        <v>0.66944444444444418</v>
      </c>
      <c r="M27" s="272">
        <v>0.67361111111111083</v>
      </c>
      <c r="N27" s="313" t="e">
        <f t="shared" si="0"/>
        <v>#REF!</v>
      </c>
      <c r="O27" s="314">
        <f t="shared" si="1"/>
        <v>8.0555555555555269E-2</v>
      </c>
      <c r="P27" s="317" t="e">
        <f t="shared" si="2"/>
        <v>#REF!</v>
      </c>
      <c r="Q27" s="314">
        <f t="shared" si="3"/>
        <v>4.8611111111109828E-2</v>
      </c>
    </row>
    <row r="28" spans="2:18" ht="15" customHeight="1" x14ac:dyDescent="0.25">
      <c r="B28" s="11">
        <v>10</v>
      </c>
      <c r="C28" s="272">
        <v>0.64166666666666672</v>
      </c>
      <c r="D28" s="273">
        <v>0.64652777777777781</v>
      </c>
      <c r="E28" s="103">
        <v>0.65625</v>
      </c>
      <c r="F28" s="103">
        <v>0.66597222222222219</v>
      </c>
      <c r="G28" s="103">
        <v>0.67361111111111105</v>
      </c>
      <c r="H28" s="103">
        <v>0.68333333333333324</v>
      </c>
      <c r="I28" s="103">
        <v>0.69166666666666654</v>
      </c>
      <c r="J28" s="103">
        <v>0.70069444444444429</v>
      </c>
      <c r="K28" s="103">
        <v>0.70833333333333315</v>
      </c>
      <c r="L28" s="274">
        <v>0.71805555555555534</v>
      </c>
      <c r="M28" s="272">
        <v>0.72222222222222199</v>
      </c>
      <c r="N28" s="313" t="e">
        <f t="shared" si="0"/>
        <v>#REF!</v>
      </c>
      <c r="O28" s="314">
        <f t="shared" si="1"/>
        <v>8.0555555555555269E-2</v>
      </c>
      <c r="P28" s="317" t="e">
        <f t="shared" si="2"/>
        <v>#REF!</v>
      </c>
      <c r="Q28" s="314">
        <f t="shared" si="3"/>
        <v>4.861111111111116E-2</v>
      </c>
      <c r="R28" s="14"/>
    </row>
    <row r="29" spans="2:18" ht="15" customHeight="1" x14ac:dyDescent="0.25">
      <c r="B29" s="9">
        <v>11</v>
      </c>
      <c r="C29" s="272">
        <v>0.68333333333333268</v>
      </c>
      <c r="D29" s="273">
        <v>0.68819444444444378</v>
      </c>
      <c r="E29" s="103">
        <v>0.69791666666666596</v>
      </c>
      <c r="F29" s="103">
        <v>0.70763888888888815</v>
      </c>
      <c r="G29" s="103">
        <v>0.71527777777777701</v>
      </c>
      <c r="H29" s="103">
        <v>0.7249999999999992</v>
      </c>
      <c r="I29" s="103">
        <v>0.7333333333333325</v>
      </c>
      <c r="J29" s="103">
        <v>0.74236111111111025</v>
      </c>
      <c r="K29" s="103">
        <v>0.74999999999999911</v>
      </c>
      <c r="L29" s="274">
        <v>0.7597222222222213</v>
      </c>
      <c r="M29" s="272">
        <v>0.76388888888888795</v>
      </c>
      <c r="N29" s="313" t="e">
        <f t="shared" si="0"/>
        <v>#REF!</v>
      </c>
      <c r="O29" s="314">
        <f t="shared" si="1"/>
        <v>8.0555555555555269E-2</v>
      </c>
      <c r="P29" s="317" t="e">
        <f t="shared" si="2"/>
        <v>#REF!</v>
      </c>
      <c r="Q29" s="314">
        <f t="shared" si="3"/>
        <v>4.1666666666665964E-2</v>
      </c>
    </row>
    <row r="30" spans="2:18" ht="15" customHeight="1" x14ac:dyDescent="0.25">
      <c r="B30" s="11">
        <v>12</v>
      </c>
      <c r="C30" s="272">
        <v>0.72152777777777777</v>
      </c>
      <c r="D30" s="273">
        <v>0.72638888888888886</v>
      </c>
      <c r="E30" s="103">
        <v>0.73611111111111105</v>
      </c>
      <c r="F30" s="103">
        <v>0.74583333333333324</v>
      </c>
      <c r="G30" s="103">
        <v>0.7534722222222221</v>
      </c>
      <c r="H30" s="103">
        <v>0.76319444444444429</v>
      </c>
      <c r="I30" s="103">
        <v>0.77152777777777759</v>
      </c>
      <c r="J30" s="103">
        <v>0.78055555555555534</v>
      </c>
      <c r="K30" s="103">
        <v>0.7881944444444442</v>
      </c>
      <c r="L30" s="274">
        <v>0.79791666666666639</v>
      </c>
      <c r="M30" s="272">
        <v>0.80208333333333304</v>
      </c>
      <c r="N30" s="313" t="e">
        <f t="shared" si="0"/>
        <v>#REF!</v>
      </c>
      <c r="O30" s="314">
        <f t="shared" si="1"/>
        <v>8.0555555555555269E-2</v>
      </c>
      <c r="P30" s="317" t="e">
        <f t="shared" si="2"/>
        <v>#REF!</v>
      </c>
      <c r="Q30" s="314">
        <f t="shared" si="3"/>
        <v>3.8194444444445086E-2</v>
      </c>
    </row>
    <row r="31" spans="2:18" ht="15" customHeight="1" x14ac:dyDescent="0.25">
      <c r="B31" s="9">
        <v>13</v>
      </c>
      <c r="C31" s="272">
        <v>0.76666666666666572</v>
      </c>
      <c r="D31" s="273">
        <v>0.77152777777777681</v>
      </c>
      <c r="E31" s="103">
        <v>0.781249999999999</v>
      </c>
      <c r="F31" s="103">
        <v>0.79097222222222119</v>
      </c>
      <c r="G31" s="103">
        <v>0.79861111111111005</v>
      </c>
      <c r="H31" s="103">
        <v>0.80833333333333224</v>
      </c>
      <c r="I31" s="103">
        <v>0.81666666666666554</v>
      </c>
      <c r="J31" s="103">
        <v>0.82569444444444329</v>
      </c>
      <c r="K31" s="103">
        <v>0.83333333333333215</v>
      </c>
      <c r="L31" s="274">
        <v>0.84305555555555434</v>
      </c>
      <c r="M31" s="272">
        <v>0.84722222222222099</v>
      </c>
      <c r="N31" s="313" t="e">
        <f t="shared" si="0"/>
        <v>#REF!</v>
      </c>
      <c r="O31" s="314">
        <f t="shared" si="1"/>
        <v>8.0555555555555269E-2</v>
      </c>
      <c r="P31" s="317" t="e">
        <f t="shared" si="2"/>
        <v>#REF!</v>
      </c>
      <c r="Q31" s="314">
        <f t="shared" si="3"/>
        <v>4.5138888888887951E-2</v>
      </c>
    </row>
    <row r="32" spans="2:18" ht="15" customHeight="1" x14ac:dyDescent="0.25">
      <c r="B32" s="11">
        <v>14</v>
      </c>
      <c r="C32" s="272">
        <v>0.80833333333333268</v>
      </c>
      <c r="D32" s="273">
        <v>0.81319444444444378</v>
      </c>
      <c r="E32" s="103">
        <v>0.82291666666666596</v>
      </c>
      <c r="F32" s="103">
        <v>0.83263888888888815</v>
      </c>
      <c r="G32" s="103">
        <v>0.84027777777777701</v>
      </c>
      <c r="H32" s="103">
        <v>0.8499999999999992</v>
      </c>
      <c r="I32" s="103">
        <v>0.8583333333333325</v>
      </c>
      <c r="J32" s="103">
        <v>0.86736111111111025</v>
      </c>
      <c r="K32" s="103">
        <v>0.87499999999999911</v>
      </c>
      <c r="L32" s="274">
        <v>0.8847222222222213</v>
      </c>
      <c r="M32" s="272">
        <v>0.88819444444444351</v>
      </c>
      <c r="N32" s="313" t="e">
        <f t="shared" si="0"/>
        <v>#REF!</v>
      </c>
      <c r="O32" s="314">
        <f t="shared" si="1"/>
        <v>7.9861111111110827E-2</v>
      </c>
      <c r="P32" s="317" t="e">
        <f t="shared" si="2"/>
        <v>#REF!</v>
      </c>
      <c r="Q32" s="314">
        <f t="shared" si="3"/>
        <v>4.1666666666666963E-2</v>
      </c>
    </row>
    <row r="33" spans="2:17" ht="15" customHeight="1" x14ac:dyDescent="0.25">
      <c r="B33" s="9">
        <v>15</v>
      </c>
      <c r="C33" s="272">
        <v>0.84722222222222221</v>
      </c>
      <c r="D33" s="273">
        <v>0.85138888888888886</v>
      </c>
      <c r="E33" s="103">
        <v>0.86111111111111105</v>
      </c>
      <c r="F33" s="103">
        <v>0.87083333333333324</v>
      </c>
      <c r="G33" s="103">
        <v>0.8784722222222221</v>
      </c>
      <c r="H33" s="103">
        <v>0.88819444444444429</v>
      </c>
      <c r="I33" s="103">
        <v>0.89652777777777759</v>
      </c>
      <c r="J33" s="103">
        <v>0.90486111111111089</v>
      </c>
      <c r="K33" s="103">
        <v>0.91249999999999976</v>
      </c>
      <c r="L33" s="274">
        <v>0.92083333333333306</v>
      </c>
      <c r="M33" s="272">
        <v>0.92430555555555527</v>
      </c>
      <c r="N33" s="313" t="e">
        <f t="shared" si="0"/>
        <v>#REF!</v>
      </c>
      <c r="O33" s="314">
        <f t="shared" si="1"/>
        <v>7.7083333333333059E-2</v>
      </c>
      <c r="P33" s="317" t="e">
        <f t="shared" si="2"/>
        <v>#REF!</v>
      </c>
      <c r="Q33" s="314">
        <f t="shared" si="3"/>
        <v>3.8194444444445086E-2</v>
      </c>
    </row>
    <row r="34" spans="2:17" ht="15" customHeight="1" x14ac:dyDescent="0.25">
      <c r="B34" s="11">
        <v>16</v>
      </c>
      <c r="C34" s="272">
        <v>0.88958333333333339</v>
      </c>
      <c r="D34" s="273">
        <v>0.89375000000000004</v>
      </c>
      <c r="E34" s="103">
        <v>0.90277777777777779</v>
      </c>
      <c r="F34" s="103">
        <v>0.91180555555555554</v>
      </c>
      <c r="G34" s="103">
        <v>0.9194444444444444</v>
      </c>
      <c r="H34" s="103">
        <v>0.92847222222222214</v>
      </c>
      <c r="I34" s="103">
        <v>0.93680555555555545</v>
      </c>
      <c r="J34" s="103">
        <v>0.94444444444444431</v>
      </c>
      <c r="K34" s="103">
        <v>0.95138888888888873</v>
      </c>
      <c r="L34" s="274">
        <v>0.95902777777777759</v>
      </c>
      <c r="M34" s="272">
        <v>0.9624999999999998</v>
      </c>
      <c r="N34" s="313" t="e">
        <f t="shared" si="0"/>
        <v>#REF!</v>
      </c>
      <c r="O34" s="314">
        <f t="shared" si="1"/>
        <v>7.2916666666666408E-2</v>
      </c>
      <c r="P34" s="317" t="e">
        <f t="shared" si="2"/>
        <v>#REF!</v>
      </c>
      <c r="Q34" s="314">
        <f t="shared" si="3"/>
        <v>4.1666666666666741E-2</v>
      </c>
    </row>
    <row r="35" spans="2:17" ht="15" customHeight="1" x14ac:dyDescent="0.25"/>
    <row r="36" spans="2:17" ht="15" customHeight="1" x14ac:dyDescent="0.25">
      <c r="C36" s="299" t="s">
        <v>170</v>
      </c>
      <c r="D36" s="300"/>
      <c r="E36" s="300"/>
      <c r="F36" s="301"/>
      <c r="G36" s="301"/>
      <c r="H36" s="308">
        <v>16</v>
      </c>
      <c r="I36" s="300"/>
    </row>
    <row r="37" spans="2:17" x14ac:dyDescent="0.25">
      <c r="C37" s="299" t="s">
        <v>171</v>
      </c>
      <c r="D37" s="300"/>
      <c r="E37" s="300"/>
      <c r="F37" s="301"/>
      <c r="G37" s="301"/>
      <c r="H37" s="308">
        <v>0</v>
      </c>
      <c r="I37" s="300"/>
    </row>
    <row r="38" spans="2:17" x14ac:dyDescent="0.25">
      <c r="C38" s="299" t="s">
        <v>172</v>
      </c>
      <c r="D38" s="300"/>
      <c r="E38" s="300"/>
      <c r="F38" s="301"/>
      <c r="G38" s="301"/>
      <c r="H38" s="308">
        <f>+H36+H37</f>
        <v>16</v>
      </c>
      <c r="I38" s="300"/>
    </row>
    <row r="39" spans="2:17" x14ac:dyDescent="0.25">
      <c r="C39" s="299" t="s">
        <v>173</v>
      </c>
      <c r="D39" s="300"/>
      <c r="E39" s="300"/>
      <c r="F39" s="301"/>
      <c r="G39" s="301"/>
      <c r="H39" s="306" t="e">
        <f>+VLOOKUP($E$7,#REF!,3,FALSE)</f>
        <v>#REF!</v>
      </c>
      <c r="I39" s="302" t="s">
        <v>174</v>
      </c>
    </row>
    <row r="40" spans="2:17" x14ac:dyDescent="0.25">
      <c r="C40" s="303" t="s">
        <v>175</v>
      </c>
      <c r="D40" s="304"/>
      <c r="E40" s="18"/>
      <c r="F40" s="18"/>
      <c r="G40" s="18"/>
      <c r="H40" s="347">
        <v>19.84</v>
      </c>
      <c r="I40" s="302" t="s">
        <v>174</v>
      </c>
      <c r="J40" s="69"/>
      <c r="M40" s="89"/>
    </row>
    <row r="41" spans="2:17" x14ac:dyDescent="0.25">
      <c r="C41" s="2" t="s">
        <v>176</v>
      </c>
      <c r="D41" s="18"/>
      <c r="E41" s="18"/>
      <c r="F41" s="18"/>
      <c r="G41" s="18"/>
      <c r="H41" s="309" t="s">
        <v>179</v>
      </c>
      <c r="I41" s="18"/>
    </row>
  </sheetData>
  <printOptions horizontalCentered="1"/>
  <pageMargins left="0.39370078740157483" right="0" top="0.39370078740157483" bottom="0.78740157480314965" header="0" footer="0"/>
  <pageSetup paperSize="9" scale="66" orientation="portrait" r:id="rId1"/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1:Q34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42578125" customWidth="1"/>
    <col min="2" max="14" width="8.7109375" customWidth="1"/>
    <col min="15" max="15" width="10.42578125" bestFit="1" customWidth="1"/>
    <col min="16" max="16" width="14.42578125" bestFit="1" customWidth="1"/>
    <col min="17" max="38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71" t="s">
        <v>1</v>
      </c>
      <c r="I1" s="24"/>
      <c r="J1" s="24"/>
      <c r="K1" s="2"/>
      <c r="L1" s="2"/>
      <c r="M1" s="2"/>
    </row>
    <row r="2" spans="2:17" ht="6" customHeight="1" x14ac:dyDescent="0.25">
      <c r="B2" s="3"/>
      <c r="C2" s="2"/>
      <c r="D2" s="2"/>
      <c r="E2" s="171"/>
      <c r="I2" s="24"/>
      <c r="J2" s="24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171">
        <v>8</v>
      </c>
      <c r="I3" s="25"/>
      <c r="J3" s="25"/>
      <c r="K3" s="2"/>
      <c r="L3" s="2"/>
      <c r="M3" s="2"/>
    </row>
    <row r="4" spans="2:17" ht="6" customHeight="1" x14ac:dyDescent="0.25">
      <c r="B4" s="5"/>
      <c r="C4" s="2"/>
      <c r="D4" s="2"/>
      <c r="E4" s="8"/>
      <c r="I4" s="5"/>
      <c r="J4" s="5"/>
      <c r="K4" s="2"/>
      <c r="L4" s="2"/>
      <c r="M4" s="2"/>
    </row>
    <row r="5" spans="2:17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I5" s="4"/>
      <c r="J5" s="4"/>
      <c r="K5" s="2"/>
      <c r="L5" s="2"/>
      <c r="M5" s="2"/>
    </row>
    <row r="6" spans="2:17" ht="20.100000000000001" customHeight="1" x14ac:dyDescent="0.25">
      <c r="B6" s="2" t="s">
        <v>4</v>
      </c>
      <c r="C6" s="2"/>
      <c r="D6" s="2"/>
      <c r="E6" s="1" t="str">
        <f>+'801 MPU.CAN.25MAY.BOEDO.MPU SAB'!F7</f>
        <v>SABADO</v>
      </c>
      <c r="I6" s="4"/>
      <c r="J6" s="4"/>
      <c r="K6" s="2"/>
      <c r="L6" s="2"/>
      <c r="M6" s="2"/>
    </row>
    <row r="7" spans="2:17" ht="20.100000000000001" customHeight="1" x14ac:dyDescent="0.25">
      <c r="B7" s="2" t="s">
        <v>5</v>
      </c>
      <c r="C7" s="7"/>
      <c r="D7" s="7"/>
      <c r="E7" s="1">
        <v>863</v>
      </c>
      <c r="I7" s="4"/>
      <c r="J7" s="4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1" t="s">
        <v>94</v>
      </c>
      <c r="I8" s="4"/>
      <c r="J8" s="4"/>
      <c r="K8" s="2"/>
      <c r="L8" s="2"/>
      <c r="M8" s="2"/>
    </row>
    <row r="9" spans="2:17" ht="20.100000000000001" customHeight="1" x14ac:dyDescent="0.25">
      <c r="B9" s="2" t="s">
        <v>7</v>
      </c>
      <c r="C9" s="2"/>
      <c r="D9" s="2"/>
      <c r="E9" s="1">
        <v>863</v>
      </c>
      <c r="I9" s="4"/>
      <c r="J9" s="4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2"/>
      <c r="L11" s="2"/>
      <c r="M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2"/>
      <c r="L14" s="2"/>
      <c r="M14" s="2"/>
    </row>
    <row r="15" spans="2:17" ht="15.75" thickBot="1" x14ac:dyDescent="0.3">
      <c r="B15" s="133">
        <v>1.0416666666666666E-2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7" ht="39.950000000000003" customHeight="1" thickBot="1" x14ac:dyDescent="0.3">
      <c r="B16" s="189" t="s">
        <v>18</v>
      </c>
      <c r="C16" s="189" t="s">
        <v>43</v>
      </c>
      <c r="D16" s="189" t="s">
        <v>35</v>
      </c>
      <c r="E16" s="189" t="s">
        <v>114</v>
      </c>
      <c r="F16" s="189" t="s">
        <v>15</v>
      </c>
      <c r="G16" s="189" t="s">
        <v>150</v>
      </c>
      <c r="H16" s="189" t="s">
        <v>9</v>
      </c>
      <c r="I16" s="189" t="s">
        <v>150</v>
      </c>
      <c r="J16" s="189" t="s">
        <v>15</v>
      </c>
      <c r="K16" s="189" t="s">
        <v>122</v>
      </c>
      <c r="L16" s="189" t="s">
        <v>35</v>
      </c>
      <c r="M16" s="189" t="s">
        <v>43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7" ht="39.950000000000003" hidden="1" customHeight="1" x14ac:dyDescent="0.25">
      <c r="B17" s="227" t="s">
        <v>159</v>
      </c>
      <c r="C17" s="204">
        <v>0</v>
      </c>
      <c r="D17" s="204">
        <v>3.69</v>
      </c>
      <c r="E17" s="204">
        <v>5.63</v>
      </c>
      <c r="F17" s="204">
        <v>4.22</v>
      </c>
      <c r="G17" s="204">
        <v>4.12</v>
      </c>
      <c r="H17" s="204">
        <v>7.59</v>
      </c>
      <c r="I17" s="204">
        <v>7.47</v>
      </c>
      <c r="J17" s="228">
        <v>4.12</v>
      </c>
      <c r="K17" s="228">
        <v>4.22</v>
      </c>
      <c r="L17" s="228">
        <v>5.31</v>
      </c>
      <c r="M17" s="228">
        <v>3.68</v>
      </c>
      <c r="N17" s="315"/>
      <c r="O17" s="316"/>
      <c r="P17" s="317"/>
      <c r="Q17" s="318"/>
    </row>
    <row r="18" spans="2:17" ht="39.950000000000003" hidden="1" customHeight="1" thickBot="1" x14ac:dyDescent="0.3">
      <c r="B18" s="208" t="s">
        <v>160</v>
      </c>
      <c r="C18" s="210">
        <v>0</v>
      </c>
      <c r="D18" s="210">
        <v>3.69</v>
      </c>
      <c r="E18" s="210">
        <v>9.32</v>
      </c>
      <c r="F18" s="210">
        <v>13.54</v>
      </c>
      <c r="G18" s="210">
        <v>17.66</v>
      </c>
      <c r="H18" s="210">
        <v>25.25</v>
      </c>
      <c r="I18" s="210">
        <v>32.72</v>
      </c>
      <c r="J18" s="210">
        <v>36.839999999999996</v>
      </c>
      <c r="K18" s="210">
        <v>41.059999999999995</v>
      </c>
      <c r="L18" s="210">
        <v>46.37</v>
      </c>
      <c r="M18" s="210">
        <v>50.05</v>
      </c>
      <c r="N18" s="313"/>
      <c r="O18" s="314"/>
      <c r="P18" s="310"/>
      <c r="Q18" s="314"/>
    </row>
    <row r="19" spans="2:17" x14ac:dyDescent="0.25">
      <c r="B19" s="9">
        <v>1</v>
      </c>
      <c r="C19" s="27">
        <v>0.24583333333333335</v>
      </c>
      <c r="D19" s="29">
        <v>0.25</v>
      </c>
      <c r="E19" s="16">
        <v>0.25972222222222224</v>
      </c>
      <c r="F19" s="16">
        <v>0.26666666666666666</v>
      </c>
      <c r="G19" s="16">
        <v>0.27430555555555552</v>
      </c>
      <c r="H19" s="16">
        <v>0.28402777777777777</v>
      </c>
      <c r="I19" s="28">
        <v>0.29236111111111113</v>
      </c>
      <c r="J19" s="28">
        <v>0.30208333333333337</v>
      </c>
      <c r="K19" s="28">
        <v>0.31041666666666673</v>
      </c>
      <c r="L19" s="30">
        <v>0.32013888888888897</v>
      </c>
      <c r="M19" s="15">
        <v>0.32430555555555562</v>
      </c>
      <c r="N19" s="313" t="e">
        <f>+$H$32</f>
        <v>#REF!</v>
      </c>
      <c r="O19" s="314">
        <f>+M19-C19</f>
        <v>7.8472222222222276E-2</v>
      </c>
      <c r="P19" s="317" t="e">
        <f>60*$H$32/(O19*60*24)</f>
        <v>#REF!</v>
      </c>
      <c r="Q19" s="322"/>
    </row>
    <row r="20" spans="2:17" x14ac:dyDescent="0.25">
      <c r="B20" s="11">
        <v>2</v>
      </c>
      <c r="C20" s="12">
        <v>0.27916666666666667</v>
      </c>
      <c r="D20" s="26">
        <v>0.28333333333333333</v>
      </c>
      <c r="E20" s="13">
        <v>0.29305555555555557</v>
      </c>
      <c r="F20" s="13">
        <v>0.30277777777777781</v>
      </c>
      <c r="G20" s="13">
        <v>0.31041666666666667</v>
      </c>
      <c r="H20" s="13">
        <v>0.32013888888888892</v>
      </c>
      <c r="I20" s="13">
        <v>0.32847222222222228</v>
      </c>
      <c r="J20" s="13">
        <v>0.33750000000000008</v>
      </c>
      <c r="K20" s="13">
        <v>0.34513888888888894</v>
      </c>
      <c r="L20" s="31">
        <v>0.35486111111111118</v>
      </c>
      <c r="M20" s="12">
        <v>0.35902777777777783</v>
      </c>
      <c r="N20" s="313" t="e">
        <f>+$H$32</f>
        <v>#REF!</v>
      </c>
      <c r="O20" s="314">
        <f>+M20-C20</f>
        <v>7.986111111111116E-2</v>
      </c>
      <c r="P20" s="317" t="e">
        <f>60*$H$32/(O20*60*24)</f>
        <v>#REF!</v>
      </c>
      <c r="Q20" s="314">
        <f>+E20-E19</f>
        <v>3.3333333333333326E-2</v>
      </c>
    </row>
    <row r="21" spans="2:17" x14ac:dyDescent="0.25">
      <c r="B21" s="9">
        <v>3</v>
      </c>
      <c r="C21" s="12">
        <v>0.31180555555555567</v>
      </c>
      <c r="D21" s="26">
        <v>0.31666666666666676</v>
      </c>
      <c r="E21" s="13">
        <v>0.32638888888888901</v>
      </c>
      <c r="F21" s="13">
        <v>0.33611111111111125</v>
      </c>
      <c r="G21" s="13">
        <v>0.34375000000000011</v>
      </c>
      <c r="H21" s="13">
        <v>0.35347222222222235</v>
      </c>
      <c r="I21" s="13">
        <v>0.36180555555555571</v>
      </c>
      <c r="J21" s="13">
        <v>0.37083333333333351</v>
      </c>
      <c r="K21" s="13">
        <v>0.37847222222222238</v>
      </c>
      <c r="L21" s="31">
        <v>0.38819444444444462</v>
      </c>
      <c r="M21" s="12">
        <v>0.39236111111111127</v>
      </c>
      <c r="N21" s="313" t="e">
        <f t="shared" ref="N21:N27" si="0">+$H$32</f>
        <v>#REF!</v>
      </c>
      <c r="O21" s="314">
        <f t="shared" ref="O21:O27" si="1">+M21-C21</f>
        <v>8.0555555555555602E-2</v>
      </c>
      <c r="P21" s="317" t="e">
        <f t="shared" ref="P21:P27" si="2">60*$H$32/(O21*60*24)</f>
        <v>#REF!</v>
      </c>
      <c r="Q21" s="314">
        <f t="shared" ref="Q21:Q27" si="3">+E21-E20</f>
        <v>3.3333333333333437E-2</v>
      </c>
    </row>
    <row r="22" spans="2:17" x14ac:dyDescent="0.25">
      <c r="B22" s="11">
        <v>4</v>
      </c>
      <c r="C22" s="12">
        <v>0.34513888888888866</v>
      </c>
      <c r="D22" s="26">
        <v>0.34999999999999976</v>
      </c>
      <c r="E22" s="13">
        <v>0.359722222222222</v>
      </c>
      <c r="F22" s="13">
        <v>0.36944444444444424</v>
      </c>
      <c r="G22" s="13">
        <v>0.3770833333333331</v>
      </c>
      <c r="H22" s="13">
        <v>0.38680555555555535</v>
      </c>
      <c r="I22" s="13">
        <v>0.39513888888888871</v>
      </c>
      <c r="J22" s="13">
        <v>0.40416666666666651</v>
      </c>
      <c r="K22" s="13">
        <v>0.41180555555555537</v>
      </c>
      <c r="L22" s="31">
        <v>0.42152777777777761</v>
      </c>
      <c r="M22" s="12">
        <v>0.42569444444444426</v>
      </c>
      <c r="N22" s="313" t="e">
        <f t="shared" si="0"/>
        <v>#REF!</v>
      </c>
      <c r="O22" s="314">
        <f t="shared" si="1"/>
        <v>8.0555555555555602E-2</v>
      </c>
      <c r="P22" s="317" t="e">
        <f t="shared" si="2"/>
        <v>#REF!</v>
      </c>
      <c r="Q22" s="314">
        <f t="shared" si="3"/>
        <v>3.3333333333332993E-2</v>
      </c>
    </row>
    <row r="23" spans="2:17" x14ac:dyDescent="0.25">
      <c r="B23" s="9">
        <v>5</v>
      </c>
      <c r="C23" s="12">
        <v>0.37847222222222165</v>
      </c>
      <c r="D23" s="26">
        <v>0.38333333333333275</v>
      </c>
      <c r="E23" s="13">
        <v>0.39305555555555499</v>
      </c>
      <c r="F23" s="13">
        <v>0.40277777777777724</v>
      </c>
      <c r="G23" s="13">
        <v>0.4104166666666661</v>
      </c>
      <c r="H23" s="13">
        <v>0.42013888888888834</v>
      </c>
      <c r="I23" s="13">
        <v>0.4284722222222217</v>
      </c>
      <c r="J23" s="13">
        <v>0.4374999999999995</v>
      </c>
      <c r="K23" s="13">
        <v>0.44513888888888836</v>
      </c>
      <c r="L23" s="31">
        <v>0.45486111111111061</v>
      </c>
      <c r="M23" s="12">
        <v>0.45902777777777726</v>
      </c>
      <c r="N23" s="313" t="e">
        <f t="shared" si="0"/>
        <v>#REF!</v>
      </c>
      <c r="O23" s="314">
        <f t="shared" si="1"/>
        <v>8.0555555555555602E-2</v>
      </c>
      <c r="P23" s="317" t="e">
        <f t="shared" si="2"/>
        <v>#REF!</v>
      </c>
      <c r="Q23" s="314">
        <f t="shared" si="3"/>
        <v>3.3333333333332993E-2</v>
      </c>
    </row>
    <row r="24" spans="2:17" x14ac:dyDescent="0.25">
      <c r="B24" s="11">
        <v>6</v>
      </c>
      <c r="C24" s="12">
        <v>0.41180555555555465</v>
      </c>
      <c r="D24" s="26">
        <v>0.41666666666666574</v>
      </c>
      <c r="E24" s="13">
        <v>0.42638888888888798</v>
      </c>
      <c r="F24" s="13">
        <v>0.43611111111111023</v>
      </c>
      <c r="G24" s="13">
        <v>0.44374999999999909</v>
      </c>
      <c r="H24" s="13">
        <v>0.45347222222222133</v>
      </c>
      <c r="I24" s="13">
        <v>0.46180555555555469</v>
      </c>
      <c r="J24" s="13">
        <v>0.47083333333333249</v>
      </c>
      <c r="K24" s="13">
        <v>0.47847222222222136</v>
      </c>
      <c r="L24" s="31">
        <v>0.4881944444444436</v>
      </c>
      <c r="M24" s="12">
        <v>0.49236111111111025</v>
      </c>
      <c r="N24" s="313" t="e">
        <f t="shared" si="0"/>
        <v>#REF!</v>
      </c>
      <c r="O24" s="314">
        <f t="shared" si="1"/>
        <v>8.0555555555555602E-2</v>
      </c>
      <c r="P24" s="317" t="e">
        <f t="shared" si="2"/>
        <v>#REF!</v>
      </c>
      <c r="Q24" s="314">
        <f t="shared" si="3"/>
        <v>3.3333333333332993E-2</v>
      </c>
    </row>
    <row r="25" spans="2:17" x14ac:dyDescent="0.25">
      <c r="B25" s="9">
        <v>7</v>
      </c>
      <c r="C25" s="12">
        <v>0.44513888888888764</v>
      </c>
      <c r="D25" s="26">
        <v>0.44999999999999873</v>
      </c>
      <c r="E25" s="13">
        <v>0.45972222222222098</v>
      </c>
      <c r="F25" s="13">
        <v>0.46944444444444322</v>
      </c>
      <c r="G25" s="13">
        <v>0.47708333333333208</v>
      </c>
      <c r="H25" s="13">
        <v>0.48680555555555433</v>
      </c>
      <c r="I25" s="13">
        <v>0.49513888888888768</v>
      </c>
      <c r="J25" s="13">
        <v>0.50416666666666543</v>
      </c>
      <c r="K25" s="13">
        <v>0.51180555555555429</v>
      </c>
      <c r="L25" s="31">
        <v>0.52152777777777648</v>
      </c>
      <c r="M25" s="12">
        <v>0.52569444444444313</v>
      </c>
      <c r="N25" s="313" t="e">
        <f t="shared" si="0"/>
        <v>#REF!</v>
      </c>
      <c r="O25" s="314">
        <f t="shared" si="1"/>
        <v>8.0555555555555491E-2</v>
      </c>
      <c r="P25" s="317" t="e">
        <f t="shared" si="2"/>
        <v>#REF!</v>
      </c>
      <c r="Q25" s="314">
        <f t="shared" si="3"/>
        <v>3.3333333333332993E-2</v>
      </c>
    </row>
    <row r="26" spans="2:17" x14ac:dyDescent="0.25">
      <c r="B26" s="11">
        <v>8</v>
      </c>
      <c r="C26" s="12">
        <v>0.47847222222222169</v>
      </c>
      <c r="D26" s="26">
        <v>0.48333333333333278</v>
      </c>
      <c r="E26" s="13">
        <v>0.49305555555555503</v>
      </c>
      <c r="F26" s="13">
        <v>0.50277777777777721</v>
      </c>
      <c r="G26" s="13">
        <v>0.51041666666666607</v>
      </c>
      <c r="H26" s="13">
        <v>0.52013888888888826</v>
      </c>
      <c r="I26" s="13">
        <v>0.52847222222222157</v>
      </c>
      <c r="J26" s="13">
        <v>0.53749999999999931</v>
      </c>
      <c r="K26" s="13">
        <v>0.54513888888888817</v>
      </c>
      <c r="L26" s="31">
        <v>0.55486111111111036</v>
      </c>
      <c r="M26" s="12">
        <v>0.55902777777777701</v>
      </c>
      <c r="N26" s="313" t="e">
        <f t="shared" si="0"/>
        <v>#REF!</v>
      </c>
      <c r="O26" s="314">
        <f t="shared" si="1"/>
        <v>8.0555555555555325E-2</v>
      </c>
      <c r="P26" s="317" t="e">
        <f t="shared" si="2"/>
        <v>#REF!</v>
      </c>
      <c r="Q26" s="314">
        <f t="shared" si="3"/>
        <v>3.3333333333334048E-2</v>
      </c>
    </row>
    <row r="27" spans="2:17" x14ac:dyDescent="0.25">
      <c r="B27" s="9">
        <v>9</v>
      </c>
      <c r="C27" s="12">
        <v>0.51180555555555474</v>
      </c>
      <c r="D27" s="26">
        <v>0.51666666666666583</v>
      </c>
      <c r="E27" s="13">
        <v>0.52638888888888802</v>
      </c>
      <c r="F27" s="13">
        <v>0.53611111111111021</v>
      </c>
      <c r="G27" s="13">
        <v>0.54374999999999907</v>
      </c>
      <c r="H27" s="13">
        <v>0.55347222222222126</v>
      </c>
      <c r="I27" s="13">
        <v>0.56180555555555456</v>
      </c>
      <c r="J27" s="13">
        <v>0.5708333333333323</v>
      </c>
      <c r="K27" s="13">
        <v>0.57847222222222117</v>
      </c>
      <c r="L27" s="31">
        <v>0.58819444444444335</v>
      </c>
      <c r="M27" s="12">
        <v>0.59236111111111001</v>
      </c>
      <c r="N27" s="313" t="e">
        <f t="shared" si="0"/>
        <v>#REF!</v>
      </c>
      <c r="O27" s="314">
        <f t="shared" si="1"/>
        <v>8.0555555555555269E-2</v>
      </c>
      <c r="P27" s="317" t="e">
        <f t="shared" si="2"/>
        <v>#REF!</v>
      </c>
      <c r="Q27" s="314">
        <f t="shared" si="3"/>
        <v>3.3333333333332993E-2</v>
      </c>
    </row>
    <row r="29" spans="2:17" x14ac:dyDescent="0.25">
      <c r="C29" s="299" t="s">
        <v>170</v>
      </c>
      <c r="D29" s="300"/>
      <c r="E29" s="300"/>
      <c r="F29" s="301"/>
      <c r="G29" s="301"/>
      <c r="H29" s="308">
        <v>9</v>
      </c>
      <c r="I29" s="300"/>
    </row>
    <row r="30" spans="2:17" x14ac:dyDescent="0.25">
      <c r="C30" s="299" t="s">
        <v>171</v>
      </c>
      <c r="D30" s="300"/>
      <c r="E30" s="300"/>
      <c r="F30" s="301"/>
      <c r="G30" s="301"/>
      <c r="H30" s="308">
        <v>0</v>
      </c>
      <c r="I30" s="300"/>
    </row>
    <row r="31" spans="2:17" x14ac:dyDescent="0.25">
      <c r="C31" s="299" t="s">
        <v>172</v>
      </c>
      <c r="D31" s="300"/>
      <c r="E31" s="300"/>
      <c r="F31" s="301"/>
      <c r="G31" s="301"/>
      <c r="H31" s="308">
        <f>+H29+H30</f>
        <v>9</v>
      </c>
      <c r="I31" s="300"/>
    </row>
    <row r="32" spans="2:17" x14ac:dyDescent="0.25">
      <c r="C32" s="299" t="s">
        <v>173</v>
      </c>
      <c r="D32" s="300"/>
      <c r="E32" s="300"/>
      <c r="F32" s="301"/>
      <c r="G32" s="301"/>
      <c r="H32" s="306" t="e">
        <f>+VLOOKUP($E$7,#REF!,3,FALSE)</f>
        <v>#REF!</v>
      </c>
      <c r="I32" s="302" t="s">
        <v>174</v>
      </c>
    </row>
    <row r="33" spans="3:13" x14ac:dyDescent="0.25">
      <c r="C33" s="303" t="s">
        <v>175</v>
      </c>
      <c r="D33" s="304"/>
      <c r="E33" s="18"/>
      <c r="F33" s="18"/>
      <c r="G33" s="18"/>
      <c r="H33" s="347">
        <v>19.84</v>
      </c>
      <c r="I33" s="302" t="s">
        <v>174</v>
      </c>
      <c r="J33" s="69"/>
      <c r="M33" s="89"/>
    </row>
    <row r="34" spans="3:13" x14ac:dyDescent="0.25">
      <c r="C34" s="2" t="s">
        <v>176</v>
      </c>
      <c r="D34" s="18"/>
      <c r="E34" s="18"/>
      <c r="F34" s="18"/>
      <c r="G34" s="18"/>
      <c r="H34" s="309" t="s">
        <v>179</v>
      </c>
      <c r="I34" s="18"/>
    </row>
  </sheetData>
  <printOptions horizontalCentered="1"/>
  <pageMargins left="0.39370078740157483" right="0" top="0.39370078740157483" bottom="0.78740157480314965" header="0" footer="0"/>
  <pageSetup paperSize="9" scale="65" orientation="portrait" r:id="rId1"/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>
    <tabColor rgb="FFFFFF00"/>
  </sheetPr>
  <dimension ref="B2:P40"/>
  <sheetViews>
    <sheetView showGridLines="0" view="pageBreakPreview" topLeftCell="A19" zoomScaleNormal="100" zoomScaleSheetLayoutView="100" workbookViewId="0">
      <selection activeCell="F24" sqref="F24"/>
    </sheetView>
  </sheetViews>
  <sheetFormatPr baseColWidth="10" defaultRowHeight="15" x14ac:dyDescent="0.25"/>
  <cols>
    <col min="1" max="1" width="3.140625" customWidth="1"/>
    <col min="2" max="13" width="8.7109375" customWidth="1"/>
    <col min="14" max="14" width="10.42578125" bestFit="1" customWidth="1"/>
    <col min="15" max="15" width="14.42578125" bestFit="1" customWidth="1"/>
    <col min="16" max="17" width="6.7109375" customWidth="1"/>
    <col min="18" max="18" width="1.140625" customWidth="1"/>
    <col min="19" max="21" width="6.7109375" customWidth="1"/>
  </cols>
  <sheetData>
    <row r="2" spans="2:16" ht="20.100000000000001" customHeight="1" x14ac:dyDescent="0.25">
      <c r="B2" s="1" t="s">
        <v>0</v>
      </c>
      <c r="C2" s="2"/>
      <c r="D2" s="2"/>
      <c r="E2" s="171" t="s">
        <v>1</v>
      </c>
      <c r="J2" s="2"/>
      <c r="K2" s="2"/>
      <c r="L2" s="2"/>
    </row>
    <row r="3" spans="2:16" ht="6" customHeight="1" x14ac:dyDescent="0.25">
      <c r="B3" s="3"/>
      <c r="C3" s="2"/>
      <c r="D3" s="2"/>
      <c r="E3" s="171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171">
        <v>8</v>
      </c>
      <c r="J4" s="2"/>
      <c r="K4" s="2"/>
      <c r="L4" s="2"/>
    </row>
    <row r="5" spans="2:16" ht="6" customHeight="1" x14ac:dyDescent="0.25">
      <c r="B5" s="5"/>
      <c r="C5" s="2"/>
      <c r="D5" s="2"/>
      <c r="E5" s="8"/>
      <c r="J5" s="6"/>
      <c r="K5" s="6"/>
      <c r="L5" s="2"/>
    </row>
    <row r="6" spans="2:16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J6" s="6"/>
      <c r="K6" s="6"/>
      <c r="L6" s="2"/>
    </row>
    <row r="7" spans="2:16" ht="20.100000000000001" customHeight="1" x14ac:dyDescent="0.25">
      <c r="B7" s="2" t="s">
        <v>4</v>
      </c>
      <c r="C7" s="2"/>
      <c r="D7" s="2"/>
      <c r="E7" s="1" t="str">
        <f>+'801 MPU.CAN.25MAY.BOEDO.MPU HAB'!F7</f>
        <v>HÁBILES</v>
      </c>
      <c r="J7" s="6"/>
      <c r="K7" s="6"/>
      <c r="L7" s="2"/>
    </row>
    <row r="8" spans="2:16" ht="20.100000000000001" customHeight="1" x14ac:dyDescent="0.25">
      <c r="B8" s="2" t="s">
        <v>5</v>
      </c>
      <c r="C8" s="7"/>
      <c r="D8" s="7"/>
      <c r="E8" s="1">
        <v>864</v>
      </c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1" t="s">
        <v>44</v>
      </c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1">
        <v>864</v>
      </c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23.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6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137</v>
      </c>
      <c r="I16" s="189" t="s">
        <v>11</v>
      </c>
      <c r="J16" s="189" t="s">
        <v>13</v>
      </c>
      <c r="K16" s="189" t="s">
        <v>107</v>
      </c>
      <c r="L16" s="189" t="s">
        <v>127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6.2</v>
      </c>
      <c r="F17" s="204">
        <v>2.2400000000000002</v>
      </c>
      <c r="G17" s="204">
        <v>7.51</v>
      </c>
      <c r="H17" s="204">
        <v>0</v>
      </c>
      <c r="I17" s="204">
        <v>7.51</v>
      </c>
      <c r="J17" s="204">
        <v>2.2400000000000002</v>
      </c>
      <c r="K17" s="204">
        <v>6.88</v>
      </c>
      <c r="L17" s="204">
        <v>2.67</v>
      </c>
      <c r="M17" s="315"/>
      <c r="N17" s="316"/>
      <c r="O17" s="317"/>
      <c r="P17" s="318"/>
    </row>
    <row r="18" spans="2:16" ht="39.950000000000003" hidden="1" customHeight="1" thickBot="1" x14ac:dyDescent="0.3">
      <c r="B18" s="208" t="s">
        <v>160</v>
      </c>
      <c r="C18" s="243">
        <v>0</v>
      </c>
      <c r="D18" s="209">
        <v>3.97</v>
      </c>
      <c r="E18" s="209">
        <v>10.17</v>
      </c>
      <c r="F18" s="209">
        <v>12.41</v>
      </c>
      <c r="G18" s="209">
        <v>19.920000000000002</v>
      </c>
      <c r="H18" s="209">
        <v>19.920000000000002</v>
      </c>
      <c r="I18" s="209">
        <v>27.43</v>
      </c>
      <c r="J18" s="209">
        <v>29.67</v>
      </c>
      <c r="K18" s="209">
        <v>36.550000000000004</v>
      </c>
      <c r="L18" s="209">
        <v>39.220000000000006</v>
      </c>
      <c r="M18" s="313"/>
      <c r="N18" s="314"/>
      <c r="O18" s="310"/>
      <c r="P18" s="314"/>
    </row>
    <row r="19" spans="2:16" x14ac:dyDescent="0.25">
      <c r="B19" s="9">
        <v>1</v>
      </c>
      <c r="C19" s="472">
        <v>0.1763888888888889</v>
      </c>
      <c r="D19" s="473">
        <v>0.18333333333333335</v>
      </c>
      <c r="E19" s="474">
        <v>0.19166666666666668</v>
      </c>
      <c r="F19" s="474">
        <v>0.19444444444444445</v>
      </c>
      <c r="G19" s="474">
        <v>0.2013888888888889</v>
      </c>
      <c r="H19" s="474">
        <v>0.21111111111111111</v>
      </c>
      <c r="I19" s="474">
        <v>0.21388888888888888</v>
      </c>
      <c r="J19" s="474">
        <v>0.22222222222222221</v>
      </c>
      <c r="K19" s="475">
        <v>0.22638888888888886</v>
      </c>
      <c r="L19" s="472">
        <v>0.31388888888888883</v>
      </c>
      <c r="M19" s="313" t="e">
        <f t="shared" ref="M19:M32" si="0">+$H$37</f>
        <v>#REF!</v>
      </c>
      <c r="N19" s="314">
        <f>+L19-C19</f>
        <v>0.13749999999999993</v>
      </c>
      <c r="O19" s="317" t="e">
        <f>60*$H$37/(N19*60*24)</f>
        <v>#REF!</v>
      </c>
      <c r="P19" s="322"/>
    </row>
    <row r="20" spans="2:16" x14ac:dyDescent="0.25">
      <c r="B20" s="11">
        <v>2</v>
      </c>
      <c r="C20" s="476">
        <v>0.22361111111111109</v>
      </c>
      <c r="D20" s="442">
        <v>0.23055555555555554</v>
      </c>
      <c r="E20" s="477">
        <v>0.23888888888888887</v>
      </c>
      <c r="F20" s="477">
        <v>0.24166666666666664</v>
      </c>
      <c r="G20" s="477">
        <v>0.24861111111111109</v>
      </c>
      <c r="H20" s="477">
        <v>0.2583333333333333</v>
      </c>
      <c r="I20" s="477">
        <v>0.26111111111111107</v>
      </c>
      <c r="J20" s="477">
        <v>0.26944444444444438</v>
      </c>
      <c r="K20" s="443">
        <v>0.27361111111111103</v>
      </c>
      <c r="L20" s="476">
        <v>0.35208333333333325</v>
      </c>
      <c r="M20" s="313" t="e">
        <f t="shared" si="0"/>
        <v>#REF!</v>
      </c>
      <c r="N20" s="314">
        <f t="shared" ref="N20" si="1">+L20-C20</f>
        <v>0.12847222222222215</v>
      </c>
      <c r="O20" s="317" t="e">
        <f t="shared" ref="O20" si="2">60*$H$37/(N20*60*24)</f>
        <v>#REF!</v>
      </c>
      <c r="P20" s="314">
        <f>+C20-C19</f>
        <v>4.7222222222222193E-2</v>
      </c>
    </row>
    <row r="21" spans="2:16" ht="15" customHeight="1" x14ac:dyDescent="0.25">
      <c r="B21" s="9">
        <v>3</v>
      </c>
      <c r="C21" s="15">
        <v>0.25694444444444448</v>
      </c>
      <c r="D21" s="29">
        <v>0.2638888888888889</v>
      </c>
      <c r="E21" s="16">
        <v>0.2722222222222222</v>
      </c>
      <c r="F21" s="16">
        <v>0.27499999999999997</v>
      </c>
      <c r="G21" s="245">
        <v>0.28472222222222221</v>
      </c>
      <c r="H21" s="245">
        <v>0.28749999999999998</v>
      </c>
      <c r="I21" s="16">
        <v>0.29583333333333328</v>
      </c>
      <c r="J21" s="16">
        <v>0.29930555555555549</v>
      </c>
      <c r="K21" s="32">
        <v>0.30972222222222218</v>
      </c>
      <c r="L21" s="15">
        <v>0.31388888888888883</v>
      </c>
      <c r="M21" s="313" t="e">
        <f t="shared" si="0"/>
        <v>#REF!</v>
      </c>
      <c r="N21" s="314">
        <f>+L21-C21</f>
        <v>5.6944444444444353E-2</v>
      </c>
      <c r="O21" s="317" t="e">
        <f t="shared" ref="O21:O32" si="3">60*$H$37/(N21*60*24)</f>
        <v>#REF!</v>
      </c>
      <c r="P21" s="314">
        <f t="shared" ref="P21:P32" si="4">+C21-C20</f>
        <v>3.3333333333333381E-2</v>
      </c>
    </row>
    <row r="22" spans="2:16" ht="15" customHeight="1" x14ac:dyDescent="0.25">
      <c r="B22" s="11">
        <v>4</v>
      </c>
      <c r="C22" s="12">
        <v>0.2951388888888889</v>
      </c>
      <c r="D22" s="26">
        <v>0.30208333333333331</v>
      </c>
      <c r="E22" s="13">
        <v>0.31041666666666662</v>
      </c>
      <c r="F22" s="13">
        <v>0.31319444444444439</v>
      </c>
      <c r="G22" s="103">
        <v>0.32291666666666663</v>
      </c>
      <c r="H22" s="103">
        <v>0.3256944444444444</v>
      </c>
      <c r="I22" s="13">
        <v>0.3340277777777777</v>
      </c>
      <c r="J22" s="13">
        <v>0.33749999999999991</v>
      </c>
      <c r="K22" s="31">
        <v>0.3479166666666666</v>
      </c>
      <c r="L22" s="12">
        <v>0.35208333333333325</v>
      </c>
      <c r="M22" s="313" t="e">
        <f t="shared" si="0"/>
        <v>#REF!</v>
      </c>
      <c r="N22" s="314">
        <f t="shared" ref="N22:N32" si="5">+L22-C22</f>
        <v>5.6944444444444353E-2</v>
      </c>
      <c r="O22" s="317" t="e">
        <f t="shared" si="3"/>
        <v>#REF!</v>
      </c>
      <c r="P22" s="314">
        <f t="shared" si="4"/>
        <v>3.819444444444442E-2</v>
      </c>
    </row>
    <row r="23" spans="2:16" ht="15" customHeight="1" x14ac:dyDescent="0.25">
      <c r="B23" s="9">
        <v>5</v>
      </c>
      <c r="C23" s="12">
        <v>0.34930555555555554</v>
      </c>
      <c r="D23" s="26">
        <v>0.3569444444444444</v>
      </c>
      <c r="E23" s="13">
        <v>0.36736111111111108</v>
      </c>
      <c r="F23" s="13">
        <v>0.37152777777777773</v>
      </c>
      <c r="G23" s="103">
        <v>0.38124999999999998</v>
      </c>
      <c r="H23" s="103">
        <v>0.38402777777777775</v>
      </c>
      <c r="I23" s="13">
        <v>0.39374999999999999</v>
      </c>
      <c r="J23" s="13">
        <v>0.3972222222222222</v>
      </c>
      <c r="K23" s="31">
        <v>0.40902777777777771</v>
      </c>
      <c r="L23" s="12">
        <v>0.41319444444444436</v>
      </c>
      <c r="M23" s="313" t="e">
        <f t="shared" si="0"/>
        <v>#REF!</v>
      </c>
      <c r="N23" s="314">
        <f t="shared" si="5"/>
        <v>6.3888888888888828E-2</v>
      </c>
      <c r="O23" s="317" t="e">
        <f t="shared" si="3"/>
        <v>#REF!</v>
      </c>
      <c r="P23" s="314">
        <f t="shared" si="4"/>
        <v>5.4166666666666641E-2</v>
      </c>
    </row>
    <row r="24" spans="2:16" ht="15" customHeight="1" x14ac:dyDescent="0.25">
      <c r="B24" s="11">
        <v>6</v>
      </c>
      <c r="C24" s="12">
        <v>0.40972222222222227</v>
      </c>
      <c r="D24" s="26">
        <v>0.41736111111111113</v>
      </c>
      <c r="E24" s="13">
        <v>0.42708333333333337</v>
      </c>
      <c r="F24" s="13">
        <v>0.43055555555555558</v>
      </c>
      <c r="G24" s="103">
        <v>0.44027777777777782</v>
      </c>
      <c r="H24" s="103">
        <v>0.44305555555555559</v>
      </c>
      <c r="I24" s="13">
        <v>0.45277777777777783</v>
      </c>
      <c r="J24" s="13">
        <v>0.45625000000000004</v>
      </c>
      <c r="K24" s="31">
        <v>0.46805555555555556</v>
      </c>
      <c r="L24" s="12">
        <v>0.47222222222222221</v>
      </c>
      <c r="M24" s="313" t="e">
        <f t="shared" si="0"/>
        <v>#REF!</v>
      </c>
      <c r="N24" s="314">
        <f t="shared" si="5"/>
        <v>6.2499999999999944E-2</v>
      </c>
      <c r="O24" s="317" t="e">
        <f t="shared" si="3"/>
        <v>#REF!</v>
      </c>
      <c r="P24" s="314">
        <f t="shared" si="4"/>
        <v>6.041666666666673E-2</v>
      </c>
    </row>
    <row r="25" spans="2:16" ht="15" customHeight="1" x14ac:dyDescent="0.25">
      <c r="B25" s="9">
        <v>7</v>
      </c>
      <c r="C25" s="12">
        <v>0.46388888888888885</v>
      </c>
      <c r="D25" s="26">
        <v>0.47152777777777771</v>
      </c>
      <c r="E25" s="13">
        <v>0.48124999999999996</v>
      </c>
      <c r="F25" s="13">
        <v>0.48472222222222217</v>
      </c>
      <c r="G25" s="103">
        <v>0.49444444444444441</v>
      </c>
      <c r="H25" s="103">
        <v>0.49722222222222218</v>
      </c>
      <c r="I25" s="13">
        <v>0.50694444444444442</v>
      </c>
      <c r="J25" s="13">
        <v>0.51041666666666663</v>
      </c>
      <c r="K25" s="31">
        <v>0.52222222222222214</v>
      </c>
      <c r="L25" s="12">
        <v>0.5263888888888888</v>
      </c>
      <c r="M25" s="313" t="e">
        <f t="shared" si="0"/>
        <v>#REF!</v>
      </c>
      <c r="N25" s="314">
        <f t="shared" si="5"/>
        <v>6.2499999999999944E-2</v>
      </c>
      <c r="O25" s="317" t="e">
        <f t="shared" si="3"/>
        <v>#REF!</v>
      </c>
      <c r="P25" s="314">
        <f t="shared" si="4"/>
        <v>5.4166666666666585E-2</v>
      </c>
    </row>
    <row r="26" spans="2:16" ht="15" customHeight="1" x14ac:dyDescent="0.25">
      <c r="B26" s="11">
        <v>8</v>
      </c>
      <c r="C26" s="12">
        <v>0.52083333333333337</v>
      </c>
      <c r="D26" s="26">
        <v>0.52847222222222223</v>
      </c>
      <c r="E26" s="13">
        <v>0.53888888888888897</v>
      </c>
      <c r="F26" s="13">
        <v>0.54305555555555562</v>
      </c>
      <c r="G26" s="103">
        <v>0.55277777777777781</v>
      </c>
      <c r="H26" s="103">
        <v>0.55555555555555558</v>
      </c>
      <c r="I26" s="13">
        <v>0.56527777777777777</v>
      </c>
      <c r="J26" s="13">
        <v>0.56874999999999998</v>
      </c>
      <c r="K26" s="31">
        <v>0.58055555555555549</v>
      </c>
      <c r="L26" s="12">
        <v>0.58472222222222214</v>
      </c>
      <c r="M26" s="313" t="e">
        <f t="shared" si="0"/>
        <v>#REF!</v>
      </c>
      <c r="N26" s="314">
        <f t="shared" si="5"/>
        <v>6.3888888888888773E-2</v>
      </c>
      <c r="O26" s="317" t="e">
        <f t="shared" si="3"/>
        <v>#REF!</v>
      </c>
      <c r="P26" s="314">
        <f t="shared" si="4"/>
        <v>5.694444444444452E-2</v>
      </c>
    </row>
    <row r="27" spans="2:16" ht="15" customHeight="1" x14ac:dyDescent="0.25">
      <c r="B27" s="9">
        <v>9</v>
      </c>
      <c r="C27" s="12">
        <v>0.59027777777777779</v>
      </c>
      <c r="D27" s="26">
        <v>0.59791666666666665</v>
      </c>
      <c r="E27" s="13">
        <v>0.60763888888888884</v>
      </c>
      <c r="F27" s="13">
        <v>0.61111111111111105</v>
      </c>
      <c r="G27" s="103">
        <v>0.62083333333333324</v>
      </c>
      <c r="H27" s="103">
        <v>0.62361111111111101</v>
      </c>
      <c r="I27" s="13">
        <v>0.63333333333333319</v>
      </c>
      <c r="J27" s="13">
        <v>0.6368055555555554</v>
      </c>
      <c r="K27" s="31">
        <v>0.64861111111111092</v>
      </c>
      <c r="L27" s="12">
        <v>0.65277777777777757</v>
      </c>
      <c r="M27" s="313" t="e">
        <f t="shared" si="0"/>
        <v>#REF!</v>
      </c>
      <c r="N27" s="314">
        <f t="shared" si="5"/>
        <v>6.2499999999999778E-2</v>
      </c>
      <c r="O27" s="317" t="e">
        <f t="shared" si="3"/>
        <v>#REF!</v>
      </c>
      <c r="P27" s="314">
        <f t="shared" si="4"/>
        <v>6.944444444444442E-2</v>
      </c>
    </row>
    <row r="28" spans="2:16" ht="15" customHeight="1" x14ac:dyDescent="0.25">
      <c r="B28" s="11">
        <v>10</v>
      </c>
      <c r="C28" s="12">
        <v>0.67708333333333337</v>
      </c>
      <c r="D28" s="26">
        <v>0.68472222222222223</v>
      </c>
      <c r="E28" s="13">
        <v>0.69444444444444442</v>
      </c>
      <c r="F28" s="13">
        <v>0.69791666666666663</v>
      </c>
      <c r="G28" s="103">
        <v>0.70763888888888882</v>
      </c>
      <c r="H28" s="103">
        <v>0.71041666666666659</v>
      </c>
      <c r="I28" s="13">
        <v>0.72013888888888877</v>
      </c>
      <c r="J28" s="13">
        <v>0.72361111111111098</v>
      </c>
      <c r="K28" s="31">
        <v>0.7354166666666665</v>
      </c>
      <c r="L28" s="12">
        <v>0.73958333333333315</v>
      </c>
      <c r="M28" s="313" t="e">
        <f t="shared" si="0"/>
        <v>#REF!</v>
      </c>
      <c r="N28" s="314">
        <f t="shared" si="5"/>
        <v>6.2499999999999778E-2</v>
      </c>
      <c r="O28" s="317" t="e">
        <f t="shared" si="3"/>
        <v>#REF!</v>
      </c>
      <c r="P28" s="314">
        <f t="shared" si="4"/>
        <v>8.680555555555558E-2</v>
      </c>
    </row>
    <row r="29" spans="2:16" ht="15" customHeight="1" x14ac:dyDescent="0.25">
      <c r="B29" s="9">
        <v>11</v>
      </c>
      <c r="C29" s="12">
        <v>0.73263888888888884</v>
      </c>
      <c r="D29" s="26">
        <v>0.7402777777777777</v>
      </c>
      <c r="E29" s="13">
        <v>0.75069444444444444</v>
      </c>
      <c r="F29" s="13">
        <v>0.75486111111111109</v>
      </c>
      <c r="G29" s="103">
        <v>0.76458333333333328</v>
      </c>
      <c r="H29" s="103">
        <v>0.76736111111111105</v>
      </c>
      <c r="I29" s="13">
        <v>0.77708333333333324</v>
      </c>
      <c r="J29" s="13">
        <v>0.78055555555555545</v>
      </c>
      <c r="K29" s="31">
        <v>0.79236111111111096</v>
      </c>
      <c r="L29" s="12">
        <v>0.79652777777777761</v>
      </c>
      <c r="M29" s="313" t="e">
        <f t="shared" si="0"/>
        <v>#REF!</v>
      </c>
      <c r="N29" s="314">
        <f t="shared" si="5"/>
        <v>6.3888888888888773E-2</v>
      </c>
      <c r="O29" s="317" t="e">
        <f t="shared" si="3"/>
        <v>#REF!</v>
      </c>
      <c r="P29" s="314">
        <f t="shared" si="4"/>
        <v>5.5555555555555469E-2</v>
      </c>
    </row>
    <row r="30" spans="2:16" ht="15" customHeight="1" x14ac:dyDescent="0.25">
      <c r="B30" s="11">
        <v>12</v>
      </c>
      <c r="C30" s="12">
        <v>0.78888888888888886</v>
      </c>
      <c r="D30" s="26">
        <v>0.79652777777777772</v>
      </c>
      <c r="E30" s="13">
        <v>0.80694444444444446</v>
      </c>
      <c r="F30" s="13">
        <v>0.81111111111111112</v>
      </c>
      <c r="G30" s="103">
        <v>0.8208333333333333</v>
      </c>
      <c r="H30" s="103">
        <v>0.82361111111111107</v>
      </c>
      <c r="I30" s="13">
        <v>0.83333333333333326</v>
      </c>
      <c r="J30" s="13">
        <v>0.83680555555555547</v>
      </c>
      <c r="K30" s="31">
        <v>0.84861111111111098</v>
      </c>
      <c r="L30" s="12">
        <v>0.85277777777777763</v>
      </c>
      <c r="M30" s="313" t="e">
        <f t="shared" si="0"/>
        <v>#REF!</v>
      </c>
      <c r="N30" s="314">
        <f t="shared" si="5"/>
        <v>6.3888888888888773E-2</v>
      </c>
      <c r="O30" s="310" t="e">
        <f t="shared" si="3"/>
        <v>#REF!</v>
      </c>
      <c r="P30" s="314">
        <f t="shared" si="4"/>
        <v>5.6250000000000022E-2</v>
      </c>
    </row>
    <row r="31" spans="2:16" ht="15" customHeight="1" thickBot="1" x14ac:dyDescent="0.3">
      <c r="B31" s="478">
        <v>13</v>
      </c>
      <c r="C31" s="305">
        <v>0.84791666666666676</v>
      </c>
      <c r="D31" s="479">
        <v>0.85486111111111118</v>
      </c>
      <c r="E31" s="480">
        <v>0.86319444444444449</v>
      </c>
      <c r="F31" s="480">
        <v>0.86597222222222225</v>
      </c>
      <c r="G31" s="481">
        <v>0.87569444444444444</v>
      </c>
      <c r="H31" s="481">
        <v>0.87847222222222221</v>
      </c>
      <c r="I31" s="480">
        <v>0.88680555555555551</v>
      </c>
      <c r="J31" s="480">
        <v>0.89027777777777772</v>
      </c>
      <c r="K31" s="482">
        <v>0.90069444444444446</v>
      </c>
      <c r="L31" s="305">
        <v>0.90486111111111112</v>
      </c>
      <c r="M31" s="319" t="e">
        <f t="shared" si="0"/>
        <v>#REF!</v>
      </c>
      <c r="N31" s="320">
        <f t="shared" ref="N31" si="6">+L31-C31</f>
        <v>5.6944444444444353E-2</v>
      </c>
      <c r="O31" s="321" t="e">
        <f t="shared" si="3"/>
        <v>#REF!</v>
      </c>
      <c r="P31" s="320">
        <f t="shared" si="4"/>
        <v>5.9027777777777901E-2</v>
      </c>
    </row>
    <row r="32" spans="2:16" ht="15" customHeight="1" x14ac:dyDescent="0.25">
      <c r="B32" s="9">
        <v>14</v>
      </c>
      <c r="C32" s="472">
        <v>0.8965277777777777</v>
      </c>
      <c r="D32" s="473">
        <v>0.90416666666666656</v>
      </c>
      <c r="E32" s="474">
        <v>0.91388888888888875</v>
      </c>
      <c r="F32" s="474">
        <v>0.91666666666666652</v>
      </c>
      <c r="G32" s="474">
        <v>0.92569444444444426</v>
      </c>
      <c r="H32" s="474">
        <v>0.93749999999999978</v>
      </c>
      <c r="I32" s="474">
        <v>0.94027777777777755</v>
      </c>
      <c r="J32" s="474">
        <v>0.94861111111111085</v>
      </c>
      <c r="K32" s="475">
        <v>0.9527777777777775</v>
      </c>
      <c r="L32" s="472">
        <v>0.90486111111111112</v>
      </c>
      <c r="M32" s="315" t="e">
        <f t="shared" si="0"/>
        <v>#REF!</v>
      </c>
      <c r="N32" s="316">
        <f t="shared" si="5"/>
        <v>8.3333333333334147E-3</v>
      </c>
      <c r="O32" s="317" t="e">
        <f t="shared" si="3"/>
        <v>#REF!</v>
      </c>
      <c r="P32" s="316">
        <f t="shared" si="4"/>
        <v>4.8611111111110938E-2</v>
      </c>
    </row>
    <row r="33" spans="2:12" ht="9" customHeight="1" x14ac:dyDescent="0.25">
      <c r="B33" s="2"/>
      <c r="C33" s="2"/>
      <c r="D33" s="2"/>
      <c r="E33" s="2"/>
      <c r="F33" s="2"/>
      <c r="G33" s="2"/>
      <c r="H33" s="17"/>
      <c r="I33" s="17"/>
      <c r="J33" s="17"/>
      <c r="K33" s="17"/>
      <c r="L33" s="17"/>
    </row>
    <row r="34" spans="2:12" ht="18" customHeight="1" x14ac:dyDescent="0.25">
      <c r="B34" s="2"/>
      <c r="C34" s="299" t="s">
        <v>170</v>
      </c>
      <c r="D34" s="300"/>
      <c r="E34" s="300"/>
      <c r="F34" s="301"/>
      <c r="G34" s="301"/>
      <c r="H34" s="308">
        <v>13</v>
      </c>
      <c r="I34" s="300"/>
    </row>
    <row r="35" spans="2:12" ht="18" customHeight="1" x14ac:dyDescent="0.25">
      <c r="B35" s="2"/>
      <c r="C35" s="299" t="s">
        <v>171</v>
      </c>
      <c r="D35" s="300"/>
      <c r="E35" s="300"/>
      <c r="F35" s="301"/>
      <c r="G35" s="301"/>
      <c r="H35" s="308">
        <v>1</v>
      </c>
      <c r="I35" s="300"/>
    </row>
    <row r="36" spans="2:12" ht="18" customHeight="1" x14ac:dyDescent="0.25">
      <c r="B36" s="2"/>
      <c r="C36" s="299" t="s">
        <v>172</v>
      </c>
      <c r="D36" s="300"/>
      <c r="E36" s="300"/>
      <c r="F36" s="301"/>
      <c r="G36" s="301"/>
      <c r="H36" s="308">
        <f>+H34+H35</f>
        <v>14</v>
      </c>
      <c r="I36" s="300"/>
    </row>
    <row r="37" spans="2:12" ht="18" customHeight="1" x14ac:dyDescent="0.25">
      <c r="B37" s="2"/>
      <c r="C37" s="299" t="s">
        <v>173</v>
      </c>
      <c r="D37" s="300"/>
      <c r="E37" s="300"/>
      <c r="F37" s="301"/>
      <c r="G37" s="301"/>
      <c r="H37" s="306" t="e">
        <f>+VLOOKUP($E$8,#REF!,3,FALSE)</f>
        <v>#REF!</v>
      </c>
      <c r="I37" s="302" t="s">
        <v>174</v>
      </c>
    </row>
    <row r="38" spans="2:12" x14ac:dyDescent="0.25">
      <c r="C38" s="303" t="s">
        <v>175</v>
      </c>
      <c r="D38" s="304"/>
      <c r="E38" s="18"/>
      <c r="F38" s="18"/>
      <c r="G38" s="18"/>
      <c r="H38" s="347">
        <v>7.17</v>
      </c>
      <c r="I38" s="302" t="s">
        <v>174</v>
      </c>
    </row>
    <row r="39" spans="2:12" x14ac:dyDescent="0.25">
      <c r="C39" s="2" t="s">
        <v>176</v>
      </c>
      <c r="D39" s="18"/>
      <c r="E39" s="18"/>
      <c r="F39" s="18"/>
      <c r="G39" s="18"/>
      <c r="H39" s="309" t="s">
        <v>178</v>
      </c>
      <c r="I39" s="18"/>
    </row>
    <row r="40" spans="2:12" x14ac:dyDescent="0.25">
      <c r="C40" s="2"/>
    </row>
  </sheetData>
  <printOptions horizontalCentered="1"/>
  <pageMargins left="0.47244094488188981" right="0" top="0.39370078740157483" bottom="0.39370078740157483" header="0" footer="0"/>
  <pageSetup paperSize="9" scale="69" orientation="portrait" r:id="rId1"/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>
    <tabColor rgb="FFFFFF00"/>
  </sheetPr>
  <dimension ref="B2:R39"/>
  <sheetViews>
    <sheetView showGridLines="0" view="pageBreakPreview" topLeftCell="A11" zoomScaleNormal="100" zoomScaleSheetLayoutView="100" workbookViewId="0">
      <selection activeCell="F24" sqref="F24"/>
    </sheetView>
  </sheetViews>
  <sheetFormatPr baseColWidth="10" defaultRowHeight="15" x14ac:dyDescent="0.25"/>
  <cols>
    <col min="1" max="1" width="2.42578125" customWidth="1"/>
    <col min="2" max="13" width="8.7109375" customWidth="1"/>
    <col min="14" max="14" width="10.42578125" bestFit="1" customWidth="1"/>
    <col min="15" max="15" width="14.42578125" bestFit="1" customWidth="1"/>
    <col min="16" max="16" width="6.7109375" customWidth="1"/>
    <col min="17" max="17" width="1.7109375" customWidth="1"/>
    <col min="18" max="32" width="6.7109375" customWidth="1"/>
    <col min="33" max="35" width="5.7109375" customWidth="1"/>
  </cols>
  <sheetData>
    <row r="2" spans="2:16" ht="20.100000000000001" customHeight="1" x14ac:dyDescent="0.25">
      <c r="B2" s="1" t="s">
        <v>0</v>
      </c>
      <c r="C2" s="2"/>
      <c r="D2" s="2"/>
      <c r="E2" s="171" t="s">
        <v>1</v>
      </c>
      <c r="J2" s="2"/>
      <c r="K2" s="2"/>
      <c r="L2" s="2"/>
    </row>
    <row r="3" spans="2:16" ht="6" customHeight="1" x14ac:dyDescent="0.25">
      <c r="B3" s="3"/>
      <c r="C3" s="2"/>
      <c r="D3" s="2"/>
      <c r="E3" s="171"/>
      <c r="J3" s="2"/>
      <c r="K3" s="2"/>
      <c r="L3" s="2"/>
    </row>
    <row r="4" spans="2:16" ht="20.100000000000001" customHeight="1" x14ac:dyDescent="0.25">
      <c r="B4" s="4" t="s">
        <v>2</v>
      </c>
      <c r="C4" s="2"/>
      <c r="D4" s="2"/>
      <c r="E4" s="171">
        <v>8</v>
      </c>
      <c r="J4" s="2"/>
      <c r="K4" s="2"/>
      <c r="L4" s="2"/>
    </row>
    <row r="5" spans="2:16" ht="6" customHeight="1" x14ac:dyDescent="0.25">
      <c r="B5" s="5"/>
      <c r="C5" s="2"/>
      <c r="D5" s="2"/>
      <c r="E5" s="8"/>
      <c r="J5" s="6"/>
      <c r="K5" s="6"/>
      <c r="L5" s="2"/>
    </row>
    <row r="6" spans="2:16" ht="20.100000000000001" customHeight="1" x14ac:dyDescent="0.25">
      <c r="B6" s="2" t="s">
        <v>3</v>
      </c>
      <c r="C6" s="2"/>
      <c r="D6" s="2"/>
      <c r="E6" s="1" t="str">
        <f>+'801 MPU.CAN.25MAY.BOEDO.MPU HAB'!F6</f>
        <v>INVIERNO 2023</v>
      </c>
      <c r="J6" s="6"/>
      <c r="K6" s="6"/>
      <c r="L6" s="2"/>
    </row>
    <row r="7" spans="2:16" ht="20.100000000000001" customHeight="1" x14ac:dyDescent="0.25">
      <c r="B7" s="2" t="s">
        <v>4</v>
      </c>
      <c r="C7" s="2"/>
      <c r="D7" s="2"/>
      <c r="E7" s="1" t="str">
        <f>+'801 MPU.CAN.25MAY.BOEDO.MPU SAB'!F7</f>
        <v>SABADO</v>
      </c>
      <c r="J7" s="6"/>
      <c r="K7" s="6"/>
      <c r="L7" s="2"/>
    </row>
    <row r="8" spans="2:16" ht="20.100000000000001" customHeight="1" x14ac:dyDescent="0.25">
      <c r="B8" s="2" t="s">
        <v>5</v>
      </c>
      <c r="C8" s="7"/>
      <c r="D8" s="7"/>
      <c r="E8" s="1">
        <v>864</v>
      </c>
      <c r="J8" s="2"/>
      <c r="K8" s="2"/>
      <c r="L8" s="2"/>
    </row>
    <row r="9" spans="2:16" ht="20.100000000000001" customHeight="1" x14ac:dyDescent="0.25">
      <c r="B9" s="2" t="s">
        <v>6</v>
      </c>
      <c r="C9" s="2"/>
      <c r="D9" s="2"/>
      <c r="E9" s="1" t="s">
        <v>44</v>
      </c>
      <c r="J9" s="2"/>
      <c r="K9" s="2"/>
      <c r="L9" s="2"/>
    </row>
    <row r="10" spans="2:16" ht="20.100000000000001" customHeight="1" x14ac:dyDescent="0.25">
      <c r="B10" s="2" t="s">
        <v>7</v>
      </c>
      <c r="C10" s="2"/>
      <c r="D10" s="2"/>
      <c r="E10" s="1">
        <v>864</v>
      </c>
      <c r="J10" s="2"/>
      <c r="K10" s="2"/>
      <c r="L10" s="2"/>
    </row>
    <row r="11" spans="2:16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</row>
    <row r="12" spans="2:16" ht="23.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</row>
    <row r="13" spans="2:16" ht="23.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</row>
    <row r="14" spans="2:16" ht="23.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</row>
    <row r="15" spans="2:16" ht="23.1" customHeight="1" thickBot="1" x14ac:dyDescent="0.3">
      <c r="B15" s="23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6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137</v>
      </c>
      <c r="I16" s="189" t="s">
        <v>11</v>
      </c>
      <c r="J16" s="189" t="s">
        <v>13</v>
      </c>
      <c r="K16" s="189" t="s">
        <v>107</v>
      </c>
      <c r="L16" s="189" t="s">
        <v>127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8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6.2</v>
      </c>
      <c r="F17" s="204">
        <v>2.2400000000000002</v>
      </c>
      <c r="G17" s="204">
        <v>7.51</v>
      </c>
      <c r="H17" s="204">
        <v>0</v>
      </c>
      <c r="I17" s="204">
        <v>7.51</v>
      </c>
      <c r="J17" s="204">
        <v>2.2400000000000002</v>
      </c>
      <c r="K17" s="204">
        <v>6.88</v>
      </c>
      <c r="L17" s="204">
        <v>2.67</v>
      </c>
      <c r="M17" s="315"/>
      <c r="N17" s="316"/>
      <c r="O17" s="317"/>
      <c r="P17" s="318"/>
    </row>
    <row r="18" spans="2:18" ht="39.950000000000003" hidden="1" customHeight="1" thickBot="1" x14ac:dyDescent="0.3">
      <c r="B18" s="208" t="s">
        <v>160</v>
      </c>
      <c r="C18" s="243">
        <v>0</v>
      </c>
      <c r="D18" s="209">
        <v>3.97</v>
      </c>
      <c r="E18" s="209">
        <v>10.17</v>
      </c>
      <c r="F18" s="209">
        <v>12.41</v>
      </c>
      <c r="G18" s="209">
        <v>19.920000000000002</v>
      </c>
      <c r="H18" s="209">
        <v>19.920000000000002</v>
      </c>
      <c r="I18" s="209">
        <v>27.43</v>
      </c>
      <c r="J18" s="209">
        <v>29.67</v>
      </c>
      <c r="K18" s="209">
        <v>36.550000000000004</v>
      </c>
      <c r="L18" s="209">
        <v>39.220000000000006</v>
      </c>
      <c r="M18" s="313"/>
      <c r="N18" s="314"/>
      <c r="O18" s="310"/>
      <c r="P18" s="314"/>
    </row>
    <row r="19" spans="2:18" x14ac:dyDescent="0.25">
      <c r="B19" s="11">
        <v>1</v>
      </c>
      <c r="C19" s="476">
        <v>0.21875</v>
      </c>
      <c r="D19" s="442">
        <v>0.22500000000000001</v>
      </c>
      <c r="E19" s="477">
        <v>0.2326388888888889</v>
      </c>
      <c r="F19" s="477">
        <v>0.2361111111111111</v>
      </c>
      <c r="G19" s="477">
        <v>0.24236111111111111</v>
      </c>
      <c r="H19" s="477">
        <v>0.24305555555555555</v>
      </c>
      <c r="I19" s="477">
        <v>0.25</v>
      </c>
      <c r="J19" s="477">
        <v>0.25347222222222221</v>
      </c>
      <c r="K19" s="443">
        <v>0.26319444444444445</v>
      </c>
      <c r="L19" s="476">
        <v>0.26666666666666666</v>
      </c>
      <c r="M19" s="313" t="e">
        <f t="shared" ref="M19:M31" si="0">+$H$36</f>
        <v>#REF!</v>
      </c>
      <c r="N19" s="314">
        <f>+L19-C19</f>
        <v>4.7916666666666663E-2</v>
      </c>
      <c r="O19" s="317" t="e">
        <f>60*$H$36/(N19*60*24)</f>
        <v>#REF!</v>
      </c>
      <c r="P19" s="322"/>
    </row>
    <row r="20" spans="2:18" x14ac:dyDescent="0.25">
      <c r="B20" s="9">
        <v>2</v>
      </c>
      <c r="C20" s="476">
        <v>0.27777777777777779</v>
      </c>
      <c r="D20" s="442">
        <v>0.28402777777777777</v>
      </c>
      <c r="E20" s="477">
        <v>0.29236111111111113</v>
      </c>
      <c r="F20" s="477">
        <v>0.29583333333333334</v>
      </c>
      <c r="G20" s="477">
        <v>0.30208333333333331</v>
      </c>
      <c r="H20" s="477">
        <v>0.30277777777777776</v>
      </c>
      <c r="I20" s="477">
        <v>0.30972222222222218</v>
      </c>
      <c r="J20" s="477">
        <v>0.31319444444444439</v>
      </c>
      <c r="K20" s="443">
        <v>0.32291666666666663</v>
      </c>
      <c r="L20" s="476">
        <v>0.32708333333333328</v>
      </c>
      <c r="M20" s="313" t="e">
        <f t="shared" si="0"/>
        <v>#REF!</v>
      </c>
      <c r="N20" s="314">
        <f t="shared" ref="N20" si="1">+L20-C20</f>
        <v>4.9305555555555491E-2</v>
      </c>
      <c r="O20" s="317" t="e">
        <f t="shared" ref="O20" si="2">60*$H$36/(N20*60*24)</f>
        <v>#REF!</v>
      </c>
      <c r="P20" s="314">
        <f>+C20-C19</f>
        <v>5.902777777777779E-2</v>
      </c>
    </row>
    <row r="21" spans="2:18" ht="15" customHeight="1" x14ac:dyDescent="0.25">
      <c r="B21" s="11">
        <v>3</v>
      </c>
      <c r="C21" s="12">
        <v>0.33124999999999999</v>
      </c>
      <c r="D21" s="26">
        <v>0.33819444444444441</v>
      </c>
      <c r="E21" s="13">
        <v>0.34652777777777777</v>
      </c>
      <c r="F21" s="13">
        <v>0.35</v>
      </c>
      <c r="G21" s="103">
        <v>0.35833333333333334</v>
      </c>
      <c r="H21" s="103">
        <v>0.36180555555555555</v>
      </c>
      <c r="I21" s="13">
        <v>0.37013888888888891</v>
      </c>
      <c r="J21" s="13">
        <v>0.37430555555555556</v>
      </c>
      <c r="K21" s="31">
        <v>0.38541666666666669</v>
      </c>
      <c r="L21" s="12">
        <v>0.38958333333333334</v>
      </c>
      <c r="M21" s="313" t="e">
        <f t="shared" si="0"/>
        <v>#REF!</v>
      </c>
      <c r="N21" s="314">
        <f>+L21-C21</f>
        <v>5.8333333333333348E-2</v>
      </c>
      <c r="O21" s="317" t="e">
        <f t="shared" ref="O21:O31" si="3">60*$H$36/(N21*60*24)</f>
        <v>#REF!</v>
      </c>
      <c r="P21" s="314">
        <f t="shared" ref="P21:P31" si="4">+C21-C20</f>
        <v>5.3472222222222199E-2</v>
      </c>
      <c r="R21" s="107"/>
    </row>
    <row r="22" spans="2:18" ht="15" customHeight="1" x14ac:dyDescent="0.25">
      <c r="B22" s="9">
        <v>4</v>
      </c>
      <c r="C22" s="12">
        <v>0.39166666666666666</v>
      </c>
      <c r="D22" s="26">
        <v>0.39930555555555552</v>
      </c>
      <c r="E22" s="13">
        <v>0.40902777777777777</v>
      </c>
      <c r="F22" s="13">
        <v>0.41319444444444442</v>
      </c>
      <c r="G22" s="103">
        <v>0.42291666666666666</v>
      </c>
      <c r="H22" s="103">
        <v>0.4236111111111111</v>
      </c>
      <c r="I22" s="13">
        <v>0.43194444444444446</v>
      </c>
      <c r="J22" s="13">
        <v>0.43611111111111112</v>
      </c>
      <c r="K22" s="31">
        <v>0.44722222222222224</v>
      </c>
      <c r="L22" s="12">
        <v>0.4513888888888889</v>
      </c>
      <c r="M22" s="313" t="e">
        <f t="shared" si="0"/>
        <v>#REF!</v>
      </c>
      <c r="N22" s="314">
        <f t="shared" ref="N22:N31" si="5">+L22-C22</f>
        <v>5.9722222222222232E-2</v>
      </c>
      <c r="O22" s="317" t="e">
        <f t="shared" si="3"/>
        <v>#REF!</v>
      </c>
      <c r="P22" s="314">
        <f t="shared" si="4"/>
        <v>6.0416666666666674E-2</v>
      </c>
      <c r="R22" s="107"/>
    </row>
    <row r="23" spans="2:18" ht="15" customHeight="1" x14ac:dyDescent="0.25">
      <c r="B23" s="11">
        <v>5</v>
      </c>
      <c r="C23" s="12">
        <v>0.44861111111111113</v>
      </c>
      <c r="D23" s="26">
        <v>0.45624999999999999</v>
      </c>
      <c r="E23" s="13">
        <v>0.46597222222222223</v>
      </c>
      <c r="F23" s="13">
        <v>0.47013888888888888</v>
      </c>
      <c r="G23" s="103">
        <v>0.47916666666666669</v>
      </c>
      <c r="H23" s="103">
        <v>0.48333333333333334</v>
      </c>
      <c r="I23" s="13">
        <v>0.4916666666666667</v>
      </c>
      <c r="J23" s="13">
        <v>0.49583333333333335</v>
      </c>
      <c r="K23" s="31">
        <v>0.50694444444444442</v>
      </c>
      <c r="L23" s="12">
        <v>0.51111111111111107</v>
      </c>
      <c r="M23" s="313" t="e">
        <f t="shared" si="0"/>
        <v>#REF!</v>
      </c>
      <c r="N23" s="314">
        <f t="shared" si="5"/>
        <v>6.2499999999999944E-2</v>
      </c>
      <c r="O23" s="317" t="e">
        <f t="shared" si="3"/>
        <v>#REF!</v>
      </c>
      <c r="P23" s="314">
        <f t="shared" si="4"/>
        <v>5.6944444444444464E-2</v>
      </c>
      <c r="R23" s="107"/>
    </row>
    <row r="24" spans="2:18" ht="15" customHeight="1" x14ac:dyDescent="0.25">
      <c r="B24" s="9">
        <v>6</v>
      </c>
      <c r="C24" s="12">
        <v>0.50555555555555554</v>
      </c>
      <c r="D24" s="26">
        <v>0.5131944444444444</v>
      </c>
      <c r="E24" s="13">
        <v>0.52291666666666659</v>
      </c>
      <c r="F24" s="13">
        <v>0.52708333333333324</v>
      </c>
      <c r="G24" s="103">
        <v>0.53611111111111098</v>
      </c>
      <c r="H24" s="103">
        <v>0.53680555555555542</v>
      </c>
      <c r="I24" s="13">
        <v>0.54444444444444429</v>
      </c>
      <c r="J24" s="13">
        <v>0.54861111111111094</v>
      </c>
      <c r="K24" s="31">
        <v>0.55972222222222201</v>
      </c>
      <c r="L24" s="12">
        <v>0.56388888888888866</v>
      </c>
      <c r="M24" s="313" t="e">
        <f t="shared" si="0"/>
        <v>#REF!</v>
      </c>
      <c r="N24" s="314">
        <f t="shared" si="5"/>
        <v>5.8333333333333126E-2</v>
      </c>
      <c r="O24" s="317" t="e">
        <f t="shared" si="3"/>
        <v>#REF!</v>
      </c>
      <c r="P24" s="314">
        <f t="shared" si="4"/>
        <v>5.6944444444444409E-2</v>
      </c>
      <c r="R24" s="107"/>
    </row>
    <row r="25" spans="2:18" ht="15" customHeight="1" x14ac:dyDescent="0.25">
      <c r="B25" s="11">
        <v>7</v>
      </c>
      <c r="C25" s="12">
        <v>0.55902777777777701</v>
      </c>
      <c r="D25" s="26">
        <v>0.56666666666666587</v>
      </c>
      <c r="E25" s="13">
        <v>0.57638888888888806</v>
      </c>
      <c r="F25" s="13">
        <v>0.58055555555555471</v>
      </c>
      <c r="G25" s="103">
        <v>0.58958333333333246</v>
      </c>
      <c r="H25" s="103">
        <v>0.5902777777777769</v>
      </c>
      <c r="I25" s="13">
        <v>0.59791666666666576</v>
      </c>
      <c r="J25" s="13">
        <v>0.60208333333333242</v>
      </c>
      <c r="K25" s="31">
        <v>0.61319444444444349</v>
      </c>
      <c r="L25" s="12">
        <v>0.61736111111111014</v>
      </c>
      <c r="M25" s="313" t="e">
        <f t="shared" si="0"/>
        <v>#REF!</v>
      </c>
      <c r="N25" s="314">
        <f t="shared" si="5"/>
        <v>5.8333333333333126E-2</v>
      </c>
      <c r="O25" s="317" t="e">
        <f t="shared" si="3"/>
        <v>#REF!</v>
      </c>
      <c r="P25" s="314">
        <f t="shared" si="4"/>
        <v>5.3472222222221477E-2</v>
      </c>
      <c r="R25" s="107"/>
    </row>
    <row r="26" spans="2:18" ht="15" customHeight="1" x14ac:dyDescent="0.25">
      <c r="B26" s="9">
        <v>8</v>
      </c>
      <c r="C26" s="12">
        <v>0.61249999999999993</v>
      </c>
      <c r="D26" s="26">
        <v>0.6201388888888888</v>
      </c>
      <c r="E26" s="13">
        <v>0.62986111111111098</v>
      </c>
      <c r="F26" s="13">
        <v>0.63402777777777763</v>
      </c>
      <c r="G26" s="103">
        <v>0.64305555555555538</v>
      </c>
      <c r="H26" s="103">
        <v>0.64513888888888882</v>
      </c>
      <c r="I26" s="13">
        <v>0.65347222222222212</v>
      </c>
      <c r="J26" s="13">
        <v>0.65763888888888877</v>
      </c>
      <c r="K26" s="31">
        <v>0.66874999999999984</v>
      </c>
      <c r="L26" s="12">
        <v>0.6729166666666665</v>
      </c>
      <c r="M26" s="313" t="e">
        <f t="shared" si="0"/>
        <v>#REF!</v>
      </c>
      <c r="N26" s="314">
        <f t="shared" si="5"/>
        <v>6.0416666666666563E-2</v>
      </c>
      <c r="O26" s="317" t="e">
        <f t="shared" si="3"/>
        <v>#REF!</v>
      </c>
      <c r="P26" s="314">
        <f t="shared" si="4"/>
        <v>5.347222222222292E-2</v>
      </c>
      <c r="R26" s="107"/>
    </row>
    <row r="27" spans="2:18" ht="15" customHeight="1" x14ac:dyDescent="0.25">
      <c r="B27" s="11">
        <v>9</v>
      </c>
      <c r="C27" s="12">
        <v>0.6694444444444444</v>
      </c>
      <c r="D27" s="26">
        <v>0.67708333333333326</v>
      </c>
      <c r="E27" s="13">
        <v>0.68680555555555545</v>
      </c>
      <c r="F27" s="13">
        <v>0.6909722222222221</v>
      </c>
      <c r="G27" s="103">
        <v>0.69999999999999984</v>
      </c>
      <c r="H27" s="103">
        <v>0.70069444444444429</v>
      </c>
      <c r="I27" s="13">
        <v>0.70833333333333315</v>
      </c>
      <c r="J27" s="13">
        <v>0.7124999999999998</v>
      </c>
      <c r="K27" s="31">
        <v>0.72361111111111087</v>
      </c>
      <c r="L27" s="12">
        <v>0.72777777777777752</v>
      </c>
      <c r="M27" s="313" t="e">
        <f t="shared" si="0"/>
        <v>#REF!</v>
      </c>
      <c r="N27" s="314">
        <f t="shared" si="5"/>
        <v>5.8333333333333126E-2</v>
      </c>
      <c r="O27" s="317" t="e">
        <f t="shared" si="3"/>
        <v>#REF!</v>
      </c>
      <c r="P27" s="314">
        <f t="shared" si="4"/>
        <v>5.6944444444444464E-2</v>
      </c>
      <c r="R27" s="107"/>
    </row>
    <row r="28" spans="2:18" ht="15" customHeight="1" x14ac:dyDescent="0.25">
      <c r="B28" s="9">
        <v>10</v>
      </c>
      <c r="C28" s="12">
        <v>0.72986111111111107</v>
      </c>
      <c r="D28" s="26">
        <v>0.73749999999999993</v>
      </c>
      <c r="E28" s="13">
        <v>0.74722222222222212</v>
      </c>
      <c r="F28" s="13">
        <v>0.75138888888888877</v>
      </c>
      <c r="G28" s="103">
        <v>0.75972222222222208</v>
      </c>
      <c r="H28" s="103">
        <v>0.75972222222222208</v>
      </c>
      <c r="I28" s="13">
        <v>0.76805555555555538</v>
      </c>
      <c r="J28" s="13">
        <v>0.77222222222222203</v>
      </c>
      <c r="K28" s="31">
        <v>0.7833333333333331</v>
      </c>
      <c r="L28" s="12">
        <v>0.78749999999999976</v>
      </c>
      <c r="M28" s="313" t="e">
        <f t="shared" si="0"/>
        <v>#REF!</v>
      </c>
      <c r="N28" s="314">
        <f t="shared" si="5"/>
        <v>5.7638888888888684E-2</v>
      </c>
      <c r="O28" s="317" t="e">
        <f t="shared" si="3"/>
        <v>#REF!</v>
      </c>
      <c r="P28" s="314">
        <f t="shared" si="4"/>
        <v>6.0416666666666674E-2</v>
      </c>
      <c r="R28" s="107"/>
    </row>
    <row r="29" spans="2:18" ht="15" customHeight="1" x14ac:dyDescent="0.25">
      <c r="B29" s="11">
        <v>11</v>
      </c>
      <c r="C29" s="12">
        <v>0.78333333333333333</v>
      </c>
      <c r="D29" s="26">
        <v>0.79097222222222219</v>
      </c>
      <c r="E29" s="13">
        <v>0.80069444444444438</v>
      </c>
      <c r="F29" s="13">
        <v>0.80416666666666659</v>
      </c>
      <c r="G29" s="103">
        <v>0.81180555555555545</v>
      </c>
      <c r="H29" s="103">
        <v>0.81249999999999989</v>
      </c>
      <c r="I29" s="13">
        <v>0.81944444444444431</v>
      </c>
      <c r="J29" s="13">
        <v>0.82361111111111096</v>
      </c>
      <c r="K29" s="31">
        <v>0.83333333333333315</v>
      </c>
      <c r="L29" s="12">
        <v>0.8374999999999998</v>
      </c>
      <c r="M29" s="313" t="e">
        <f t="shared" si="0"/>
        <v>#REF!</v>
      </c>
      <c r="N29" s="314">
        <f t="shared" si="5"/>
        <v>5.4166666666666474E-2</v>
      </c>
      <c r="O29" s="310" t="e">
        <f t="shared" si="3"/>
        <v>#REF!</v>
      </c>
      <c r="P29" s="314">
        <f t="shared" si="4"/>
        <v>5.3472222222222254E-2</v>
      </c>
      <c r="R29" s="107"/>
    </row>
    <row r="30" spans="2:18" ht="15" customHeight="1" thickBot="1" x14ac:dyDescent="0.3">
      <c r="B30" s="478">
        <v>12</v>
      </c>
      <c r="C30" s="305">
        <v>0.84861111111111109</v>
      </c>
      <c r="D30" s="479">
        <v>0.85624999999999996</v>
      </c>
      <c r="E30" s="480">
        <v>0.86597222222222214</v>
      </c>
      <c r="F30" s="480">
        <v>0.86944444444444435</v>
      </c>
      <c r="G30" s="481">
        <v>0.87708333333333321</v>
      </c>
      <c r="H30" s="481">
        <v>0.87777777777777766</v>
      </c>
      <c r="I30" s="480">
        <v>0.88472222222222208</v>
      </c>
      <c r="J30" s="480">
        <v>0.88888888888888873</v>
      </c>
      <c r="K30" s="482">
        <v>0.89861111111111092</v>
      </c>
      <c r="L30" s="305">
        <v>0.90277777777777757</v>
      </c>
      <c r="M30" s="319" t="e">
        <f t="shared" si="0"/>
        <v>#REF!</v>
      </c>
      <c r="N30" s="320">
        <f t="shared" ref="N30" si="6">+L30-C30</f>
        <v>5.4166666666666474E-2</v>
      </c>
      <c r="O30" s="321" t="e">
        <f t="shared" si="3"/>
        <v>#REF!</v>
      </c>
      <c r="P30" s="320">
        <f t="shared" si="4"/>
        <v>6.5277777777777768E-2</v>
      </c>
      <c r="R30" s="107"/>
    </row>
    <row r="31" spans="2:18" ht="15" customHeight="1" x14ac:dyDescent="0.25">
      <c r="B31" s="9">
        <v>13</v>
      </c>
      <c r="C31" s="472">
        <v>0.90972222222222221</v>
      </c>
      <c r="D31" s="473">
        <v>0.91736111111111107</v>
      </c>
      <c r="E31" s="474">
        <v>0.92638888888888882</v>
      </c>
      <c r="F31" s="474">
        <v>0.92986111111111103</v>
      </c>
      <c r="G31" s="474">
        <v>0.93749999999999989</v>
      </c>
      <c r="H31" s="474">
        <v>0.93819444444444433</v>
      </c>
      <c r="I31" s="474">
        <v>0.94513888888888875</v>
      </c>
      <c r="J31" s="474">
        <v>0.9493055555555554</v>
      </c>
      <c r="K31" s="475">
        <v>0.95902777777777759</v>
      </c>
      <c r="L31" s="472">
        <v>0.9624999999999998</v>
      </c>
      <c r="M31" s="315" t="e">
        <f t="shared" si="0"/>
        <v>#REF!</v>
      </c>
      <c r="N31" s="316">
        <f t="shared" si="5"/>
        <v>5.277777777777759E-2</v>
      </c>
      <c r="O31" s="317" t="e">
        <f t="shared" si="3"/>
        <v>#REF!</v>
      </c>
      <c r="P31" s="316">
        <f t="shared" si="4"/>
        <v>6.1111111111111116E-2</v>
      </c>
      <c r="R31" s="107"/>
    </row>
    <row r="32" spans="2:18" ht="9" customHeight="1" x14ac:dyDescent="0.25">
      <c r="B32" s="2"/>
      <c r="C32" s="2"/>
      <c r="D32" s="2"/>
      <c r="E32" s="2"/>
      <c r="F32" s="2"/>
      <c r="G32" s="2"/>
      <c r="H32" s="17"/>
      <c r="I32" s="17"/>
      <c r="J32" s="17"/>
      <c r="K32" s="17"/>
      <c r="L32" s="17"/>
    </row>
    <row r="33" spans="2:9" ht="18" customHeight="1" x14ac:dyDescent="0.25">
      <c r="B33" s="2"/>
      <c r="C33" s="299" t="s">
        <v>170</v>
      </c>
      <c r="D33" s="300"/>
      <c r="E33" s="300"/>
      <c r="F33" s="301"/>
      <c r="G33" s="301"/>
      <c r="H33" s="308">
        <v>12</v>
      </c>
      <c r="I33" s="300"/>
    </row>
    <row r="34" spans="2:9" ht="18" customHeight="1" x14ac:dyDescent="0.25">
      <c r="B34" s="2"/>
      <c r="C34" s="299" t="s">
        <v>171</v>
      </c>
      <c r="D34" s="300"/>
      <c r="E34" s="300"/>
      <c r="F34" s="301"/>
      <c r="G34" s="301"/>
      <c r="H34" s="308">
        <v>1</v>
      </c>
      <c r="I34" s="300"/>
    </row>
    <row r="35" spans="2:9" ht="18" customHeight="1" x14ac:dyDescent="0.25">
      <c r="B35" s="2"/>
      <c r="C35" s="299" t="s">
        <v>172</v>
      </c>
      <c r="D35" s="300"/>
      <c r="E35" s="300"/>
      <c r="F35" s="301"/>
      <c r="G35" s="301"/>
      <c r="H35" s="308">
        <f>+H33+H34</f>
        <v>13</v>
      </c>
      <c r="I35" s="300"/>
    </row>
    <row r="36" spans="2:9" ht="18" customHeight="1" x14ac:dyDescent="0.25">
      <c r="B36" s="2"/>
      <c r="C36" s="299" t="s">
        <v>173</v>
      </c>
      <c r="D36" s="300"/>
      <c r="E36" s="300"/>
      <c r="F36" s="301"/>
      <c r="G36" s="301"/>
      <c r="H36" s="306" t="e">
        <f>+VLOOKUP($E$8,#REF!,3,FALSE)</f>
        <v>#REF!</v>
      </c>
      <c r="I36" s="302" t="s">
        <v>174</v>
      </c>
    </row>
    <row r="37" spans="2:9" x14ac:dyDescent="0.25">
      <c r="C37" s="303" t="s">
        <v>175</v>
      </c>
      <c r="D37" s="304"/>
      <c r="E37" s="18"/>
      <c r="F37" s="18"/>
      <c r="G37" s="18"/>
      <c r="H37" s="347">
        <v>7.17</v>
      </c>
      <c r="I37" s="302" t="s">
        <v>174</v>
      </c>
    </row>
    <row r="38" spans="2:9" x14ac:dyDescent="0.25">
      <c r="C38" s="2" t="s">
        <v>176</v>
      </c>
      <c r="D38" s="18"/>
      <c r="E38" s="18"/>
      <c r="F38" s="18"/>
      <c r="G38" s="18"/>
      <c r="H38" s="309" t="s">
        <v>178</v>
      </c>
      <c r="I38" s="18"/>
    </row>
    <row r="39" spans="2:9" x14ac:dyDescent="0.25">
      <c r="C39" s="2"/>
    </row>
  </sheetData>
  <printOptions horizontalCentered="1"/>
  <pageMargins left="0.39370078740157483" right="0" top="0.39370078740157483" bottom="0.39370078740157483" header="0" footer="0"/>
  <pageSetup paperSize="9" scale="69" orientation="portrait" r:id="rId1"/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>
    <tabColor rgb="FFFFFF00"/>
  </sheetPr>
  <dimension ref="B2:P34"/>
  <sheetViews>
    <sheetView showGridLines="0" view="pageBreakPreview" topLeftCell="A11" zoomScaleNormal="100" zoomScaleSheetLayoutView="100" workbookViewId="0">
      <selection activeCell="F24" sqref="F24"/>
    </sheetView>
  </sheetViews>
  <sheetFormatPr baseColWidth="10" defaultColWidth="10.7109375" defaultRowHeight="15" x14ac:dyDescent="0.25"/>
  <cols>
    <col min="1" max="1" width="2.140625" style="112" customWidth="1"/>
    <col min="2" max="13" width="8.7109375" style="112" customWidth="1"/>
    <col min="14" max="14" width="10.42578125" style="112" bestFit="1" customWidth="1"/>
    <col min="15" max="15" width="14.42578125" style="112" bestFit="1" customWidth="1"/>
    <col min="16" max="16" width="6.7109375" style="112" customWidth="1"/>
    <col min="17" max="17" width="1" style="112" customWidth="1"/>
    <col min="18" max="22" width="6.7109375" style="112" customWidth="1"/>
    <col min="23" max="16384" width="10.7109375" style="112"/>
  </cols>
  <sheetData>
    <row r="2" spans="2:16" ht="20.100000000000001" customHeight="1" x14ac:dyDescent="0.25">
      <c r="B2" s="110" t="s">
        <v>0</v>
      </c>
      <c r="C2" s="111"/>
      <c r="D2" s="111"/>
      <c r="E2" s="176" t="s">
        <v>1</v>
      </c>
      <c r="J2" s="111"/>
      <c r="K2" s="111"/>
      <c r="L2" s="111"/>
    </row>
    <row r="3" spans="2:16" ht="6" customHeight="1" x14ac:dyDescent="0.25">
      <c r="B3" s="113"/>
      <c r="C3" s="111"/>
      <c r="D3" s="111"/>
      <c r="E3" s="176"/>
      <c r="J3" s="111"/>
      <c r="K3" s="111"/>
      <c r="L3" s="111"/>
    </row>
    <row r="4" spans="2:16" ht="20.100000000000001" customHeight="1" x14ac:dyDescent="0.25">
      <c r="B4" s="114" t="s">
        <v>2</v>
      </c>
      <c r="C4" s="111"/>
      <c r="D4" s="111"/>
      <c r="E4" s="176">
        <v>8</v>
      </c>
      <c r="J4" s="111"/>
      <c r="K4" s="111"/>
      <c r="L4" s="111"/>
    </row>
    <row r="5" spans="2:16" ht="6" customHeight="1" x14ac:dyDescent="0.25">
      <c r="B5" s="115"/>
      <c r="C5" s="111"/>
      <c r="D5" s="111"/>
      <c r="E5" s="177"/>
      <c r="J5" s="116"/>
      <c r="K5" s="116"/>
      <c r="L5" s="111"/>
    </row>
    <row r="6" spans="2:16" ht="20.100000000000001" customHeight="1" x14ac:dyDescent="0.25">
      <c r="B6" s="111" t="s">
        <v>3</v>
      </c>
      <c r="C6" s="111"/>
      <c r="D6" s="111"/>
      <c r="E6" s="110" t="str">
        <f>+'801 MPU.CAN.25MAY.BOEDO.MPU HAB'!F6</f>
        <v>INVIERNO 2023</v>
      </c>
      <c r="J6" s="116"/>
      <c r="K6" s="116"/>
      <c r="L6" s="111"/>
    </row>
    <row r="7" spans="2:16" ht="20.100000000000001" customHeight="1" x14ac:dyDescent="0.25">
      <c r="B7" s="111" t="s">
        <v>4</v>
      </c>
      <c r="C7" s="111"/>
      <c r="D7" s="111"/>
      <c r="E7" s="110" t="str">
        <f>+'801 MPU.CAN.25MAY.BOEDO.MPU DOM'!F7</f>
        <v>DOMINGO</v>
      </c>
      <c r="J7" s="116"/>
      <c r="K7" s="116"/>
      <c r="L7" s="111"/>
    </row>
    <row r="8" spans="2:16" ht="20.100000000000001" customHeight="1" x14ac:dyDescent="0.25">
      <c r="B8" s="111" t="s">
        <v>5</v>
      </c>
      <c r="C8" s="117"/>
      <c r="D8" s="117"/>
      <c r="E8" s="110">
        <v>864</v>
      </c>
      <c r="J8" s="111"/>
      <c r="K8" s="111"/>
      <c r="L8" s="111"/>
    </row>
    <row r="9" spans="2:16" ht="20.100000000000001" customHeight="1" x14ac:dyDescent="0.25">
      <c r="B9" s="111" t="s">
        <v>6</v>
      </c>
      <c r="C9" s="111"/>
      <c r="D9" s="111"/>
      <c r="E9" s="110" t="s">
        <v>44</v>
      </c>
      <c r="J9" s="111"/>
      <c r="K9" s="111"/>
      <c r="L9" s="111"/>
    </row>
    <row r="10" spans="2:16" ht="20.100000000000001" customHeight="1" x14ac:dyDescent="0.25">
      <c r="B10" s="111" t="s">
        <v>7</v>
      </c>
      <c r="C10" s="111"/>
      <c r="D10" s="111"/>
      <c r="E10" s="110">
        <v>864</v>
      </c>
      <c r="J10" s="111"/>
      <c r="K10" s="111"/>
      <c r="L10" s="111"/>
    </row>
    <row r="11" spans="2:16" ht="20.100000000000001" customHeight="1" x14ac:dyDescent="0.25">
      <c r="B11" s="111" t="s">
        <v>12</v>
      </c>
      <c r="C11" s="117"/>
      <c r="D11" s="117"/>
      <c r="E11" s="117"/>
      <c r="F11" s="117"/>
      <c r="G11" s="111"/>
      <c r="H11" s="111"/>
      <c r="I11" s="111"/>
      <c r="J11" s="111"/>
      <c r="K11" s="111"/>
      <c r="L11" s="111"/>
    </row>
    <row r="12" spans="2:16" ht="21.95" customHeight="1" x14ac:dyDescent="0.25">
      <c r="B12" s="111"/>
      <c r="C12" s="117"/>
      <c r="D12" s="117"/>
      <c r="E12" s="117"/>
      <c r="F12" s="117"/>
      <c r="G12" s="117"/>
      <c r="H12" s="111"/>
      <c r="I12" s="111"/>
      <c r="J12" s="111"/>
      <c r="K12" s="111"/>
      <c r="L12" s="111"/>
    </row>
    <row r="13" spans="2:16" ht="21.95" customHeight="1" x14ac:dyDescent="0.25">
      <c r="B13" s="111"/>
      <c r="C13" s="117"/>
      <c r="D13" s="117"/>
      <c r="E13" s="117"/>
      <c r="F13" s="117"/>
      <c r="G13" s="117"/>
      <c r="H13" s="111"/>
      <c r="I13" s="111"/>
      <c r="J13" s="111"/>
      <c r="K13" s="111"/>
      <c r="L13" s="111"/>
    </row>
    <row r="14" spans="2:16" ht="21.95" customHeight="1" x14ac:dyDescent="0.25">
      <c r="B14" s="111"/>
      <c r="C14" s="117"/>
      <c r="D14" s="117"/>
      <c r="E14" s="117"/>
      <c r="F14" s="117"/>
      <c r="G14" s="117"/>
      <c r="H14" s="111"/>
      <c r="I14" s="111"/>
      <c r="J14" s="111"/>
      <c r="K14" s="111"/>
      <c r="L14" s="111"/>
    </row>
    <row r="15" spans="2:16" ht="21.95" customHeight="1" thickBot="1" x14ac:dyDescent="0.3">
      <c r="B15" s="118"/>
      <c r="C15" s="111"/>
      <c r="D15" s="111"/>
      <c r="E15" s="111"/>
      <c r="F15" s="111"/>
      <c r="G15" s="111"/>
      <c r="H15" s="111"/>
      <c r="I15" s="111"/>
      <c r="J15" s="111"/>
      <c r="K15" s="111"/>
      <c r="L15" s="111"/>
    </row>
    <row r="16" spans="2:16" customFormat="1" ht="39.950000000000003" customHeight="1" thickBot="1" x14ac:dyDescent="0.3">
      <c r="B16" s="189" t="s">
        <v>18</v>
      </c>
      <c r="C16" s="189" t="s">
        <v>127</v>
      </c>
      <c r="D16" s="189" t="s">
        <v>107</v>
      </c>
      <c r="E16" s="189" t="s">
        <v>13</v>
      </c>
      <c r="F16" s="189" t="s">
        <v>11</v>
      </c>
      <c r="G16" s="189" t="s">
        <v>137</v>
      </c>
      <c r="H16" s="189" t="s">
        <v>137</v>
      </c>
      <c r="I16" s="189" t="s">
        <v>11</v>
      </c>
      <c r="J16" s="189" t="s">
        <v>13</v>
      </c>
      <c r="K16" s="189" t="s">
        <v>107</v>
      </c>
      <c r="L16" s="189" t="s">
        <v>127</v>
      </c>
      <c r="M16" s="189" t="s">
        <v>161</v>
      </c>
      <c r="N16" s="189" t="s">
        <v>167</v>
      </c>
      <c r="O16" s="189" t="s">
        <v>168</v>
      </c>
      <c r="P16" s="189" t="s">
        <v>169</v>
      </c>
    </row>
    <row r="17" spans="2:16" customFormat="1" ht="39.950000000000003" hidden="1" customHeight="1" x14ac:dyDescent="0.25">
      <c r="B17" s="202" t="s">
        <v>159</v>
      </c>
      <c r="C17" s="204">
        <v>0</v>
      </c>
      <c r="D17" s="204">
        <v>3.97</v>
      </c>
      <c r="E17" s="204">
        <v>6.2</v>
      </c>
      <c r="F17" s="204">
        <v>2.2400000000000002</v>
      </c>
      <c r="G17" s="204">
        <v>7.51</v>
      </c>
      <c r="H17" s="204">
        <v>0</v>
      </c>
      <c r="I17" s="204">
        <v>7.51</v>
      </c>
      <c r="J17" s="204">
        <v>2.2400000000000002</v>
      </c>
      <c r="K17" s="204">
        <v>6.88</v>
      </c>
      <c r="L17" s="204">
        <v>2.67</v>
      </c>
      <c r="M17" s="315"/>
      <c r="N17" s="316"/>
      <c r="O17" s="317"/>
      <c r="P17" s="318"/>
    </row>
    <row r="18" spans="2:16" customFormat="1" ht="39.950000000000003" hidden="1" customHeight="1" thickBot="1" x14ac:dyDescent="0.3">
      <c r="B18" s="208" t="s">
        <v>160</v>
      </c>
      <c r="C18" s="243">
        <v>0</v>
      </c>
      <c r="D18" s="209">
        <v>3.97</v>
      </c>
      <c r="E18" s="209">
        <v>10.17</v>
      </c>
      <c r="F18" s="209">
        <v>12.41</v>
      </c>
      <c r="G18" s="209">
        <v>19.920000000000002</v>
      </c>
      <c r="H18" s="209">
        <v>19.920000000000002</v>
      </c>
      <c r="I18" s="209">
        <v>27.43</v>
      </c>
      <c r="J18" s="209">
        <v>29.67</v>
      </c>
      <c r="K18" s="209">
        <v>36.550000000000004</v>
      </c>
      <c r="L18" s="209">
        <v>39.220000000000006</v>
      </c>
      <c r="M18" s="313"/>
      <c r="N18" s="314"/>
      <c r="O18" s="310"/>
      <c r="P18" s="314"/>
    </row>
    <row r="19" spans="2:16" customFormat="1" x14ac:dyDescent="0.25">
      <c r="B19" s="119">
        <v>1</v>
      </c>
      <c r="C19" s="483">
        <v>0.26666666666666666</v>
      </c>
      <c r="D19" s="484">
        <v>0.2722222222222222</v>
      </c>
      <c r="E19" s="485">
        <v>0.27986111111111106</v>
      </c>
      <c r="F19" s="485">
        <v>0.28333333333333327</v>
      </c>
      <c r="G19" s="485">
        <v>0.28958333333333325</v>
      </c>
      <c r="H19" s="485">
        <v>0.29027777777777769</v>
      </c>
      <c r="I19" s="485">
        <v>0.29652777777777767</v>
      </c>
      <c r="J19" s="485">
        <v>0.29999999999999988</v>
      </c>
      <c r="K19" s="486">
        <v>0.30972222222222212</v>
      </c>
      <c r="L19" s="483">
        <v>0.31319444444444433</v>
      </c>
      <c r="M19" s="313" t="e">
        <f t="shared" ref="M19:M26" si="0">+$H$31</f>
        <v>#REF!</v>
      </c>
      <c r="N19" s="314">
        <f>+L19-C19</f>
        <v>4.6527777777777668E-2</v>
      </c>
      <c r="O19" s="317" t="e">
        <f t="shared" ref="O19" si="1">60*$H$31/(N19*60*24)</f>
        <v>#REF!</v>
      </c>
      <c r="P19" s="322"/>
    </row>
    <row r="20" spans="2:16" ht="15" customHeight="1" x14ac:dyDescent="0.25">
      <c r="B20" s="119">
        <v>2</v>
      </c>
      <c r="C20" s="120">
        <v>0.35972222222222222</v>
      </c>
      <c r="D20" s="121">
        <v>0.36736111111111108</v>
      </c>
      <c r="E20" s="122">
        <v>0.37569444444444444</v>
      </c>
      <c r="F20" s="122">
        <v>0.37916666666666665</v>
      </c>
      <c r="G20" s="122">
        <v>0.38611111111111107</v>
      </c>
      <c r="H20" s="122">
        <v>0.39166666666666666</v>
      </c>
      <c r="I20" s="122">
        <v>0.39930555555555552</v>
      </c>
      <c r="J20" s="122">
        <v>0.40277777777777773</v>
      </c>
      <c r="K20" s="123">
        <v>0.41249999999999998</v>
      </c>
      <c r="L20" s="120">
        <v>0.41597222222222219</v>
      </c>
      <c r="M20" s="313" t="e">
        <f t="shared" si="0"/>
        <v>#REF!</v>
      </c>
      <c r="N20" s="314">
        <f>+L20-C20</f>
        <v>5.6249999999999967E-2</v>
      </c>
      <c r="O20" s="317" t="e">
        <f t="shared" ref="O20:O26" si="2">60*$H$31/(N20*60*24)</f>
        <v>#REF!</v>
      </c>
      <c r="P20" s="314">
        <f>+C20-C19</f>
        <v>9.3055555555555558E-2</v>
      </c>
    </row>
    <row r="21" spans="2:16" ht="15" customHeight="1" x14ac:dyDescent="0.25">
      <c r="B21" s="119">
        <v>3</v>
      </c>
      <c r="C21" s="120">
        <v>0.4513888888888889</v>
      </c>
      <c r="D21" s="121">
        <v>0.45902777777777776</v>
      </c>
      <c r="E21" s="122">
        <v>0.46736111111111112</v>
      </c>
      <c r="F21" s="122">
        <v>0.47083333333333333</v>
      </c>
      <c r="G21" s="246">
        <v>0.47777777777777775</v>
      </c>
      <c r="H21" s="246">
        <v>0.47847222222222219</v>
      </c>
      <c r="I21" s="122">
        <v>0.48541666666666661</v>
      </c>
      <c r="J21" s="122">
        <v>0.48888888888888882</v>
      </c>
      <c r="K21" s="123">
        <v>0.49861111111111106</v>
      </c>
      <c r="L21" s="120">
        <v>0.50208333333333333</v>
      </c>
      <c r="M21" s="313" t="e">
        <f t="shared" si="0"/>
        <v>#REF!</v>
      </c>
      <c r="N21" s="314">
        <f>+L21-C21</f>
        <v>5.0694444444444431E-2</v>
      </c>
      <c r="O21" s="317" t="e">
        <f t="shared" si="2"/>
        <v>#REF!</v>
      </c>
      <c r="P21" s="314">
        <f t="shared" ref="P21:P26" si="3">+C21-C20</f>
        <v>9.1666666666666674E-2</v>
      </c>
    </row>
    <row r="22" spans="2:16" ht="15" customHeight="1" x14ac:dyDescent="0.25">
      <c r="B22" s="119">
        <v>4</v>
      </c>
      <c r="C22" s="120">
        <v>0.5395833333333333</v>
      </c>
      <c r="D22" s="121">
        <v>0.54722222222222217</v>
      </c>
      <c r="E22" s="122">
        <v>0.55555555555555547</v>
      </c>
      <c r="F22" s="122">
        <v>0.55902777777777768</v>
      </c>
      <c r="G22" s="246">
        <v>0.5659722222222221</v>
      </c>
      <c r="H22" s="246">
        <v>0.56666666666666654</v>
      </c>
      <c r="I22" s="122">
        <v>0.57361111111111096</v>
      </c>
      <c r="J22" s="122">
        <v>0.57708333333333317</v>
      </c>
      <c r="K22" s="123">
        <v>0.58680555555555536</v>
      </c>
      <c r="L22" s="120">
        <v>0.59027777777777757</v>
      </c>
      <c r="M22" s="313" t="e">
        <f t="shared" si="0"/>
        <v>#REF!</v>
      </c>
      <c r="N22" s="314">
        <f t="shared" ref="N22:N26" si="4">+L22-C22</f>
        <v>5.0694444444444264E-2</v>
      </c>
      <c r="O22" s="317" t="e">
        <f t="shared" si="2"/>
        <v>#REF!</v>
      </c>
      <c r="P22" s="314">
        <f t="shared" si="3"/>
        <v>8.8194444444444409E-2</v>
      </c>
    </row>
    <row r="23" spans="2:16" ht="15" customHeight="1" x14ac:dyDescent="0.25">
      <c r="B23" s="119">
        <v>5</v>
      </c>
      <c r="C23" s="120">
        <v>0.62916666666666665</v>
      </c>
      <c r="D23" s="121">
        <v>0.63680555555555551</v>
      </c>
      <c r="E23" s="122">
        <v>0.64513888888888882</v>
      </c>
      <c r="F23" s="122">
        <v>0.64861111111111103</v>
      </c>
      <c r="G23" s="246">
        <v>0.65555555555555545</v>
      </c>
      <c r="H23" s="246">
        <v>0.65624999999999989</v>
      </c>
      <c r="I23" s="122">
        <v>0.66319444444444431</v>
      </c>
      <c r="J23" s="122">
        <v>0.66666666666666652</v>
      </c>
      <c r="K23" s="123">
        <v>0.67638888888888871</v>
      </c>
      <c r="L23" s="120">
        <v>0.67986111111111092</v>
      </c>
      <c r="M23" s="313" t="e">
        <f t="shared" si="0"/>
        <v>#REF!</v>
      </c>
      <c r="N23" s="314">
        <f t="shared" si="4"/>
        <v>5.0694444444444264E-2</v>
      </c>
      <c r="O23" s="317" t="e">
        <f t="shared" si="2"/>
        <v>#REF!</v>
      </c>
      <c r="P23" s="314">
        <f t="shared" si="3"/>
        <v>8.9583333333333348E-2</v>
      </c>
    </row>
    <row r="24" spans="2:16" ht="15" customHeight="1" x14ac:dyDescent="0.25">
      <c r="B24" s="119">
        <v>6</v>
      </c>
      <c r="C24" s="120">
        <v>0.71944444444444444</v>
      </c>
      <c r="D24" s="121">
        <v>0.7270833333333333</v>
      </c>
      <c r="E24" s="122">
        <v>0.73541666666666661</v>
      </c>
      <c r="F24" s="122">
        <v>0.73888888888888882</v>
      </c>
      <c r="G24" s="246">
        <v>0.74583333333333324</v>
      </c>
      <c r="H24" s="246">
        <v>0.74652777777777768</v>
      </c>
      <c r="I24" s="122">
        <v>0.7534722222222221</v>
      </c>
      <c r="J24" s="122">
        <v>0.75694444444444431</v>
      </c>
      <c r="K24" s="123">
        <v>0.7666666666666665</v>
      </c>
      <c r="L24" s="120">
        <v>0.77013888888888871</v>
      </c>
      <c r="M24" s="313" t="e">
        <f t="shared" si="0"/>
        <v>#REF!</v>
      </c>
      <c r="N24" s="314">
        <f t="shared" si="4"/>
        <v>5.0694444444444264E-2</v>
      </c>
      <c r="O24" s="317" t="e">
        <f t="shared" si="2"/>
        <v>#REF!</v>
      </c>
      <c r="P24" s="314">
        <f t="shared" si="3"/>
        <v>9.027777777777779E-2</v>
      </c>
    </row>
    <row r="25" spans="2:16" ht="15" customHeight="1" thickBot="1" x14ac:dyDescent="0.3">
      <c r="B25" s="488">
        <v>7</v>
      </c>
      <c r="C25" s="358">
        <v>0.80972222222222223</v>
      </c>
      <c r="D25" s="359">
        <v>0.81736111111111109</v>
      </c>
      <c r="E25" s="360">
        <v>0.8256944444444444</v>
      </c>
      <c r="F25" s="360">
        <v>0.82916666666666661</v>
      </c>
      <c r="G25" s="361">
        <v>0.83611111111111103</v>
      </c>
      <c r="H25" s="361">
        <v>0.83680555555555547</v>
      </c>
      <c r="I25" s="360">
        <v>0.84305555555555545</v>
      </c>
      <c r="J25" s="360">
        <v>0.84652777777777766</v>
      </c>
      <c r="K25" s="362">
        <v>0.85624999999999984</v>
      </c>
      <c r="L25" s="358">
        <v>0.85972222222222205</v>
      </c>
      <c r="M25" s="319" t="e">
        <f t="shared" si="0"/>
        <v>#REF!</v>
      </c>
      <c r="N25" s="320">
        <f t="shared" si="4"/>
        <v>4.9999999999999822E-2</v>
      </c>
      <c r="O25" s="321" t="e">
        <f t="shared" si="2"/>
        <v>#REF!</v>
      </c>
      <c r="P25" s="320">
        <f t="shared" si="3"/>
        <v>9.027777777777779E-2</v>
      </c>
    </row>
    <row r="26" spans="2:16" ht="15" customHeight="1" x14ac:dyDescent="0.25">
      <c r="B26" s="487">
        <v>8</v>
      </c>
      <c r="C26" s="489">
        <v>0.8965277777777777</v>
      </c>
      <c r="D26" s="490">
        <v>0.90416666666666656</v>
      </c>
      <c r="E26" s="491">
        <v>0.91180555555555542</v>
      </c>
      <c r="F26" s="491">
        <v>0.91527777777777763</v>
      </c>
      <c r="G26" s="492">
        <v>0.92152777777777761</v>
      </c>
      <c r="H26" s="492">
        <v>0.92222222222222205</v>
      </c>
      <c r="I26" s="491">
        <v>0.92847222222222203</v>
      </c>
      <c r="J26" s="491">
        <v>0.93194444444444424</v>
      </c>
      <c r="K26" s="493">
        <v>0.94166666666666643</v>
      </c>
      <c r="L26" s="489">
        <v>0.94513888888888864</v>
      </c>
      <c r="M26" s="406" t="e">
        <f t="shared" si="0"/>
        <v>#REF!</v>
      </c>
      <c r="N26" s="407">
        <f t="shared" si="4"/>
        <v>4.8611111111110938E-2</v>
      </c>
      <c r="O26" s="408" t="e">
        <f t="shared" si="2"/>
        <v>#REF!</v>
      </c>
      <c r="P26" s="316">
        <f t="shared" si="3"/>
        <v>8.6805555555555469E-2</v>
      </c>
    </row>
    <row r="27" spans="2:16" x14ac:dyDescent="0.25">
      <c r="B27" s="111"/>
      <c r="C27" s="111"/>
      <c r="D27" s="111"/>
      <c r="E27" s="111"/>
      <c r="F27" s="111"/>
      <c r="G27" s="111"/>
      <c r="H27" s="124"/>
      <c r="I27" s="124"/>
      <c r="J27" s="124"/>
      <c r="K27" s="124"/>
      <c r="L27" s="124"/>
    </row>
    <row r="28" spans="2:16" ht="18" customHeight="1" x14ac:dyDescent="0.25">
      <c r="B28" s="111"/>
      <c r="C28" s="299" t="s">
        <v>170</v>
      </c>
      <c r="D28" s="300"/>
      <c r="E28" s="300"/>
      <c r="F28" s="301"/>
      <c r="G28" s="301"/>
      <c r="H28" s="308">
        <v>7</v>
      </c>
      <c r="I28" s="300"/>
    </row>
    <row r="29" spans="2:16" ht="18" customHeight="1" x14ac:dyDescent="0.25">
      <c r="B29" s="111"/>
      <c r="C29" s="299" t="s">
        <v>171</v>
      </c>
      <c r="D29" s="300"/>
      <c r="E29" s="300"/>
      <c r="F29" s="301"/>
      <c r="G29" s="301"/>
      <c r="H29" s="308">
        <v>1</v>
      </c>
      <c r="I29" s="300"/>
    </row>
    <row r="30" spans="2:16" ht="18" customHeight="1" x14ac:dyDescent="0.25">
      <c r="B30" s="111"/>
      <c r="C30" s="299" t="s">
        <v>172</v>
      </c>
      <c r="D30" s="300"/>
      <c r="E30" s="300"/>
      <c r="F30" s="301"/>
      <c r="G30" s="301"/>
      <c r="H30" s="308">
        <f>+H28+H29</f>
        <v>8</v>
      </c>
      <c r="I30" s="300"/>
    </row>
    <row r="31" spans="2:16" ht="18" customHeight="1" x14ac:dyDescent="0.25">
      <c r="B31" s="111"/>
      <c r="C31" s="299" t="s">
        <v>173</v>
      </c>
      <c r="D31" s="300"/>
      <c r="E31" s="300"/>
      <c r="F31" s="301"/>
      <c r="G31" s="301"/>
      <c r="H31" s="306" t="e">
        <f>+VLOOKUP($E$8,#REF!,3,FALSE)</f>
        <v>#REF!</v>
      </c>
      <c r="I31" s="302" t="s">
        <v>174</v>
      </c>
    </row>
    <row r="32" spans="2:16" x14ac:dyDescent="0.25">
      <c r="C32" s="303" t="s">
        <v>175</v>
      </c>
      <c r="D32" s="304"/>
      <c r="E32" s="18"/>
      <c r="F32" s="18"/>
      <c r="G32" s="18"/>
      <c r="H32" s="347">
        <v>7.17</v>
      </c>
      <c r="I32" s="302" t="s">
        <v>174</v>
      </c>
    </row>
    <row r="33" spans="3:9" x14ac:dyDescent="0.25">
      <c r="C33" s="2" t="s">
        <v>176</v>
      </c>
      <c r="D33" s="18"/>
      <c r="E33" s="18"/>
      <c r="F33" s="18"/>
      <c r="G33" s="18"/>
      <c r="H33" s="309" t="s">
        <v>178</v>
      </c>
      <c r="I33" s="18"/>
    </row>
    <row r="34" spans="3:9" x14ac:dyDescent="0.25">
      <c r="C34" s="111"/>
    </row>
  </sheetData>
  <printOptions horizontalCentered="1"/>
  <pageMargins left="0.39370078740157483" right="0" top="0.39370078740157483" bottom="0.39370078740157483" header="0" footer="0"/>
  <pageSetup paperSize="9" scale="70" orientation="portrait" r:id="rId1"/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1:Y46"/>
  <sheetViews>
    <sheetView showGridLines="0" view="pageBreakPreview" topLeftCell="A17" zoomScale="85" zoomScaleNormal="90" zoomScaleSheetLayoutView="85" workbookViewId="0">
      <selection activeCell="C20" sqref="C20:T39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5.5703125" bestFit="1" customWidth="1"/>
    <col min="24" max="41" width="5.7109375" customWidth="1"/>
  </cols>
  <sheetData>
    <row r="1" spans="2:22" ht="20.100000000000001" customHeight="1" x14ac:dyDescent="0.25">
      <c r="B1" s="1" t="s">
        <v>0</v>
      </c>
      <c r="C1" s="2"/>
      <c r="D1" s="2"/>
      <c r="F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3"/>
      <c r="C2" s="2"/>
      <c r="D2" s="2"/>
      <c r="F2" s="17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4" t="s">
        <v>2</v>
      </c>
      <c r="C3" s="2"/>
      <c r="D3" s="2"/>
      <c r="F3" s="171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5"/>
      <c r="C4" s="2"/>
      <c r="D4" s="2"/>
      <c r="F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4</v>
      </c>
      <c r="C6" s="2"/>
      <c r="D6" s="2"/>
      <c r="F6" s="1" t="str">
        <f>+'801 MPU.CAN.25MAY.BOEDO.MPU HAB'!F7</f>
        <v>HÁBILES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5</v>
      </c>
      <c r="C7" s="7"/>
      <c r="D7" s="7"/>
      <c r="F7" s="1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6</v>
      </c>
      <c r="C8" s="2"/>
      <c r="D8" s="2"/>
      <c r="F8" s="1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2"/>
      <c r="D9" s="2"/>
      <c r="F9" s="1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5" ht="39.950000000000003" customHeight="1" thickBot="1" x14ac:dyDescent="0.3">
      <c r="B17" s="189" t="s">
        <v>18</v>
      </c>
      <c r="C17" s="189" t="s">
        <v>111</v>
      </c>
      <c r="D17" s="189" t="s">
        <v>137</v>
      </c>
      <c r="E17" s="189" t="s">
        <v>138</v>
      </c>
      <c r="F17" s="189" t="s">
        <v>11</v>
      </c>
      <c r="G17" s="189" t="s">
        <v>13</v>
      </c>
      <c r="H17" s="189" t="s">
        <v>107</v>
      </c>
      <c r="I17" s="189" t="s">
        <v>117</v>
      </c>
      <c r="J17" s="189" t="s">
        <v>17</v>
      </c>
      <c r="K17" s="189" t="s">
        <v>63</v>
      </c>
      <c r="L17" s="189" t="s">
        <v>64</v>
      </c>
      <c r="M17" s="189" t="s">
        <v>151</v>
      </c>
      <c r="N17" s="189" t="s">
        <v>63</v>
      </c>
      <c r="O17" s="189" t="s">
        <v>17</v>
      </c>
      <c r="P17" s="189" t="s">
        <v>117</v>
      </c>
      <c r="Q17" s="189" t="s">
        <v>108</v>
      </c>
      <c r="R17" s="189" t="s">
        <v>45</v>
      </c>
      <c r="S17" s="189" t="s">
        <v>147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5" ht="39.950000000000003" hidden="1" customHeight="1" x14ac:dyDescent="0.25">
      <c r="B18" s="229" t="s">
        <v>159</v>
      </c>
      <c r="C18" s="204">
        <v>0</v>
      </c>
      <c r="D18" s="204">
        <v>5.25</v>
      </c>
      <c r="E18" s="204">
        <v>2.57</v>
      </c>
      <c r="F18" s="204">
        <v>1.74</v>
      </c>
      <c r="G18" s="204">
        <v>2.04</v>
      </c>
      <c r="H18" s="204">
        <v>7.1</v>
      </c>
      <c r="I18" s="204">
        <v>3.35</v>
      </c>
      <c r="J18" s="204">
        <v>2.5499999999999998</v>
      </c>
      <c r="K18" s="204">
        <v>3.8</v>
      </c>
      <c r="L18" s="204">
        <v>4.49</v>
      </c>
      <c r="M18" s="204">
        <v>3.2</v>
      </c>
      <c r="N18" s="204">
        <v>5.6</v>
      </c>
      <c r="O18" s="204">
        <v>3.7</v>
      </c>
      <c r="P18" s="204">
        <v>2.1</v>
      </c>
      <c r="Q18" s="204">
        <v>4.9000000000000004</v>
      </c>
      <c r="R18" s="204">
        <v>2.4</v>
      </c>
      <c r="S18" s="204">
        <v>1.9</v>
      </c>
      <c r="T18" s="204">
        <v>2.7</v>
      </c>
      <c r="U18" s="315"/>
      <c r="V18" s="316"/>
      <c r="W18" s="317"/>
      <c r="X18" s="318"/>
    </row>
    <row r="19" spans="2:25" ht="39.950000000000003" hidden="1" customHeight="1" thickBot="1" x14ac:dyDescent="0.3">
      <c r="B19" s="230" t="s">
        <v>160</v>
      </c>
      <c r="C19" s="243">
        <v>0</v>
      </c>
      <c r="D19" s="210">
        <v>5.25</v>
      </c>
      <c r="E19" s="210">
        <v>7.82</v>
      </c>
      <c r="F19" s="210">
        <v>9.56</v>
      </c>
      <c r="G19" s="210">
        <v>11.600000000000001</v>
      </c>
      <c r="H19" s="210">
        <v>18.700000000000003</v>
      </c>
      <c r="I19" s="210">
        <v>22.050000000000004</v>
      </c>
      <c r="J19" s="210">
        <v>24.600000000000005</v>
      </c>
      <c r="K19" s="210">
        <v>28.400000000000006</v>
      </c>
      <c r="L19" s="210">
        <v>32.890000000000008</v>
      </c>
      <c r="M19" s="210">
        <v>36.090000000000011</v>
      </c>
      <c r="N19" s="210">
        <v>41.690000000000012</v>
      </c>
      <c r="O19" s="210">
        <v>45.390000000000015</v>
      </c>
      <c r="P19" s="210">
        <v>47.490000000000016</v>
      </c>
      <c r="Q19" s="210">
        <v>52.390000000000015</v>
      </c>
      <c r="R19" s="210">
        <v>54.790000000000013</v>
      </c>
      <c r="S19" s="210">
        <v>56.690000000000012</v>
      </c>
      <c r="T19" s="210">
        <v>59.390000000000015</v>
      </c>
      <c r="U19" s="313"/>
      <c r="V19" s="314"/>
      <c r="W19" s="310"/>
      <c r="X19" s="314"/>
    </row>
    <row r="20" spans="2:25" x14ac:dyDescent="0.25">
      <c r="B20" s="33">
        <v>1</v>
      </c>
      <c r="C20" s="76">
        <v>0.20903935185185185</v>
      </c>
      <c r="D20" s="86">
        <v>0.21251157407407406</v>
      </c>
      <c r="E20" s="86">
        <v>0.21528935185185183</v>
      </c>
      <c r="F20" s="247">
        <v>0.21737268518518515</v>
      </c>
      <c r="G20" s="247">
        <v>0.22084490740740736</v>
      </c>
      <c r="H20" s="78">
        <v>0.23056712962962958</v>
      </c>
      <c r="I20" s="78">
        <v>0.2354282407407407</v>
      </c>
      <c r="J20" s="78">
        <v>0.23751157407407403</v>
      </c>
      <c r="K20" s="78">
        <v>0.24306712962962959</v>
      </c>
      <c r="L20" s="78">
        <v>0.24723379629629627</v>
      </c>
      <c r="M20" s="78">
        <v>0.25417824074074069</v>
      </c>
      <c r="N20" s="78">
        <v>0.25903935185185178</v>
      </c>
      <c r="O20" s="78">
        <v>0.26390046296296288</v>
      </c>
      <c r="P20" s="78">
        <v>0.2659837962962962</v>
      </c>
      <c r="Q20" s="78">
        <v>0.27501157407407401</v>
      </c>
      <c r="R20" s="78">
        <v>0.27917824074074066</v>
      </c>
      <c r="S20" s="78">
        <v>0.28265046296296287</v>
      </c>
      <c r="T20" s="80">
        <v>0.28542824074074064</v>
      </c>
      <c r="U20" s="313" t="e">
        <f>+$H$44</f>
        <v>#REF!</v>
      </c>
      <c r="V20" s="314">
        <f>+T20-C20</f>
        <v>7.6388888888888784E-2</v>
      </c>
      <c r="W20" s="317" t="e">
        <f>60*$H$44/(V20*60*24)</f>
        <v>#REF!</v>
      </c>
      <c r="X20" s="322"/>
    </row>
    <row r="21" spans="2:25" x14ac:dyDescent="0.25">
      <c r="B21" s="40">
        <v>2</v>
      </c>
      <c r="C21" s="71">
        <v>0.24237268518518518</v>
      </c>
      <c r="D21" s="72">
        <v>0.2472337962962963</v>
      </c>
      <c r="E21" s="72">
        <v>0.25001157407407409</v>
      </c>
      <c r="F21" s="73">
        <v>0.25209490740740742</v>
      </c>
      <c r="G21" s="73">
        <v>0.25556712962962963</v>
      </c>
      <c r="H21" s="73">
        <v>0.26528935185185187</v>
      </c>
      <c r="I21" s="73">
        <v>0.27292824074074074</v>
      </c>
      <c r="J21" s="73">
        <v>0.27501157407407406</v>
      </c>
      <c r="K21" s="73">
        <v>0.2805671296296296</v>
      </c>
      <c r="L21" s="73">
        <v>0.28473379629629625</v>
      </c>
      <c r="M21" s="73">
        <v>0.29167824074074067</v>
      </c>
      <c r="N21" s="73">
        <v>0.29653935185185176</v>
      </c>
      <c r="O21" s="73">
        <v>0.30140046296296286</v>
      </c>
      <c r="P21" s="73">
        <v>0.30348379629629618</v>
      </c>
      <c r="Q21" s="73">
        <v>0.31251157407407398</v>
      </c>
      <c r="R21" s="73">
        <v>0.31667824074074064</v>
      </c>
      <c r="S21" s="73">
        <v>0.32015046296296285</v>
      </c>
      <c r="T21" s="71">
        <v>0.32292824074074061</v>
      </c>
      <c r="U21" s="313" t="e">
        <f t="shared" ref="U21:U39" si="0">+$H$44</f>
        <v>#REF!</v>
      </c>
      <c r="V21" s="314">
        <f t="shared" ref="V21:V39" si="1">+T21-C21</f>
        <v>8.0555555555555436E-2</v>
      </c>
      <c r="W21" s="317" t="e">
        <f t="shared" ref="W21:W39" si="2">60*$H$44/(V21*60*24)</f>
        <v>#REF!</v>
      </c>
      <c r="X21" s="314">
        <f>+C21-C20</f>
        <v>3.3333333333333326E-2</v>
      </c>
    </row>
    <row r="22" spans="2:25" x14ac:dyDescent="0.25">
      <c r="B22" s="33">
        <v>3</v>
      </c>
      <c r="C22" s="71">
        <v>0.27499999999999997</v>
      </c>
      <c r="D22" s="72">
        <v>0.2805555555555555</v>
      </c>
      <c r="E22" s="72">
        <v>0.28333333333333327</v>
      </c>
      <c r="F22" s="73">
        <v>0.28611111111111104</v>
      </c>
      <c r="G22" s="73">
        <v>0.28958333333333325</v>
      </c>
      <c r="H22" s="73">
        <v>0.29999999999999993</v>
      </c>
      <c r="I22" s="73">
        <v>0.3076388888888888</v>
      </c>
      <c r="J22" s="73">
        <v>0.31111111111111101</v>
      </c>
      <c r="K22" s="73">
        <v>0.31736111111111098</v>
      </c>
      <c r="L22" s="73">
        <v>0.32361111111111096</v>
      </c>
      <c r="M22" s="73">
        <v>0.3333333333333332</v>
      </c>
      <c r="N22" s="73">
        <v>0.33958333333333318</v>
      </c>
      <c r="O22" s="73">
        <v>0.34583333333333316</v>
      </c>
      <c r="P22" s="73">
        <v>0.34861111111111093</v>
      </c>
      <c r="Q22" s="73">
        <v>0.35833333333333317</v>
      </c>
      <c r="R22" s="73">
        <v>0.36319444444444426</v>
      </c>
      <c r="S22" s="73">
        <v>0.36736111111111092</v>
      </c>
      <c r="T22" s="71">
        <v>0.37083333333333313</v>
      </c>
      <c r="U22" s="313" t="e">
        <f t="shared" si="0"/>
        <v>#REF!</v>
      </c>
      <c r="V22" s="314">
        <f t="shared" si="1"/>
        <v>9.5833333333333159E-2</v>
      </c>
      <c r="W22" s="317" t="e">
        <f t="shared" si="2"/>
        <v>#REF!</v>
      </c>
      <c r="X22" s="314">
        <f t="shared" ref="X22:X39" si="3">+C22-C21</f>
        <v>3.262731481481479E-2</v>
      </c>
    </row>
    <row r="23" spans="2:25" x14ac:dyDescent="0.25">
      <c r="B23" s="40">
        <v>4</v>
      </c>
      <c r="C23" s="71">
        <v>0.30972222222222218</v>
      </c>
      <c r="D23" s="72">
        <v>0.31527777777777771</v>
      </c>
      <c r="E23" s="72">
        <v>0.31874999999999992</v>
      </c>
      <c r="F23" s="73">
        <v>0.32152777777777769</v>
      </c>
      <c r="G23" s="73">
        <v>0.3249999999999999</v>
      </c>
      <c r="H23" s="73">
        <v>0.33541666666666659</v>
      </c>
      <c r="I23" s="73">
        <v>0.34444444444444439</v>
      </c>
      <c r="J23" s="73">
        <v>0.3479166666666666</v>
      </c>
      <c r="K23" s="73">
        <v>0.35416666666666657</v>
      </c>
      <c r="L23" s="73">
        <v>0.36041666666666655</v>
      </c>
      <c r="M23" s="73">
        <v>0.3701388888888888</v>
      </c>
      <c r="N23" s="73">
        <v>0.37638888888888877</v>
      </c>
      <c r="O23" s="73">
        <v>0.38263888888888875</v>
      </c>
      <c r="P23" s="73">
        <v>0.38541666666666652</v>
      </c>
      <c r="Q23" s="73">
        <v>0.39513888888888876</v>
      </c>
      <c r="R23" s="73">
        <v>0.39999999999999986</v>
      </c>
      <c r="S23" s="73">
        <v>0.40416666666666651</v>
      </c>
      <c r="T23" s="71">
        <v>0.40763888888888872</v>
      </c>
      <c r="U23" s="313" t="e">
        <f t="shared" si="0"/>
        <v>#REF!</v>
      </c>
      <c r="V23" s="314">
        <f t="shared" si="1"/>
        <v>9.7916666666666541E-2</v>
      </c>
      <c r="W23" s="317" t="e">
        <f t="shared" si="2"/>
        <v>#REF!</v>
      </c>
      <c r="X23" s="314">
        <f t="shared" si="3"/>
        <v>3.472222222222221E-2</v>
      </c>
    </row>
    <row r="24" spans="2:25" ht="15" customHeight="1" x14ac:dyDescent="0.25">
      <c r="B24" s="33">
        <v>5</v>
      </c>
      <c r="C24" s="71">
        <v>0.34444444444444416</v>
      </c>
      <c r="D24" s="72">
        <v>0.3499999999999997</v>
      </c>
      <c r="E24" s="72">
        <v>0.35347222222222191</v>
      </c>
      <c r="F24" s="73">
        <v>0.35624999999999968</v>
      </c>
      <c r="G24" s="73">
        <v>0.35972222222222189</v>
      </c>
      <c r="H24" s="73">
        <v>0.37013888888888857</v>
      </c>
      <c r="I24" s="73">
        <v>0.37916666666666637</v>
      </c>
      <c r="J24" s="73">
        <v>0.38263888888888858</v>
      </c>
      <c r="K24" s="73">
        <v>0.38888888888888856</v>
      </c>
      <c r="L24" s="73">
        <v>0.39513888888888854</v>
      </c>
      <c r="M24" s="73">
        <v>0.40486111111111078</v>
      </c>
      <c r="N24" s="73">
        <v>0.41111111111111076</v>
      </c>
      <c r="O24" s="73">
        <v>0.41736111111111074</v>
      </c>
      <c r="P24" s="73">
        <v>0.42013888888888851</v>
      </c>
      <c r="Q24" s="73">
        <v>0.42986111111111075</v>
      </c>
      <c r="R24" s="73">
        <v>0.43472222222222184</v>
      </c>
      <c r="S24" s="73">
        <v>0.4388888888888885</v>
      </c>
      <c r="T24" s="71">
        <v>0.44236111111111071</v>
      </c>
      <c r="U24" s="313" t="e">
        <f t="shared" si="0"/>
        <v>#REF!</v>
      </c>
      <c r="V24" s="314">
        <f t="shared" si="1"/>
        <v>9.7916666666666541E-2</v>
      </c>
      <c r="W24" s="317" t="e">
        <f t="shared" si="2"/>
        <v>#REF!</v>
      </c>
      <c r="X24" s="314">
        <f t="shared" si="3"/>
        <v>3.4722222222221988E-2</v>
      </c>
    </row>
    <row r="25" spans="2:25" ht="15" customHeight="1" x14ac:dyDescent="0.25">
      <c r="B25" s="40">
        <v>6</v>
      </c>
      <c r="C25" s="71">
        <v>0.37986111111111115</v>
      </c>
      <c r="D25" s="72">
        <v>0.38541666666666669</v>
      </c>
      <c r="E25" s="72">
        <v>0.38819444444444445</v>
      </c>
      <c r="F25" s="73">
        <v>0.39097222222222222</v>
      </c>
      <c r="G25" s="73">
        <v>0.39444444444444443</v>
      </c>
      <c r="H25" s="73">
        <v>0.40486111111111112</v>
      </c>
      <c r="I25" s="73">
        <v>0.41249999999999998</v>
      </c>
      <c r="J25" s="73">
        <v>0.41597222222222219</v>
      </c>
      <c r="K25" s="73">
        <v>0.42222222222222217</v>
      </c>
      <c r="L25" s="73">
        <v>0.42847222222222214</v>
      </c>
      <c r="M25" s="73">
        <v>0.43819444444444439</v>
      </c>
      <c r="N25" s="73">
        <v>0.44444444444444436</v>
      </c>
      <c r="O25" s="73">
        <v>0.45069444444444434</v>
      </c>
      <c r="P25" s="73">
        <v>0.45347222222222211</v>
      </c>
      <c r="Q25" s="73">
        <v>0.46319444444444435</v>
      </c>
      <c r="R25" s="73">
        <v>0.46805555555555545</v>
      </c>
      <c r="S25" s="73">
        <v>0.4722222222222221</v>
      </c>
      <c r="T25" s="71">
        <v>0.47569444444444431</v>
      </c>
      <c r="U25" s="313" t="e">
        <f t="shared" si="0"/>
        <v>#REF!</v>
      </c>
      <c r="V25" s="314">
        <f t="shared" si="1"/>
        <v>9.5833333333333159E-2</v>
      </c>
      <c r="W25" s="317" t="e">
        <f t="shared" si="2"/>
        <v>#REF!</v>
      </c>
      <c r="X25" s="314">
        <f t="shared" si="3"/>
        <v>3.5416666666666985E-2</v>
      </c>
    </row>
    <row r="26" spans="2:25" ht="15" customHeight="1" x14ac:dyDescent="0.25">
      <c r="B26" s="33">
        <v>7</v>
      </c>
      <c r="C26" s="71">
        <v>0.4145949074074074</v>
      </c>
      <c r="D26" s="72">
        <v>0.42015046296296293</v>
      </c>
      <c r="E26" s="72">
        <v>0.4229282407407407</v>
      </c>
      <c r="F26" s="73">
        <v>0.42570601851851847</v>
      </c>
      <c r="G26" s="73">
        <v>0.42917824074074068</v>
      </c>
      <c r="H26" s="73">
        <v>0.43959490740740736</v>
      </c>
      <c r="I26" s="73">
        <v>0.44723379629629623</v>
      </c>
      <c r="J26" s="73">
        <v>0.45070601851851844</v>
      </c>
      <c r="K26" s="73">
        <v>0.45695601851851841</v>
      </c>
      <c r="L26" s="73">
        <v>0.46320601851851839</v>
      </c>
      <c r="M26" s="73">
        <v>0.47292824074074064</v>
      </c>
      <c r="N26" s="73">
        <v>0.47917824074074061</v>
      </c>
      <c r="O26" s="73">
        <v>0.48542824074074059</v>
      </c>
      <c r="P26" s="73">
        <v>0.48820601851851836</v>
      </c>
      <c r="Q26" s="73">
        <v>0.4979282407407406</v>
      </c>
      <c r="R26" s="73">
        <v>0.5027893518518517</v>
      </c>
      <c r="S26" s="73">
        <v>0.50695601851851835</v>
      </c>
      <c r="T26" s="71">
        <v>0.51042824074074056</v>
      </c>
      <c r="U26" s="313" t="e">
        <f t="shared" si="0"/>
        <v>#REF!</v>
      </c>
      <c r="V26" s="314">
        <f t="shared" si="1"/>
        <v>9.5833333333333159E-2</v>
      </c>
      <c r="W26" s="317" t="e">
        <f t="shared" si="2"/>
        <v>#REF!</v>
      </c>
      <c r="X26" s="314">
        <f t="shared" si="3"/>
        <v>3.4733796296296249E-2</v>
      </c>
    </row>
    <row r="27" spans="2:25" ht="15" customHeight="1" x14ac:dyDescent="0.25">
      <c r="B27" s="40">
        <v>8</v>
      </c>
      <c r="C27" s="71">
        <v>0.44930555555555557</v>
      </c>
      <c r="D27" s="72">
        <v>0.4548611111111111</v>
      </c>
      <c r="E27" s="72">
        <v>0.45763888888888887</v>
      </c>
      <c r="F27" s="73">
        <v>0.46041666666666664</v>
      </c>
      <c r="G27" s="73">
        <v>0.46388888888888885</v>
      </c>
      <c r="H27" s="73">
        <v>0.47430555555555554</v>
      </c>
      <c r="I27" s="73">
        <v>0.4819444444444444</v>
      </c>
      <c r="J27" s="73">
        <v>0.48541666666666661</v>
      </c>
      <c r="K27" s="73">
        <v>0.49166666666666659</v>
      </c>
      <c r="L27" s="73">
        <v>0.49791666666666656</v>
      </c>
      <c r="M27" s="73">
        <v>0.50763888888888875</v>
      </c>
      <c r="N27" s="73">
        <v>0.51388888888888873</v>
      </c>
      <c r="O27" s="73">
        <v>0.52013888888888871</v>
      </c>
      <c r="P27" s="73">
        <v>0.52291666666666647</v>
      </c>
      <c r="Q27" s="73">
        <v>0.53263888888888866</v>
      </c>
      <c r="R27" s="73">
        <v>0.53749999999999976</v>
      </c>
      <c r="S27" s="73">
        <v>0.54166666666666641</v>
      </c>
      <c r="T27" s="71">
        <v>0.54513888888888862</v>
      </c>
      <c r="U27" s="313" t="e">
        <f t="shared" si="0"/>
        <v>#REF!</v>
      </c>
      <c r="V27" s="314">
        <f t="shared" si="1"/>
        <v>9.5833333333333048E-2</v>
      </c>
      <c r="W27" s="317" t="e">
        <f t="shared" si="2"/>
        <v>#REF!</v>
      </c>
      <c r="X27" s="314">
        <f t="shared" si="3"/>
        <v>3.4710648148148171E-2</v>
      </c>
    </row>
    <row r="28" spans="2:25" ht="15" customHeight="1" x14ac:dyDescent="0.25">
      <c r="B28" s="33">
        <v>9</v>
      </c>
      <c r="C28" s="71">
        <v>0.48334490740740743</v>
      </c>
      <c r="D28" s="72">
        <v>0.48890046296296297</v>
      </c>
      <c r="E28" s="72">
        <v>0.49237268518518518</v>
      </c>
      <c r="F28" s="73">
        <v>0.49515046296296295</v>
      </c>
      <c r="G28" s="73">
        <v>0.49862268518518515</v>
      </c>
      <c r="H28" s="73">
        <v>0.50903935185185178</v>
      </c>
      <c r="I28" s="73">
        <v>0.51806712962962953</v>
      </c>
      <c r="J28" s="73">
        <v>0.52153935185185174</v>
      </c>
      <c r="K28" s="73">
        <v>0.52778935185185172</v>
      </c>
      <c r="L28" s="73">
        <v>0.5340393518518517</v>
      </c>
      <c r="M28" s="73">
        <v>0.54376157407407388</v>
      </c>
      <c r="N28" s="73">
        <v>0.55001157407407386</v>
      </c>
      <c r="O28" s="73">
        <v>0.55626157407407384</v>
      </c>
      <c r="P28" s="73">
        <v>0.55903935185185161</v>
      </c>
      <c r="Q28" s="73">
        <v>0.56876157407407379</v>
      </c>
      <c r="R28" s="73">
        <v>0.57362268518518489</v>
      </c>
      <c r="S28" s="73">
        <v>0.57778935185185154</v>
      </c>
      <c r="T28" s="71">
        <v>0.58126157407407375</v>
      </c>
      <c r="U28" s="313" t="e">
        <f t="shared" si="0"/>
        <v>#REF!</v>
      </c>
      <c r="V28" s="314">
        <f t="shared" si="1"/>
        <v>9.7916666666666319E-2</v>
      </c>
      <c r="W28" s="317" t="e">
        <f t="shared" si="2"/>
        <v>#REF!</v>
      </c>
      <c r="X28" s="314">
        <f t="shared" si="3"/>
        <v>3.4039351851851862E-2</v>
      </c>
    </row>
    <row r="29" spans="2:25" ht="15" customHeight="1" x14ac:dyDescent="0.25">
      <c r="B29" s="40">
        <v>10</v>
      </c>
      <c r="C29" s="71">
        <v>0.51805555555555516</v>
      </c>
      <c r="D29" s="72">
        <v>0.52361111111111069</v>
      </c>
      <c r="E29" s="72">
        <v>0.5270833333333329</v>
      </c>
      <c r="F29" s="73">
        <v>0.52986111111111067</v>
      </c>
      <c r="G29" s="73">
        <v>0.53333333333333288</v>
      </c>
      <c r="H29" s="73">
        <v>0.54374999999999951</v>
      </c>
      <c r="I29" s="73">
        <v>0.55277777777777726</v>
      </c>
      <c r="J29" s="73">
        <v>0.55624999999999947</v>
      </c>
      <c r="K29" s="73">
        <v>0.56249999999999944</v>
      </c>
      <c r="L29" s="73">
        <v>0.56874999999999942</v>
      </c>
      <c r="M29" s="73">
        <v>0.57847222222222161</v>
      </c>
      <c r="N29" s="73">
        <v>0.58472222222222159</v>
      </c>
      <c r="O29" s="73">
        <v>0.59097222222222157</v>
      </c>
      <c r="P29" s="73">
        <v>0.59374999999999933</v>
      </c>
      <c r="Q29" s="73">
        <v>0.60347222222222152</v>
      </c>
      <c r="R29" s="73">
        <v>0.60833333333333262</v>
      </c>
      <c r="S29" s="73">
        <v>0.61249999999999927</v>
      </c>
      <c r="T29" s="71">
        <v>0.61597222222222148</v>
      </c>
      <c r="U29" s="313" t="e">
        <f t="shared" si="0"/>
        <v>#REF!</v>
      </c>
      <c r="V29" s="314">
        <f t="shared" si="1"/>
        <v>9.7916666666666319E-2</v>
      </c>
      <c r="W29" s="317" t="e">
        <f t="shared" si="2"/>
        <v>#REF!</v>
      </c>
      <c r="X29" s="314">
        <f t="shared" si="3"/>
        <v>3.4710648148147727E-2</v>
      </c>
    </row>
    <row r="30" spans="2:25" ht="15" customHeight="1" x14ac:dyDescent="0.25">
      <c r="B30" s="33">
        <v>11</v>
      </c>
      <c r="C30" s="71">
        <v>0.55277777777777826</v>
      </c>
      <c r="D30" s="72">
        <v>0.55833333333333379</v>
      </c>
      <c r="E30" s="72">
        <v>0.561805555555556</v>
      </c>
      <c r="F30" s="73">
        <v>0.56458333333333377</v>
      </c>
      <c r="G30" s="73">
        <v>0.56805555555555598</v>
      </c>
      <c r="H30" s="73">
        <v>0.57847222222222261</v>
      </c>
      <c r="I30" s="73">
        <v>0.58750000000000036</v>
      </c>
      <c r="J30" s="73">
        <v>0.59097222222222257</v>
      </c>
      <c r="K30" s="73">
        <v>0.59722222222222254</v>
      </c>
      <c r="L30" s="73">
        <v>0.60347222222222252</v>
      </c>
      <c r="M30" s="73">
        <v>0.61319444444444471</v>
      </c>
      <c r="N30" s="73">
        <v>0.61944444444444469</v>
      </c>
      <c r="O30" s="73">
        <v>0.62569444444444466</v>
      </c>
      <c r="P30" s="73">
        <v>0.62847222222222243</v>
      </c>
      <c r="Q30" s="73">
        <v>0.63819444444444462</v>
      </c>
      <c r="R30" s="73">
        <v>0.64305555555555571</v>
      </c>
      <c r="S30" s="73">
        <v>0.64722222222222237</v>
      </c>
      <c r="T30" s="71">
        <v>0.65069444444444458</v>
      </c>
      <c r="U30" s="313" t="e">
        <f t="shared" si="0"/>
        <v>#REF!</v>
      </c>
      <c r="V30" s="314">
        <f t="shared" si="1"/>
        <v>9.7916666666666319E-2</v>
      </c>
      <c r="W30" s="317" t="e">
        <f t="shared" si="2"/>
        <v>#REF!</v>
      </c>
      <c r="X30" s="314">
        <f t="shared" si="3"/>
        <v>3.4722222222223098E-2</v>
      </c>
    </row>
    <row r="31" spans="2:25" ht="15" customHeight="1" x14ac:dyDescent="0.25">
      <c r="B31" s="40">
        <v>12</v>
      </c>
      <c r="C31" s="71">
        <v>0.58819444444444446</v>
      </c>
      <c r="D31" s="72">
        <v>0.59375</v>
      </c>
      <c r="E31" s="72">
        <v>0.59652777777777777</v>
      </c>
      <c r="F31" s="73">
        <v>0.59930555555555554</v>
      </c>
      <c r="G31" s="73">
        <v>0.60277777777777775</v>
      </c>
      <c r="H31" s="73">
        <v>0.61319444444444438</v>
      </c>
      <c r="I31" s="73">
        <v>0.62083333333333324</v>
      </c>
      <c r="J31" s="73">
        <v>0.62430555555555545</v>
      </c>
      <c r="K31" s="73">
        <v>0.63055555555555542</v>
      </c>
      <c r="L31" s="73">
        <v>0.6368055555555554</v>
      </c>
      <c r="M31" s="73">
        <v>0.64652777777777759</v>
      </c>
      <c r="N31" s="73">
        <v>0.65277777777777757</v>
      </c>
      <c r="O31" s="73">
        <v>0.65902777777777755</v>
      </c>
      <c r="P31" s="73">
        <v>0.66180555555555531</v>
      </c>
      <c r="Q31" s="73">
        <v>0.6715277777777775</v>
      </c>
      <c r="R31" s="73">
        <v>0.6763888888888886</v>
      </c>
      <c r="S31" s="73">
        <v>0.68055555555555525</v>
      </c>
      <c r="T31" s="71">
        <v>0.68402777777777746</v>
      </c>
      <c r="U31" s="313" t="e">
        <f t="shared" si="0"/>
        <v>#REF!</v>
      </c>
      <c r="V31" s="314">
        <f t="shared" si="1"/>
        <v>9.5833333333332993E-2</v>
      </c>
      <c r="W31" s="317" t="e">
        <f t="shared" si="2"/>
        <v>#REF!</v>
      </c>
      <c r="X31" s="314">
        <f t="shared" si="3"/>
        <v>3.5416666666666208E-2</v>
      </c>
    </row>
    <row r="32" spans="2:25" ht="15" customHeight="1" x14ac:dyDescent="0.25">
      <c r="B32" s="33">
        <v>13</v>
      </c>
      <c r="C32" s="71">
        <v>0.62292824074074071</v>
      </c>
      <c r="D32" s="72">
        <v>0.62848379629629625</v>
      </c>
      <c r="E32" s="72">
        <v>0.63126157407407402</v>
      </c>
      <c r="F32" s="73">
        <v>0.63403935185185178</v>
      </c>
      <c r="G32" s="73">
        <v>0.63751157407407399</v>
      </c>
      <c r="H32" s="73">
        <v>0.64792824074074062</v>
      </c>
      <c r="I32" s="73">
        <v>0.65556712962962949</v>
      </c>
      <c r="J32" s="73">
        <v>0.6590393518518517</v>
      </c>
      <c r="K32" s="73">
        <v>0.66528935185185167</v>
      </c>
      <c r="L32" s="73">
        <v>0.67153935185185165</v>
      </c>
      <c r="M32" s="73">
        <v>0.68126157407407384</v>
      </c>
      <c r="N32" s="73">
        <v>0.68751157407407382</v>
      </c>
      <c r="O32" s="73">
        <v>0.69376157407407379</v>
      </c>
      <c r="P32" s="73">
        <v>0.69653935185185156</v>
      </c>
      <c r="Q32" s="73">
        <v>0.70626157407407375</v>
      </c>
      <c r="R32" s="73">
        <v>0.71112268518518484</v>
      </c>
      <c r="S32" s="73">
        <v>0.7152893518518515</v>
      </c>
      <c r="T32" s="71">
        <v>0.71876157407407371</v>
      </c>
      <c r="U32" s="313" t="e">
        <f t="shared" si="0"/>
        <v>#REF!</v>
      </c>
      <c r="V32" s="314">
        <f t="shared" si="1"/>
        <v>9.5833333333332993E-2</v>
      </c>
      <c r="W32" s="317" t="e">
        <f t="shared" si="2"/>
        <v>#REF!</v>
      </c>
      <c r="X32" s="314">
        <f t="shared" si="3"/>
        <v>3.4733796296296249E-2</v>
      </c>
      <c r="Y32" s="14"/>
    </row>
    <row r="33" spans="2:24" ht="15" customHeight="1" x14ac:dyDescent="0.25">
      <c r="B33" s="40">
        <v>14</v>
      </c>
      <c r="C33" s="71">
        <v>0.65763888888888888</v>
      </c>
      <c r="D33" s="72">
        <v>0.66319444444444442</v>
      </c>
      <c r="E33" s="72">
        <v>0.66597222222222219</v>
      </c>
      <c r="F33" s="73">
        <v>0.66874999999999996</v>
      </c>
      <c r="G33" s="73">
        <v>0.67222222222222217</v>
      </c>
      <c r="H33" s="73">
        <v>0.6826388888888888</v>
      </c>
      <c r="I33" s="73">
        <v>0.69027777777777766</v>
      </c>
      <c r="J33" s="73">
        <v>0.69374999999999987</v>
      </c>
      <c r="K33" s="73">
        <v>0.69999999999999984</v>
      </c>
      <c r="L33" s="73">
        <v>0.70624999999999982</v>
      </c>
      <c r="M33" s="73">
        <v>0.71597222222222201</v>
      </c>
      <c r="N33" s="73">
        <v>0.72222222222222199</v>
      </c>
      <c r="O33" s="73">
        <v>0.72847222222222197</v>
      </c>
      <c r="P33" s="73">
        <v>0.73124999999999973</v>
      </c>
      <c r="Q33" s="73">
        <v>0.74097222222222192</v>
      </c>
      <c r="R33" s="73">
        <v>0.74583333333333302</v>
      </c>
      <c r="S33" s="73">
        <v>0.74999999999999967</v>
      </c>
      <c r="T33" s="71">
        <v>0.75347222222222188</v>
      </c>
      <c r="U33" s="313" t="e">
        <f t="shared" si="0"/>
        <v>#REF!</v>
      </c>
      <c r="V33" s="314">
        <f t="shared" si="1"/>
        <v>9.5833333333332993E-2</v>
      </c>
      <c r="W33" s="317" t="e">
        <f t="shared" si="2"/>
        <v>#REF!</v>
      </c>
      <c r="X33" s="314">
        <f t="shared" si="3"/>
        <v>3.4710648148148171E-2</v>
      </c>
    </row>
    <row r="34" spans="2:24" ht="15" customHeight="1" x14ac:dyDescent="0.25">
      <c r="B34" s="33">
        <v>15</v>
      </c>
      <c r="C34" s="71">
        <v>0.69166666666666721</v>
      </c>
      <c r="D34" s="72">
        <v>0.69722222222222274</v>
      </c>
      <c r="E34" s="72">
        <v>0.70069444444444495</v>
      </c>
      <c r="F34" s="73">
        <v>0.70347222222222272</v>
      </c>
      <c r="G34" s="73">
        <v>0.70694444444444493</v>
      </c>
      <c r="H34" s="73">
        <v>0.71736111111111156</v>
      </c>
      <c r="I34" s="73">
        <v>0.72638888888888931</v>
      </c>
      <c r="J34" s="73">
        <v>0.72986111111111152</v>
      </c>
      <c r="K34" s="73">
        <v>0.73611111111111149</v>
      </c>
      <c r="L34" s="73">
        <v>0.74236111111111147</v>
      </c>
      <c r="M34" s="73">
        <v>0.75208333333333366</v>
      </c>
      <c r="N34" s="73">
        <v>0.75833333333333364</v>
      </c>
      <c r="O34" s="73">
        <v>0.76458333333333361</v>
      </c>
      <c r="P34" s="73">
        <v>0.76736111111111138</v>
      </c>
      <c r="Q34" s="73">
        <v>0.77708333333333357</v>
      </c>
      <c r="R34" s="73">
        <v>0.78194444444444466</v>
      </c>
      <c r="S34" s="73">
        <v>0.78611111111111132</v>
      </c>
      <c r="T34" s="71">
        <v>0.78958333333333353</v>
      </c>
      <c r="U34" s="313" t="e">
        <f t="shared" si="0"/>
        <v>#REF!</v>
      </c>
      <c r="V34" s="314">
        <f t="shared" si="1"/>
        <v>9.7916666666666319E-2</v>
      </c>
      <c r="W34" s="317" t="e">
        <f t="shared" si="2"/>
        <v>#REF!</v>
      </c>
      <c r="X34" s="314">
        <f t="shared" si="3"/>
        <v>3.4027777777778323E-2</v>
      </c>
    </row>
    <row r="35" spans="2:24" ht="15" customHeight="1" x14ac:dyDescent="0.25">
      <c r="B35" s="40">
        <v>16</v>
      </c>
      <c r="C35" s="71">
        <v>0.72638888888888919</v>
      </c>
      <c r="D35" s="72">
        <v>0.73194444444444473</v>
      </c>
      <c r="E35" s="72">
        <v>0.73541666666666694</v>
      </c>
      <c r="F35" s="73">
        <v>0.73819444444444471</v>
      </c>
      <c r="G35" s="73">
        <v>0.74166666666666692</v>
      </c>
      <c r="H35" s="73">
        <v>0.75208333333333355</v>
      </c>
      <c r="I35" s="73">
        <v>0.76111111111111129</v>
      </c>
      <c r="J35" s="73">
        <v>0.7645833333333335</v>
      </c>
      <c r="K35" s="73">
        <v>0.77083333333333348</v>
      </c>
      <c r="L35" s="73">
        <v>0.77708333333333346</v>
      </c>
      <c r="M35" s="73">
        <v>0.78680555555555565</v>
      </c>
      <c r="N35" s="73">
        <v>0.79305555555555562</v>
      </c>
      <c r="O35" s="73">
        <v>0.7993055555555556</v>
      </c>
      <c r="P35" s="73">
        <v>0.80208333333333337</v>
      </c>
      <c r="Q35" s="73">
        <v>0.81180555555555556</v>
      </c>
      <c r="R35" s="73">
        <v>0.81666666666666665</v>
      </c>
      <c r="S35" s="73">
        <v>0.8208333333333333</v>
      </c>
      <c r="T35" s="71">
        <v>0.82430555555555551</v>
      </c>
      <c r="U35" s="313" t="e">
        <f t="shared" si="0"/>
        <v>#REF!</v>
      </c>
      <c r="V35" s="314">
        <f t="shared" si="1"/>
        <v>9.7916666666666319E-2</v>
      </c>
      <c r="W35" s="317" t="e">
        <f t="shared" si="2"/>
        <v>#REF!</v>
      </c>
      <c r="X35" s="314">
        <f t="shared" si="3"/>
        <v>3.4722222222221988E-2</v>
      </c>
    </row>
    <row r="36" spans="2:24" ht="15" customHeight="1" x14ac:dyDescent="0.25">
      <c r="B36" s="33">
        <v>17</v>
      </c>
      <c r="C36" s="71">
        <v>0.76111111111111118</v>
      </c>
      <c r="D36" s="72">
        <v>0.76666666666666672</v>
      </c>
      <c r="E36" s="72">
        <v>0.77013888888888893</v>
      </c>
      <c r="F36" s="73">
        <v>0.7729166666666667</v>
      </c>
      <c r="G36" s="73">
        <v>0.77638888888888891</v>
      </c>
      <c r="H36" s="73">
        <v>0.78680555555555554</v>
      </c>
      <c r="I36" s="73">
        <v>0.79583333333333328</v>
      </c>
      <c r="J36" s="73">
        <v>0.79930555555555549</v>
      </c>
      <c r="K36" s="73">
        <v>0.80555555555555547</v>
      </c>
      <c r="L36" s="73">
        <v>0.81180555555555545</v>
      </c>
      <c r="M36" s="73">
        <v>0.82152777777777763</v>
      </c>
      <c r="N36" s="73">
        <v>0.82777777777777761</v>
      </c>
      <c r="O36" s="73">
        <v>0.83402777777777759</v>
      </c>
      <c r="P36" s="73">
        <v>0.83680555555555536</v>
      </c>
      <c r="Q36" s="73">
        <v>0.84652777777777755</v>
      </c>
      <c r="R36" s="73">
        <v>0.85138888888888864</v>
      </c>
      <c r="S36" s="73">
        <v>0.85555555555555529</v>
      </c>
      <c r="T36" s="71">
        <v>0.8590277777777775</v>
      </c>
      <c r="U36" s="313" t="e">
        <f t="shared" si="0"/>
        <v>#REF!</v>
      </c>
      <c r="V36" s="314">
        <f t="shared" si="1"/>
        <v>9.7916666666666319E-2</v>
      </c>
      <c r="W36" s="317" t="e">
        <f t="shared" si="2"/>
        <v>#REF!</v>
      </c>
      <c r="X36" s="314">
        <f t="shared" si="3"/>
        <v>3.4722222222221988E-2</v>
      </c>
    </row>
    <row r="37" spans="2:24" ht="15" customHeight="1" x14ac:dyDescent="0.25">
      <c r="B37" s="40">
        <v>18</v>
      </c>
      <c r="C37" s="71">
        <v>0.79584490740740732</v>
      </c>
      <c r="D37" s="72">
        <v>0.80140046296296286</v>
      </c>
      <c r="E37" s="72">
        <v>0.80487268518518507</v>
      </c>
      <c r="F37" s="73">
        <v>0.80765046296296283</v>
      </c>
      <c r="G37" s="73">
        <v>0.81112268518518504</v>
      </c>
      <c r="H37" s="73">
        <v>0.82153935185185167</v>
      </c>
      <c r="I37" s="73">
        <v>0.83056712962962942</v>
      </c>
      <c r="J37" s="73">
        <v>0.83403935185185163</v>
      </c>
      <c r="K37" s="73">
        <v>0.84028935185185161</v>
      </c>
      <c r="L37" s="73">
        <v>0.84653935185185158</v>
      </c>
      <c r="M37" s="73">
        <v>0.85626157407407377</v>
      </c>
      <c r="N37" s="73">
        <v>0.86251157407407375</v>
      </c>
      <c r="O37" s="73">
        <v>0.86876157407407373</v>
      </c>
      <c r="P37" s="73">
        <v>0.8715393518518515</v>
      </c>
      <c r="Q37" s="73">
        <v>0.88126157407407368</v>
      </c>
      <c r="R37" s="73">
        <v>0.88612268518518478</v>
      </c>
      <c r="S37" s="73">
        <v>0.89028935185185143</v>
      </c>
      <c r="T37" s="71">
        <v>0.89376157407407364</v>
      </c>
      <c r="U37" s="313" t="e">
        <f t="shared" si="0"/>
        <v>#REF!</v>
      </c>
      <c r="V37" s="314">
        <f t="shared" si="1"/>
        <v>9.7916666666666319E-2</v>
      </c>
      <c r="W37" s="317" t="e">
        <f t="shared" si="2"/>
        <v>#REF!</v>
      </c>
      <c r="X37" s="314">
        <f t="shared" si="3"/>
        <v>3.4733796296296138E-2</v>
      </c>
    </row>
    <row r="38" spans="2:24" ht="15" customHeight="1" x14ac:dyDescent="0.25">
      <c r="B38" s="33">
        <v>19</v>
      </c>
      <c r="C38" s="71">
        <v>0.8312500000000006</v>
      </c>
      <c r="D38" s="72">
        <v>0.83680555555555614</v>
      </c>
      <c r="E38" s="72">
        <v>0.8395833333333339</v>
      </c>
      <c r="F38" s="73">
        <v>0.84236111111111167</v>
      </c>
      <c r="G38" s="73">
        <v>0.84583333333333388</v>
      </c>
      <c r="H38" s="73">
        <v>0.85625000000000051</v>
      </c>
      <c r="I38" s="73">
        <v>0.86388888888888937</v>
      </c>
      <c r="J38" s="73">
        <v>0.86736111111111158</v>
      </c>
      <c r="K38" s="73">
        <v>0.87361111111111156</v>
      </c>
      <c r="L38" s="73">
        <v>0.87986111111111154</v>
      </c>
      <c r="M38" s="73">
        <v>0.88958333333333373</v>
      </c>
      <c r="N38" s="73">
        <v>0.8958333333333337</v>
      </c>
      <c r="O38" s="73">
        <v>0.90208333333333368</v>
      </c>
      <c r="P38" s="73">
        <v>0.90486111111111145</v>
      </c>
      <c r="Q38" s="73">
        <v>0.91458333333333364</v>
      </c>
      <c r="R38" s="73">
        <v>0.91944444444444473</v>
      </c>
      <c r="S38" s="73">
        <v>0.92361111111111138</v>
      </c>
      <c r="T38" s="71">
        <v>0.92708333333333359</v>
      </c>
      <c r="U38" s="313" t="e">
        <f t="shared" si="0"/>
        <v>#REF!</v>
      </c>
      <c r="V38" s="314">
        <f t="shared" si="1"/>
        <v>9.5833333333332993E-2</v>
      </c>
      <c r="W38" s="317" t="e">
        <f t="shared" si="2"/>
        <v>#REF!</v>
      </c>
      <c r="X38" s="314">
        <f t="shared" si="3"/>
        <v>3.5405092592593279E-2</v>
      </c>
    </row>
    <row r="39" spans="2:24" ht="15" customHeight="1" x14ac:dyDescent="0.25">
      <c r="B39" s="40">
        <v>20</v>
      </c>
      <c r="C39" s="80">
        <v>0.86597222222222225</v>
      </c>
      <c r="D39" s="86">
        <v>0.87152777777777779</v>
      </c>
      <c r="E39" s="86">
        <v>0.87430555555555556</v>
      </c>
      <c r="F39" s="247">
        <v>0.87708333333333333</v>
      </c>
      <c r="G39" s="247">
        <v>0.88055555555555554</v>
      </c>
      <c r="H39" s="247">
        <v>0.89097222222222217</v>
      </c>
      <c r="I39" s="247">
        <v>0.89861111111111103</v>
      </c>
      <c r="J39" s="247">
        <v>0.90208333333333324</v>
      </c>
      <c r="K39" s="247">
        <v>0.90833333333333321</v>
      </c>
      <c r="L39" s="247">
        <v>0.91458333333333319</v>
      </c>
      <c r="M39" s="247">
        <v>0.92430555555555538</v>
      </c>
      <c r="N39" s="247">
        <v>0.93055555555555536</v>
      </c>
      <c r="O39" s="247">
        <v>0.93680555555555534</v>
      </c>
      <c r="P39" s="247">
        <v>0.9395833333333331</v>
      </c>
      <c r="Q39" s="247">
        <v>0.94930555555555529</v>
      </c>
      <c r="R39" s="247">
        <v>0.95416666666666639</v>
      </c>
      <c r="S39" s="247">
        <v>0.95833333333333304</v>
      </c>
      <c r="T39" s="80">
        <v>0.96180555555555525</v>
      </c>
      <c r="U39" s="313" t="e">
        <f t="shared" si="0"/>
        <v>#REF!</v>
      </c>
      <c r="V39" s="314">
        <f t="shared" si="1"/>
        <v>9.5833333333332993E-2</v>
      </c>
      <c r="W39" s="317" t="e">
        <f t="shared" si="2"/>
        <v>#REF!</v>
      </c>
      <c r="X39" s="314">
        <f t="shared" si="3"/>
        <v>3.4722222222221655E-2</v>
      </c>
    </row>
    <row r="40" spans="2:24" ht="15" customHeight="1" x14ac:dyDescent="0.25">
      <c r="B40" s="2"/>
      <c r="C40" s="2"/>
      <c r="D40" s="2"/>
      <c r="E40" s="2"/>
      <c r="F40" s="2"/>
      <c r="G40" s="2"/>
      <c r="H40" s="2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8"/>
      <c r="V40" s="2"/>
    </row>
    <row r="41" spans="2:24" ht="15" customHeight="1" x14ac:dyDescent="0.25">
      <c r="B41" s="2"/>
      <c r="C41" s="299" t="s">
        <v>170</v>
      </c>
      <c r="D41" s="300"/>
      <c r="E41" s="300"/>
      <c r="F41" s="301"/>
      <c r="G41" s="301"/>
      <c r="H41" s="308">
        <v>20</v>
      </c>
      <c r="I41" s="300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2"/>
      <c r="V41" s="2"/>
    </row>
    <row r="42" spans="2:24" ht="15" customHeight="1" x14ac:dyDescent="0.25">
      <c r="B42" s="2"/>
      <c r="C42" s="299" t="s">
        <v>171</v>
      </c>
      <c r="D42" s="300"/>
      <c r="E42" s="300"/>
      <c r="F42" s="301"/>
      <c r="G42" s="301"/>
      <c r="H42" s="308">
        <v>0</v>
      </c>
      <c r="I42" s="30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2"/>
      <c r="V42" s="2"/>
    </row>
    <row r="43" spans="2:24" ht="18" customHeight="1" x14ac:dyDescent="0.25">
      <c r="B43" s="2"/>
      <c r="C43" s="299" t="s">
        <v>172</v>
      </c>
      <c r="D43" s="300"/>
      <c r="E43" s="300"/>
      <c r="F43" s="301"/>
      <c r="G43" s="301"/>
      <c r="H43" s="308">
        <f>+H41+H42</f>
        <v>20</v>
      </c>
      <c r="I43" s="300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2"/>
      <c r="V43" s="2"/>
    </row>
    <row r="44" spans="2:24" ht="18" customHeight="1" x14ac:dyDescent="0.25">
      <c r="B44" s="2"/>
      <c r="C44" s="299" t="s">
        <v>173</v>
      </c>
      <c r="D44" s="300"/>
      <c r="E44" s="300"/>
      <c r="F44" s="301"/>
      <c r="G44" s="301"/>
      <c r="H44" s="306" t="e">
        <f>+VLOOKUP($F$7,#REF!,3,FALSE)</f>
        <v>#REF!</v>
      </c>
      <c r="I44" s="302" t="s">
        <v>174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2"/>
      <c r="V44" s="2"/>
    </row>
    <row r="45" spans="2:24" x14ac:dyDescent="0.25">
      <c r="C45" s="303" t="s">
        <v>175</v>
      </c>
      <c r="D45" s="304"/>
      <c r="E45" s="18"/>
      <c r="F45" s="18"/>
      <c r="G45" s="18"/>
      <c r="H45" s="347">
        <v>8.4039999999999999</v>
      </c>
      <c r="I45" s="302" t="s">
        <v>174</v>
      </c>
      <c r="K45" s="88"/>
      <c r="L45" s="88"/>
      <c r="M45" s="88"/>
      <c r="N45" s="88"/>
      <c r="O45" s="88"/>
      <c r="P45" s="88"/>
      <c r="Q45" s="88"/>
      <c r="R45" s="88"/>
      <c r="S45" s="88"/>
    </row>
    <row r="46" spans="2:24" x14ac:dyDescent="0.25">
      <c r="C46" s="2" t="s">
        <v>176</v>
      </c>
      <c r="D46" s="18"/>
      <c r="E46" s="18"/>
      <c r="F46" s="18"/>
      <c r="G46" s="18"/>
      <c r="H46" s="309" t="s">
        <v>177</v>
      </c>
      <c r="I46" s="18"/>
    </row>
  </sheetData>
  <printOptions horizontalCentered="1"/>
  <pageMargins left="0.19685039370078741" right="0" top="0.39370078740157483" bottom="0.19685039370078741" header="0" footer="0"/>
  <pageSetup paperSize="9" scale="70" orientation="landscape" r:id="rId1"/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1:Y41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1.140625" customWidth="1"/>
    <col min="24" max="38" width="5.7109375" customWidth="1"/>
  </cols>
  <sheetData>
    <row r="1" spans="2:22" ht="20.100000000000001" customHeight="1" x14ac:dyDescent="0.25">
      <c r="B1" s="1" t="s">
        <v>0</v>
      </c>
      <c r="C1" s="2"/>
      <c r="D1" s="2"/>
      <c r="F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3"/>
      <c r="C2" s="2"/>
      <c r="D2" s="2"/>
      <c r="F2" s="17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4" t="s">
        <v>2</v>
      </c>
      <c r="C3" s="2"/>
      <c r="D3" s="2"/>
      <c r="F3" s="171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5"/>
      <c r="C4" s="2"/>
      <c r="D4" s="2"/>
      <c r="F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2" t="s">
        <v>3</v>
      </c>
      <c r="C5" s="2"/>
      <c r="D5" s="2"/>
      <c r="F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4</v>
      </c>
      <c r="C6" s="2"/>
      <c r="D6" s="2"/>
      <c r="F6" s="1" t="str">
        <f>+'801 MPU.CAN.25MAY.BOEDO.MPU SAB'!F7</f>
        <v>SABADO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5</v>
      </c>
      <c r="C7" s="7"/>
      <c r="D7" s="7"/>
      <c r="F7" s="1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6</v>
      </c>
      <c r="C8" s="2"/>
      <c r="D8" s="2"/>
      <c r="F8" s="1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2"/>
      <c r="D9" s="2"/>
      <c r="F9" s="1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5" ht="39.950000000000003" customHeight="1" thickBot="1" x14ac:dyDescent="0.3">
      <c r="B17" s="189" t="s">
        <v>18</v>
      </c>
      <c r="C17" s="189" t="s">
        <v>111</v>
      </c>
      <c r="D17" s="189" t="s">
        <v>137</v>
      </c>
      <c r="E17" s="189" t="s">
        <v>138</v>
      </c>
      <c r="F17" s="189" t="s">
        <v>11</v>
      </c>
      <c r="G17" s="189" t="s">
        <v>13</v>
      </c>
      <c r="H17" s="189" t="s">
        <v>107</v>
      </c>
      <c r="I17" s="189" t="s">
        <v>117</v>
      </c>
      <c r="J17" s="189" t="s">
        <v>17</v>
      </c>
      <c r="K17" s="189" t="s">
        <v>63</v>
      </c>
      <c r="L17" s="189" t="s">
        <v>64</v>
      </c>
      <c r="M17" s="189" t="s">
        <v>151</v>
      </c>
      <c r="N17" s="189" t="s">
        <v>63</v>
      </c>
      <c r="O17" s="189" t="s">
        <v>17</v>
      </c>
      <c r="P17" s="189" t="s">
        <v>117</v>
      </c>
      <c r="Q17" s="189" t="s">
        <v>108</v>
      </c>
      <c r="R17" s="189" t="s">
        <v>45</v>
      </c>
      <c r="S17" s="189" t="s">
        <v>147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5" ht="39.950000000000003" hidden="1" customHeight="1" x14ac:dyDescent="0.25">
      <c r="B18" s="229" t="s">
        <v>159</v>
      </c>
      <c r="C18" s="204">
        <v>0</v>
      </c>
      <c r="D18" s="204">
        <v>5.25</v>
      </c>
      <c r="E18" s="204">
        <v>2.57</v>
      </c>
      <c r="F18" s="204">
        <v>1.74</v>
      </c>
      <c r="G18" s="204">
        <v>2.04</v>
      </c>
      <c r="H18" s="204">
        <v>7.1</v>
      </c>
      <c r="I18" s="204">
        <v>3.35</v>
      </c>
      <c r="J18" s="204">
        <v>2.5499999999999998</v>
      </c>
      <c r="K18" s="204">
        <v>3.8</v>
      </c>
      <c r="L18" s="204">
        <v>4.49</v>
      </c>
      <c r="M18" s="204">
        <v>3.2</v>
      </c>
      <c r="N18" s="204">
        <v>5.6</v>
      </c>
      <c r="O18" s="204">
        <v>3.7</v>
      </c>
      <c r="P18" s="204">
        <v>2.1</v>
      </c>
      <c r="Q18" s="204">
        <v>4.9000000000000004</v>
      </c>
      <c r="R18" s="204">
        <v>2.4</v>
      </c>
      <c r="S18" s="204">
        <v>1.9</v>
      </c>
      <c r="T18" s="204">
        <v>2.7</v>
      </c>
      <c r="U18" s="315"/>
      <c r="V18" s="316"/>
      <c r="W18" s="317"/>
      <c r="X18" s="318"/>
    </row>
    <row r="19" spans="2:25" ht="39.950000000000003" hidden="1" customHeight="1" thickBot="1" x14ac:dyDescent="0.3">
      <c r="B19" s="230" t="s">
        <v>160</v>
      </c>
      <c r="C19" s="243">
        <v>0</v>
      </c>
      <c r="D19" s="210">
        <v>5.25</v>
      </c>
      <c r="E19" s="210">
        <v>7.82</v>
      </c>
      <c r="F19" s="210">
        <v>9.56</v>
      </c>
      <c r="G19" s="210">
        <v>11.600000000000001</v>
      </c>
      <c r="H19" s="210">
        <v>18.700000000000003</v>
      </c>
      <c r="I19" s="210">
        <v>22.050000000000004</v>
      </c>
      <c r="J19" s="210">
        <v>24.600000000000005</v>
      </c>
      <c r="K19" s="210">
        <v>28.400000000000006</v>
      </c>
      <c r="L19" s="210">
        <v>32.890000000000008</v>
      </c>
      <c r="M19" s="210">
        <v>36.090000000000011</v>
      </c>
      <c r="N19" s="210">
        <v>41.690000000000012</v>
      </c>
      <c r="O19" s="210">
        <v>45.390000000000015</v>
      </c>
      <c r="P19" s="210">
        <v>47.490000000000016</v>
      </c>
      <c r="Q19" s="210">
        <v>52.390000000000015</v>
      </c>
      <c r="R19" s="210">
        <v>54.790000000000013</v>
      </c>
      <c r="S19" s="210">
        <v>56.690000000000012</v>
      </c>
      <c r="T19" s="210">
        <v>59.390000000000015</v>
      </c>
      <c r="U19" s="313"/>
      <c r="V19" s="314"/>
      <c r="W19" s="310"/>
      <c r="X19" s="314"/>
    </row>
    <row r="20" spans="2:25" x14ac:dyDescent="0.25">
      <c r="B20" s="33">
        <v>1</v>
      </c>
      <c r="C20" s="67">
        <v>0.20902777777777781</v>
      </c>
      <c r="D20" s="35">
        <v>0.21250000000000002</v>
      </c>
      <c r="E20" s="35">
        <v>0.21527777777777779</v>
      </c>
      <c r="F20" s="36">
        <v>0.21666666666666667</v>
      </c>
      <c r="G20" s="36">
        <v>0.22013888888888888</v>
      </c>
      <c r="H20" s="38">
        <v>0.23124999999999998</v>
      </c>
      <c r="I20" s="38">
        <v>0.23680555555555555</v>
      </c>
      <c r="J20" s="38">
        <v>0.23888888888888887</v>
      </c>
      <c r="K20" s="38">
        <v>0.24305555555555555</v>
      </c>
      <c r="L20" s="38">
        <v>0.24722222222222223</v>
      </c>
      <c r="M20" s="38">
        <v>0.25347222222222221</v>
      </c>
      <c r="N20" s="38">
        <v>0.2583333333333333</v>
      </c>
      <c r="O20" s="38">
        <v>0.2631944444444444</v>
      </c>
      <c r="P20" s="38">
        <v>0.26527777777777772</v>
      </c>
      <c r="Q20" s="38">
        <v>0.27430555555555552</v>
      </c>
      <c r="R20" s="38">
        <v>0.27847222222222218</v>
      </c>
      <c r="S20" s="38">
        <v>0.28124999999999994</v>
      </c>
      <c r="T20" s="48">
        <v>0.28472222222222215</v>
      </c>
      <c r="U20" s="313" t="e">
        <f>+$H$39</f>
        <v>#REF!</v>
      </c>
      <c r="V20" s="314">
        <f>+T20-C20</f>
        <v>7.5694444444444342E-2</v>
      </c>
      <c r="W20" s="317" t="e">
        <f>60*$H$39/(V20*60*24)</f>
        <v>#REF!</v>
      </c>
      <c r="X20" s="322"/>
    </row>
    <row r="21" spans="2:25" x14ac:dyDescent="0.25">
      <c r="B21" s="40">
        <v>2</v>
      </c>
      <c r="C21" s="41">
        <v>0.25486111111111093</v>
      </c>
      <c r="D21" s="42">
        <v>0.25972222222222202</v>
      </c>
      <c r="E21" s="42">
        <v>0.26249999999999979</v>
      </c>
      <c r="F21" s="43">
        <v>0.26388888888888867</v>
      </c>
      <c r="G21" s="43">
        <v>0.26736111111111088</v>
      </c>
      <c r="H21" s="43">
        <v>0.27847222222222201</v>
      </c>
      <c r="I21" s="43">
        <v>0.28402777777777755</v>
      </c>
      <c r="J21" s="43">
        <v>0.28611111111111087</v>
      </c>
      <c r="K21" s="43">
        <v>0.29027777777777752</v>
      </c>
      <c r="L21" s="43">
        <v>0.29583333333333306</v>
      </c>
      <c r="M21" s="43">
        <v>0.30277777777777748</v>
      </c>
      <c r="N21" s="43">
        <v>0.30763888888888857</v>
      </c>
      <c r="O21" s="43">
        <v>0.31249999999999967</v>
      </c>
      <c r="P21" s="43">
        <v>0.31527777777777743</v>
      </c>
      <c r="Q21" s="43">
        <v>0.32430555555555524</v>
      </c>
      <c r="R21" s="43">
        <v>0.32916666666666633</v>
      </c>
      <c r="S21" s="43">
        <v>0.33333333333333298</v>
      </c>
      <c r="T21" s="41">
        <v>0.33680555555555519</v>
      </c>
      <c r="U21" s="313" t="e">
        <f>+$H$39</f>
        <v>#REF!</v>
      </c>
      <c r="V21" s="314">
        <f>+T21-C21</f>
        <v>8.1944444444444264E-2</v>
      </c>
      <c r="W21" s="317" t="e">
        <f>60*$H$39/(V21*60*24)</f>
        <v>#REF!</v>
      </c>
      <c r="X21" s="314">
        <f>+H21-H20</f>
        <v>4.7222222222222027E-2</v>
      </c>
    </row>
    <row r="22" spans="2:25" x14ac:dyDescent="0.25">
      <c r="B22" s="33">
        <v>3</v>
      </c>
      <c r="C22" s="41">
        <v>0.30138888888888848</v>
      </c>
      <c r="D22" s="42">
        <v>0.30694444444444402</v>
      </c>
      <c r="E22" s="42">
        <v>0.31041666666666623</v>
      </c>
      <c r="F22" s="43">
        <v>0.31249999999999956</v>
      </c>
      <c r="G22" s="43">
        <v>0.31597222222222177</v>
      </c>
      <c r="H22" s="43">
        <v>0.32777777777777733</v>
      </c>
      <c r="I22" s="43">
        <v>0.3354166666666662</v>
      </c>
      <c r="J22" s="43">
        <v>0.33819444444444396</v>
      </c>
      <c r="K22" s="43">
        <v>0.34305555555555506</v>
      </c>
      <c r="L22" s="43">
        <v>0.34861111111111059</v>
      </c>
      <c r="M22" s="43">
        <v>0.35694444444444395</v>
      </c>
      <c r="N22" s="43">
        <v>0.36319444444444393</v>
      </c>
      <c r="O22" s="43">
        <v>0.36805555555555503</v>
      </c>
      <c r="P22" s="43">
        <v>0.37083333333333279</v>
      </c>
      <c r="Q22" s="43">
        <v>0.38055555555555504</v>
      </c>
      <c r="R22" s="43">
        <v>0.38541666666666613</v>
      </c>
      <c r="S22" s="43">
        <v>0.38958333333333278</v>
      </c>
      <c r="T22" s="41">
        <v>0.39305555555555499</v>
      </c>
      <c r="U22" s="313" t="e">
        <f t="shared" ref="U22:U34" si="0">+$H$39</f>
        <v>#REF!</v>
      </c>
      <c r="V22" s="314">
        <f t="shared" ref="V22:V34" si="1">+T22-C22</f>
        <v>9.1666666666666508E-2</v>
      </c>
      <c r="W22" s="317" t="e">
        <f t="shared" ref="W22:W34" si="2">60*$H$39/(V22*60*24)</f>
        <v>#REF!</v>
      </c>
      <c r="X22" s="314">
        <f t="shared" ref="X22:X34" si="3">+H22-H21</f>
        <v>4.9305555555555325E-2</v>
      </c>
    </row>
    <row r="23" spans="2:25" x14ac:dyDescent="0.25">
      <c r="B23" s="40">
        <v>4</v>
      </c>
      <c r="C23" s="41">
        <v>0.34652777777777816</v>
      </c>
      <c r="D23" s="42">
        <v>0.35208333333333369</v>
      </c>
      <c r="E23" s="42">
        <v>0.3555555555555559</v>
      </c>
      <c r="F23" s="43">
        <v>0.35763888888888923</v>
      </c>
      <c r="G23" s="43">
        <v>0.36111111111111144</v>
      </c>
      <c r="H23" s="43">
        <v>0.37291666666666701</v>
      </c>
      <c r="I23" s="43">
        <v>0.38055555555555587</v>
      </c>
      <c r="J23" s="43">
        <v>0.38333333333333364</v>
      </c>
      <c r="K23" s="43">
        <v>0.38819444444444473</v>
      </c>
      <c r="L23" s="43">
        <v>0.39375000000000027</v>
      </c>
      <c r="M23" s="43">
        <v>0.40208333333333363</v>
      </c>
      <c r="N23" s="43">
        <v>0.4083333333333336</v>
      </c>
      <c r="O23" s="43">
        <v>0.4131944444444447</v>
      </c>
      <c r="P23" s="43">
        <v>0.41597222222222247</v>
      </c>
      <c r="Q23" s="43">
        <v>0.42569444444444471</v>
      </c>
      <c r="R23" s="43">
        <v>0.4305555555555558</v>
      </c>
      <c r="S23" s="43">
        <v>0.43472222222222245</v>
      </c>
      <c r="T23" s="41">
        <v>0.43819444444444466</v>
      </c>
      <c r="U23" s="313" t="e">
        <f t="shared" si="0"/>
        <v>#REF!</v>
      </c>
      <c r="V23" s="314">
        <f t="shared" si="1"/>
        <v>9.1666666666666508E-2</v>
      </c>
      <c r="W23" s="317" t="e">
        <f t="shared" si="2"/>
        <v>#REF!</v>
      </c>
      <c r="X23" s="314">
        <f t="shared" si="3"/>
        <v>4.5138888888889672E-2</v>
      </c>
    </row>
    <row r="24" spans="2:25" x14ac:dyDescent="0.25">
      <c r="B24" s="33">
        <v>5</v>
      </c>
      <c r="C24" s="41">
        <v>0.39375000000000016</v>
      </c>
      <c r="D24" s="42">
        <v>0.39930555555555569</v>
      </c>
      <c r="E24" s="42">
        <v>0.4027777777777779</v>
      </c>
      <c r="F24" s="43">
        <v>0.40486111111111123</v>
      </c>
      <c r="G24" s="43">
        <v>0.40833333333333344</v>
      </c>
      <c r="H24" s="43">
        <v>0.42013888888888901</v>
      </c>
      <c r="I24" s="43">
        <v>0.42777777777777787</v>
      </c>
      <c r="J24" s="43">
        <v>0.43055555555555564</v>
      </c>
      <c r="K24" s="43">
        <v>0.43541666666666673</v>
      </c>
      <c r="L24" s="43">
        <v>0.44097222222222227</v>
      </c>
      <c r="M24" s="43">
        <v>0.44930555555555562</v>
      </c>
      <c r="N24" s="43">
        <v>0.4555555555555556</v>
      </c>
      <c r="O24" s="43">
        <v>0.4604166666666667</v>
      </c>
      <c r="P24" s="43">
        <v>0.46319444444444446</v>
      </c>
      <c r="Q24" s="43">
        <v>0.47291666666666671</v>
      </c>
      <c r="R24" s="43">
        <v>0.4777777777777778</v>
      </c>
      <c r="S24" s="43">
        <v>0.48194444444444445</v>
      </c>
      <c r="T24" s="41">
        <v>0.48541666666666666</v>
      </c>
      <c r="U24" s="313" t="e">
        <f t="shared" si="0"/>
        <v>#REF!</v>
      </c>
      <c r="V24" s="314">
        <f t="shared" si="1"/>
        <v>9.1666666666666508E-2</v>
      </c>
      <c r="W24" s="317" t="e">
        <f t="shared" si="2"/>
        <v>#REF!</v>
      </c>
      <c r="X24" s="314">
        <f t="shared" si="3"/>
        <v>4.7222222222221999E-2</v>
      </c>
    </row>
    <row r="25" spans="2:25" x14ac:dyDescent="0.25">
      <c r="B25" s="40">
        <v>6</v>
      </c>
      <c r="C25" s="41">
        <v>0.44097222222222215</v>
      </c>
      <c r="D25" s="42">
        <v>0.44652777777777769</v>
      </c>
      <c r="E25" s="42">
        <v>0.4499999999999999</v>
      </c>
      <c r="F25" s="43">
        <v>0.45208333333333323</v>
      </c>
      <c r="G25" s="43">
        <v>0.45555555555555544</v>
      </c>
      <c r="H25" s="43">
        <v>0.46736111111111101</v>
      </c>
      <c r="I25" s="43">
        <v>0.47499999999999987</v>
      </c>
      <c r="J25" s="43">
        <v>0.47777777777777763</v>
      </c>
      <c r="K25" s="43">
        <v>0.48263888888888873</v>
      </c>
      <c r="L25" s="43">
        <v>0.48819444444444426</v>
      </c>
      <c r="M25" s="43">
        <v>0.49652777777777762</v>
      </c>
      <c r="N25" s="43">
        <v>0.50277777777777766</v>
      </c>
      <c r="O25" s="43">
        <v>0.50763888888888875</v>
      </c>
      <c r="P25" s="43">
        <v>0.51041666666666652</v>
      </c>
      <c r="Q25" s="43">
        <v>0.52013888888888871</v>
      </c>
      <c r="R25" s="43">
        <v>0.5249999999999998</v>
      </c>
      <c r="S25" s="43">
        <v>0.52916666666666645</v>
      </c>
      <c r="T25" s="41">
        <v>0.53263888888888866</v>
      </c>
      <c r="U25" s="313" t="e">
        <f t="shared" si="0"/>
        <v>#REF!</v>
      </c>
      <c r="V25" s="314">
        <f t="shared" si="1"/>
        <v>9.1666666666666508E-2</v>
      </c>
      <c r="W25" s="317" t="e">
        <f t="shared" si="2"/>
        <v>#REF!</v>
      </c>
      <c r="X25" s="314">
        <f t="shared" si="3"/>
        <v>4.7222222222221999E-2</v>
      </c>
    </row>
    <row r="26" spans="2:25" x14ac:dyDescent="0.25">
      <c r="B26" s="33">
        <v>7</v>
      </c>
      <c r="C26" s="41">
        <v>0.4881944444444441</v>
      </c>
      <c r="D26" s="42">
        <v>0.49374999999999963</v>
      </c>
      <c r="E26" s="42">
        <v>0.49722222222222184</v>
      </c>
      <c r="F26" s="43">
        <v>0.49930555555555517</v>
      </c>
      <c r="G26" s="43">
        <v>0.50277777777777743</v>
      </c>
      <c r="H26" s="43">
        <v>0.51458333333333295</v>
      </c>
      <c r="I26" s="43">
        <v>0.52222222222222181</v>
      </c>
      <c r="J26" s="43">
        <v>0.52499999999999958</v>
      </c>
      <c r="K26" s="43">
        <v>0.52986111111111067</v>
      </c>
      <c r="L26" s="43">
        <v>0.53541666666666621</v>
      </c>
      <c r="M26" s="43">
        <v>0.54374999999999951</v>
      </c>
      <c r="N26" s="43">
        <v>0.54999999999999949</v>
      </c>
      <c r="O26" s="43">
        <v>0.55486111111111058</v>
      </c>
      <c r="P26" s="43">
        <v>0.55763888888888835</v>
      </c>
      <c r="Q26" s="43">
        <v>0.56736111111111054</v>
      </c>
      <c r="R26" s="43">
        <v>0.57222222222222163</v>
      </c>
      <c r="S26" s="43">
        <v>0.57638888888888828</v>
      </c>
      <c r="T26" s="41">
        <v>0.57986111111111049</v>
      </c>
      <c r="U26" s="313" t="e">
        <f t="shared" si="0"/>
        <v>#REF!</v>
      </c>
      <c r="V26" s="314">
        <f t="shared" si="1"/>
        <v>9.1666666666666397E-2</v>
      </c>
      <c r="W26" s="317" t="e">
        <f t="shared" si="2"/>
        <v>#REF!</v>
      </c>
      <c r="X26" s="314">
        <f t="shared" si="3"/>
        <v>4.7222222222221943E-2</v>
      </c>
    </row>
    <row r="27" spans="2:25" x14ac:dyDescent="0.25">
      <c r="B27" s="40">
        <v>8</v>
      </c>
      <c r="C27" s="41">
        <v>0.53541666666666721</v>
      </c>
      <c r="D27" s="42">
        <v>0.54097222222222274</v>
      </c>
      <c r="E27" s="42">
        <v>0.54444444444444495</v>
      </c>
      <c r="F27" s="43">
        <v>0.54652777777777828</v>
      </c>
      <c r="G27" s="43">
        <v>0.55000000000000049</v>
      </c>
      <c r="H27" s="43">
        <v>0.561805555555556</v>
      </c>
      <c r="I27" s="43">
        <v>0.56944444444444486</v>
      </c>
      <c r="J27" s="43">
        <v>0.57222222222222263</v>
      </c>
      <c r="K27" s="43">
        <v>0.57708333333333373</v>
      </c>
      <c r="L27" s="43">
        <v>0.58263888888888926</v>
      </c>
      <c r="M27" s="43">
        <v>0.59097222222222257</v>
      </c>
      <c r="N27" s="43">
        <v>0.59722222222222254</v>
      </c>
      <c r="O27" s="43">
        <v>0.60138888888888919</v>
      </c>
      <c r="P27" s="43">
        <v>0.60416666666666696</v>
      </c>
      <c r="Q27" s="43">
        <v>0.61388888888888915</v>
      </c>
      <c r="R27" s="43">
        <v>0.61875000000000024</v>
      </c>
      <c r="S27" s="43">
        <v>0.6229166666666669</v>
      </c>
      <c r="T27" s="41">
        <v>0.62638888888888911</v>
      </c>
      <c r="U27" s="313" t="e">
        <f t="shared" si="0"/>
        <v>#REF!</v>
      </c>
      <c r="V27" s="314">
        <f t="shared" si="1"/>
        <v>9.0972222222221899E-2</v>
      </c>
      <c r="W27" s="317" t="e">
        <f t="shared" si="2"/>
        <v>#REF!</v>
      </c>
      <c r="X27" s="314">
        <f t="shared" si="3"/>
        <v>4.7222222222223054E-2</v>
      </c>
    </row>
    <row r="28" spans="2:25" x14ac:dyDescent="0.25">
      <c r="B28" s="33">
        <v>9</v>
      </c>
      <c r="C28" s="41">
        <v>0.58263888888888915</v>
      </c>
      <c r="D28" s="42">
        <v>0.58819444444444469</v>
      </c>
      <c r="E28" s="42">
        <v>0.5916666666666669</v>
      </c>
      <c r="F28" s="43">
        <v>0.59375000000000022</v>
      </c>
      <c r="G28" s="43">
        <v>0.59722222222222243</v>
      </c>
      <c r="H28" s="43">
        <v>0.60902777777777795</v>
      </c>
      <c r="I28" s="43">
        <v>0.61666666666666681</v>
      </c>
      <c r="J28" s="43">
        <v>0.61944444444444458</v>
      </c>
      <c r="K28" s="43">
        <v>0.62430555555555567</v>
      </c>
      <c r="L28" s="43">
        <v>0.6298611111111112</v>
      </c>
      <c r="M28" s="43">
        <v>0.63819444444444451</v>
      </c>
      <c r="N28" s="43">
        <v>0.64444444444444449</v>
      </c>
      <c r="O28" s="43">
        <v>0.64861111111111114</v>
      </c>
      <c r="P28" s="43">
        <v>0.65138888888888891</v>
      </c>
      <c r="Q28" s="43">
        <v>0.66111111111111109</v>
      </c>
      <c r="R28" s="43">
        <v>0.66597222222222219</v>
      </c>
      <c r="S28" s="43">
        <v>0.67013888888888884</v>
      </c>
      <c r="T28" s="41">
        <v>0.67361111111111105</v>
      </c>
      <c r="U28" s="313" t="e">
        <f t="shared" si="0"/>
        <v>#REF!</v>
      </c>
      <c r="V28" s="314">
        <f t="shared" si="1"/>
        <v>9.0972222222221899E-2</v>
      </c>
      <c r="W28" s="317" t="e">
        <f t="shared" si="2"/>
        <v>#REF!</v>
      </c>
      <c r="X28" s="314">
        <f t="shared" si="3"/>
        <v>4.7222222222221943E-2</v>
      </c>
    </row>
    <row r="29" spans="2:25" x14ac:dyDescent="0.25">
      <c r="B29" s="40">
        <v>10</v>
      </c>
      <c r="C29" s="41">
        <v>0.6298611111111112</v>
      </c>
      <c r="D29" s="42">
        <v>0.63541666666666674</v>
      </c>
      <c r="E29" s="42">
        <v>0.63888888888888895</v>
      </c>
      <c r="F29" s="43">
        <v>0.64097222222222228</v>
      </c>
      <c r="G29" s="43">
        <v>0.64444444444444449</v>
      </c>
      <c r="H29" s="43">
        <v>0.65625</v>
      </c>
      <c r="I29" s="43">
        <v>0.66388888888888886</v>
      </c>
      <c r="J29" s="43">
        <v>0.66666666666666663</v>
      </c>
      <c r="K29" s="43">
        <v>0.67152777777777772</v>
      </c>
      <c r="L29" s="43">
        <v>0.67708333333333326</v>
      </c>
      <c r="M29" s="43">
        <v>0.68541666666666656</v>
      </c>
      <c r="N29" s="43">
        <v>0.69166666666666654</v>
      </c>
      <c r="O29" s="43">
        <v>0.69583333333333319</v>
      </c>
      <c r="P29" s="43">
        <v>0.69861111111111096</v>
      </c>
      <c r="Q29" s="43">
        <v>0.70833333333333315</v>
      </c>
      <c r="R29" s="43">
        <v>0.71319444444444424</v>
      </c>
      <c r="S29" s="43">
        <v>0.71736111111111089</v>
      </c>
      <c r="T29" s="41">
        <v>0.7208333333333331</v>
      </c>
      <c r="U29" s="313" t="e">
        <f t="shared" si="0"/>
        <v>#REF!</v>
      </c>
      <c r="V29" s="314">
        <f t="shared" si="1"/>
        <v>9.0972222222221899E-2</v>
      </c>
      <c r="W29" s="317" t="e">
        <f t="shared" si="2"/>
        <v>#REF!</v>
      </c>
      <c r="X29" s="314">
        <f t="shared" si="3"/>
        <v>4.7222222222222054E-2</v>
      </c>
    </row>
    <row r="30" spans="2:25" x14ac:dyDescent="0.25">
      <c r="B30" s="33">
        <v>11</v>
      </c>
      <c r="C30" s="41">
        <v>0.67708333333333326</v>
      </c>
      <c r="D30" s="42">
        <v>0.6826388888888888</v>
      </c>
      <c r="E30" s="42">
        <v>0.68611111111111101</v>
      </c>
      <c r="F30" s="43">
        <v>0.68819444444444433</v>
      </c>
      <c r="G30" s="43">
        <v>0.69166666666666654</v>
      </c>
      <c r="H30" s="43">
        <v>0.70347222222222205</v>
      </c>
      <c r="I30" s="43">
        <v>0.71111111111111092</v>
      </c>
      <c r="J30" s="43">
        <v>0.71388888888888868</v>
      </c>
      <c r="K30" s="43">
        <v>0.71874999999999978</v>
      </c>
      <c r="L30" s="43">
        <v>0.72430555555555531</v>
      </c>
      <c r="M30" s="43">
        <v>0.73263888888888862</v>
      </c>
      <c r="N30" s="43">
        <v>0.7388888888888886</v>
      </c>
      <c r="O30" s="43">
        <v>0.74305555555555525</v>
      </c>
      <c r="P30" s="43">
        <v>0.74583333333333302</v>
      </c>
      <c r="Q30" s="43">
        <v>0.7555555555555552</v>
      </c>
      <c r="R30" s="43">
        <v>0.7604166666666663</v>
      </c>
      <c r="S30" s="43">
        <v>0.76458333333333295</v>
      </c>
      <c r="T30" s="41">
        <v>0.76805555555555516</v>
      </c>
      <c r="U30" s="313" t="e">
        <f t="shared" si="0"/>
        <v>#REF!</v>
      </c>
      <c r="V30" s="314">
        <f t="shared" si="1"/>
        <v>9.0972222222221899E-2</v>
      </c>
      <c r="W30" s="317" t="e">
        <f t="shared" si="2"/>
        <v>#REF!</v>
      </c>
      <c r="X30" s="314">
        <f t="shared" si="3"/>
        <v>4.7222222222222054E-2</v>
      </c>
      <c r="Y30" s="14"/>
    </row>
    <row r="31" spans="2:25" x14ac:dyDescent="0.25">
      <c r="B31" s="40">
        <v>12</v>
      </c>
      <c r="C31" s="41">
        <v>0.7243055555555552</v>
      </c>
      <c r="D31" s="42">
        <v>0.72986111111111074</v>
      </c>
      <c r="E31" s="42">
        <v>0.73333333333333295</v>
      </c>
      <c r="F31" s="43">
        <v>0.73541666666666627</v>
      </c>
      <c r="G31" s="43">
        <v>0.73888888888888848</v>
      </c>
      <c r="H31" s="43">
        <v>0.750694444444444</v>
      </c>
      <c r="I31" s="43">
        <v>0.75833333333333286</v>
      </c>
      <c r="J31" s="43">
        <v>0.76111111111111063</v>
      </c>
      <c r="K31" s="43">
        <v>0.76597222222222172</v>
      </c>
      <c r="L31" s="43">
        <v>0.77152777777777726</v>
      </c>
      <c r="M31" s="43">
        <v>0.77986111111111056</v>
      </c>
      <c r="N31" s="43">
        <v>0.78611111111111054</v>
      </c>
      <c r="O31" s="43">
        <v>0.79027777777777719</v>
      </c>
      <c r="P31" s="43">
        <v>0.79305555555555496</v>
      </c>
      <c r="Q31" s="43">
        <v>0.80277777777777715</v>
      </c>
      <c r="R31" s="43">
        <v>0.80763888888888824</v>
      </c>
      <c r="S31" s="43">
        <v>0.81180555555555489</v>
      </c>
      <c r="T31" s="41">
        <v>0.8152777777777771</v>
      </c>
      <c r="U31" s="313" t="e">
        <f t="shared" si="0"/>
        <v>#REF!</v>
      </c>
      <c r="V31" s="314">
        <f t="shared" si="1"/>
        <v>9.0972222222221899E-2</v>
      </c>
      <c r="W31" s="317" t="e">
        <f t="shared" si="2"/>
        <v>#REF!</v>
      </c>
      <c r="X31" s="314">
        <f t="shared" si="3"/>
        <v>4.7222222222221943E-2</v>
      </c>
    </row>
    <row r="32" spans="2:25" x14ac:dyDescent="0.25">
      <c r="B32" s="33">
        <v>13</v>
      </c>
      <c r="C32" s="41">
        <v>0.77152777777777826</v>
      </c>
      <c r="D32" s="42">
        <v>0.77708333333333379</v>
      </c>
      <c r="E32" s="42">
        <v>0.780555555555556</v>
      </c>
      <c r="F32" s="43">
        <v>0.78263888888888933</v>
      </c>
      <c r="G32" s="43">
        <v>0.78611111111111154</v>
      </c>
      <c r="H32" s="43">
        <v>0.79791666666666705</v>
      </c>
      <c r="I32" s="43">
        <v>0.80555555555555591</v>
      </c>
      <c r="J32" s="43">
        <v>0.80833333333333368</v>
      </c>
      <c r="K32" s="43">
        <v>0.81319444444444478</v>
      </c>
      <c r="L32" s="43">
        <v>0.81875000000000031</v>
      </c>
      <c r="M32" s="43">
        <v>0.82708333333333361</v>
      </c>
      <c r="N32" s="43">
        <v>0.83333333333333359</v>
      </c>
      <c r="O32" s="43">
        <v>0.83750000000000024</v>
      </c>
      <c r="P32" s="43">
        <v>0.84027777777777801</v>
      </c>
      <c r="Q32" s="43">
        <v>0.8500000000000002</v>
      </c>
      <c r="R32" s="43">
        <v>0.85486111111111129</v>
      </c>
      <c r="S32" s="43">
        <v>0.85902777777777795</v>
      </c>
      <c r="T32" s="41">
        <v>0.86250000000000016</v>
      </c>
      <c r="U32" s="313" t="e">
        <f t="shared" si="0"/>
        <v>#REF!</v>
      </c>
      <c r="V32" s="314">
        <f t="shared" si="1"/>
        <v>9.0972222222221899E-2</v>
      </c>
      <c r="W32" s="317" t="e">
        <f t="shared" si="2"/>
        <v>#REF!</v>
      </c>
      <c r="X32" s="314">
        <f t="shared" si="3"/>
        <v>4.7222222222223054E-2</v>
      </c>
    </row>
    <row r="33" spans="2:24" x14ac:dyDescent="0.25">
      <c r="B33" s="40">
        <v>14</v>
      </c>
      <c r="C33" s="41">
        <v>0.81944444444444464</v>
      </c>
      <c r="D33" s="42">
        <v>0.82500000000000018</v>
      </c>
      <c r="E33" s="42">
        <v>0.82847222222222239</v>
      </c>
      <c r="F33" s="43">
        <v>0.83055555555555571</v>
      </c>
      <c r="G33" s="43">
        <v>0.83402777777777792</v>
      </c>
      <c r="H33" s="43">
        <v>0.84583333333333344</v>
      </c>
      <c r="I33" s="43">
        <v>0.8534722222222223</v>
      </c>
      <c r="J33" s="43">
        <v>0.85625000000000007</v>
      </c>
      <c r="K33" s="43">
        <v>0.86111111111111116</v>
      </c>
      <c r="L33" s="43">
        <v>0.8666666666666667</v>
      </c>
      <c r="M33" s="43">
        <v>0.87361111111111112</v>
      </c>
      <c r="N33" s="43">
        <v>0.87986111111111109</v>
      </c>
      <c r="O33" s="43">
        <v>0.88402777777777775</v>
      </c>
      <c r="P33" s="43">
        <v>0.88680555555555551</v>
      </c>
      <c r="Q33" s="43">
        <v>0.8965277777777777</v>
      </c>
      <c r="R33" s="43">
        <v>0.9013888888888888</v>
      </c>
      <c r="S33" s="43">
        <v>0.90555555555555545</v>
      </c>
      <c r="T33" s="41">
        <v>0.90902777777777766</v>
      </c>
      <c r="U33" s="313" t="e">
        <f t="shared" si="0"/>
        <v>#REF!</v>
      </c>
      <c r="V33" s="314">
        <f t="shared" si="1"/>
        <v>8.9583333333333015E-2</v>
      </c>
      <c r="W33" s="317" t="e">
        <f t="shared" si="2"/>
        <v>#REF!</v>
      </c>
      <c r="X33" s="314">
        <f t="shared" si="3"/>
        <v>4.7916666666666385E-2</v>
      </c>
    </row>
    <row r="34" spans="2:24" x14ac:dyDescent="0.25">
      <c r="B34" s="33">
        <v>15</v>
      </c>
      <c r="C34" s="41">
        <v>0.87013888888888891</v>
      </c>
      <c r="D34" s="42">
        <v>0.875</v>
      </c>
      <c r="E34" s="42">
        <v>0.87777777777777777</v>
      </c>
      <c r="F34" s="43">
        <v>0.87916666666666665</v>
      </c>
      <c r="G34" s="43">
        <v>0.88263888888888886</v>
      </c>
      <c r="H34" s="43">
        <v>0.89374999999999993</v>
      </c>
      <c r="I34" s="43">
        <v>0.89930555555555547</v>
      </c>
      <c r="J34" s="43">
        <v>0.9013888888888888</v>
      </c>
      <c r="K34" s="43">
        <v>0.90555555555555545</v>
      </c>
      <c r="L34" s="43">
        <v>0.91111111111111098</v>
      </c>
      <c r="M34" s="43">
        <v>0.9180555555555554</v>
      </c>
      <c r="N34" s="43">
        <v>0.9229166666666665</v>
      </c>
      <c r="O34" s="43">
        <v>0.92777777777777759</v>
      </c>
      <c r="P34" s="43">
        <v>0.93055555555555536</v>
      </c>
      <c r="Q34" s="43">
        <v>0.9395833333333331</v>
      </c>
      <c r="R34" s="43">
        <v>0.9444444444444442</v>
      </c>
      <c r="S34" s="43">
        <v>0.94861111111111085</v>
      </c>
      <c r="T34" s="41">
        <v>0.95208333333333306</v>
      </c>
      <c r="U34" s="313" t="e">
        <f t="shared" si="0"/>
        <v>#REF!</v>
      </c>
      <c r="V34" s="314">
        <f t="shared" si="1"/>
        <v>8.1944444444444153E-2</v>
      </c>
      <c r="W34" s="317" t="e">
        <f t="shared" si="2"/>
        <v>#REF!</v>
      </c>
      <c r="X34" s="314">
        <f t="shared" si="3"/>
        <v>4.7916666666666496E-2</v>
      </c>
    </row>
    <row r="35" spans="2:24" ht="9" customHeight="1" x14ac:dyDescent="0.25">
      <c r="B35" s="2"/>
      <c r="C35" s="2"/>
      <c r="D35" s="2"/>
      <c r="E35" s="2"/>
      <c r="F35" s="2"/>
      <c r="G35" s="2"/>
      <c r="H35" s="2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8"/>
      <c r="V35" s="2"/>
    </row>
    <row r="36" spans="2:24" ht="18" customHeight="1" x14ac:dyDescent="0.25">
      <c r="B36" s="2"/>
      <c r="C36" s="299" t="s">
        <v>170</v>
      </c>
      <c r="D36" s="300"/>
      <c r="E36" s="300"/>
      <c r="F36" s="301"/>
      <c r="G36" s="301"/>
      <c r="H36" s="308">
        <v>15</v>
      </c>
      <c r="I36" s="30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2"/>
      <c r="V36" s="2"/>
    </row>
    <row r="37" spans="2:24" ht="18" customHeight="1" x14ac:dyDescent="0.25">
      <c r="B37" s="2"/>
      <c r="C37" s="299" t="s">
        <v>171</v>
      </c>
      <c r="D37" s="300"/>
      <c r="E37" s="300"/>
      <c r="F37" s="301"/>
      <c r="G37" s="301"/>
      <c r="H37" s="308">
        <v>0</v>
      </c>
      <c r="I37" s="300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2"/>
      <c r="V37" s="2"/>
    </row>
    <row r="38" spans="2:24" ht="18" customHeight="1" x14ac:dyDescent="0.25">
      <c r="B38" s="2"/>
      <c r="C38" s="299" t="s">
        <v>172</v>
      </c>
      <c r="D38" s="300"/>
      <c r="E38" s="300"/>
      <c r="F38" s="301"/>
      <c r="G38" s="301"/>
      <c r="H38" s="308">
        <f>+H36+H37</f>
        <v>15</v>
      </c>
      <c r="I38" s="300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"/>
      <c r="V38" s="2"/>
    </row>
    <row r="39" spans="2:24" ht="18" customHeight="1" x14ac:dyDescent="0.25">
      <c r="B39" s="2"/>
      <c r="C39" s="299" t="s">
        <v>173</v>
      </c>
      <c r="D39" s="300"/>
      <c r="E39" s="300"/>
      <c r="F39" s="301"/>
      <c r="G39" s="301"/>
      <c r="H39" s="306" t="e">
        <f>+VLOOKUP($F$7,#REF!,3,FALSE)</f>
        <v>#REF!</v>
      </c>
      <c r="I39" s="302" t="s">
        <v>174</v>
      </c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2"/>
      <c r="V39" s="2"/>
    </row>
    <row r="40" spans="2:24" x14ac:dyDescent="0.25">
      <c r="C40" s="303" t="s">
        <v>175</v>
      </c>
      <c r="D40" s="304"/>
      <c r="E40" s="18"/>
      <c r="F40" s="18"/>
      <c r="G40" s="18"/>
      <c r="H40" s="347">
        <v>8.4039999999999999</v>
      </c>
      <c r="I40" s="302" t="s">
        <v>174</v>
      </c>
      <c r="K40" s="88"/>
      <c r="L40" s="88"/>
      <c r="M40" s="88"/>
      <c r="N40" s="88"/>
      <c r="O40" s="88"/>
      <c r="P40" s="88"/>
      <c r="Q40" s="88"/>
      <c r="R40" s="88"/>
      <c r="S40" s="88"/>
    </row>
    <row r="41" spans="2:24" x14ac:dyDescent="0.25">
      <c r="C41" s="2" t="s">
        <v>176</v>
      </c>
      <c r="D41" s="18"/>
      <c r="E41" s="18"/>
      <c r="F41" s="18"/>
      <c r="G41" s="18"/>
      <c r="H41" s="309" t="s">
        <v>177</v>
      </c>
      <c r="I41" s="18"/>
    </row>
  </sheetData>
  <printOptions horizontalCentered="1"/>
  <pageMargins left="0.19685039370078741" right="0" top="0.39370078740157483" bottom="0.19685039370078741" header="0" footer="0"/>
  <pageSetup paperSize="9" scale="70" orientation="landscape" r:id="rId1"/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1:Y38"/>
  <sheetViews>
    <sheetView showGridLines="0" view="pageBreakPreview" topLeftCell="A16" zoomScale="85" zoomScaleNormal="90" zoomScaleSheetLayoutView="85" workbookViewId="0">
      <selection activeCell="C20" sqref="C20:T31"/>
    </sheetView>
  </sheetViews>
  <sheetFormatPr baseColWidth="10" defaultRowHeight="15" x14ac:dyDescent="0.25"/>
  <cols>
    <col min="1" max="1" width="5.7109375" customWidth="1"/>
    <col min="2" max="20" width="8.28515625" customWidth="1"/>
    <col min="21" max="21" width="8.140625" bestFit="1" customWidth="1"/>
    <col min="22" max="22" width="11.28515625" bestFit="1" customWidth="1"/>
    <col min="23" max="23" width="10.85546875" customWidth="1"/>
    <col min="24" max="43" width="5.7109375" customWidth="1"/>
  </cols>
  <sheetData>
    <row r="1" spans="2:22" ht="20.100000000000001" customHeight="1" x14ac:dyDescent="0.25">
      <c r="B1" s="1" t="s">
        <v>0</v>
      </c>
      <c r="C1" s="2"/>
      <c r="D1" s="2"/>
      <c r="E1" s="2"/>
      <c r="F1" s="171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2" ht="6" customHeight="1" x14ac:dyDescent="0.25">
      <c r="B2" s="3"/>
      <c r="C2" s="2"/>
      <c r="D2" s="2"/>
      <c r="E2" s="2"/>
      <c r="F2" s="17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20.100000000000001" customHeight="1" x14ac:dyDescent="0.25">
      <c r="B3" s="4" t="s">
        <v>2</v>
      </c>
      <c r="C3" s="2"/>
      <c r="D3" s="2"/>
      <c r="E3" s="2"/>
      <c r="F3" s="171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6" customHeight="1" x14ac:dyDescent="0.25">
      <c r="B4" s="5"/>
      <c r="C4" s="2"/>
      <c r="D4" s="2"/>
      <c r="E4" s="2"/>
      <c r="F4" s="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20.100000000000001" customHeight="1" x14ac:dyDescent="0.25">
      <c r="B5" s="2" t="s">
        <v>3</v>
      </c>
      <c r="C5" s="2"/>
      <c r="D5" s="2"/>
      <c r="E5" s="2"/>
      <c r="F5" s="1" t="str">
        <f>+'801 MPU.CAN.25MAY.BOEDO.MPU HAB'!F6</f>
        <v>INVIERNO 2023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4</v>
      </c>
      <c r="C6" s="2"/>
      <c r="D6" s="2"/>
      <c r="E6" s="2"/>
      <c r="F6" s="1" t="str">
        <f>+'801 MPU.CAN.25MAY.BOEDO.MPU DOM'!F7</f>
        <v>DOMINGO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5</v>
      </c>
      <c r="C7" s="7"/>
      <c r="D7" s="7"/>
      <c r="E7" s="7"/>
      <c r="F7" s="1">
        <v>865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6</v>
      </c>
      <c r="C8" s="2"/>
      <c r="D8" s="2"/>
      <c r="E8" s="2"/>
      <c r="F8" s="1" t="s">
        <v>65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7</v>
      </c>
      <c r="C9" s="2"/>
      <c r="D9" s="2"/>
      <c r="E9" s="2"/>
      <c r="F9" s="1">
        <v>865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12</v>
      </c>
      <c r="C10" s="7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/>
      <c r="C11" s="7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5" ht="39.950000000000003" customHeight="1" thickBot="1" x14ac:dyDescent="0.3">
      <c r="B17" s="189" t="s">
        <v>18</v>
      </c>
      <c r="C17" s="189" t="s">
        <v>111</v>
      </c>
      <c r="D17" s="189" t="s">
        <v>137</v>
      </c>
      <c r="E17" s="189" t="s">
        <v>138</v>
      </c>
      <c r="F17" s="189" t="s">
        <v>11</v>
      </c>
      <c r="G17" s="189" t="s">
        <v>13</v>
      </c>
      <c r="H17" s="189" t="s">
        <v>107</v>
      </c>
      <c r="I17" s="189" t="s">
        <v>117</v>
      </c>
      <c r="J17" s="189" t="s">
        <v>17</v>
      </c>
      <c r="K17" s="189" t="s">
        <v>63</v>
      </c>
      <c r="L17" s="189" t="s">
        <v>64</v>
      </c>
      <c r="M17" s="189" t="s">
        <v>151</v>
      </c>
      <c r="N17" s="189" t="s">
        <v>63</v>
      </c>
      <c r="O17" s="189" t="s">
        <v>17</v>
      </c>
      <c r="P17" s="189" t="s">
        <v>117</v>
      </c>
      <c r="Q17" s="189" t="s">
        <v>108</v>
      </c>
      <c r="R17" s="189" t="s">
        <v>45</v>
      </c>
      <c r="S17" s="189" t="s">
        <v>147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5" ht="39.950000000000003" hidden="1" customHeight="1" x14ac:dyDescent="0.25">
      <c r="B18" s="229" t="s">
        <v>159</v>
      </c>
      <c r="C18" s="204">
        <v>0</v>
      </c>
      <c r="D18" s="204">
        <v>5.25</v>
      </c>
      <c r="E18" s="204">
        <v>2.57</v>
      </c>
      <c r="F18" s="204">
        <v>1.74</v>
      </c>
      <c r="G18" s="204">
        <v>2.04</v>
      </c>
      <c r="H18" s="204">
        <v>7.1</v>
      </c>
      <c r="I18" s="204">
        <v>3.35</v>
      </c>
      <c r="J18" s="204">
        <v>2.5499999999999998</v>
      </c>
      <c r="K18" s="204">
        <v>3.8</v>
      </c>
      <c r="L18" s="204">
        <v>4.49</v>
      </c>
      <c r="M18" s="204">
        <v>3.2</v>
      </c>
      <c r="N18" s="204">
        <v>5.6</v>
      </c>
      <c r="O18" s="204">
        <v>3.7</v>
      </c>
      <c r="P18" s="204">
        <v>2.1</v>
      </c>
      <c r="Q18" s="204">
        <v>4.9000000000000004</v>
      </c>
      <c r="R18" s="204">
        <v>2.4</v>
      </c>
      <c r="S18" s="204">
        <v>1.9</v>
      </c>
      <c r="T18" s="204">
        <v>2.7</v>
      </c>
      <c r="U18" s="315"/>
      <c r="V18" s="316"/>
      <c r="W18" s="317"/>
      <c r="X18" s="318"/>
    </row>
    <row r="19" spans="2:25" ht="39.950000000000003" hidden="1" customHeight="1" thickBot="1" x14ac:dyDescent="0.3">
      <c r="B19" s="230" t="s">
        <v>160</v>
      </c>
      <c r="C19" s="243">
        <v>0</v>
      </c>
      <c r="D19" s="210">
        <v>5.25</v>
      </c>
      <c r="E19" s="210">
        <v>7.82</v>
      </c>
      <c r="F19" s="210">
        <v>9.56</v>
      </c>
      <c r="G19" s="210">
        <v>11.600000000000001</v>
      </c>
      <c r="H19" s="210">
        <v>18.700000000000003</v>
      </c>
      <c r="I19" s="210">
        <v>22.050000000000004</v>
      </c>
      <c r="J19" s="210">
        <v>24.600000000000005</v>
      </c>
      <c r="K19" s="210">
        <v>28.400000000000006</v>
      </c>
      <c r="L19" s="210">
        <v>32.890000000000008</v>
      </c>
      <c r="M19" s="210">
        <v>36.090000000000011</v>
      </c>
      <c r="N19" s="210">
        <v>41.690000000000012</v>
      </c>
      <c r="O19" s="210">
        <v>45.390000000000015</v>
      </c>
      <c r="P19" s="210">
        <v>47.490000000000016</v>
      </c>
      <c r="Q19" s="210">
        <v>52.390000000000015</v>
      </c>
      <c r="R19" s="210">
        <v>54.790000000000013</v>
      </c>
      <c r="S19" s="210">
        <v>56.690000000000012</v>
      </c>
      <c r="T19" s="210">
        <v>59.390000000000015</v>
      </c>
      <c r="U19" s="313"/>
      <c r="V19" s="314"/>
      <c r="W19" s="310"/>
      <c r="X19" s="314"/>
    </row>
    <row r="20" spans="2:25" x14ac:dyDescent="0.25">
      <c r="B20" s="33">
        <v>1</v>
      </c>
      <c r="C20" s="76">
        <v>0.21527777777777785</v>
      </c>
      <c r="D20" s="86">
        <v>0.21875000000000006</v>
      </c>
      <c r="E20" s="86">
        <v>0.22152777777777782</v>
      </c>
      <c r="F20" s="247">
        <v>0.22291666666666671</v>
      </c>
      <c r="G20" s="247">
        <v>0.22638888888888892</v>
      </c>
      <c r="H20" s="78">
        <v>0.23750000000000002</v>
      </c>
      <c r="I20" s="78">
        <v>0.24305555555555558</v>
      </c>
      <c r="J20" s="78">
        <v>0.24513888888888891</v>
      </c>
      <c r="K20" s="78">
        <v>0.24930555555555559</v>
      </c>
      <c r="L20" s="78">
        <v>0.25347222222222227</v>
      </c>
      <c r="M20" s="78">
        <v>0.25972222222222224</v>
      </c>
      <c r="N20" s="78">
        <v>0.26458333333333334</v>
      </c>
      <c r="O20" s="78">
        <v>0.26944444444444443</v>
      </c>
      <c r="P20" s="78">
        <v>0.27152777777777776</v>
      </c>
      <c r="Q20" s="78">
        <v>0.28055555555555556</v>
      </c>
      <c r="R20" s="78">
        <v>0.28472222222222221</v>
      </c>
      <c r="S20" s="78">
        <v>0.28749999999999998</v>
      </c>
      <c r="T20" s="80">
        <v>0.29097222222222219</v>
      </c>
      <c r="U20" s="313" t="e">
        <f>+$H$36</f>
        <v>#REF!</v>
      </c>
      <c r="V20" s="314">
        <f>+T20-C20</f>
        <v>7.5694444444444342E-2</v>
      </c>
      <c r="W20" s="317" t="e">
        <f>60*$H$36/(V20*60*24)</f>
        <v>#REF!</v>
      </c>
      <c r="X20" s="322"/>
    </row>
    <row r="21" spans="2:25" x14ac:dyDescent="0.25">
      <c r="B21" s="40">
        <v>2</v>
      </c>
      <c r="C21" s="71">
        <v>0.27361111111111069</v>
      </c>
      <c r="D21" s="72">
        <v>0.2770833333333329</v>
      </c>
      <c r="E21" s="72">
        <v>0.27986111111111067</v>
      </c>
      <c r="F21" s="73">
        <v>0.28124999999999956</v>
      </c>
      <c r="G21" s="73">
        <v>0.28472222222222177</v>
      </c>
      <c r="H21" s="73">
        <v>0.29583333333333289</v>
      </c>
      <c r="I21" s="73">
        <v>0.30138888888888843</v>
      </c>
      <c r="J21" s="73">
        <v>0.30347222222222175</v>
      </c>
      <c r="K21" s="73">
        <v>0.30763888888888841</v>
      </c>
      <c r="L21" s="73">
        <v>0.31180555555555506</v>
      </c>
      <c r="M21" s="73">
        <v>0.31805555555555504</v>
      </c>
      <c r="N21" s="73">
        <v>0.32291666666666613</v>
      </c>
      <c r="O21" s="73">
        <v>0.32777777777777722</v>
      </c>
      <c r="P21" s="73">
        <v>0.32986111111111055</v>
      </c>
      <c r="Q21" s="73">
        <v>0.33888888888888835</v>
      </c>
      <c r="R21" s="73">
        <v>0.343055555555555</v>
      </c>
      <c r="S21" s="73">
        <v>0.34583333333333277</v>
      </c>
      <c r="T21" s="71">
        <v>0.34930555555555498</v>
      </c>
      <c r="U21" s="313" t="e">
        <f>+$H$36</f>
        <v>#REF!</v>
      </c>
      <c r="V21" s="314">
        <f>+T21-C21</f>
        <v>7.5694444444444287E-2</v>
      </c>
      <c r="W21" s="317" t="e">
        <f>60*$H$36/(V21*60*24)</f>
        <v>#REF!</v>
      </c>
      <c r="X21" s="314">
        <f>+H21-H20</f>
        <v>5.8333333333332876E-2</v>
      </c>
    </row>
    <row r="22" spans="2:25" x14ac:dyDescent="0.25">
      <c r="B22" s="33">
        <v>3</v>
      </c>
      <c r="C22" s="71">
        <v>0.33055555555555555</v>
      </c>
      <c r="D22" s="72">
        <v>0.33541666666666664</v>
      </c>
      <c r="E22" s="72">
        <v>0.33819444444444441</v>
      </c>
      <c r="F22" s="73">
        <v>0.33958333333333329</v>
      </c>
      <c r="G22" s="73">
        <v>0.3430555555555555</v>
      </c>
      <c r="H22" s="73">
        <v>0.35416666666666663</v>
      </c>
      <c r="I22" s="73">
        <v>0.35972222222222217</v>
      </c>
      <c r="J22" s="73">
        <v>0.36180555555555549</v>
      </c>
      <c r="K22" s="73">
        <v>0.36597222222222214</v>
      </c>
      <c r="L22" s="73">
        <v>0.37152777777777768</v>
      </c>
      <c r="M22" s="73">
        <v>0.3784722222222221</v>
      </c>
      <c r="N22" s="73">
        <v>0.38333333333333319</v>
      </c>
      <c r="O22" s="73">
        <v>0.38819444444444429</v>
      </c>
      <c r="P22" s="73">
        <v>0.39097222222222205</v>
      </c>
      <c r="Q22" s="73">
        <v>0.39999999999999986</v>
      </c>
      <c r="R22" s="73">
        <v>0.40486111111111095</v>
      </c>
      <c r="S22" s="73">
        <v>0.4090277777777776</v>
      </c>
      <c r="T22" s="71">
        <v>0.41249999999999981</v>
      </c>
      <c r="U22" s="313" t="e">
        <f t="shared" ref="U22:U31" si="0">+$H$36</f>
        <v>#REF!</v>
      </c>
      <c r="V22" s="314">
        <f t="shared" ref="V22:V31" si="1">+T22-C22</f>
        <v>8.1944444444444264E-2</v>
      </c>
      <c r="W22" s="317" t="e">
        <f t="shared" ref="W22:W31" si="2">60*$H$36/(V22*60*24)</f>
        <v>#REF!</v>
      </c>
      <c r="X22" s="314">
        <f t="shared" ref="X22:X31" si="3">+H22-H21</f>
        <v>5.8333333333333737E-2</v>
      </c>
    </row>
    <row r="23" spans="2:25" x14ac:dyDescent="0.25">
      <c r="B23" s="40">
        <v>4</v>
      </c>
      <c r="C23" s="71">
        <v>0.3888888888888889</v>
      </c>
      <c r="D23" s="72">
        <v>0.39444444444444443</v>
      </c>
      <c r="E23" s="72">
        <v>0.39791666666666664</v>
      </c>
      <c r="F23" s="73">
        <v>0.39999999999999997</v>
      </c>
      <c r="G23" s="73">
        <v>0.40347222222222218</v>
      </c>
      <c r="H23" s="73">
        <v>0.41527777777777775</v>
      </c>
      <c r="I23" s="73">
        <v>0.42291666666666661</v>
      </c>
      <c r="J23" s="73">
        <v>0.42569444444444438</v>
      </c>
      <c r="K23" s="73">
        <v>0.43055555555555547</v>
      </c>
      <c r="L23" s="73">
        <v>0.43611111111111101</v>
      </c>
      <c r="M23" s="73">
        <v>0.44305555555555542</v>
      </c>
      <c r="N23" s="73">
        <v>0.4493055555555554</v>
      </c>
      <c r="O23" s="73">
        <v>0.45347222222222205</v>
      </c>
      <c r="P23" s="73">
        <v>0.45624999999999982</v>
      </c>
      <c r="Q23" s="73">
        <v>0.46597222222222207</v>
      </c>
      <c r="R23" s="73">
        <v>0.47083333333333316</v>
      </c>
      <c r="S23" s="73">
        <v>0.47499999999999981</v>
      </c>
      <c r="T23" s="71">
        <v>0.47847222222222202</v>
      </c>
      <c r="U23" s="313" t="e">
        <f t="shared" si="0"/>
        <v>#REF!</v>
      </c>
      <c r="V23" s="314">
        <f t="shared" si="1"/>
        <v>8.9583333333333126E-2</v>
      </c>
      <c r="W23" s="317" t="e">
        <f t="shared" si="2"/>
        <v>#REF!</v>
      </c>
      <c r="X23" s="314">
        <f t="shared" si="3"/>
        <v>6.1111111111111116E-2</v>
      </c>
    </row>
    <row r="24" spans="2:25" x14ac:dyDescent="0.25">
      <c r="B24" s="33">
        <v>5</v>
      </c>
      <c r="C24" s="71">
        <v>0.44652777777777736</v>
      </c>
      <c r="D24" s="72">
        <v>0.45208333333333289</v>
      </c>
      <c r="E24" s="72">
        <v>0.4555555555555551</v>
      </c>
      <c r="F24" s="73">
        <v>0.45763888888888843</v>
      </c>
      <c r="G24" s="73">
        <v>0.46111111111111064</v>
      </c>
      <c r="H24" s="73">
        <v>0.47291666666666621</v>
      </c>
      <c r="I24" s="73">
        <v>0.48055555555555507</v>
      </c>
      <c r="J24" s="73">
        <v>0.48333333333333284</v>
      </c>
      <c r="K24" s="73">
        <v>0.48819444444444393</v>
      </c>
      <c r="L24" s="73">
        <v>0.49374999999999947</v>
      </c>
      <c r="M24" s="73">
        <v>0.50069444444444389</v>
      </c>
      <c r="N24" s="73">
        <v>0.50694444444444386</v>
      </c>
      <c r="O24" s="73">
        <v>0.51111111111111052</v>
      </c>
      <c r="P24" s="73">
        <v>0.51388888888888828</v>
      </c>
      <c r="Q24" s="73">
        <v>0.52361111111111047</v>
      </c>
      <c r="R24" s="73">
        <v>0.52847222222222157</v>
      </c>
      <c r="S24" s="73">
        <v>0.53263888888888822</v>
      </c>
      <c r="T24" s="71">
        <v>0.53611111111111043</v>
      </c>
      <c r="U24" s="313" t="e">
        <f t="shared" si="0"/>
        <v>#REF!</v>
      </c>
      <c r="V24" s="314">
        <f t="shared" si="1"/>
        <v>8.9583333333333071E-2</v>
      </c>
      <c r="W24" s="317" t="e">
        <f t="shared" si="2"/>
        <v>#REF!</v>
      </c>
      <c r="X24" s="314">
        <f t="shared" si="3"/>
        <v>5.7638888888888462E-2</v>
      </c>
    </row>
    <row r="25" spans="2:25" x14ac:dyDescent="0.25">
      <c r="B25" s="40">
        <v>6</v>
      </c>
      <c r="C25" s="71">
        <v>0.50486111111111043</v>
      </c>
      <c r="D25" s="72">
        <v>0.51041666666666596</v>
      </c>
      <c r="E25" s="72">
        <v>0.51388888888888817</v>
      </c>
      <c r="F25" s="73">
        <v>0.5159722222222215</v>
      </c>
      <c r="G25" s="73">
        <v>0.51944444444444371</v>
      </c>
      <c r="H25" s="73">
        <v>0.53124999999999922</v>
      </c>
      <c r="I25" s="73">
        <v>0.53888888888888808</v>
      </c>
      <c r="J25" s="73">
        <v>0.54166666666666585</v>
      </c>
      <c r="K25" s="73">
        <v>0.54652777777777695</v>
      </c>
      <c r="L25" s="73">
        <v>0.55208333333333248</v>
      </c>
      <c r="M25" s="73">
        <v>0.5590277777777769</v>
      </c>
      <c r="N25" s="73">
        <v>0.56527777777777688</v>
      </c>
      <c r="O25" s="73">
        <v>0.56944444444444353</v>
      </c>
      <c r="P25" s="73">
        <v>0.5722222222222213</v>
      </c>
      <c r="Q25" s="73">
        <v>0.58194444444444349</v>
      </c>
      <c r="R25" s="73">
        <v>0.58680555555555458</v>
      </c>
      <c r="S25" s="73">
        <v>0.59097222222222123</v>
      </c>
      <c r="T25" s="71">
        <v>0.59444444444444344</v>
      </c>
      <c r="U25" s="313" t="e">
        <f t="shared" si="0"/>
        <v>#REF!</v>
      </c>
      <c r="V25" s="314">
        <f t="shared" si="1"/>
        <v>8.9583333333333015E-2</v>
      </c>
      <c r="W25" s="317" t="e">
        <f t="shared" si="2"/>
        <v>#REF!</v>
      </c>
      <c r="X25" s="314">
        <f t="shared" si="3"/>
        <v>5.8333333333333015E-2</v>
      </c>
    </row>
    <row r="26" spans="2:25" x14ac:dyDescent="0.25">
      <c r="B26" s="33">
        <v>7</v>
      </c>
      <c r="C26" s="71">
        <v>0.56319444444444444</v>
      </c>
      <c r="D26" s="72">
        <v>0.56874999999999998</v>
      </c>
      <c r="E26" s="72">
        <v>0.57222222222222219</v>
      </c>
      <c r="F26" s="73">
        <v>0.57430555555555551</v>
      </c>
      <c r="G26" s="73">
        <v>0.57777777777777772</v>
      </c>
      <c r="H26" s="73">
        <v>0.58958333333333324</v>
      </c>
      <c r="I26" s="73">
        <v>0.5972222222222221</v>
      </c>
      <c r="J26" s="73">
        <v>0.59999999999999987</v>
      </c>
      <c r="K26" s="73">
        <v>0.60486111111111096</v>
      </c>
      <c r="L26" s="73">
        <v>0.6104166666666665</v>
      </c>
      <c r="M26" s="73">
        <v>0.61736111111111092</v>
      </c>
      <c r="N26" s="73">
        <v>0.62361111111111089</v>
      </c>
      <c r="O26" s="73">
        <v>0.62777777777777755</v>
      </c>
      <c r="P26" s="73">
        <v>0.63055555555555531</v>
      </c>
      <c r="Q26" s="73">
        <v>0.6402777777777775</v>
      </c>
      <c r="R26" s="73">
        <v>0.6451388888888886</v>
      </c>
      <c r="S26" s="73">
        <v>0.64930555555555525</v>
      </c>
      <c r="T26" s="71">
        <v>0.65277777777777746</v>
      </c>
      <c r="U26" s="313" t="e">
        <f t="shared" si="0"/>
        <v>#REF!</v>
      </c>
      <c r="V26" s="314">
        <f t="shared" si="1"/>
        <v>8.9583333333333015E-2</v>
      </c>
      <c r="W26" s="317" t="e">
        <f t="shared" si="2"/>
        <v>#REF!</v>
      </c>
      <c r="X26" s="314">
        <f t="shared" si="3"/>
        <v>5.8333333333334014E-2</v>
      </c>
    </row>
    <row r="27" spans="2:25" x14ac:dyDescent="0.25">
      <c r="B27" s="40">
        <v>8</v>
      </c>
      <c r="C27" s="71">
        <v>0.62152777777777746</v>
      </c>
      <c r="D27" s="72">
        <v>0.62708333333333299</v>
      </c>
      <c r="E27" s="72">
        <v>0.6305555555555552</v>
      </c>
      <c r="F27" s="73">
        <v>0.63263888888888853</v>
      </c>
      <c r="G27" s="73">
        <v>0.63611111111111074</v>
      </c>
      <c r="H27" s="73">
        <v>0.64791666666666625</v>
      </c>
      <c r="I27" s="73">
        <v>0.65555555555555511</v>
      </c>
      <c r="J27" s="73">
        <v>0.65833333333333288</v>
      </c>
      <c r="K27" s="73">
        <v>0.66319444444444398</v>
      </c>
      <c r="L27" s="73">
        <v>0.66874999999999951</v>
      </c>
      <c r="M27" s="73">
        <v>0.67569444444444393</v>
      </c>
      <c r="N27" s="73">
        <v>0.68194444444444391</v>
      </c>
      <c r="O27" s="73">
        <v>0.68611111111111056</v>
      </c>
      <c r="P27" s="73">
        <v>0.68888888888888833</v>
      </c>
      <c r="Q27" s="73">
        <v>0.69861111111111052</v>
      </c>
      <c r="R27" s="73">
        <v>0.70347222222222161</v>
      </c>
      <c r="S27" s="73">
        <v>0.70763888888888826</v>
      </c>
      <c r="T27" s="71">
        <v>0.71111111111111047</v>
      </c>
      <c r="U27" s="313" t="e">
        <f t="shared" si="0"/>
        <v>#REF!</v>
      </c>
      <c r="V27" s="314">
        <f t="shared" si="1"/>
        <v>8.9583333333333015E-2</v>
      </c>
      <c r="W27" s="317" t="e">
        <f t="shared" si="2"/>
        <v>#REF!</v>
      </c>
      <c r="X27" s="314">
        <f t="shared" si="3"/>
        <v>5.8333333333333015E-2</v>
      </c>
      <c r="Y27" s="14"/>
    </row>
    <row r="28" spans="2:25" x14ac:dyDescent="0.25">
      <c r="B28" s="33">
        <v>9</v>
      </c>
      <c r="C28" s="71">
        <v>0.67986111111111036</v>
      </c>
      <c r="D28" s="72">
        <v>0.6854166666666659</v>
      </c>
      <c r="E28" s="72">
        <v>0.68888888888888811</v>
      </c>
      <c r="F28" s="73">
        <v>0.69097222222222143</v>
      </c>
      <c r="G28" s="73">
        <v>0.69444444444444364</v>
      </c>
      <c r="H28" s="73">
        <v>0.70624999999999916</v>
      </c>
      <c r="I28" s="73">
        <v>0.71388888888888802</v>
      </c>
      <c r="J28" s="73">
        <v>0.71666666666666579</v>
      </c>
      <c r="K28" s="73">
        <v>0.72152777777777688</v>
      </c>
      <c r="L28" s="73">
        <v>0.72708333333333242</v>
      </c>
      <c r="M28" s="73">
        <v>0.73402777777777684</v>
      </c>
      <c r="N28" s="73">
        <v>0.74027777777777681</v>
      </c>
      <c r="O28" s="73">
        <v>0.74444444444444346</v>
      </c>
      <c r="P28" s="73">
        <v>0.74722222222222123</v>
      </c>
      <c r="Q28" s="73">
        <v>0.75694444444444342</v>
      </c>
      <c r="R28" s="73">
        <v>0.76180555555555451</v>
      </c>
      <c r="S28" s="73">
        <v>0.76597222222222117</v>
      </c>
      <c r="T28" s="71">
        <v>0.76944444444444338</v>
      </c>
      <c r="U28" s="313" t="e">
        <f t="shared" si="0"/>
        <v>#REF!</v>
      </c>
      <c r="V28" s="314">
        <f t="shared" si="1"/>
        <v>8.9583333333333015E-2</v>
      </c>
      <c r="W28" s="317" t="e">
        <f t="shared" si="2"/>
        <v>#REF!</v>
      </c>
      <c r="X28" s="314">
        <f t="shared" si="3"/>
        <v>5.8333333333332904E-2</v>
      </c>
    </row>
    <row r="29" spans="2:25" x14ac:dyDescent="0.25">
      <c r="B29" s="40">
        <v>10</v>
      </c>
      <c r="C29" s="71">
        <v>0.73819444444444438</v>
      </c>
      <c r="D29" s="72">
        <v>0.74374999999999991</v>
      </c>
      <c r="E29" s="72">
        <v>0.74722222222222212</v>
      </c>
      <c r="F29" s="73">
        <v>0.74930555555555545</v>
      </c>
      <c r="G29" s="73">
        <v>0.75277777777777766</v>
      </c>
      <c r="H29" s="73">
        <v>0.76458333333333317</v>
      </c>
      <c r="I29" s="73">
        <v>0.77222222222222203</v>
      </c>
      <c r="J29" s="73">
        <v>0.7749999999999998</v>
      </c>
      <c r="K29" s="73">
        <v>0.77986111111111089</v>
      </c>
      <c r="L29" s="73">
        <v>0.78541666666666643</v>
      </c>
      <c r="M29" s="73">
        <v>0.79236111111111085</v>
      </c>
      <c r="N29" s="73">
        <v>0.79861111111111083</v>
      </c>
      <c r="O29" s="73">
        <v>0.80277777777777748</v>
      </c>
      <c r="P29" s="73">
        <v>0.80555555555555525</v>
      </c>
      <c r="Q29" s="73">
        <v>0.81527777777777743</v>
      </c>
      <c r="R29" s="73">
        <v>0.82013888888888853</v>
      </c>
      <c r="S29" s="73">
        <v>0.82430555555555518</v>
      </c>
      <c r="T29" s="71">
        <v>0.82777777777777739</v>
      </c>
      <c r="U29" s="313" t="e">
        <f t="shared" si="0"/>
        <v>#REF!</v>
      </c>
      <c r="V29" s="314">
        <f t="shared" si="1"/>
        <v>8.9583333333333015E-2</v>
      </c>
      <c r="W29" s="317" t="e">
        <f t="shared" si="2"/>
        <v>#REF!</v>
      </c>
      <c r="X29" s="314">
        <f t="shared" si="3"/>
        <v>5.8333333333334014E-2</v>
      </c>
    </row>
    <row r="30" spans="2:25" x14ac:dyDescent="0.25">
      <c r="B30" s="33">
        <v>11</v>
      </c>
      <c r="C30" s="71">
        <v>0.7993055555555556</v>
      </c>
      <c r="D30" s="72">
        <v>0.80486111111111114</v>
      </c>
      <c r="E30" s="72">
        <v>0.80833333333333335</v>
      </c>
      <c r="F30" s="73">
        <v>0.81041666666666667</v>
      </c>
      <c r="G30" s="73">
        <v>0.81388888888888888</v>
      </c>
      <c r="H30" s="73">
        <v>0.8256944444444444</v>
      </c>
      <c r="I30" s="73">
        <v>0.83333333333333326</v>
      </c>
      <c r="J30" s="73">
        <v>0.83611111111111103</v>
      </c>
      <c r="K30" s="73">
        <v>0.84097222222222212</v>
      </c>
      <c r="L30" s="73">
        <v>0.84652777777777766</v>
      </c>
      <c r="M30" s="73">
        <v>0.85347222222222208</v>
      </c>
      <c r="N30" s="73">
        <v>0.85972222222222205</v>
      </c>
      <c r="O30" s="73">
        <v>0.86388888888888871</v>
      </c>
      <c r="P30" s="73">
        <v>0.86666666666666647</v>
      </c>
      <c r="Q30" s="73">
        <v>0.87638888888888866</v>
      </c>
      <c r="R30" s="73">
        <v>0.88124999999999976</v>
      </c>
      <c r="S30" s="73">
        <v>0.88541666666666641</v>
      </c>
      <c r="T30" s="71">
        <v>0.88888888888888862</v>
      </c>
      <c r="U30" s="313" t="e">
        <f t="shared" si="0"/>
        <v>#REF!</v>
      </c>
      <c r="V30" s="314">
        <f t="shared" si="1"/>
        <v>8.9583333333333015E-2</v>
      </c>
      <c r="W30" s="317" t="e">
        <f t="shared" si="2"/>
        <v>#REF!</v>
      </c>
      <c r="X30" s="314">
        <f t="shared" si="3"/>
        <v>6.1111111111111227E-2</v>
      </c>
    </row>
    <row r="31" spans="2:25" x14ac:dyDescent="0.25">
      <c r="B31" s="40">
        <v>12</v>
      </c>
      <c r="C31" s="71">
        <v>0.85763888888888884</v>
      </c>
      <c r="D31" s="72">
        <v>0.86249999999999993</v>
      </c>
      <c r="E31" s="72">
        <v>0.8652777777777777</v>
      </c>
      <c r="F31" s="73">
        <v>0.86666666666666659</v>
      </c>
      <c r="G31" s="73">
        <v>0.8701388888888888</v>
      </c>
      <c r="H31" s="73">
        <v>0.88124999999999987</v>
      </c>
      <c r="I31" s="73">
        <v>0.8868055555555554</v>
      </c>
      <c r="J31" s="73">
        <v>0.88888888888888873</v>
      </c>
      <c r="K31" s="73">
        <v>0.89305555555555538</v>
      </c>
      <c r="L31" s="73">
        <v>0.89861111111111092</v>
      </c>
      <c r="M31" s="73">
        <v>0.90555555555555534</v>
      </c>
      <c r="N31" s="73">
        <v>0.91041666666666643</v>
      </c>
      <c r="O31" s="73">
        <v>0.91527777777777752</v>
      </c>
      <c r="P31" s="73">
        <v>0.91805555555555529</v>
      </c>
      <c r="Q31" s="73">
        <v>0.92708333333333304</v>
      </c>
      <c r="R31" s="73">
        <v>0.93194444444444413</v>
      </c>
      <c r="S31" s="73">
        <v>0.93611111111111078</v>
      </c>
      <c r="T31" s="71">
        <v>0.93958333333333299</v>
      </c>
      <c r="U31" s="313" t="e">
        <f t="shared" si="0"/>
        <v>#REF!</v>
      </c>
      <c r="V31" s="314">
        <f t="shared" si="1"/>
        <v>8.1944444444444153E-2</v>
      </c>
      <c r="W31" s="317" t="e">
        <f t="shared" si="2"/>
        <v>#REF!</v>
      </c>
      <c r="X31" s="314">
        <f t="shared" si="3"/>
        <v>5.5555555555555469E-2</v>
      </c>
    </row>
    <row r="32" spans="2:25" ht="9" customHeight="1" x14ac:dyDescent="0.25">
      <c r="B32" s="2"/>
      <c r="C32" s="2"/>
      <c r="D32" s="2"/>
      <c r="E32" s="2"/>
      <c r="F32" s="2"/>
      <c r="G32" s="2"/>
      <c r="H32" s="2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8"/>
      <c r="V32" s="2"/>
    </row>
    <row r="33" spans="2:22" ht="18" customHeight="1" x14ac:dyDescent="0.25">
      <c r="B33" s="2"/>
      <c r="C33" s="299" t="s">
        <v>170</v>
      </c>
      <c r="D33" s="300"/>
      <c r="E33" s="300"/>
      <c r="F33" s="301"/>
      <c r="G33" s="301"/>
      <c r="H33" s="308">
        <v>12</v>
      </c>
      <c r="I33" s="30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2"/>
      <c r="V33" s="2"/>
    </row>
    <row r="34" spans="2:22" ht="18" customHeight="1" x14ac:dyDescent="0.25">
      <c r="B34" s="2"/>
      <c r="C34" s="299" t="s">
        <v>171</v>
      </c>
      <c r="D34" s="300"/>
      <c r="E34" s="300"/>
      <c r="F34" s="301"/>
      <c r="G34" s="301"/>
      <c r="H34" s="308">
        <v>0</v>
      </c>
      <c r="I34" s="300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2"/>
      <c r="V34" s="2"/>
    </row>
    <row r="35" spans="2:22" ht="18" customHeight="1" x14ac:dyDescent="0.25">
      <c r="B35" s="2"/>
      <c r="C35" s="299" t="s">
        <v>172</v>
      </c>
      <c r="D35" s="300"/>
      <c r="E35" s="300"/>
      <c r="F35" s="301"/>
      <c r="G35" s="301"/>
      <c r="H35" s="308">
        <f>+H33+H34</f>
        <v>12</v>
      </c>
      <c r="I35" s="300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2"/>
      <c r="V35" s="2"/>
    </row>
    <row r="36" spans="2:22" ht="18" customHeight="1" x14ac:dyDescent="0.25">
      <c r="B36" s="2"/>
      <c r="C36" s="299" t="s">
        <v>173</v>
      </c>
      <c r="D36" s="300"/>
      <c r="E36" s="300"/>
      <c r="F36" s="301"/>
      <c r="G36" s="301"/>
      <c r="H36" s="306" t="e">
        <f>+VLOOKUP($F$7,#REF!,3,FALSE)</f>
        <v>#REF!</v>
      </c>
      <c r="I36" s="302" t="s">
        <v>174</v>
      </c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2"/>
      <c r="V36" s="2"/>
    </row>
    <row r="37" spans="2:22" x14ac:dyDescent="0.25">
      <c r="C37" s="303" t="s">
        <v>175</v>
      </c>
      <c r="D37" s="304"/>
      <c r="E37" s="18"/>
      <c r="F37" s="18"/>
      <c r="G37" s="18"/>
      <c r="H37" s="347">
        <v>8.4039999999999999</v>
      </c>
      <c r="I37" s="302" t="s">
        <v>174</v>
      </c>
      <c r="K37" s="88"/>
      <c r="L37" s="88"/>
      <c r="M37" s="88"/>
      <c r="N37" s="88"/>
      <c r="O37" s="88"/>
      <c r="P37" s="88"/>
      <c r="Q37" s="88"/>
      <c r="R37" s="88"/>
      <c r="S37" s="88"/>
    </row>
    <row r="38" spans="2:22" x14ac:dyDescent="0.25">
      <c r="C38" s="2" t="s">
        <v>176</v>
      </c>
      <c r="D38" s="18"/>
      <c r="E38" s="18"/>
      <c r="F38" s="18"/>
      <c r="G38" s="18"/>
      <c r="H38" s="309" t="s">
        <v>177</v>
      </c>
      <c r="I38" s="18"/>
    </row>
  </sheetData>
  <printOptions horizontalCentered="1"/>
  <pageMargins left="0.19685039370078741" right="0" top="0.39370078740157483" bottom="0.59055118110236227" header="0" footer="0"/>
  <pageSetup paperSize="9" scale="70" orientation="landscape" r:id="rId1"/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1:Y56"/>
  <sheetViews>
    <sheetView showGridLines="0" view="pageBreakPreview" topLeftCell="A13" zoomScale="85" zoomScaleNormal="90" zoomScaleSheetLayoutView="85" workbookViewId="0">
      <selection activeCell="C20" sqref="C20:T39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11.28515625" bestFit="1" customWidth="1"/>
    <col min="23" max="23" width="11.5703125" customWidth="1"/>
    <col min="24" max="49" width="5.7109375" customWidth="1"/>
  </cols>
  <sheetData>
    <row r="1" spans="2:22" ht="17.2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2:22" ht="20.100000000000001" customHeight="1" x14ac:dyDescent="0.25">
      <c r="B2" s="1" t="s">
        <v>0</v>
      </c>
      <c r="C2" s="2"/>
      <c r="D2" s="2"/>
      <c r="F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3"/>
      <c r="C3" s="2"/>
      <c r="D3" s="2"/>
      <c r="F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4" t="s">
        <v>2</v>
      </c>
      <c r="C4" s="2"/>
      <c r="D4" s="2"/>
      <c r="F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5"/>
      <c r="C5" s="2"/>
      <c r="D5" s="2"/>
      <c r="F5" s="8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3</v>
      </c>
      <c r="C6" s="2"/>
      <c r="D6" s="2"/>
      <c r="F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4</v>
      </c>
      <c r="C7" s="2"/>
      <c r="D7" s="2"/>
      <c r="F7" s="1" t="str">
        <f>+'801 MPU.CAN.25MAY.BOEDO.MPU HAB'!F7</f>
        <v>HÁBILES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5</v>
      </c>
      <c r="C8" s="7"/>
      <c r="D8" s="7"/>
      <c r="F8" s="1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6</v>
      </c>
      <c r="C9" s="2"/>
      <c r="D9" s="2"/>
      <c r="F9" s="1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2"/>
      <c r="D10" s="2"/>
      <c r="F10" s="1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1.95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1.95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1.95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21.95" customHeight="1" thickBot="1" x14ac:dyDescent="0.3">
      <c r="B16" s="2"/>
      <c r="C16" s="7"/>
      <c r="D16" s="7"/>
      <c r="E16" s="7"/>
      <c r="F16" s="7"/>
      <c r="G16" s="7"/>
      <c r="H16" s="7"/>
      <c r="I16" s="7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2:25" ht="39.950000000000003" customHeight="1" thickBot="1" x14ac:dyDescent="0.3">
      <c r="B17" s="189" t="s">
        <v>18</v>
      </c>
      <c r="C17" s="189" t="s">
        <v>111</v>
      </c>
      <c r="D17" s="189" t="s">
        <v>147</v>
      </c>
      <c r="E17" s="189" t="s">
        <v>45</v>
      </c>
      <c r="F17" s="189" t="s">
        <v>107</v>
      </c>
      <c r="G17" s="189" t="s">
        <v>117</v>
      </c>
      <c r="H17" s="189" t="s">
        <v>17</v>
      </c>
      <c r="I17" s="189" t="s">
        <v>63</v>
      </c>
      <c r="J17" s="189" t="s">
        <v>64</v>
      </c>
      <c r="K17" s="189" t="s">
        <v>151</v>
      </c>
      <c r="L17" s="189" t="s">
        <v>63</v>
      </c>
      <c r="M17" s="189" t="s">
        <v>17</v>
      </c>
      <c r="N17" s="189" t="s">
        <v>117</v>
      </c>
      <c r="O17" s="189" t="s">
        <v>107</v>
      </c>
      <c r="P17" s="189" t="s">
        <v>13</v>
      </c>
      <c r="Q17" s="189" t="s">
        <v>11</v>
      </c>
      <c r="R17" s="189" t="s">
        <v>138</v>
      </c>
      <c r="S17" s="189" t="s">
        <v>137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5" ht="39.950000000000003" hidden="1" customHeight="1" x14ac:dyDescent="0.25">
      <c r="B18" s="202" t="s">
        <v>159</v>
      </c>
      <c r="C18" s="204">
        <v>0</v>
      </c>
      <c r="D18" s="204">
        <v>2.74</v>
      </c>
      <c r="E18" s="204">
        <v>1.95</v>
      </c>
      <c r="F18" s="204">
        <v>3.34</v>
      </c>
      <c r="G18" s="204">
        <v>3.35</v>
      </c>
      <c r="H18" s="204">
        <v>2.5499999999999998</v>
      </c>
      <c r="I18" s="204">
        <v>3.8</v>
      </c>
      <c r="J18" s="204">
        <v>4.49</v>
      </c>
      <c r="K18" s="204">
        <v>3.2</v>
      </c>
      <c r="L18" s="204">
        <v>5.6</v>
      </c>
      <c r="M18" s="204">
        <v>3.7</v>
      </c>
      <c r="N18" s="204">
        <v>2.1</v>
      </c>
      <c r="O18" s="204">
        <v>4.9000000000000004</v>
      </c>
      <c r="P18" s="204">
        <v>6.3</v>
      </c>
      <c r="Q18" s="204">
        <v>2</v>
      </c>
      <c r="R18" s="204">
        <v>1.7</v>
      </c>
      <c r="S18" s="204">
        <v>2.6</v>
      </c>
      <c r="T18" s="204">
        <v>5.2</v>
      </c>
      <c r="U18" s="315"/>
      <c r="V18" s="316"/>
      <c r="W18" s="317"/>
      <c r="X18" s="318"/>
    </row>
    <row r="19" spans="2:25" ht="39.950000000000003" hidden="1" customHeight="1" thickBot="1" x14ac:dyDescent="0.3">
      <c r="B19" s="208" t="s">
        <v>160</v>
      </c>
      <c r="C19" s="243">
        <v>0</v>
      </c>
      <c r="D19" s="210">
        <v>2.74</v>
      </c>
      <c r="E19" s="210">
        <v>4.6900000000000004</v>
      </c>
      <c r="F19" s="210">
        <v>8.0300000000000011</v>
      </c>
      <c r="G19" s="210">
        <v>11.38</v>
      </c>
      <c r="H19" s="210">
        <v>13.93</v>
      </c>
      <c r="I19" s="210">
        <v>17.73</v>
      </c>
      <c r="J19" s="210">
        <v>22.22</v>
      </c>
      <c r="K19" s="210">
        <v>25.419999999999998</v>
      </c>
      <c r="L19" s="210">
        <v>31.019999999999996</v>
      </c>
      <c r="M19" s="210">
        <v>34.72</v>
      </c>
      <c r="N19" s="210">
        <v>36.82</v>
      </c>
      <c r="O19" s="210">
        <v>41.72</v>
      </c>
      <c r="P19" s="210">
        <v>48.019999999999996</v>
      </c>
      <c r="Q19" s="210">
        <v>50.019999999999996</v>
      </c>
      <c r="R19" s="210">
        <v>51.72</v>
      </c>
      <c r="S19" s="210">
        <v>54.32</v>
      </c>
      <c r="T19" s="210">
        <v>59.52</v>
      </c>
      <c r="U19" s="313"/>
      <c r="V19" s="314"/>
      <c r="W19" s="310"/>
      <c r="X19" s="314"/>
    </row>
    <row r="20" spans="2:25" x14ac:dyDescent="0.25">
      <c r="B20" s="33">
        <v>1</v>
      </c>
      <c r="C20" s="76">
        <v>0.23333333333333331</v>
      </c>
      <c r="D20" s="86">
        <v>0.23680555555555552</v>
      </c>
      <c r="E20" s="86">
        <v>0.2409722222222222</v>
      </c>
      <c r="F20" s="86">
        <v>0.24791666666666665</v>
      </c>
      <c r="G20" s="247">
        <v>0.25347222222222221</v>
      </c>
      <c r="H20" s="247">
        <v>0.25555555555555554</v>
      </c>
      <c r="I20" s="78">
        <v>0.26041666666666663</v>
      </c>
      <c r="J20" s="78">
        <v>0.26527777777777772</v>
      </c>
      <c r="K20" s="78">
        <v>0.27361111111111108</v>
      </c>
      <c r="L20" s="78">
        <v>0.27847222222222218</v>
      </c>
      <c r="M20" s="78">
        <v>0.28402777777777771</v>
      </c>
      <c r="N20" s="78">
        <v>0.28680555555555548</v>
      </c>
      <c r="O20" s="78">
        <v>0.29583333333333328</v>
      </c>
      <c r="P20" s="78">
        <v>0.30486111111111108</v>
      </c>
      <c r="Q20" s="78">
        <v>0.30763888888888885</v>
      </c>
      <c r="R20" s="78">
        <v>0.30972222222222218</v>
      </c>
      <c r="S20" s="78">
        <v>0.31249999999999994</v>
      </c>
      <c r="T20" s="80">
        <v>0.31736111111111104</v>
      </c>
      <c r="U20" s="313" t="e">
        <f>+$H$44</f>
        <v>#REF!</v>
      </c>
      <c r="V20" s="314">
        <f>+T20-C20</f>
        <v>8.4027777777777729E-2</v>
      </c>
      <c r="W20" s="317" t="e">
        <f>60*$H$44/(V20*60*24)</f>
        <v>#REF!</v>
      </c>
      <c r="X20" s="322"/>
    </row>
    <row r="21" spans="2:25" x14ac:dyDescent="0.25">
      <c r="B21" s="40">
        <v>2</v>
      </c>
      <c r="C21" s="71">
        <v>0.26805555555555555</v>
      </c>
      <c r="D21" s="72">
        <v>0.27152777777777776</v>
      </c>
      <c r="E21" s="72">
        <v>0.27569444444444441</v>
      </c>
      <c r="F21" s="72">
        <v>0.28263888888888883</v>
      </c>
      <c r="G21" s="73">
        <v>0.28958333333333325</v>
      </c>
      <c r="H21" s="73">
        <v>0.29166666666666657</v>
      </c>
      <c r="I21" s="73">
        <v>0.29652777777777767</v>
      </c>
      <c r="J21" s="73">
        <v>0.3020833333333332</v>
      </c>
      <c r="K21" s="73">
        <v>0.31180555555555545</v>
      </c>
      <c r="L21" s="73">
        <v>0.31666666666666654</v>
      </c>
      <c r="M21" s="73">
        <v>0.32222222222222208</v>
      </c>
      <c r="N21" s="73">
        <v>0.32499999999999984</v>
      </c>
      <c r="O21" s="73">
        <v>0.33472222222222209</v>
      </c>
      <c r="P21" s="73">
        <v>0.34444444444444433</v>
      </c>
      <c r="Q21" s="73">
        <v>0.34791666666666654</v>
      </c>
      <c r="R21" s="73">
        <v>0.34999999999999987</v>
      </c>
      <c r="S21" s="73">
        <v>0.35277777777777763</v>
      </c>
      <c r="T21" s="71">
        <v>0.35763888888888873</v>
      </c>
      <c r="U21" s="313" t="e">
        <f t="shared" ref="U21:U39" si="0">+$H$44</f>
        <v>#REF!</v>
      </c>
      <c r="V21" s="314">
        <f t="shared" ref="V21:V39" si="1">+T21-C21</f>
        <v>8.9583333333333182E-2</v>
      </c>
      <c r="W21" s="317" t="e">
        <f t="shared" ref="W21:W39" si="2">60*$H$44/(V21*60*24)</f>
        <v>#REF!</v>
      </c>
      <c r="X21" s="314">
        <f>+C21-C20</f>
        <v>3.4722222222222238E-2</v>
      </c>
    </row>
    <row r="22" spans="2:25" x14ac:dyDescent="0.25">
      <c r="B22" s="40">
        <v>3</v>
      </c>
      <c r="C22" s="71">
        <v>0.30140046296296297</v>
      </c>
      <c r="D22" s="72">
        <v>0.30556712962962962</v>
      </c>
      <c r="E22" s="72">
        <v>0.31042824074074071</v>
      </c>
      <c r="F22" s="72">
        <v>0.31737268518518513</v>
      </c>
      <c r="G22" s="73">
        <v>0.32640046296296293</v>
      </c>
      <c r="H22" s="73">
        <v>0.3291782407407407</v>
      </c>
      <c r="I22" s="73">
        <v>0.33542824074074068</v>
      </c>
      <c r="J22" s="73">
        <v>0.34167824074074066</v>
      </c>
      <c r="K22" s="73">
        <v>0.3514004629629629</v>
      </c>
      <c r="L22" s="73">
        <v>0.35765046296296288</v>
      </c>
      <c r="M22" s="73">
        <v>0.36390046296296286</v>
      </c>
      <c r="N22" s="73">
        <v>0.36667824074074062</v>
      </c>
      <c r="O22" s="73">
        <v>0.37640046296296287</v>
      </c>
      <c r="P22" s="73">
        <v>0.38820601851851844</v>
      </c>
      <c r="Q22" s="73">
        <v>0.39167824074074065</v>
      </c>
      <c r="R22" s="73">
        <v>0.39376157407407397</v>
      </c>
      <c r="S22" s="73">
        <v>0.39653935185185174</v>
      </c>
      <c r="T22" s="71">
        <v>0.40140046296296283</v>
      </c>
      <c r="U22" s="313" t="e">
        <f t="shared" si="0"/>
        <v>#REF!</v>
      </c>
      <c r="V22" s="314">
        <f t="shared" si="1"/>
        <v>9.9999999999999867E-2</v>
      </c>
      <c r="W22" s="317" t="e">
        <f t="shared" si="2"/>
        <v>#REF!</v>
      </c>
      <c r="X22" s="314">
        <f t="shared" ref="X22:X39" si="3">+C22-C21</f>
        <v>3.334490740740742E-2</v>
      </c>
    </row>
    <row r="23" spans="2:25" x14ac:dyDescent="0.25">
      <c r="B23" s="40">
        <v>4</v>
      </c>
      <c r="C23" s="71">
        <v>0.33681712962962962</v>
      </c>
      <c r="D23" s="72">
        <v>0.34098379629629627</v>
      </c>
      <c r="E23" s="72">
        <v>0.34584490740740736</v>
      </c>
      <c r="F23" s="72">
        <v>0.35278935185185178</v>
      </c>
      <c r="G23" s="73">
        <v>0.36181712962962959</v>
      </c>
      <c r="H23" s="73">
        <v>0.36459490740740735</v>
      </c>
      <c r="I23" s="73">
        <v>0.37084490740740733</v>
      </c>
      <c r="J23" s="73">
        <v>0.37709490740740731</v>
      </c>
      <c r="K23" s="73">
        <v>0.38681712962962955</v>
      </c>
      <c r="L23" s="73">
        <v>0.39306712962962953</v>
      </c>
      <c r="M23" s="73">
        <v>0.39931712962962951</v>
      </c>
      <c r="N23" s="73">
        <v>0.40209490740740728</v>
      </c>
      <c r="O23" s="73">
        <v>0.41181712962962952</v>
      </c>
      <c r="P23" s="73">
        <v>0.42362268518518509</v>
      </c>
      <c r="Q23" s="73">
        <v>0.4270949074074073</v>
      </c>
      <c r="R23" s="73">
        <v>0.42917824074074062</v>
      </c>
      <c r="S23" s="73">
        <v>0.43195601851851839</v>
      </c>
      <c r="T23" s="71">
        <v>0.43681712962962949</v>
      </c>
      <c r="U23" s="313" t="e">
        <f t="shared" si="0"/>
        <v>#REF!</v>
      </c>
      <c r="V23" s="314">
        <f t="shared" si="1"/>
        <v>9.9999999999999867E-2</v>
      </c>
      <c r="W23" s="317" t="e">
        <f t="shared" si="2"/>
        <v>#REF!</v>
      </c>
      <c r="X23" s="314">
        <f t="shared" si="3"/>
        <v>3.5416666666666652E-2</v>
      </c>
    </row>
    <row r="24" spans="2:25" x14ac:dyDescent="0.25">
      <c r="B24" s="40">
        <v>5</v>
      </c>
      <c r="C24" s="71">
        <v>0.37153935185185188</v>
      </c>
      <c r="D24" s="72">
        <v>0.37570601851851854</v>
      </c>
      <c r="E24" s="72">
        <v>0.38056712962962963</v>
      </c>
      <c r="F24" s="72">
        <v>0.38751157407407405</v>
      </c>
      <c r="G24" s="73">
        <v>0.39653935185185185</v>
      </c>
      <c r="H24" s="73">
        <v>0.39931712962962962</v>
      </c>
      <c r="I24" s="73">
        <v>0.4055671296296296</v>
      </c>
      <c r="J24" s="73">
        <v>0.41181712962962957</v>
      </c>
      <c r="K24" s="73">
        <v>0.42153935185185182</v>
      </c>
      <c r="L24" s="73">
        <v>0.4277893518518518</v>
      </c>
      <c r="M24" s="73">
        <v>0.43403935185185177</v>
      </c>
      <c r="N24" s="73">
        <v>0.43681712962962954</v>
      </c>
      <c r="O24" s="73">
        <v>0.44653935185185178</v>
      </c>
      <c r="P24" s="73">
        <v>0.45834490740740735</v>
      </c>
      <c r="Q24" s="73">
        <v>0.46181712962962956</v>
      </c>
      <c r="R24" s="73">
        <v>0.46390046296296289</v>
      </c>
      <c r="S24" s="73">
        <v>0.46667824074074066</v>
      </c>
      <c r="T24" s="71">
        <v>0.47153935185185175</v>
      </c>
      <c r="U24" s="313" t="e">
        <f t="shared" si="0"/>
        <v>#REF!</v>
      </c>
      <c r="V24" s="314">
        <f t="shared" si="1"/>
        <v>9.9999999999999867E-2</v>
      </c>
      <c r="W24" s="317" t="e">
        <f t="shared" si="2"/>
        <v>#REF!</v>
      </c>
      <c r="X24" s="314">
        <f t="shared" si="3"/>
        <v>3.4722222222222265E-2</v>
      </c>
    </row>
    <row r="25" spans="2:25" x14ac:dyDescent="0.25">
      <c r="B25" s="40">
        <v>6</v>
      </c>
      <c r="C25" s="71">
        <v>0.40626157407407404</v>
      </c>
      <c r="D25" s="72">
        <v>0.41042824074074069</v>
      </c>
      <c r="E25" s="72">
        <v>0.41528935185185178</v>
      </c>
      <c r="F25" s="72">
        <v>0.4222337962962962</v>
      </c>
      <c r="G25" s="73">
        <v>0.43126157407407401</v>
      </c>
      <c r="H25" s="73">
        <v>0.43403935185185177</v>
      </c>
      <c r="I25" s="73">
        <v>0.44028935185185175</v>
      </c>
      <c r="J25" s="73">
        <v>0.44653935185185173</v>
      </c>
      <c r="K25" s="73">
        <v>0.45626157407407397</v>
      </c>
      <c r="L25" s="73">
        <v>0.46251157407407395</v>
      </c>
      <c r="M25" s="73">
        <v>0.46876157407407393</v>
      </c>
      <c r="N25" s="73">
        <v>0.4715393518518517</v>
      </c>
      <c r="O25" s="73">
        <v>0.48126157407407394</v>
      </c>
      <c r="P25" s="73">
        <v>0.49098379629629618</v>
      </c>
      <c r="Q25" s="73">
        <v>0.49445601851851839</v>
      </c>
      <c r="R25" s="73">
        <v>0.49653935185185172</v>
      </c>
      <c r="S25" s="73">
        <v>0.49931712962962949</v>
      </c>
      <c r="T25" s="71">
        <v>0.50348379629629614</v>
      </c>
      <c r="U25" s="313" t="e">
        <f t="shared" si="0"/>
        <v>#REF!</v>
      </c>
      <c r="V25" s="314">
        <f t="shared" si="1"/>
        <v>9.7222222222222099E-2</v>
      </c>
      <c r="W25" s="317" t="e">
        <f t="shared" si="2"/>
        <v>#REF!</v>
      </c>
      <c r="X25" s="314">
        <f t="shared" si="3"/>
        <v>3.4722222222222154E-2</v>
      </c>
      <c r="Y25" s="14"/>
    </row>
    <row r="26" spans="2:25" x14ac:dyDescent="0.25">
      <c r="B26" s="40">
        <v>7</v>
      </c>
      <c r="C26" s="71">
        <v>0.44097222222222238</v>
      </c>
      <c r="D26" s="72">
        <v>0.44513888888888903</v>
      </c>
      <c r="E26" s="72">
        <v>0.45000000000000012</v>
      </c>
      <c r="F26" s="72">
        <v>0.45694444444444454</v>
      </c>
      <c r="G26" s="73">
        <v>0.46597222222222234</v>
      </c>
      <c r="H26" s="73">
        <v>0.46875000000000011</v>
      </c>
      <c r="I26" s="73">
        <v>0.47500000000000009</v>
      </c>
      <c r="J26" s="73">
        <v>0.48125000000000007</v>
      </c>
      <c r="K26" s="73">
        <v>0.49097222222222231</v>
      </c>
      <c r="L26" s="73">
        <v>0.49722222222222229</v>
      </c>
      <c r="M26" s="73">
        <v>0.50347222222222232</v>
      </c>
      <c r="N26" s="73">
        <v>0.50625000000000009</v>
      </c>
      <c r="O26" s="73">
        <v>0.51597222222222228</v>
      </c>
      <c r="P26" s="73">
        <v>0.52569444444444446</v>
      </c>
      <c r="Q26" s="73">
        <v>0.52916666666666667</v>
      </c>
      <c r="R26" s="73">
        <v>0.53125</v>
      </c>
      <c r="S26" s="73">
        <v>0.53402777777777777</v>
      </c>
      <c r="T26" s="71">
        <v>0.53819444444444442</v>
      </c>
      <c r="U26" s="313" t="e">
        <f t="shared" si="0"/>
        <v>#REF!</v>
      </c>
      <c r="V26" s="314">
        <f t="shared" si="1"/>
        <v>9.7222222222222043E-2</v>
      </c>
      <c r="W26" s="317" t="e">
        <f t="shared" si="2"/>
        <v>#REF!</v>
      </c>
      <c r="X26" s="314">
        <f t="shared" si="3"/>
        <v>3.4710648148148338E-2</v>
      </c>
    </row>
    <row r="27" spans="2:25" x14ac:dyDescent="0.25">
      <c r="B27" s="40">
        <v>8</v>
      </c>
      <c r="C27" s="71">
        <v>0.47569444444444442</v>
      </c>
      <c r="D27" s="72">
        <v>0.47986111111111107</v>
      </c>
      <c r="E27" s="72">
        <v>0.48472222222222217</v>
      </c>
      <c r="F27" s="72">
        <v>0.49166666666666659</v>
      </c>
      <c r="G27" s="73">
        <v>0.50069444444444433</v>
      </c>
      <c r="H27" s="73">
        <v>0.5034722222222221</v>
      </c>
      <c r="I27" s="73">
        <v>0.50972222222222208</v>
      </c>
      <c r="J27" s="73">
        <v>0.51597222222222205</v>
      </c>
      <c r="K27" s="73">
        <v>0.52569444444444424</v>
      </c>
      <c r="L27" s="73">
        <v>0.53194444444444422</v>
      </c>
      <c r="M27" s="73">
        <v>0.5381944444444442</v>
      </c>
      <c r="N27" s="73">
        <v>0.54097222222222197</v>
      </c>
      <c r="O27" s="73">
        <v>0.55069444444444415</v>
      </c>
      <c r="P27" s="73">
        <v>0.56249999999999967</v>
      </c>
      <c r="Q27" s="73">
        <v>0.56597222222222188</v>
      </c>
      <c r="R27" s="73">
        <v>0.5680555555555552</v>
      </c>
      <c r="S27" s="73">
        <v>0.57083333333333297</v>
      </c>
      <c r="T27" s="71">
        <v>0.57569444444444406</v>
      </c>
      <c r="U27" s="313" t="e">
        <f t="shared" si="0"/>
        <v>#REF!</v>
      </c>
      <c r="V27" s="314">
        <f t="shared" si="1"/>
        <v>9.9999999999999645E-2</v>
      </c>
      <c r="W27" s="317" t="e">
        <f t="shared" si="2"/>
        <v>#REF!</v>
      </c>
      <c r="X27" s="314">
        <f t="shared" si="3"/>
        <v>3.4722222222222043E-2</v>
      </c>
    </row>
    <row r="28" spans="2:25" x14ac:dyDescent="0.25">
      <c r="B28" s="40">
        <v>9</v>
      </c>
      <c r="C28" s="71">
        <v>0.51041666666666641</v>
      </c>
      <c r="D28" s="72">
        <v>0.51458333333333306</v>
      </c>
      <c r="E28" s="72">
        <v>0.51944444444444415</v>
      </c>
      <c r="F28" s="72">
        <v>0.52638888888888857</v>
      </c>
      <c r="G28" s="73">
        <v>0.53541666666666632</v>
      </c>
      <c r="H28" s="73">
        <v>0.53819444444444409</v>
      </c>
      <c r="I28" s="73">
        <v>0.54444444444444406</v>
      </c>
      <c r="J28" s="73">
        <v>0.55069444444444404</v>
      </c>
      <c r="K28" s="73">
        <v>0.56041666666666623</v>
      </c>
      <c r="L28" s="73">
        <v>0.56666666666666621</v>
      </c>
      <c r="M28" s="73">
        <v>0.57291666666666619</v>
      </c>
      <c r="N28" s="73">
        <v>0.57569444444444395</v>
      </c>
      <c r="O28" s="73">
        <v>0.58541666666666614</v>
      </c>
      <c r="P28" s="73">
        <v>0.59722222222222165</v>
      </c>
      <c r="Q28" s="73">
        <v>0.60069444444444386</v>
      </c>
      <c r="R28" s="73">
        <v>0.60277777777777719</v>
      </c>
      <c r="S28" s="73">
        <v>0.60555555555555496</v>
      </c>
      <c r="T28" s="71">
        <v>0.61041666666666605</v>
      </c>
      <c r="U28" s="313" t="e">
        <f t="shared" si="0"/>
        <v>#REF!</v>
      </c>
      <c r="V28" s="314">
        <f t="shared" si="1"/>
        <v>9.9999999999999645E-2</v>
      </c>
      <c r="W28" s="317" t="e">
        <f t="shared" si="2"/>
        <v>#REF!</v>
      </c>
      <c r="X28" s="314">
        <f t="shared" si="3"/>
        <v>3.4722222222221988E-2</v>
      </c>
    </row>
    <row r="29" spans="2:25" x14ac:dyDescent="0.25">
      <c r="B29" s="40">
        <v>10</v>
      </c>
      <c r="C29" s="71">
        <v>0.5451388888888884</v>
      </c>
      <c r="D29" s="72">
        <v>0.54930555555555505</v>
      </c>
      <c r="E29" s="72">
        <v>0.55416666666666614</v>
      </c>
      <c r="F29" s="72">
        <v>0.56111111111111056</v>
      </c>
      <c r="G29" s="73">
        <v>0.57013888888888831</v>
      </c>
      <c r="H29" s="73">
        <v>0.57291666666666607</v>
      </c>
      <c r="I29" s="73">
        <v>0.57916666666666605</v>
      </c>
      <c r="J29" s="73">
        <v>0.58541666666666603</v>
      </c>
      <c r="K29" s="73">
        <v>0.59513888888888822</v>
      </c>
      <c r="L29" s="73">
        <v>0.6013888888888882</v>
      </c>
      <c r="M29" s="73">
        <v>0.60763888888888817</v>
      </c>
      <c r="N29" s="73">
        <v>0.61041666666666594</v>
      </c>
      <c r="O29" s="73">
        <v>0.62013888888888813</v>
      </c>
      <c r="P29" s="73">
        <v>0.63194444444444364</v>
      </c>
      <c r="Q29" s="73">
        <v>0.63541666666666585</v>
      </c>
      <c r="R29" s="73">
        <v>0.63749999999999918</v>
      </c>
      <c r="S29" s="73">
        <v>0.64027777777777695</v>
      </c>
      <c r="T29" s="71">
        <v>0.64513888888888804</v>
      </c>
      <c r="U29" s="313" t="e">
        <f t="shared" si="0"/>
        <v>#REF!</v>
      </c>
      <c r="V29" s="314">
        <f t="shared" si="1"/>
        <v>9.9999999999999645E-2</v>
      </c>
      <c r="W29" s="317" t="e">
        <f t="shared" si="2"/>
        <v>#REF!</v>
      </c>
      <c r="X29" s="314">
        <f t="shared" si="3"/>
        <v>3.4722222222221988E-2</v>
      </c>
    </row>
    <row r="30" spans="2:25" x14ac:dyDescent="0.25">
      <c r="B30" s="40">
        <v>11</v>
      </c>
      <c r="C30" s="71">
        <v>0.57986111111111138</v>
      </c>
      <c r="D30" s="72">
        <v>0.58402777777777803</v>
      </c>
      <c r="E30" s="72">
        <v>0.58888888888888913</v>
      </c>
      <c r="F30" s="72">
        <v>0.59583333333333355</v>
      </c>
      <c r="G30" s="73">
        <v>0.60486111111111129</v>
      </c>
      <c r="H30" s="73">
        <v>0.60763888888888906</v>
      </c>
      <c r="I30" s="73">
        <v>0.61388888888888904</v>
      </c>
      <c r="J30" s="73">
        <v>0.62013888888888902</v>
      </c>
      <c r="K30" s="73">
        <v>0.6298611111111112</v>
      </c>
      <c r="L30" s="73">
        <v>0.63611111111111118</v>
      </c>
      <c r="M30" s="73">
        <v>0.64236111111111116</v>
      </c>
      <c r="N30" s="73">
        <v>0.64513888888888893</v>
      </c>
      <c r="O30" s="73">
        <v>0.65486111111111112</v>
      </c>
      <c r="P30" s="73">
        <v>0.66666666666666663</v>
      </c>
      <c r="Q30" s="73">
        <v>0.67013888888888884</v>
      </c>
      <c r="R30" s="73">
        <v>0.67222222222222217</v>
      </c>
      <c r="S30" s="73">
        <v>0.67499999999999993</v>
      </c>
      <c r="T30" s="71">
        <v>0.67986111111111103</v>
      </c>
      <c r="U30" s="313" t="e">
        <f t="shared" si="0"/>
        <v>#REF!</v>
      </c>
      <c r="V30" s="314">
        <f t="shared" si="1"/>
        <v>9.9999999999999645E-2</v>
      </c>
      <c r="W30" s="317" t="e">
        <f t="shared" si="2"/>
        <v>#REF!</v>
      </c>
      <c r="X30" s="314">
        <f t="shared" si="3"/>
        <v>3.4722222222222987E-2</v>
      </c>
    </row>
    <row r="31" spans="2:25" x14ac:dyDescent="0.25">
      <c r="B31" s="40">
        <v>12</v>
      </c>
      <c r="C31" s="71">
        <v>0.61459490740740741</v>
      </c>
      <c r="D31" s="72">
        <v>0.61876157407407406</v>
      </c>
      <c r="E31" s="72">
        <v>0.62362268518518515</v>
      </c>
      <c r="F31" s="72">
        <v>0.63056712962962957</v>
      </c>
      <c r="G31" s="73">
        <v>0.63959490740740732</v>
      </c>
      <c r="H31" s="73">
        <v>0.64237268518518509</v>
      </c>
      <c r="I31" s="73">
        <v>0.64862268518518507</v>
      </c>
      <c r="J31" s="73">
        <v>0.65487268518518504</v>
      </c>
      <c r="K31" s="73">
        <v>0.66459490740740723</v>
      </c>
      <c r="L31" s="73">
        <v>0.67084490740740721</v>
      </c>
      <c r="M31" s="73">
        <v>0.67709490740740719</v>
      </c>
      <c r="N31" s="73">
        <v>0.67987268518518496</v>
      </c>
      <c r="O31" s="73">
        <v>0.68959490740740714</v>
      </c>
      <c r="P31" s="73">
        <v>0.69931712962962933</v>
      </c>
      <c r="Q31" s="73">
        <v>0.70278935185185154</v>
      </c>
      <c r="R31" s="73">
        <v>0.70487268518518487</v>
      </c>
      <c r="S31" s="73">
        <v>0.70765046296296263</v>
      </c>
      <c r="T31" s="71">
        <v>0.71181712962962929</v>
      </c>
      <c r="U31" s="313" t="e">
        <f t="shared" si="0"/>
        <v>#REF!</v>
      </c>
      <c r="V31" s="314">
        <f t="shared" si="1"/>
        <v>9.7222222222221877E-2</v>
      </c>
      <c r="W31" s="317" t="e">
        <f t="shared" si="2"/>
        <v>#REF!</v>
      </c>
      <c r="X31" s="314">
        <f t="shared" si="3"/>
        <v>3.4733796296296027E-2</v>
      </c>
    </row>
    <row r="32" spans="2:25" x14ac:dyDescent="0.25">
      <c r="B32" s="40">
        <v>13</v>
      </c>
      <c r="C32" s="71">
        <v>0.64931712962962962</v>
      </c>
      <c r="D32" s="72">
        <v>0.65348379629629627</v>
      </c>
      <c r="E32" s="72">
        <v>0.65834490740740736</v>
      </c>
      <c r="F32" s="72">
        <v>0.66528935185185178</v>
      </c>
      <c r="G32" s="73">
        <v>0.67431712962962953</v>
      </c>
      <c r="H32" s="73">
        <v>0.6770949074074073</v>
      </c>
      <c r="I32" s="73">
        <v>0.68334490740740728</v>
      </c>
      <c r="J32" s="73">
        <v>0.68959490740740725</v>
      </c>
      <c r="K32" s="73">
        <v>0.69931712962962944</v>
      </c>
      <c r="L32" s="73">
        <v>0.70556712962962942</v>
      </c>
      <c r="M32" s="73">
        <v>0.7118171296296294</v>
      </c>
      <c r="N32" s="73">
        <v>0.71459490740740716</v>
      </c>
      <c r="O32" s="73">
        <v>0.72431712962962935</v>
      </c>
      <c r="P32" s="73">
        <v>0.73403935185185154</v>
      </c>
      <c r="Q32" s="73">
        <v>0.73751157407407375</v>
      </c>
      <c r="R32" s="73">
        <v>0.73959490740740708</v>
      </c>
      <c r="S32" s="73">
        <v>0.74237268518518484</v>
      </c>
      <c r="T32" s="71">
        <v>0.7465393518518515</v>
      </c>
      <c r="U32" s="313" t="e">
        <f t="shared" si="0"/>
        <v>#REF!</v>
      </c>
      <c r="V32" s="314">
        <f t="shared" si="1"/>
        <v>9.7222222222221877E-2</v>
      </c>
      <c r="W32" s="317" t="e">
        <f t="shared" si="2"/>
        <v>#REF!</v>
      </c>
      <c r="X32" s="314">
        <f t="shared" si="3"/>
        <v>3.472222222222221E-2</v>
      </c>
    </row>
    <row r="33" spans="2:24" x14ac:dyDescent="0.25">
      <c r="B33" s="40">
        <v>14</v>
      </c>
      <c r="C33" s="71">
        <v>0.68402777777777835</v>
      </c>
      <c r="D33" s="72">
        <v>0.688194444444445</v>
      </c>
      <c r="E33" s="72">
        <v>0.69305555555555609</v>
      </c>
      <c r="F33" s="72">
        <v>0.70000000000000051</v>
      </c>
      <c r="G33" s="73">
        <v>0.70902777777777826</v>
      </c>
      <c r="H33" s="73">
        <v>0.71180555555555602</v>
      </c>
      <c r="I33" s="73">
        <v>0.718055555555556</v>
      </c>
      <c r="J33" s="73">
        <v>0.72430555555555598</v>
      </c>
      <c r="K33" s="73">
        <v>0.73402777777777817</v>
      </c>
      <c r="L33" s="73">
        <v>0.74027777777777815</v>
      </c>
      <c r="M33" s="73">
        <v>0.74652777777777812</v>
      </c>
      <c r="N33" s="73">
        <v>0.74930555555555589</v>
      </c>
      <c r="O33" s="73">
        <v>0.75902777777777808</v>
      </c>
      <c r="P33" s="73">
        <v>0.76875000000000027</v>
      </c>
      <c r="Q33" s="73">
        <v>0.77222222222222248</v>
      </c>
      <c r="R33" s="73">
        <v>0.7743055555555558</v>
      </c>
      <c r="S33" s="73">
        <v>0.77708333333333357</v>
      </c>
      <c r="T33" s="71">
        <v>0.78125000000000022</v>
      </c>
      <c r="U33" s="313" t="e">
        <f t="shared" si="0"/>
        <v>#REF!</v>
      </c>
      <c r="V33" s="314">
        <f t="shared" si="1"/>
        <v>9.7222222222221877E-2</v>
      </c>
      <c r="W33" s="317" t="e">
        <f t="shared" si="2"/>
        <v>#REF!</v>
      </c>
      <c r="X33" s="314">
        <f t="shared" si="3"/>
        <v>3.4710648148148726E-2</v>
      </c>
    </row>
    <row r="34" spans="2:24" x14ac:dyDescent="0.25">
      <c r="B34" s="40">
        <v>15</v>
      </c>
      <c r="C34" s="71">
        <v>0.71875000000000044</v>
      </c>
      <c r="D34" s="72">
        <v>0.7229166666666671</v>
      </c>
      <c r="E34" s="72">
        <v>0.72777777777777819</v>
      </c>
      <c r="F34" s="72">
        <v>0.73472222222222261</v>
      </c>
      <c r="G34" s="73">
        <v>0.74375000000000036</v>
      </c>
      <c r="H34" s="73">
        <v>0.74652777777777812</v>
      </c>
      <c r="I34" s="73">
        <v>0.7527777777777781</v>
      </c>
      <c r="J34" s="73">
        <v>0.75902777777777808</v>
      </c>
      <c r="K34" s="73">
        <v>0.76875000000000027</v>
      </c>
      <c r="L34" s="73">
        <v>0.77500000000000024</v>
      </c>
      <c r="M34" s="73">
        <v>0.78125000000000022</v>
      </c>
      <c r="N34" s="73">
        <v>0.78402777777777799</v>
      </c>
      <c r="O34" s="73">
        <v>0.79375000000000018</v>
      </c>
      <c r="P34" s="73">
        <v>0.80555555555555569</v>
      </c>
      <c r="Q34" s="73">
        <v>0.8090277777777779</v>
      </c>
      <c r="R34" s="73">
        <v>0.81111111111111123</v>
      </c>
      <c r="S34" s="73">
        <v>0.81388888888888899</v>
      </c>
      <c r="T34" s="71">
        <v>0.81875000000000009</v>
      </c>
      <c r="U34" s="313" t="e">
        <f t="shared" si="0"/>
        <v>#REF!</v>
      </c>
      <c r="V34" s="314">
        <f t="shared" si="1"/>
        <v>9.9999999999999645E-2</v>
      </c>
      <c r="W34" s="317" t="e">
        <f t="shared" si="2"/>
        <v>#REF!</v>
      </c>
      <c r="X34" s="314">
        <f t="shared" si="3"/>
        <v>3.4722222222222099E-2</v>
      </c>
    </row>
    <row r="35" spans="2:24" x14ac:dyDescent="0.25">
      <c r="B35" s="40">
        <v>16</v>
      </c>
      <c r="C35" s="71">
        <v>0.75347222222222243</v>
      </c>
      <c r="D35" s="72">
        <v>0.75763888888888908</v>
      </c>
      <c r="E35" s="72">
        <v>0.76250000000000018</v>
      </c>
      <c r="F35" s="72">
        <v>0.7694444444444446</v>
      </c>
      <c r="G35" s="73">
        <v>0.77847222222222234</v>
      </c>
      <c r="H35" s="73">
        <v>0.78125000000000011</v>
      </c>
      <c r="I35" s="73">
        <v>0.78750000000000009</v>
      </c>
      <c r="J35" s="73">
        <v>0.79375000000000007</v>
      </c>
      <c r="K35" s="73">
        <v>0.80347222222222225</v>
      </c>
      <c r="L35" s="73">
        <v>0.80972222222222223</v>
      </c>
      <c r="M35" s="73">
        <v>0.81597222222222221</v>
      </c>
      <c r="N35" s="73">
        <v>0.81874999999999998</v>
      </c>
      <c r="O35" s="73">
        <v>0.82847222222222217</v>
      </c>
      <c r="P35" s="73">
        <v>0.84027777777777768</v>
      </c>
      <c r="Q35" s="73">
        <v>0.84374999999999989</v>
      </c>
      <c r="R35" s="73">
        <v>0.84583333333333321</v>
      </c>
      <c r="S35" s="73">
        <v>0.84861111111111098</v>
      </c>
      <c r="T35" s="71">
        <v>0.85347222222222208</v>
      </c>
      <c r="U35" s="313" t="e">
        <f t="shared" si="0"/>
        <v>#REF!</v>
      </c>
      <c r="V35" s="314">
        <f t="shared" si="1"/>
        <v>9.9999999999999645E-2</v>
      </c>
      <c r="W35" s="317" t="e">
        <f t="shared" si="2"/>
        <v>#REF!</v>
      </c>
      <c r="X35" s="314">
        <f t="shared" si="3"/>
        <v>3.4722222222221988E-2</v>
      </c>
    </row>
    <row r="36" spans="2:24" x14ac:dyDescent="0.25">
      <c r="B36" s="40">
        <v>17</v>
      </c>
      <c r="C36" s="71">
        <v>0.78820601851851846</v>
      </c>
      <c r="D36" s="72">
        <v>0.79237268518518511</v>
      </c>
      <c r="E36" s="72">
        <v>0.7972337962962962</v>
      </c>
      <c r="F36" s="72">
        <v>0.80417824074074062</v>
      </c>
      <c r="G36" s="73">
        <v>0.81320601851851837</v>
      </c>
      <c r="H36" s="73">
        <v>0.81598379629629614</v>
      </c>
      <c r="I36" s="73">
        <v>0.82223379629629612</v>
      </c>
      <c r="J36" s="73">
        <v>0.82848379629629609</v>
      </c>
      <c r="K36" s="73">
        <v>0.83820601851851828</v>
      </c>
      <c r="L36" s="73">
        <v>0.84445601851851826</v>
      </c>
      <c r="M36" s="73">
        <v>0.85070601851851824</v>
      </c>
      <c r="N36" s="73">
        <v>0.853483796296296</v>
      </c>
      <c r="O36" s="73">
        <v>0.86320601851851819</v>
      </c>
      <c r="P36" s="73">
        <v>0.87501157407407371</v>
      </c>
      <c r="Q36" s="73">
        <v>0.87848379629629592</v>
      </c>
      <c r="R36" s="73">
        <v>0.88056712962962924</v>
      </c>
      <c r="S36" s="73">
        <v>0.88334490740740701</v>
      </c>
      <c r="T36" s="71">
        <v>0.8882060185185181</v>
      </c>
      <c r="U36" s="313" t="e">
        <f t="shared" si="0"/>
        <v>#REF!</v>
      </c>
      <c r="V36" s="314">
        <f t="shared" si="1"/>
        <v>9.9999999999999645E-2</v>
      </c>
      <c r="W36" s="317" t="e">
        <f t="shared" si="2"/>
        <v>#REF!</v>
      </c>
      <c r="X36" s="314">
        <f t="shared" si="3"/>
        <v>3.4733796296296027E-2</v>
      </c>
    </row>
    <row r="37" spans="2:24" x14ac:dyDescent="0.25">
      <c r="B37" s="40">
        <v>18</v>
      </c>
      <c r="C37" s="71">
        <v>0.82291666666666741</v>
      </c>
      <c r="D37" s="72">
        <v>0.82708333333333406</v>
      </c>
      <c r="E37" s="72">
        <v>0.83194444444444515</v>
      </c>
      <c r="F37" s="72">
        <v>0.83888888888888957</v>
      </c>
      <c r="G37" s="73">
        <v>0.84791666666666732</v>
      </c>
      <c r="H37" s="73">
        <v>0.85069444444444509</v>
      </c>
      <c r="I37" s="73">
        <v>0.85694444444444506</v>
      </c>
      <c r="J37" s="73">
        <v>0.86319444444444504</v>
      </c>
      <c r="K37" s="73">
        <v>0.87291666666666723</v>
      </c>
      <c r="L37" s="73">
        <v>0.87916666666666721</v>
      </c>
      <c r="M37" s="73">
        <v>0.88541666666666718</v>
      </c>
      <c r="N37" s="73">
        <v>0.88819444444444495</v>
      </c>
      <c r="O37" s="73">
        <v>0.89791666666666714</v>
      </c>
      <c r="P37" s="73">
        <v>0.90763888888888933</v>
      </c>
      <c r="Q37" s="73">
        <v>0.91111111111111154</v>
      </c>
      <c r="R37" s="73">
        <v>0.91319444444444486</v>
      </c>
      <c r="S37" s="73">
        <v>0.91597222222222263</v>
      </c>
      <c r="T37" s="71">
        <v>0.92013888888888928</v>
      </c>
      <c r="U37" s="313" t="e">
        <f t="shared" si="0"/>
        <v>#REF!</v>
      </c>
      <c r="V37" s="314">
        <f t="shared" si="1"/>
        <v>9.7222222222221877E-2</v>
      </c>
      <c r="W37" s="317" t="e">
        <f t="shared" si="2"/>
        <v>#REF!</v>
      </c>
      <c r="X37" s="314">
        <f t="shared" si="3"/>
        <v>3.4710648148148948E-2</v>
      </c>
    </row>
    <row r="38" spans="2:24" x14ac:dyDescent="0.25">
      <c r="B38" s="40">
        <v>19</v>
      </c>
      <c r="C38" s="71">
        <v>0.85903935185185187</v>
      </c>
      <c r="D38" s="72">
        <v>0.86251157407407408</v>
      </c>
      <c r="E38" s="72">
        <v>0.86667824074074074</v>
      </c>
      <c r="F38" s="72">
        <v>0.87362268518518515</v>
      </c>
      <c r="G38" s="73">
        <v>0.88056712962962957</v>
      </c>
      <c r="H38" s="73">
        <v>0.88334490740740734</v>
      </c>
      <c r="I38" s="73">
        <v>0.88890046296296288</v>
      </c>
      <c r="J38" s="73">
        <v>0.89376157407407397</v>
      </c>
      <c r="K38" s="73">
        <v>0.90209490740740728</v>
      </c>
      <c r="L38" s="73">
        <v>0.90695601851851837</v>
      </c>
      <c r="M38" s="73">
        <v>0.91181712962962946</v>
      </c>
      <c r="N38" s="73">
        <v>0.91459490740740723</v>
      </c>
      <c r="O38" s="73">
        <v>0.92362268518518498</v>
      </c>
      <c r="P38" s="73">
        <v>0.93334490740740716</v>
      </c>
      <c r="Q38" s="73">
        <v>0.93612268518518493</v>
      </c>
      <c r="R38" s="73">
        <v>0.93820601851851826</v>
      </c>
      <c r="S38" s="73">
        <v>0.94098379629629603</v>
      </c>
      <c r="T38" s="71">
        <v>0.94515046296296268</v>
      </c>
      <c r="U38" s="313" t="e">
        <f t="shared" si="0"/>
        <v>#REF!</v>
      </c>
      <c r="V38" s="314">
        <f t="shared" si="1"/>
        <v>8.6111111111110805E-2</v>
      </c>
      <c r="W38" s="317" t="e">
        <f t="shared" si="2"/>
        <v>#REF!</v>
      </c>
      <c r="X38" s="314">
        <f t="shared" si="3"/>
        <v>3.6122685185184467E-2</v>
      </c>
    </row>
    <row r="39" spans="2:24" x14ac:dyDescent="0.25">
      <c r="B39" s="40">
        <v>20</v>
      </c>
      <c r="C39" s="71">
        <v>0.89374999999999993</v>
      </c>
      <c r="D39" s="72">
        <v>0.89722222222222214</v>
      </c>
      <c r="E39" s="72">
        <v>0.9013888888888888</v>
      </c>
      <c r="F39" s="72">
        <v>0.90833333333333321</v>
      </c>
      <c r="G39" s="73">
        <v>0.91527777777777763</v>
      </c>
      <c r="H39" s="73">
        <v>0.9180555555555554</v>
      </c>
      <c r="I39" s="73">
        <v>0.92361111111111094</v>
      </c>
      <c r="J39" s="73">
        <v>0.92847222222222203</v>
      </c>
      <c r="K39" s="73">
        <v>0.93680555555555534</v>
      </c>
      <c r="L39" s="73">
        <v>0.94166666666666643</v>
      </c>
      <c r="M39" s="73">
        <v>0.94652777777777752</v>
      </c>
      <c r="N39" s="73">
        <v>0.94930555555555529</v>
      </c>
      <c r="O39" s="73">
        <v>0.95833333333333304</v>
      </c>
      <c r="P39" s="73">
        <v>0.96805555555555522</v>
      </c>
      <c r="Q39" s="73">
        <v>0.97083333333333299</v>
      </c>
      <c r="R39" s="73">
        <v>0.97291666666666632</v>
      </c>
      <c r="S39" s="73">
        <v>0.97569444444444409</v>
      </c>
      <c r="T39" s="71">
        <v>0.97986111111111074</v>
      </c>
      <c r="U39" s="313" t="e">
        <f t="shared" si="0"/>
        <v>#REF!</v>
      </c>
      <c r="V39" s="314">
        <f t="shared" si="1"/>
        <v>8.6111111111110805E-2</v>
      </c>
      <c r="W39" s="317" t="e">
        <f t="shared" si="2"/>
        <v>#REF!</v>
      </c>
      <c r="X39" s="314">
        <f t="shared" si="3"/>
        <v>3.471064814814806E-2</v>
      </c>
    </row>
    <row r="40" spans="2:24" ht="9" customHeight="1" x14ac:dyDescent="0.25">
      <c r="B40" s="2"/>
      <c r="C40" s="2"/>
      <c r="D40" s="2"/>
      <c r="E40" s="2"/>
      <c r="F40" s="2"/>
      <c r="G40" s="2"/>
      <c r="H40" s="2"/>
      <c r="I40" s="2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8"/>
      <c r="V40" s="2"/>
    </row>
    <row r="41" spans="2:24" ht="18" customHeight="1" x14ac:dyDescent="0.25">
      <c r="B41" s="2"/>
      <c r="C41" s="299" t="s">
        <v>170</v>
      </c>
      <c r="D41" s="300"/>
      <c r="E41" s="300"/>
      <c r="F41" s="301"/>
      <c r="G41" s="301"/>
      <c r="H41" s="308">
        <v>20</v>
      </c>
      <c r="I41" s="300"/>
      <c r="J41" s="3"/>
      <c r="K41" s="88"/>
      <c r="O41" s="19"/>
      <c r="P41" s="19"/>
      <c r="Q41" s="19"/>
      <c r="R41" s="19"/>
      <c r="S41" s="19"/>
      <c r="T41" s="19"/>
      <c r="U41" s="2"/>
      <c r="V41" s="2"/>
    </row>
    <row r="42" spans="2:24" ht="18" customHeight="1" x14ac:dyDescent="0.25">
      <c r="B42" s="2"/>
      <c r="C42" s="299" t="s">
        <v>171</v>
      </c>
      <c r="D42" s="300"/>
      <c r="E42" s="300"/>
      <c r="F42" s="301"/>
      <c r="G42" s="301"/>
      <c r="H42" s="308">
        <v>0</v>
      </c>
      <c r="I42" s="300"/>
      <c r="J42" s="3"/>
      <c r="K42" s="88"/>
      <c r="O42" s="19"/>
      <c r="P42" s="19"/>
      <c r="Q42" s="19"/>
      <c r="R42" s="19"/>
      <c r="S42" s="19"/>
      <c r="T42" s="19"/>
      <c r="U42" s="2"/>
      <c r="V42" s="2"/>
    </row>
    <row r="43" spans="2:24" ht="18" customHeight="1" x14ac:dyDescent="0.25">
      <c r="B43" s="2"/>
      <c r="C43" s="299" t="s">
        <v>172</v>
      </c>
      <c r="D43" s="300"/>
      <c r="E43" s="300"/>
      <c r="F43" s="301"/>
      <c r="G43" s="301"/>
      <c r="H43" s="308">
        <f>+H41+H42</f>
        <v>20</v>
      </c>
      <c r="I43" s="300"/>
      <c r="J43" s="3"/>
      <c r="K43" s="88"/>
      <c r="O43" s="19"/>
      <c r="P43" s="19"/>
      <c r="Q43" s="19"/>
      <c r="R43" s="19"/>
      <c r="S43" s="19"/>
      <c r="T43" s="19"/>
      <c r="U43" s="2"/>
      <c r="V43" s="2"/>
    </row>
    <row r="44" spans="2:24" ht="18" customHeight="1" x14ac:dyDescent="0.25">
      <c r="B44" s="2"/>
      <c r="C44" s="299" t="s">
        <v>173</v>
      </c>
      <c r="D44" s="300"/>
      <c r="E44" s="300"/>
      <c r="F44" s="301"/>
      <c r="G44" s="301"/>
      <c r="H44" s="306" t="e">
        <f>+VLOOKUP($F$8,#REF!,3,FALSE)</f>
        <v>#REF!</v>
      </c>
      <c r="I44" s="302" t="s">
        <v>174</v>
      </c>
      <c r="J44" s="108"/>
      <c r="K44" s="88"/>
      <c r="O44" s="19"/>
      <c r="P44" s="19"/>
      <c r="Q44" s="19"/>
      <c r="R44" s="19"/>
      <c r="S44" s="19"/>
      <c r="T44" s="126"/>
      <c r="U44" s="2"/>
      <c r="V44" s="2"/>
    </row>
    <row r="45" spans="2:24" x14ac:dyDescent="0.25">
      <c r="C45" s="303" t="s">
        <v>175</v>
      </c>
      <c r="D45" s="304"/>
      <c r="E45" s="18"/>
      <c r="F45" s="18"/>
      <c r="G45" s="18"/>
      <c r="H45" s="347">
        <v>8.4039999999999999</v>
      </c>
      <c r="I45" s="302" t="s">
        <v>174</v>
      </c>
      <c r="J45" s="3"/>
      <c r="K45" s="88"/>
      <c r="O45" s="88"/>
      <c r="P45" s="88"/>
      <c r="Q45" s="88"/>
      <c r="R45" s="88"/>
      <c r="S45" s="69"/>
    </row>
    <row r="46" spans="2:24" x14ac:dyDescent="0.25">
      <c r="C46" s="2" t="s">
        <v>176</v>
      </c>
      <c r="D46" s="18"/>
      <c r="E46" s="18"/>
      <c r="F46" s="18"/>
      <c r="G46" s="18"/>
      <c r="H46" s="309" t="s">
        <v>177</v>
      </c>
      <c r="I46" s="18"/>
      <c r="J46" s="497"/>
      <c r="K46" s="497"/>
    </row>
    <row r="52" spans="3:20" x14ac:dyDescent="0.25">
      <c r="C52" s="2"/>
      <c r="D52" s="2"/>
      <c r="E52" s="2"/>
      <c r="F52" s="2"/>
      <c r="G52" s="2"/>
      <c r="J52" s="65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3:20" x14ac:dyDescent="0.25">
      <c r="C53" s="2"/>
      <c r="D53" s="2"/>
      <c r="E53" s="2"/>
      <c r="F53" s="2"/>
      <c r="G53" s="2"/>
      <c r="J53" s="65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3:20" x14ac:dyDescent="0.25">
      <c r="C54" s="2"/>
      <c r="D54" s="2"/>
      <c r="E54" s="2"/>
      <c r="F54" s="2"/>
      <c r="G54" s="2"/>
      <c r="J54" s="65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3:20" x14ac:dyDescent="0.25">
      <c r="C55" s="2"/>
      <c r="D55" s="2"/>
      <c r="E55" s="2"/>
      <c r="F55" s="2"/>
      <c r="G55" s="2"/>
      <c r="J55" s="66"/>
      <c r="K55" s="2"/>
      <c r="L55" s="2"/>
      <c r="M55" s="2"/>
      <c r="N55" s="2"/>
      <c r="O55" s="21"/>
      <c r="P55" s="21"/>
      <c r="Q55" s="21"/>
      <c r="R55" s="21"/>
      <c r="S55" s="21"/>
      <c r="T55" s="21"/>
    </row>
    <row r="56" spans="3:20" x14ac:dyDescent="0.25">
      <c r="J56" s="65"/>
      <c r="O56" s="88"/>
      <c r="P56" s="88"/>
      <c r="Q56" s="88"/>
      <c r="R56" s="88"/>
      <c r="S56" s="69"/>
    </row>
  </sheetData>
  <mergeCells count="1">
    <mergeCell ref="J46:K46"/>
  </mergeCells>
  <printOptions horizontalCentered="1"/>
  <pageMargins left="0.19685039370078741" right="0" top="0.19685039370078741" bottom="0" header="0" footer="0"/>
  <pageSetup paperSize="9" scale="70" orientation="landscape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60EC-6144-4D64-966E-C7046C86B27A}">
  <dimension ref="B1:U48"/>
  <sheetViews>
    <sheetView showGridLines="0" view="pageBreakPreview" topLeftCell="A7" zoomScale="85" zoomScaleNormal="90" zoomScaleSheetLayoutView="85" workbookViewId="0">
      <selection activeCell="Q12" sqref="Q12"/>
    </sheetView>
  </sheetViews>
  <sheetFormatPr baseColWidth="10" defaultRowHeight="15" x14ac:dyDescent="0.25"/>
  <cols>
    <col min="1" max="1" width="4" customWidth="1"/>
    <col min="2" max="18" width="8" customWidth="1"/>
    <col min="19" max="19" width="11.28515625" bestFit="1" customWidth="1"/>
    <col min="20" max="20" width="15.5703125" bestFit="1" customWidth="1"/>
    <col min="21" max="27" width="5.7109375" customWidth="1"/>
  </cols>
  <sheetData>
    <row r="1" spans="2:21" ht="20.100000000000001" customHeight="1" x14ac:dyDescent="0.25">
      <c r="B1" s="1" t="s">
        <v>0</v>
      </c>
      <c r="C1" s="1"/>
      <c r="D1" s="2"/>
      <c r="G1" s="171" t="s">
        <v>1</v>
      </c>
      <c r="I1" s="2"/>
      <c r="J1" s="2"/>
      <c r="K1" s="2"/>
      <c r="L1" s="2"/>
      <c r="M1" s="2"/>
      <c r="N1" s="2"/>
      <c r="O1" s="2"/>
      <c r="P1" s="2"/>
      <c r="Q1" s="2"/>
    </row>
    <row r="2" spans="2:21" ht="20.100000000000001" customHeight="1" x14ac:dyDescent="0.25">
      <c r="B2" s="4" t="s">
        <v>2</v>
      </c>
      <c r="C2" s="4"/>
      <c r="D2" s="2"/>
      <c r="G2" s="171">
        <v>8</v>
      </c>
      <c r="I2" s="2"/>
      <c r="J2" s="2"/>
      <c r="K2" s="2"/>
      <c r="L2" s="2"/>
      <c r="M2" s="2"/>
      <c r="N2" s="2"/>
      <c r="O2" s="2"/>
      <c r="P2" s="2"/>
      <c r="Q2" s="2"/>
    </row>
    <row r="3" spans="2:21" ht="20.100000000000001" customHeight="1" x14ac:dyDescent="0.25">
      <c r="B3" s="2" t="s">
        <v>3</v>
      </c>
      <c r="C3" s="2"/>
      <c r="D3" s="2"/>
      <c r="G3" s="1" t="str">
        <f>+'801 MPU.CAN.25MAY.BOEDO.MPU HAB'!$F$6</f>
        <v>INVIERNO 2023</v>
      </c>
      <c r="I3" s="2"/>
      <c r="J3" s="2"/>
      <c r="K3" s="2"/>
      <c r="L3" s="2"/>
      <c r="M3" s="2"/>
      <c r="N3" s="2"/>
      <c r="O3" s="2"/>
      <c r="P3" s="2"/>
      <c r="Q3" s="6"/>
    </row>
    <row r="4" spans="2:21" ht="20.100000000000001" customHeight="1" x14ac:dyDescent="0.25">
      <c r="B4" s="2" t="s">
        <v>4</v>
      </c>
      <c r="C4" s="2"/>
      <c r="D4" s="2"/>
      <c r="G4" s="1" t="s">
        <v>31</v>
      </c>
      <c r="I4" s="2"/>
      <c r="J4" s="2"/>
      <c r="K4" s="2"/>
      <c r="L4" s="2"/>
      <c r="M4" s="2"/>
      <c r="N4" s="2"/>
      <c r="O4" s="2"/>
      <c r="P4" s="2"/>
      <c r="Q4" s="6"/>
    </row>
    <row r="5" spans="2:21" ht="20.100000000000001" customHeight="1" x14ac:dyDescent="0.25">
      <c r="B5" s="2" t="s">
        <v>5</v>
      </c>
      <c r="C5" s="2"/>
      <c r="D5" s="7"/>
      <c r="G5" s="1">
        <v>804</v>
      </c>
      <c r="I5" s="2"/>
      <c r="J5" s="2"/>
      <c r="K5" s="2"/>
      <c r="L5" s="2"/>
      <c r="M5" s="2"/>
      <c r="N5" s="2"/>
      <c r="O5" s="2"/>
      <c r="P5" s="2"/>
      <c r="Q5" s="2"/>
    </row>
    <row r="6" spans="2:21" ht="20.100000000000001" customHeight="1" x14ac:dyDescent="0.25">
      <c r="B6" s="2" t="s">
        <v>6</v>
      </c>
      <c r="C6" s="2"/>
      <c r="D6" s="2"/>
      <c r="G6" s="1" t="s">
        <v>186</v>
      </c>
      <c r="I6" s="2"/>
      <c r="J6" s="2"/>
      <c r="K6" s="2"/>
      <c r="L6" s="2"/>
      <c r="M6" s="2"/>
      <c r="N6" s="2"/>
      <c r="O6" s="2"/>
      <c r="P6" s="8"/>
      <c r="Q6" s="2"/>
    </row>
    <row r="7" spans="2:21" ht="20.100000000000001" customHeight="1" x14ac:dyDescent="0.25">
      <c r="B7" s="2" t="s">
        <v>7</v>
      </c>
      <c r="C7" s="2"/>
      <c r="D7" s="2"/>
      <c r="G7" s="1">
        <v>804</v>
      </c>
      <c r="I7" s="2"/>
      <c r="J7" s="2"/>
      <c r="K7" s="2"/>
      <c r="L7" s="2"/>
      <c r="M7" s="2"/>
      <c r="N7" s="2"/>
      <c r="O7" s="2"/>
      <c r="P7" s="2"/>
      <c r="Q7" s="2"/>
    </row>
    <row r="8" spans="2:21" ht="20.100000000000001" customHeight="1" x14ac:dyDescent="0.25">
      <c r="B8" s="2" t="s">
        <v>12</v>
      </c>
      <c r="C8" s="2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2:21" ht="21" customHeight="1" x14ac:dyDescent="0.25">
      <c r="B9" s="2"/>
      <c r="C9" s="2"/>
      <c r="D9" s="7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2:21" ht="21" customHeight="1" x14ac:dyDescent="0.25">
      <c r="B10" s="2"/>
      <c r="C10" s="2"/>
      <c r="D10" s="7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2:21" ht="21" customHeight="1" x14ac:dyDescent="0.25">
      <c r="B11" s="2"/>
      <c r="C11" s="2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ht="21" customHeight="1" x14ac:dyDescent="0.25">
      <c r="B12" s="2"/>
      <c r="C12" s="2"/>
      <c r="D12" s="7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2:21" ht="21" customHeight="1" thickBot="1" x14ac:dyDescent="0.3">
      <c r="B13" s="23"/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2:21" s="194" customFormat="1" ht="39.950000000000003" customHeight="1" thickBot="1" x14ac:dyDescent="0.3">
      <c r="B14" s="189" t="s">
        <v>18</v>
      </c>
      <c r="C14" s="189" t="s">
        <v>165</v>
      </c>
      <c r="D14" s="189" t="s">
        <v>187</v>
      </c>
      <c r="E14" s="189" t="s">
        <v>188</v>
      </c>
      <c r="F14" s="189" t="s">
        <v>189</v>
      </c>
      <c r="G14" s="189" t="s">
        <v>190</v>
      </c>
      <c r="H14" s="189" t="s">
        <v>191</v>
      </c>
      <c r="I14" s="189" t="s">
        <v>192</v>
      </c>
      <c r="J14" s="189" t="s">
        <v>9</v>
      </c>
      <c r="K14" s="189" t="s">
        <v>192</v>
      </c>
      <c r="L14" s="189" t="s">
        <v>191</v>
      </c>
      <c r="M14" s="189" t="s">
        <v>190</v>
      </c>
      <c r="N14" s="189" t="s">
        <v>189</v>
      </c>
      <c r="O14" s="189" t="s">
        <v>188</v>
      </c>
      <c r="P14" s="189" t="s">
        <v>187</v>
      </c>
      <c r="Q14" s="189" t="s">
        <v>165</v>
      </c>
      <c r="R14" s="189" t="s">
        <v>161</v>
      </c>
      <c r="S14" s="189" t="s">
        <v>167</v>
      </c>
      <c r="T14" s="189" t="s">
        <v>168</v>
      </c>
      <c r="U14" s="189" t="s">
        <v>169</v>
      </c>
    </row>
    <row r="15" spans="2:21" s="194" customFormat="1" ht="39.950000000000003" hidden="1" customHeight="1" x14ac:dyDescent="0.25">
      <c r="B15" s="202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315"/>
      <c r="S15" s="316"/>
      <c r="T15" s="317"/>
      <c r="U15" s="318"/>
    </row>
    <row r="16" spans="2:21" s="194" customFormat="1" ht="39.950000000000003" hidden="1" customHeight="1" thickBot="1" x14ac:dyDescent="0.3">
      <c r="B16" s="208"/>
      <c r="C16" s="243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313"/>
      <c r="S16" s="314"/>
      <c r="T16" s="310"/>
      <c r="U16" s="314"/>
    </row>
    <row r="17" spans="2:21" x14ac:dyDescent="0.25">
      <c r="B17" s="75">
        <v>1</v>
      </c>
      <c r="C17" s="76">
        <v>0.23194444444444443</v>
      </c>
      <c r="D17" s="86">
        <v>0.23472222222222219</v>
      </c>
      <c r="E17" s="77">
        <v>0.23888888888888887</v>
      </c>
      <c r="F17" s="77">
        <v>0.24513888888888888</v>
      </c>
      <c r="G17" s="78">
        <v>0.2472222222222222</v>
      </c>
      <c r="H17" s="78">
        <v>0.25208333333333333</v>
      </c>
      <c r="I17" s="78">
        <v>0.25624999999999998</v>
      </c>
      <c r="J17" s="78">
        <v>0.26874999999999999</v>
      </c>
      <c r="K17" s="78">
        <v>0.27986111111111112</v>
      </c>
      <c r="L17" s="78">
        <v>0.28402777777777777</v>
      </c>
      <c r="M17" s="78">
        <v>0.28888888888888886</v>
      </c>
      <c r="N17" s="78">
        <v>0.29097222222222219</v>
      </c>
      <c r="O17" s="79">
        <v>0.29652777777777772</v>
      </c>
      <c r="P17" s="79">
        <v>0.29999999999999993</v>
      </c>
      <c r="Q17" s="80">
        <v>0.3027777777777777</v>
      </c>
      <c r="R17" s="313" t="e">
        <f>+$H$46</f>
        <v>#REF!</v>
      </c>
      <c r="S17" s="314">
        <f>+Q17-C17</f>
        <v>7.0833333333333276E-2</v>
      </c>
      <c r="T17" s="317" t="e">
        <f>60*$H$46/(S17*60*24)</f>
        <v>#REF!</v>
      </c>
      <c r="U17" s="322"/>
    </row>
    <row r="18" spans="2:21" x14ac:dyDescent="0.25">
      <c r="B18" s="70">
        <v>2</v>
      </c>
      <c r="C18" s="71">
        <v>0.25972222222222224</v>
      </c>
      <c r="D18" s="72">
        <v>0.26250000000000001</v>
      </c>
      <c r="E18" s="72">
        <v>0.26666666666666666</v>
      </c>
      <c r="F18" s="72">
        <v>0.27291666666666664</v>
      </c>
      <c r="G18" s="73">
        <v>0.27499999999999997</v>
      </c>
      <c r="H18" s="73">
        <v>0.27986111111111106</v>
      </c>
      <c r="I18" s="73">
        <v>0.28402777777777771</v>
      </c>
      <c r="J18" s="73">
        <v>0.29652777777777772</v>
      </c>
      <c r="K18" s="73">
        <v>0.3076388888888888</v>
      </c>
      <c r="L18" s="73">
        <v>0.31180555555555545</v>
      </c>
      <c r="M18" s="73">
        <v>0.31666666666666654</v>
      </c>
      <c r="N18" s="73">
        <v>0.31874999999999987</v>
      </c>
      <c r="O18" s="74">
        <v>0.32499999999999984</v>
      </c>
      <c r="P18" s="74">
        <v>0.3291666666666665</v>
      </c>
      <c r="Q18" s="71">
        <v>0.33194444444444426</v>
      </c>
      <c r="R18" s="313" t="e">
        <f t="shared" ref="R18:R41" si="0">+$H$46</f>
        <v>#REF!</v>
      </c>
      <c r="S18" s="314">
        <f t="shared" ref="S18:S41" si="1">+Q18-C18</f>
        <v>7.2222222222222021E-2</v>
      </c>
      <c r="T18" s="317" t="e">
        <f t="shared" ref="T18:T41" si="2">60*$H$46/(S18*60*24)</f>
        <v>#REF!</v>
      </c>
      <c r="U18" s="314">
        <f>+C18-C17</f>
        <v>2.7777777777777818E-2</v>
      </c>
    </row>
    <row r="19" spans="2:21" x14ac:dyDescent="0.25">
      <c r="B19" s="75">
        <v>3</v>
      </c>
      <c r="C19" s="71">
        <v>0.28055555555555556</v>
      </c>
      <c r="D19" s="72">
        <v>0.28333333333333333</v>
      </c>
      <c r="E19" s="72">
        <v>0.28749999999999998</v>
      </c>
      <c r="F19" s="72">
        <v>0.29374999999999996</v>
      </c>
      <c r="G19" s="73">
        <v>0.29583333333333328</v>
      </c>
      <c r="H19" s="73">
        <v>0.30138888888888882</v>
      </c>
      <c r="I19" s="73">
        <v>0.30555555555555547</v>
      </c>
      <c r="J19" s="73">
        <v>0.31874999999999987</v>
      </c>
      <c r="K19" s="73">
        <v>0.33055555555555549</v>
      </c>
      <c r="L19" s="73">
        <v>0.33472222222222214</v>
      </c>
      <c r="M19" s="73">
        <v>0.34027777777777768</v>
      </c>
      <c r="N19" s="73">
        <v>0.34236111111111101</v>
      </c>
      <c r="O19" s="74">
        <v>0.34861111111111098</v>
      </c>
      <c r="P19" s="74">
        <v>0.35277777777777763</v>
      </c>
      <c r="Q19" s="71">
        <v>0.3555555555555554</v>
      </c>
      <c r="R19" s="313" t="e">
        <f t="shared" si="0"/>
        <v>#REF!</v>
      </c>
      <c r="S19" s="314">
        <f t="shared" si="1"/>
        <v>7.4999999999999845E-2</v>
      </c>
      <c r="T19" s="317" t="e">
        <f t="shared" si="2"/>
        <v>#REF!</v>
      </c>
      <c r="U19" s="314">
        <f t="shared" ref="U19:U41" si="3">+C19-C18</f>
        <v>2.0833333333333315E-2</v>
      </c>
    </row>
    <row r="20" spans="2:21" x14ac:dyDescent="0.25">
      <c r="B20" s="70">
        <v>4</v>
      </c>
      <c r="C20" s="71">
        <v>0.29444444444444445</v>
      </c>
      <c r="D20" s="72">
        <v>0.2986111111111111</v>
      </c>
      <c r="E20" s="72">
        <v>0.3034722222222222</v>
      </c>
      <c r="F20" s="72">
        <v>0.30972222222222218</v>
      </c>
      <c r="G20" s="73">
        <v>0.3118055555555555</v>
      </c>
      <c r="H20" s="73">
        <v>0.31736111111111104</v>
      </c>
      <c r="I20" s="73">
        <v>0.32152777777777769</v>
      </c>
      <c r="J20" s="73">
        <v>0.33541666666666659</v>
      </c>
      <c r="K20" s="73">
        <v>0.34722222222222221</v>
      </c>
      <c r="L20" s="73">
        <v>0.35138888888888886</v>
      </c>
      <c r="M20" s="73">
        <v>0.3569444444444444</v>
      </c>
      <c r="N20" s="73">
        <v>0.35902777777777772</v>
      </c>
      <c r="O20" s="74">
        <v>0.3652777777777777</v>
      </c>
      <c r="P20" s="74">
        <v>0.3701388888888888</v>
      </c>
      <c r="Q20" s="71">
        <v>0.37430555555555545</v>
      </c>
      <c r="R20" s="313" t="e">
        <f t="shared" si="0"/>
        <v>#REF!</v>
      </c>
      <c r="S20" s="314">
        <f t="shared" si="1"/>
        <v>7.9861111111110994E-2</v>
      </c>
      <c r="T20" s="317" t="e">
        <f t="shared" si="2"/>
        <v>#REF!</v>
      </c>
      <c r="U20" s="314">
        <f t="shared" si="3"/>
        <v>1.3888888888888895E-2</v>
      </c>
    </row>
    <row r="21" spans="2:21" x14ac:dyDescent="0.25">
      <c r="B21" s="75">
        <v>5</v>
      </c>
      <c r="C21" s="71">
        <v>0.30833333333333335</v>
      </c>
      <c r="D21" s="72">
        <v>0.3125</v>
      </c>
      <c r="E21" s="72">
        <v>0.31736111111111109</v>
      </c>
      <c r="F21" s="72">
        <v>0.32361111111111107</v>
      </c>
      <c r="G21" s="73">
        <v>0.3256944444444444</v>
      </c>
      <c r="H21" s="73">
        <v>0.33124999999999993</v>
      </c>
      <c r="I21" s="73">
        <v>0.33541666666666659</v>
      </c>
      <c r="J21" s="73">
        <v>0.34930555555555548</v>
      </c>
      <c r="K21" s="73">
        <v>0.3611111111111111</v>
      </c>
      <c r="L21" s="73">
        <v>0.36527777777777776</v>
      </c>
      <c r="M21" s="73">
        <v>0.37083333333333329</v>
      </c>
      <c r="N21" s="73">
        <v>0.37291666666666662</v>
      </c>
      <c r="O21" s="74">
        <v>0.3791666666666666</v>
      </c>
      <c r="P21" s="74">
        <v>0.38402777777777769</v>
      </c>
      <c r="Q21" s="71">
        <v>0.38819444444444434</v>
      </c>
      <c r="R21" s="313" t="e">
        <f t="shared" si="0"/>
        <v>#REF!</v>
      </c>
      <c r="S21" s="314">
        <f t="shared" si="1"/>
        <v>7.9861111111110994E-2</v>
      </c>
      <c r="T21" s="317" t="e">
        <f t="shared" si="2"/>
        <v>#REF!</v>
      </c>
      <c r="U21" s="314">
        <f t="shared" si="3"/>
        <v>1.3888888888888895E-2</v>
      </c>
    </row>
    <row r="22" spans="2:21" x14ac:dyDescent="0.25">
      <c r="B22" s="70">
        <v>6</v>
      </c>
      <c r="C22" s="71">
        <v>0.32222222222222224</v>
      </c>
      <c r="D22" s="72">
        <v>0.3263888888888889</v>
      </c>
      <c r="E22" s="72">
        <v>0.33124999999999999</v>
      </c>
      <c r="F22" s="72">
        <v>0.33749999999999997</v>
      </c>
      <c r="G22" s="73">
        <v>0.33958333333333329</v>
      </c>
      <c r="H22" s="73">
        <v>0.34513888888888883</v>
      </c>
      <c r="I22" s="73">
        <v>0.34930555555555548</v>
      </c>
      <c r="J22" s="73">
        <v>0.36319444444444438</v>
      </c>
      <c r="K22" s="73">
        <v>0.375</v>
      </c>
      <c r="L22" s="73">
        <v>0.37916666666666665</v>
      </c>
      <c r="M22" s="73">
        <v>0.38472222222222219</v>
      </c>
      <c r="N22" s="73">
        <v>0.38680555555555551</v>
      </c>
      <c r="O22" s="74">
        <v>0.39305555555555549</v>
      </c>
      <c r="P22" s="74">
        <v>0.39791666666666659</v>
      </c>
      <c r="Q22" s="71">
        <v>0.40208333333333324</v>
      </c>
      <c r="R22" s="313" t="e">
        <f t="shared" si="0"/>
        <v>#REF!</v>
      </c>
      <c r="S22" s="314">
        <f t="shared" si="1"/>
        <v>7.9861111111110994E-2</v>
      </c>
      <c r="T22" s="317" t="e">
        <f t="shared" si="2"/>
        <v>#REF!</v>
      </c>
      <c r="U22" s="314">
        <f t="shared" si="3"/>
        <v>1.3888888888888895E-2</v>
      </c>
    </row>
    <row r="23" spans="2:21" x14ac:dyDescent="0.25">
      <c r="B23" s="75">
        <v>7</v>
      </c>
      <c r="C23" s="71">
        <v>0.33194444444444443</v>
      </c>
      <c r="D23" s="72">
        <v>0.33611111111111108</v>
      </c>
      <c r="E23" s="72">
        <v>0.34097222222222218</v>
      </c>
      <c r="F23" s="72">
        <v>0.34722222222222215</v>
      </c>
      <c r="G23" s="73">
        <v>0.34930555555555548</v>
      </c>
      <c r="H23" s="73">
        <v>0.35486111111111102</v>
      </c>
      <c r="I23" s="73">
        <v>0.35902777777777767</v>
      </c>
      <c r="J23" s="73">
        <v>0.37291666666666656</v>
      </c>
      <c r="K23" s="73">
        <v>0.38472222222222219</v>
      </c>
      <c r="L23" s="73">
        <v>0.38888888888888884</v>
      </c>
      <c r="M23" s="73">
        <v>0.39444444444444438</v>
      </c>
      <c r="N23" s="73">
        <v>0.3965277777777777</v>
      </c>
      <c r="O23" s="74">
        <v>0.40277777777777768</v>
      </c>
      <c r="P23" s="74">
        <v>0.40763888888888877</v>
      </c>
      <c r="Q23" s="71">
        <v>0.41180555555555542</v>
      </c>
      <c r="R23" s="313" t="e">
        <f t="shared" si="0"/>
        <v>#REF!</v>
      </c>
      <c r="S23" s="314">
        <f t="shared" si="1"/>
        <v>7.9861111111110994E-2</v>
      </c>
      <c r="T23" s="317" t="e">
        <f t="shared" si="2"/>
        <v>#REF!</v>
      </c>
      <c r="U23" s="314">
        <f t="shared" si="3"/>
        <v>9.7222222222221877E-3</v>
      </c>
    </row>
    <row r="24" spans="2:21" ht="15" customHeight="1" x14ac:dyDescent="0.25">
      <c r="B24" s="70">
        <v>8</v>
      </c>
      <c r="C24" s="71">
        <v>0.36388888888888887</v>
      </c>
      <c r="D24" s="72">
        <v>0.36805555555555552</v>
      </c>
      <c r="E24" s="72">
        <v>0.37291666666666662</v>
      </c>
      <c r="F24" s="72">
        <v>0.3791666666666666</v>
      </c>
      <c r="G24" s="73">
        <v>0.38124999999999992</v>
      </c>
      <c r="H24" s="73">
        <v>0.38680555555555546</v>
      </c>
      <c r="I24" s="73">
        <v>0.39097222222222211</v>
      </c>
      <c r="J24" s="73">
        <v>0.40486111111111101</v>
      </c>
      <c r="K24" s="73">
        <v>0.41666666666666663</v>
      </c>
      <c r="L24" s="73">
        <v>0.42083333333333328</v>
      </c>
      <c r="M24" s="73">
        <v>0.42638888888888882</v>
      </c>
      <c r="N24" s="73">
        <v>0.42847222222222214</v>
      </c>
      <c r="O24" s="74">
        <v>0.43472222222222212</v>
      </c>
      <c r="P24" s="74">
        <v>0.43958333333333321</v>
      </c>
      <c r="Q24" s="71">
        <v>0.44374999999999987</v>
      </c>
      <c r="R24" s="313" t="e">
        <f t="shared" si="0"/>
        <v>#REF!</v>
      </c>
      <c r="S24" s="314">
        <f t="shared" si="1"/>
        <v>7.9861111111110994E-2</v>
      </c>
      <c r="T24" s="317" t="e">
        <f t="shared" si="2"/>
        <v>#REF!</v>
      </c>
      <c r="U24" s="314">
        <f t="shared" si="3"/>
        <v>3.1944444444444442E-2</v>
      </c>
    </row>
    <row r="25" spans="2:21" ht="15" customHeight="1" x14ac:dyDescent="0.25">
      <c r="B25" s="75">
        <v>9</v>
      </c>
      <c r="C25" s="71">
        <v>0.39166666666666666</v>
      </c>
      <c r="D25" s="72">
        <v>0.39444444444444443</v>
      </c>
      <c r="E25" s="72">
        <v>0.39861111111111108</v>
      </c>
      <c r="F25" s="72">
        <v>0.40486111111111106</v>
      </c>
      <c r="G25" s="73">
        <v>0.40694444444444439</v>
      </c>
      <c r="H25" s="73">
        <v>0.41249999999999992</v>
      </c>
      <c r="I25" s="73">
        <v>0.41666666666666657</v>
      </c>
      <c r="J25" s="73">
        <v>0.42986111111111097</v>
      </c>
      <c r="K25" s="73">
        <v>0.4416666666666666</v>
      </c>
      <c r="L25" s="73">
        <v>0.44583333333333325</v>
      </c>
      <c r="M25" s="73">
        <v>0.45138888888888878</v>
      </c>
      <c r="N25" s="73">
        <v>0.45347222222222211</v>
      </c>
      <c r="O25" s="74">
        <v>0.45972222222222209</v>
      </c>
      <c r="P25" s="74">
        <v>0.46388888888888874</v>
      </c>
      <c r="Q25" s="71">
        <v>0.46666666666666651</v>
      </c>
      <c r="R25" s="313" t="e">
        <f t="shared" si="0"/>
        <v>#REF!</v>
      </c>
      <c r="S25" s="314">
        <f t="shared" si="1"/>
        <v>7.4999999999999845E-2</v>
      </c>
      <c r="T25" s="317" t="e">
        <f t="shared" si="2"/>
        <v>#REF!</v>
      </c>
      <c r="U25" s="314">
        <f t="shared" si="3"/>
        <v>2.777777777777779E-2</v>
      </c>
    </row>
    <row r="26" spans="2:21" ht="15" customHeight="1" x14ac:dyDescent="0.25">
      <c r="B26" s="70">
        <v>10</v>
      </c>
      <c r="C26" s="71">
        <v>0.43333333333333335</v>
      </c>
      <c r="D26" s="72">
        <v>0.43611111111111112</v>
      </c>
      <c r="E26" s="72">
        <v>0.44027777777777777</v>
      </c>
      <c r="F26" s="72">
        <v>0.44652777777777775</v>
      </c>
      <c r="G26" s="73">
        <v>0.44861111111111107</v>
      </c>
      <c r="H26" s="73">
        <v>0.45416666666666661</v>
      </c>
      <c r="I26" s="73">
        <v>0.45833333333333326</v>
      </c>
      <c r="J26" s="73">
        <v>0.47152777777777766</v>
      </c>
      <c r="K26" s="73">
        <v>0.48333333333333328</v>
      </c>
      <c r="L26" s="73">
        <v>0.48749999999999993</v>
      </c>
      <c r="M26" s="73">
        <v>0.49305555555555547</v>
      </c>
      <c r="N26" s="73">
        <v>0.4951388888888888</v>
      </c>
      <c r="O26" s="74">
        <v>0.50138888888888877</v>
      </c>
      <c r="P26" s="74">
        <v>0.50555555555555542</v>
      </c>
      <c r="Q26" s="71">
        <v>0.50833333333333319</v>
      </c>
      <c r="R26" s="313" t="e">
        <f t="shared" si="0"/>
        <v>#REF!</v>
      </c>
      <c r="S26" s="314">
        <f t="shared" si="1"/>
        <v>7.4999999999999845E-2</v>
      </c>
      <c r="T26" s="317" t="e">
        <f t="shared" si="2"/>
        <v>#REF!</v>
      </c>
      <c r="U26" s="314">
        <f t="shared" si="3"/>
        <v>4.1666666666666685E-2</v>
      </c>
    </row>
    <row r="27" spans="2:21" ht="15" customHeight="1" x14ac:dyDescent="0.25">
      <c r="B27" s="75">
        <v>11</v>
      </c>
      <c r="C27" s="71">
        <v>0.47500000000000003</v>
      </c>
      <c r="D27" s="72">
        <v>0.47916666666666669</v>
      </c>
      <c r="E27" s="72">
        <v>0.48402777777777778</v>
      </c>
      <c r="F27" s="72">
        <v>0.49027777777777776</v>
      </c>
      <c r="G27" s="73">
        <v>0.49236111111111108</v>
      </c>
      <c r="H27" s="73">
        <v>0.49791666666666662</v>
      </c>
      <c r="I27" s="73">
        <v>0.50208333333333333</v>
      </c>
      <c r="J27" s="73">
        <v>0.51597222222222228</v>
      </c>
      <c r="K27" s="73">
        <v>0.5277777777777779</v>
      </c>
      <c r="L27" s="73">
        <v>0.53194444444444455</v>
      </c>
      <c r="M27" s="73">
        <v>0.53750000000000009</v>
      </c>
      <c r="N27" s="73">
        <v>0.53958333333333341</v>
      </c>
      <c r="O27" s="74">
        <v>0.54583333333333339</v>
      </c>
      <c r="P27" s="74">
        <v>0.55069444444444449</v>
      </c>
      <c r="Q27" s="71">
        <v>0.55486111111111114</v>
      </c>
      <c r="R27" s="313" t="e">
        <f t="shared" si="0"/>
        <v>#REF!</v>
      </c>
      <c r="S27" s="314">
        <f t="shared" si="1"/>
        <v>7.9861111111111105E-2</v>
      </c>
      <c r="T27" s="317" t="e">
        <f t="shared" si="2"/>
        <v>#REF!</v>
      </c>
      <c r="U27" s="314">
        <f t="shared" si="3"/>
        <v>4.1666666666666685E-2</v>
      </c>
    </row>
    <row r="28" spans="2:21" ht="15" customHeight="1" x14ac:dyDescent="0.25">
      <c r="B28" s="70">
        <v>12</v>
      </c>
      <c r="C28" s="71">
        <v>0.49583333333333335</v>
      </c>
      <c r="D28" s="72">
        <v>0.5</v>
      </c>
      <c r="E28" s="72">
        <v>0.50486111111111109</v>
      </c>
      <c r="F28" s="72">
        <v>0.51111111111111107</v>
      </c>
      <c r="G28" s="73">
        <v>0.5131944444444444</v>
      </c>
      <c r="H28" s="73">
        <v>0.51874999999999993</v>
      </c>
      <c r="I28" s="73">
        <v>0.52291666666666659</v>
      </c>
      <c r="J28" s="73">
        <v>0.53680555555555554</v>
      </c>
      <c r="K28" s="73">
        <v>0.54861111111111116</v>
      </c>
      <c r="L28" s="73">
        <v>0.55277777777777781</v>
      </c>
      <c r="M28" s="73">
        <v>0.55833333333333335</v>
      </c>
      <c r="N28" s="73">
        <v>0.56041666666666667</v>
      </c>
      <c r="O28" s="74">
        <v>0.56666666666666665</v>
      </c>
      <c r="P28" s="74">
        <v>0.57152777777777775</v>
      </c>
      <c r="Q28" s="71">
        <v>0.5756944444444444</v>
      </c>
      <c r="R28" s="313" t="e">
        <f t="shared" si="0"/>
        <v>#REF!</v>
      </c>
      <c r="S28" s="314">
        <f t="shared" si="1"/>
        <v>7.9861111111111049E-2</v>
      </c>
      <c r="T28" s="317" t="e">
        <f t="shared" si="2"/>
        <v>#REF!</v>
      </c>
      <c r="U28" s="314">
        <f t="shared" si="3"/>
        <v>2.0833333333333315E-2</v>
      </c>
    </row>
    <row r="29" spans="2:21" ht="15" customHeight="1" x14ac:dyDescent="0.25">
      <c r="B29" s="75">
        <v>13</v>
      </c>
      <c r="C29" s="71">
        <v>0.51666666666666672</v>
      </c>
      <c r="D29" s="72">
        <v>0.52083333333333337</v>
      </c>
      <c r="E29" s="72">
        <v>0.52569444444444446</v>
      </c>
      <c r="F29" s="72">
        <v>0.53194444444444444</v>
      </c>
      <c r="G29" s="73">
        <v>0.53402777777777777</v>
      </c>
      <c r="H29" s="73">
        <v>0.5395833333333333</v>
      </c>
      <c r="I29" s="73">
        <v>0.54374999999999996</v>
      </c>
      <c r="J29" s="73">
        <v>0.55763888888888891</v>
      </c>
      <c r="K29" s="73">
        <v>0.56944444444444453</v>
      </c>
      <c r="L29" s="73">
        <v>0.57361111111111118</v>
      </c>
      <c r="M29" s="73">
        <v>0.57916666666666672</v>
      </c>
      <c r="N29" s="73">
        <v>0.58125000000000004</v>
      </c>
      <c r="O29" s="74">
        <v>0.58750000000000002</v>
      </c>
      <c r="P29" s="74">
        <v>0.59236111111111112</v>
      </c>
      <c r="Q29" s="71">
        <v>0.59652777777777777</v>
      </c>
      <c r="R29" s="313" t="e">
        <f t="shared" si="0"/>
        <v>#REF!</v>
      </c>
      <c r="S29" s="314">
        <f t="shared" si="1"/>
        <v>7.9861111111111049E-2</v>
      </c>
      <c r="T29" s="317" t="e">
        <f t="shared" si="2"/>
        <v>#REF!</v>
      </c>
      <c r="U29" s="314">
        <f t="shared" si="3"/>
        <v>2.083333333333337E-2</v>
      </c>
    </row>
    <row r="30" spans="2:21" ht="15" customHeight="1" x14ac:dyDescent="0.25">
      <c r="B30" s="70">
        <v>14</v>
      </c>
      <c r="C30" s="71">
        <v>0.53749999999999998</v>
      </c>
      <c r="D30" s="72">
        <v>0.54166666666666663</v>
      </c>
      <c r="E30" s="72">
        <v>0.54652777777777772</v>
      </c>
      <c r="F30" s="72">
        <v>0.5527777777777777</v>
      </c>
      <c r="G30" s="73">
        <v>0.55486111111111103</v>
      </c>
      <c r="H30" s="73">
        <v>0.56041666666666656</v>
      </c>
      <c r="I30" s="73">
        <v>0.56458333333333321</v>
      </c>
      <c r="J30" s="73">
        <v>0.57847222222222217</v>
      </c>
      <c r="K30" s="73">
        <v>0.59027777777777779</v>
      </c>
      <c r="L30" s="73">
        <v>0.59444444444444444</v>
      </c>
      <c r="M30" s="73">
        <v>0.6</v>
      </c>
      <c r="N30" s="73">
        <v>0.6020833333333333</v>
      </c>
      <c r="O30" s="74">
        <v>0.60833333333333328</v>
      </c>
      <c r="P30" s="74">
        <v>0.61319444444444438</v>
      </c>
      <c r="Q30" s="71">
        <v>0.61736111111111103</v>
      </c>
      <c r="R30" s="313" t="e">
        <f t="shared" si="0"/>
        <v>#REF!</v>
      </c>
      <c r="S30" s="314">
        <f t="shared" si="1"/>
        <v>7.9861111111111049E-2</v>
      </c>
      <c r="T30" s="317" t="e">
        <f t="shared" si="2"/>
        <v>#REF!</v>
      </c>
      <c r="U30" s="314">
        <f t="shared" si="3"/>
        <v>2.0833333333333259E-2</v>
      </c>
    </row>
    <row r="31" spans="2:21" ht="15" customHeight="1" x14ac:dyDescent="0.25">
      <c r="B31" s="75">
        <v>15</v>
      </c>
      <c r="C31" s="71">
        <v>0.59305555555555556</v>
      </c>
      <c r="D31" s="72">
        <v>0.59583333333333333</v>
      </c>
      <c r="E31" s="72">
        <v>0.6</v>
      </c>
      <c r="F31" s="72">
        <v>0.60624999999999996</v>
      </c>
      <c r="G31" s="73">
        <v>0.60833333333333328</v>
      </c>
      <c r="H31" s="73">
        <v>0.61388888888888882</v>
      </c>
      <c r="I31" s="73">
        <v>0.61805555555555547</v>
      </c>
      <c r="J31" s="73">
        <v>0.63124999999999987</v>
      </c>
      <c r="K31" s="73">
        <v>0.64305555555555549</v>
      </c>
      <c r="L31" s="73">
        <v>0.64722222222222214</v>
      </c>
      <c r="M31" s="73">
        <v>0.65277777777777768</v>
      </c>
      <c r="N31" s="73">
        <v>0.65486111111111101</v>
      </c>
      <c r="O31" s="74">
        <v>0.66111111111111098</v>
      </c>
      <c r="P31" s="74">
        <v>0.66527777777777763</v>
      </c>
      <c r="Q31" s="71">
        <v>0.6680555555555554</v>
      </c>
      <c r="R31" s="313" t="e">
        <f t="shared" si="0"/>
        <v>#REF!</v>
      </c>
      <c r="S31" s="314">
        <f t="shared" si="1"/>
        <v>7.4999999999999845E-2</v>
      </c>
      <c r="T31" s="317" t="e">
        <f t="shared" si="2"/>
        <v>#REF!</v>
      </c>
      <c r="U31" s="314">
        <f t="shared" si="3"/>
        <v>5.555555555555558E-2</v>
      </c>
    </row>
    <row r="32" spans="2:21" ht="15" customHeight="1" x14ac:dyDescent="0.25">
      <c r="B32" s="70">
        <v>16</v>
      </c>
      <c r="C32" s="71">
        <v>0.64861111111111114</v>
      </c>
      <c r="D32" s="72">
        <v>0.65138888888888891</v>
      </c>
      <c r="E32" s="72">
        <v>0.65555555555555556</v>
      </c>
      <c r="F32" s="72">
        <v>0.66180555555555554</v>
      </c>
      <c r="G32" s="73">
        <v>0.66388888888888886</v>
      </c>
      <c r="H32" s="73">
        <v>0.6694444444444444</v>
      </c>
      <c r="I32" s="73">
        <v>0.67361111111111105</v>
      </c>
      <c r="J32" s="73">
        <v>0.68680555555555545</v>
      </c>
      <c r="K32" s="73">
        <v>0.69861111111111107</v>
      </c>
      <c r="L32" s="73">
        <v>0.70277777777777772</v>
      </c>
      <c r="M32" s="73">
        <v>0.70833333333333326</v>
      </c>
      <c r="N32" s="73">
        <v>0.71041666666666659</v>
      </c>
      <c r="O32" s="74">
        <v>0.71666666666666656</v>
      </c>
      <c r="P32" s="74">
        <v>0.72083333333333321</v>
      </c>
      <c r="Q32" s="71">
        <v>0.72361111111111098</v>
      </c>
      <c r="R32" s="313" t="e">
        <f t="shared" si="0"/>
        <v>#REF!</v>
      </c>
      <c r="S32" s="314">
        <f t="shared" si="1"/>
        <v>7.4999999999999845E-2</v>
      </c>
      <c r="T32" s="317" t="e">
        <f t="shared" si="2"/>
        <v>#REF!</v>
      </c>
      <c r="U32" s="314">
        <f t="shared" si="3"/>
        <v>5.555555555555558E-2</v>
      </c>
    </row>
    <row r="33" spans="2:21" ht="15" customHeight="1" x14ac:dyDescent="0.25">
      <c r="B33" s="75">
        <v>17</v>
      </c>
      <c r="C33" s="71">
        <v>0.6694444444444444</v>
      </c>
      <c r="D33" s="72">
        <v>0.67361111111111105</v>
      </c>
      <c r="E33" s="72">
        <v>0.67847222222222214</v>
      </c>
      <c r="F33" s="72">
        <v>0.68472222222222212</v>
      </c>
      <c r="G33" s="73">
        <v>0.68680555555555545</v>
      </c>
      <c r="H33" s="73">
        <v>0.69236111111111098</v>
      </c>
      <c r="I33" s="73">
        <v>0.69652777777777763</v>
      </c>
      <c r="J33" s="73">
        <v>0.71041666666666659</v>
      </c>
      <c r="K33" s="73">
        <v>0.72222222222222221</v>
      </c>
      <c r="L33" s="73">
        <v>0.72638888888888886</v>
      </c>
      <c r="M33" s="73">
        <v>0.7319444444444444</v>
      </c>
      <c r="N33" s="73">
        <v>0.73402777777777772</v>
      </c>
      <c r="O33" s="74">
        <v>0.7402777777777777</v>
      </c>
      <c r="P33" s="74">
        <v>0.7451388888888888</v>
      </c>
      <c r="Q33" s="71">
        <v>0.74930555555555545</v>
      </c>
      <c r="R33" s="313" t="e">
        <f t="shared" si="0"/>
        <v>#REF!</v>
      </c>
      <c r="S33" s="314">
        <f t="shared" si="1"/>
        <v>7.9861111111111049E-2</v>
      </c>
      <c r="T33" s="317" t="e">
        <f t="shared" si="2"/>
        <v>#REF!</v>
      </c>
      <c r="U33" s="314">
        <f t="shared" si="3"/>
        <v>2.0833333333333259E-2</v>
      </c>
    </row>
    <row r="34" spans="2:21" ht="15" customHeight="1" x14ac:dyDescent="0.25">
      <c r="B34" s="70">
        <v>18</v>
      </c>
      <c r="C34" s="71">
        <v>0.6972222222222223</v>
      </c>
      <c r="D34" s="72">
        <v>0.70138888888888895</v>
      </c>
      <c r="E34" s="72">
        <v>0.70625000000000004</v>
      </c>
      <c r="F34" s="72">
        <v>0.71250000000000002</v>
      </c>
      <c r="G34" s="73">
        <v>0.71458333333333335</v>
      </c>
      <c r="H34" s="73">
        <v>0.72013888888888888</v>
      </c>
      <c r="I34" s="73">
        <v>0.72430555555555554</v>
      </c>
      <c r="J34" s="73">
        <v>0.73819444444444449</v>
      </c>
      <c r="K34" s="73">
        <v>0.75000000000000011</v>
      </c>
      <c r="L34" s="73">
        <v>0.75416666666666676</v>
      </c>
      <c r="M34" s="73">
        <v>0.7597222222222223</v>
      </c>
      <c r="N34" s="73">
        <v>0.76180555555555562</v>
      </c>
      <c r="O34" s="74">
        <v>0.7680555555555556</v>
      </c>
      <c r="P34" s="74">
        <v>0.7729166666666667</v>
      </c>
      <c r="Q34" s="71">
        <v>0.77708333333333335</v>
      </c>
      <c r="R34" s="313" t="e">
        <f t="shared" si="0"/>
        <v>#REF!</v>
      </c>
      <c r="S34" s="314">
        <f t="shared" si="1"/>
        <v>7.9861111111111049E-2</v>
      </c>
      <c r="T34" s="317" t="e">
        <f t="shared" si="2"/>
        <v>#REF!</v>
      </c>
      <c r="U34" s="314">
        <f t="shared" si="3"/>
        <v>2.7777777777777901E-2</v>
      </c>
    </row>
    <row r="35" spans="2:21" ht="15" customHeight="1" x14ac:dyDescent="0.25">
      <c r="B35" s="75">
        <v>19</v>
      </c>
      <c r="C35" s="71">
        <v>0.71805555555555556</v>
      </c>
      <c r="D35" s="72">
        <v>0.72222222222222221</v>
      </c>
      <c r="E35" s="72">
        <v>0.7270833333333333</v>
      </c>
      <c r="F35" s="72">
        <v>0.73333333333333328</v>
      </c>
      <c r="G35" s="73">
        <v>0.73541666666666661</v>
      </c>
      <c r="H35" s="73">
        <v>0.74097222222222214</v>
      </c>
      <c r="I35" s="73">
        <v>0.7451388888888888</v>
      </c>
      <c r="J35" s="73">
        <v>0.75902777777777775</v>
      </c>
      <c r="K35" s="73">
        <v>0.77083333333333337</v>
      </c>
      <c r="L35" s="73">
        <v>0.77500000000000002</v>
      </c>
      <c r="M35" s="73">
        <v>0.78055555555555556</v>
      </c>
      <c r="N35" s="73">
        <v>0.78263888888888888</v>
      </c>
      <c r="O35" s="74">
        <v>0.78888888888888886</v>
      </c>
      <c r="P35" s="74">
        <v>0.79374999999999996</v>
      </c>
      <c r="Q35" s="71">
        <v>0.79791666666666661</v>
      </c>
      <c r="R35" s="313" t="e">
        <f t="shared" si="0"/>
        <v>#REF!</v>
      </c>
      <c r="S35" s="314">
        <f t="shared" si="1"/>
        <v>7.9861111111111049E-2</v>
      </c>
      <c r="T35" s="317" t="e">
        <f t="shared" si="2"/>
        <v>#REF!</v>
      </c>
      <c r="U35" s="314">
        <f t="shared" si="3"/>
        <v>2.0833333333333259E-2</v>
      </c>
    </row>
    <row r="36" spans="2:21" ht="15" customHeight="1" x14ac:dyDescent="0.25">
      <c r="B36" s="70">
        <v>20</v>
      </c>
      <c r="C36" s="71">
        <v>0.73541666666666661</v>
      </c>
      <c r="D36" s="72">
        <v>0.73958333333333326</v>
      </c>
      <c r="E36" s="72">
        <v>0.74444444444444435</v>
      </c>
      <c r="F36" s="72">
        <v>0.75069444444444433</v>
      </c>
      <c r="G36" s="73">
        <v>0.75277777777777766</v>
      </c>
      <c r="H36" s="73">
        <v>0.75833333333333319</v>
      </c>
      <c r="I36" s="73">
        <v>0.76249999999999984</v>
      </c>
      <c r="J36" s="73">
        <v>0.7763888888888888</v>
      </c>
      <c r="K36" s="73">
        <v>0.78819444444444442</v>
      </c>
      <c r="L36" s="73">
        <v>0.79236111111111107</v>
      </c>
      <c r="M36" s="73">
        <v>0.79791666666666661</v>
      </c>
      <c r="N36" s="73">
        <v>0.79999999999999993</v>
      </c>
      <c r="O36" s="74">
        <v>0.80624999999999991</v>
      </c>
      <c r="P36" s="74">
        <v>0.81111111111111101</v>
      </c>
      <c r="Q36" s="71">
        <v>0.81527777777777766</v>
      </c>
      <c r="R36" s="313" t="e">
        <f t="shared" si="0"/>
        <v>#REF!</v>
      </c>
      <c r="S36" s="314">
        <f t="shared" si="1"/>
        <v>7.9861111111111049E-2</v>
      </c>
      <c r="T36" s="317" t="e">
        <f t="shared" si="2"/>
        <v>#REF!</v>
      </c>
      <c r="U36" s="314">
        <f t="shared" si="3"/>
        <v>1.7361111111111049E-2</v>
      </c>
    </row>
    <row r="37" spans="2:21" ht="15" customHeight="1" x14ac:dyDescent="0.25">
      <c r="B37" s="75">
        <v>21</v>
      </c>
      <c r="C37" s="71">
        <v>0.75277777777777777</v>
      </c>
      <c r="D37" s="72">
        <v>0.75694444444444442</v>
      </c>
      <c r="E37" s="72">
        <v>0.76180555555555551</v>
      </c>
      <c r="F37" s="72">
        <v>0.76805555555555549</v>
      </c>
      <c r="G37" s="73">
        <v>0.77013888888888882</v>
      </c>
      <c r="H37" s="73">
        <v>0.77569444444444435</v>
      </c>
      <c r="I37" s="73">
        <v>0.77986111111111101</v>
      </c>
      <c r="J37" s="73">
        <v>0.79374999999999996</v>
      </c>
      <c r="K37" s="73">
        <v>0.80555555555555558</v>
      </c>
      <c r="L37" s="73">
        <v>0.80972222222222223</v>
      </c>
      <c r="M37" s="73">
        <v>0.81527777777777777</v>
      </c>
      <c r="N37" s="73">
        <v>0.81736111111111109</v>
      </c>
      <c r="O37" s="74">
        <v>0.82361111111111107</v>
      </c>
      <c r="P37" s="74">
        <v>0.82847222222222217</v>
      </c>
      <c r="Q37" s="71">
        <v>0.83263888888888882</v>
      </c>
      <c r="R37" s="313" t="e">
        <f t="shared" si="0"/>
        <v>#REF!</v>
      </c>
      <c r="S37" s="314">
        <f t="shared" si="1"/>
        <v>7.9861111111111049E-2</v>
      </c>
      <c r="T37" s="317" t="e">
        <f t="shared" si="2"/>
        <v>#REF!</v>
      </c>
      <c r="U37" s="314">
        <f t="shared" si="3"/>
        <v>1.736111111111116E-2</v>
      </c>
    </row>
    <row r="38" spans="2:21" ht="15" customHeight="1" x14ac:dyDescent="0.25">
      <c r="B38" s="70">
        <v>22</v>
      </c>
      <c r="C38" s="71">
        <v>0.77013888888888893</v>
      </c>
      <c r="D38" s="72">
        <v>0.77430555555555558</v>
      </c>
      <c r="E38" s="72">
        <v>0.77916666666666667</v>
      </c>
      <c r="F38" s="72">
        <v>0.78541666666666665</v>
      </c>
      <c r="G38" s="73">
        <v>0.78749999999999998</v>
      </c>
      <c r="H38" s="73">
        <v>0.79305555555555551</v>
      </c>
      <c r="I38" s="73">
        <v>0.79722222222222217</v>
      </c>
      <c r="J38" s="73">
        <v>0.81111111111111112</v>
      </c>
      <c r="K38" s="73">
        <v>0.82291666666666674</v>
      </c>
      <c r="L38" s="73">
        <v>0.82708333333333339</v>
      </c>
      <c r="M38" s="73">
        <v>0.83263888888888893</v>
      </c>
      <c r="N38" s="73">
        <v>0.83472222222222225</v>
      </c>
      <c r="O38" s="74">
        <v>0.84097222222222223</v>
      </c>
      <c r="P38" s="74">
        <v>0.84583333333333333</v>
      </c>
      <c r="Q38" s="71">
        <v>0.85</v>
      </c>
      <c r="R38" s="313" t="e">
        <f t="shared" si="0"/>
        <v>#REF!</v>
      </c>
      <c r="S38" s="314">
        <f t="shared" si="1"/>
        <v>7.9861111111111049E-2</v>
      </c>
      <c r="T38" s="317" t="e">
        <f t="shared" si="2"/>
        <v>#REF!</v>
      </c>
      <c r="U38" s="314">
        <f t="shared" si="3"/>
        <v>1.736111111111116E-2</v>
      </c>
    </row>
    <row r="39" spans="2:21" ht="15" customHeight="1" x14ac:dyDescent="0.25">
      <c r="B39" s="75">
        <v>23</v>
      </c>
      <c r="C39" s="71">
        <v>0.78749999999999998</v>
      </c>
      <c r="D39" s="72">
        <v>0.79166666666666663</v>
      </c>
      <c r="E39" s="72">
        <v>0.79652777777777772</v>
      </c>
      <c r="F39" s="72">
        <v>0.8027777777777777</v>
      </c>
      <c r="G39" s="73">
        <v>0.80486111111111103</v>
      </c>
      <c r="H39" s="73">
        <v>0.81041666666666656</v>
      </c>
      <c r="I39" s="73">
        <v>0.81458333333333321</v>
      </c>
      <c r="J39" s="73">
        <v>0.82847222222222217</v>
      </c>
      <c r="K39" s="73">
        <v>0.84027777777777779</v>
      </c>
      <c r="L39" s="73">
        <v>0.84444444444444444</v>
      </c>
      <c r="M39" s="73">
        <v>0.85</v>
      </c>
      <c r="N39" s="73">
        <v>0.8520833333333333</v>
      </c>
      <c r="O39" s="74">
        <v>0.85833333333333328</v>
      </c>
      <c r="P39" s="74">
        <v>0.86319444444444438</v>
      </c>
      <c r="Q39" s="71">
        <v>0.86736111111111103</v>
      </c>
      <c r="R39" s="313" t="e">
        <f t="shared" si="0"/>
        <v>#REF!</v>
      </c>
      <c r="S39" s="314">
        <f t="shared" si="1"/>
        <v>7.9861111111111049E-2</v>
      </c>
      <c r="T39" s="317" t="e">
        <f t="shared" si="2"/>
        <v>#REF!</v>
      </c>
      <c r="U39" s="314">
        <f t="shared" si="3"/>
        <v>1.7361111111111049E-2</v>
      </c>
    </row>
    <row r="40" spans="2:21" ht="15" customHeight="1" x14ac:dyDescent="0.25">
      <c r="B40" s="70">
        <v>24</v>
      </c>
      <c r="C40" s="71">
        <v>0.82916666666666661</v>
      </c>
      <c r="D40" s="72">
        <v>0.83194444444444438</v>
      </c>
      <c r="E40" s="72">
        <v>0.83611111111111103</v>
      </c>
      <c r="F40" s="72">
        <v>0.84236111111111101</v>
      </c>
      <c r="G40" s="73">
        <v>0.84444444444444433</v>
      </c>
      <c r="H40" s="73">
        <v>0.84999999999999987</v>
      </c>
      <c r="I40" s="73">
        <v>0.85416666666666652</v>
      </c>
      <c r="J40" s="73">
        <v>0.86736111111111092</v>
      </c>
      <c r="K40" s="73">
        <v>0.87916666666666654</v>
      </c>
      <c r="L40" s="73">
        <v>0.88333333333333319</v>
      </c>
      <c r="M40" s="73">
        <v>0.88888888888888873</v>
      </c>
      <c r="N40" s="73">
        <v>0.89097222222222205</v>
      </c>
      <c r="O40" s="74">
        <v>0.89722222222222203</v>
      </c>
      <c r="P40" s="74">
        <v>0.90138888888888868</v>
      </c>
      <c r="Q40" s="71">
        <v>0.90416666666666645</v>
      </c>
      <c r="R40" s="313" t="e">
        <f t="shared" si="0"/>
        <v>#REF!</v>
      </c>
      <c r="S40" s="314">
        <f t="shared" si="1"/>
        <v>7.4999999999999845E-2</v>
      </c>
      <c r="T40" s="317" t="e">
        <f t="shared" si="2"/>
        <v>#REF!</v>
      </c>
      <c r="U40" s="314">
        <f t="shared" si="3"/>
        <v>4.166666666666663E-2</v>
      </c>
    </row>
    <row r="41" spans="2:21" ht="15" customHeight="1" x14ac:dyDescent="0.25">
      <c r="B41" s="75">
        <v>25</v>
      </c>
      <c r="C41" s="71">
        <v>0.87083333333333324</v>
      </c>
      <c r="D41" s="72">
        <v>0.87361111111111101</v>
      </c>
      <c r="E41" s="72">
        <v>0.87777777777777766</v>
      </c>
      <c r="F41" s="72">
        <v>0.88402777777777763</v>
      </c>
      <c r="G41" s="73">
        <v>0.88611111111111096</v>
      </c>
      <c r="H41" s="73">
        <v>0.89097222222222205</v>
      </c>
      <c r="I41" s="73">
        <v>0.89513888888888871</v>
      </c>
      <c r="J41" s="73">
        <v>0.90763888888888866</v>
      </c>
      <c r="K41" s="73">
        <v>0.91874999999999973</v>
      </c>
      <c r="L41" s="73">
        <v>0.92291666666666639</v>
      </c>
      <c r="M41" s="73">
        <v>0.92777777777777748</v>
      </c>
      <c r="N41" s="73">
        <v>0.92986111111111081</v>
      </c>
      <c r="O41" s="74">
        <v>0.93541666666666634</v>
      </c>
      <c r="P41" s="74">
        <v>0.93888888888888855</v>
      </c>
      <c r="Q41" s="71">
        <v>0.94166666666666632</v>
      </c>
      <c r="R41" s="313" t="e">
        <f t="shared" si="0"/>
        <v>#REF!</v>
      </c>
      <c r="S41" s="314">
        <f t="shared" si="1"/>
        <v>7.0833333333333082E-2</v>
      </c>
      <c r="T41" s="317" t="e">
        <f t="shared" si="2"/>
        <v>#REF!</v>
      </c>
      <c r="U41" s="314">
        <f t="shared" si="3"/>
        <v>4.166666666666663E-2</v>
      </c>
    </row>
    <row r="42" spans="2:21" ht="18" customHeight="1" x14ac:dyDescent="0.25">
      <c r="B42" s="2"/>
      <c r="C42" s="2"/>
      <c r="E42" s="2"/>
      <c r="F42" s="2"/>
      <c r="G42" s="2"/>
      <c r="H42" s="21"/>
      <c r="K42" s="21"/>
      <c r="L42" s="21"/>
      <c r="M42" s="21"/>
      <c r="P42" s="2"/>
      <c r="Q42" s="2"/>
    </row>
    <row r="43" spans="2:21" x14ac:dyDescent="0.25">
      <c r="C43" s="299" t="s">
        <v>170</v>
      </c>
      <c r="D43" s="300"/>
      <c r="E43" s="300"/>
      <c r="F43" s="301"/>
      <c r="G43" s="301"/>
      <c r="H43" s="308">
        <v>25</v>
      </c>
      <c r="I43" s="300"/>
      <c r="K43" s="18"/>
      <c r="O43" s="89"/>
    </row>
    <row r="44" spans="2:21" x14ac:dyDescent="0.25">
      <c r="C44" s="299" t="s">
        <v>171</v>
      </c>
      <c r="D44" s="300"/>
      <c r="E44" s="300"/>
      <c r="F44" s="301"/>
      <c r="G44" s="301"/>
      <c r="H44" s="308">
        <v>0</v>
      </c>
      <c r="I44" s="300"/>
      <c r="O44" s="89"/>
    </row>
    <row r="45" spans="2:21" x14ac:dyDescent="0.25">
      <c r="C45" s="299" t="s">
        <v>172</v>
      </c>
      <c r="D45" s="300"/>
      <c r="E45" s="300"/>
      <c r="F45" s="301"/>
      <c r="G45" s="301"/>
      <c r="H45" s="308">
        <f>+H44+H43</f>
        <v>25</v>
      </c>
      <c r="I45" s="300"/>
      <c r="J45" s="18"/>
      <c r="K45" s="18"/>
    </row>
    <row r="46" spans="2:21" x14ac:dyDescent="0.25">
      <c r="C46" s="299" t="s">
        <v>173</v>
      </c>
      <c r="D46" s="300"/>
      <c r="E46" s="300"/>
      <c r="F46" s="301"/>
      <c r="G46" s="301"/>
      <c r="H46" s="306" t="e">
        <f>+VLOOKUP(G5,#REF!,3,FALSE)</f>
        <v>#REF!</v>
      </c>
      <c r="I46" s="302" t="s">
        <v>174</v>
      </c>
    </row>
    <row r="47" spans="2:21" x14ac:dyDescent="0.25">
      <c r="C47" s="303" t="s">
        <v>175</v>
      </c>
      <c r="D47" s="304"/>
      <c r="E47" s="18"/>
      <c r="F47" s="18"/>
      <c r="G47" s="18"/>
      <c r="H47" s="347">
        <v>0</v>
      </c>
      <c r="I47" s="302" t="s">
        <v>174</v>
      </c>
    </row>
    <row r="48" spans="2:21" x14ac:dyDescent="0.25">
      <c r="C48" s="2" t="s">
        <v>176</v>
      </c>
      <c r="D48" s="18"/>
      <c r="E48" s="18"/>
      <c r="F48" s="18"/>
      <c r="G48" s="18"/>
      <c r="H48" s="309" t="s">
        <v>177</v>
      </c>
      <c r="I48" s="18"/>
    </row>
  </sheetData>
  <pageMargins left="0" right="0" top="0.39370078740157483" bottom="0.39370078740157483" header="0" footer="0"/>
  <pageSetup paperSize="9" scale="65" orientation="landscape" r:id="rId1"/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1:Y51"/>
  <sheetViews>
    <sheetView showGridLines="0" view="pageBreakPreview" topLeftCell="A13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42578125" customWidth="1"/>
    <col min="2" max="21" width="8.28515625" customWidth="1"/>
    <col min="22" max="22" width="10.42578125" bestFit="1" customWidth="1"/>
    <col min="23" max="23" width="14.42578125" bestFit="1" customWidth="1"/>
    <col min="24" max="43" width="5.7109375" customWidth="1"/>
  </cols>
  <sheetData>
    <row r="1" spans="2:22" ht="17.2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2:22" ht="20.100000000000001" customHeight="1" x14ac:dyDescent="0.25">
      <c r="B2" s="1" t="s">
        <v>0</v>
      </c>
      <c r="C2" s="2"/>
      <c r="D2" s="2"/>
      <c r="G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3"/>
      <c r="C3" s="2"/>
      <c r="D3" s="2"/>
      <c r="G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4" t="s">
        <v>2</v>
      </c>
      <c r="C4" s="2"/>
      <c r="D4" s="2"/>
      <c r="G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5"/>
      <c r="C5" s="2"/>
      <c r="D5" s="2"/>
      <c r="G5" s="8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3</v>
      </c>
      <c r="C6" s="2"/>
      <c r="D6" s="2"/>
      <c r="G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4</v>
      </c>
      <c r="C7" s="2"/>
      <c r="D7" s="2"/>
      <c r="G7" s="1" t="str">
        <f>+'801 MPU.CAN.25MAY.BOEDO.MPU SAB'!F7</f>
        <v>SABADO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5</v>
      </c>
      <c r="C8" s="7"/>
      <c r="D8" s="7"/>
      <c r="G8" s="1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6</v>
      </c>
      <c r="C9" s="2"/>
      <c r="D9" s="2"/>
      <c r="G9" s="1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2"/>
      <c r="D10" s="2"/>
      <c r="G10" s="1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1.95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1.95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1.95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21.95" customHeight="1" thickBot="1" x14ac:dyDescent="0.3">
      <c r="B16" s="2"/>
      <c r="C16" s="7"/>
      <c r="D16" s="7"/>
      <c r="E16" s="7"/>
      <c r="F16" s="7"/>
      <c r="G16" s="7"/>
      <c r="H16" s="7"/>
      <c r="I16" s="7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2:25" ht="39.950000000000003" customHeight="1" thickBot="1" x14ac:dyDescent="0.3">
      <c r="B17" s="189" t="s">
        <v>18</v>
      </c>
      <c r="C17" s="189" t="s">
        <v>111</v>
      </c>
      <c r="D17" s="189" t="s">
        <v>147</v>
      </c>
      <c r="E17" s="189" t="s">
        <v>45</v>
      </c>
      <c r="F17" s="189" t="s">
        <v>107</v>
      </c>
      <c r="G17" s="189" t="s">
        <v>117</v>
      </c>
      <c r="H17" s="189" t="s">
        <v>17</v>
      </c>
      <c r="I17" s="189" t="s">
        <v>63</v>
      </c>
      <c r="J17" s="189" t="s">
        <v>64</v>
      </c>
      <c r="K17" s="189" t="s">
        <v>151</v>
      </c>
      <c r="L17" s="189" t="s">
        <v>63</v>
      </c>
      <c r="M17" s="189" t="s">
        <v>17</v>
      </c>
      <c r="N17" s="189" t="s">
        <v>117</v>
      </c>
      <c r="O17" s="189" t="s">
        <v>107</v>
      </c>
      <c r="P17" s="189" t="s">
        <v>13</v>
      </c>
      <c r="Q17" s="189" t="s">
        <v>11</v>
      </c>
      <c r="R17" s="189" t="s">
        <v>138</v>
      </c>
      <c r="S17" s="189" t="s">
        <v>137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5" ht="39.950000000000003" hidden="1" customHeight="1" x14ac:dyDescent="0.25">
      <c r="B18" s="202" t="s">
        <v>159</v>
      </c>
      <c r="C18" s="204">
        <v>0</v>
      </c>
      <c r="D18" s="204">
        <v>2.74</v>
      </c>
      <c r="E18" s="204">
        <v>1.95</v>
      </c>
      <c r="F18" s="204">
        <v>3.34</v>
      </c>
      <c r="G18" s="204">
        <v>3.35</v>
      </c>
      <c r="H18" s="204">
        <v>2.5499999999999998</v>
      </c>
      <c r="I18" s="204">
        <v>3.8</v>
      </c>
      <c r="J18" s="204">
        <v>4.49</v>
      </c>
      <c r="K18" s="204">
        <v>3.2</v>
      </c>
      <c r="L18" s="204">
        <v>5.6</v>
      </c>
      <c r="M18" s="204">
        <v>3.7</v>
      </c>
      <c r="N18" s="204">
        <v>2.1</v>
      </c>
      <c r="O18" s="204">
        <v>4.9000000000000004</v>
      </c>
      <c r="P18" s="204">
        <v>6.3</v>
      </c>
      <c r="Q18" s="204">
        <v>2</v>
      </c>
      <c r="R18" s="204">
        <v>1.7</v>
      </c>
      <c r="S18" s="204">
        <v>2.6</v>
      </c>
      <c r="T18" s="204">
        <v>5.2</v>
      </c>
      <c r="U18" s="315"/>
      <c r="V18" s="316"/>
      <c r="W18" s="317"/>
      <c r="X18" s="318"/>
    </row>
    <row r="19" spans="2:25" ht="39.950000000000003" hidden="1" customHeight="1" thickBot="1" x14ac:dyDescent="0.3">
      <c r="B19" s="208" t="s">
        <v>160</v>
      </c>
      <c r="C19" s="243">
        <v>0</v>
      </c>
      <c r="D19" s="210">
        <v>2.74</v>
      </c>
      <c r="E19" s="210">
        <v>4.6900000000000004</v>
      </c>
      <c r="F19" s="210">
        <v>8.0300000000000011</v>
      </c>
      <c r="G19" s="210">
        <v>11.38</v>
      </c>
      <c r="H19" s="210">
        <v>13.93</v>
      </c>
      <c r="I19" s="210">
        <v>17.73</v>
      </c>
      <c r="J19" s="210">
        <v>22.22</v>
      </c>
      <c r="K19" s="210">
        <v>25.419999999999998</v>
      </c>
      <c r="L19" s="210">
        <v>31.019999999999996</v>
      </c>
      <c r="M19" s="210">
        <v>34.72</v>
      </c>
      <c r="N19" s="210">
        <v>36.82</v>
      </c>
      <c r="O19" s="210">
        <v>41.72</v>
      </c>
      <c r="P19" s="210">
        <v>48.019999999999996</v>
      </c>
      <c r="Q19" s="210">
        <v>50.019999999999996</v>
      </c>
      <c r="R19" s="210">
        <v>51.72</v>
      </c>
      <c r="S19" s="210">
        <v>54.32</v>
      </c>
      <c r="T19" s="210">
        <v>59.52</v>
      </c>
      <c r="U19" s="313"/>
      <c r="V19" s="314"/>
      <c r="W19" s="310"/>
      <c r="X19" s="314"/>
    </row>
    <row r="20" spans="2:25" x14ac:dyDescent="0.25">
      <c r="B20" s="33">
        <v>1</v>
      </c>
      <c r="C20" s="67">
        <v>0.23888888888888885</v>
      </c>
      <c r="D20" s="35">
        <v>0.24305555555555552</v>
      </c>
      <c r="E20" s="35">
        <v>0.24791666666666665</v>
      </c>
      <c r="F20" s="35">
        <v>0.25486111111111109</v>
      </c>
      <c r="G20" s="36">
        <v>0.26041666666666663</v>
      </c>
      <c r="H20" s="36">
        <v>0.26249999999999996</v>
      </c>
      <c r="I20" s="38">
        <v>0.26666666666666661</v>
      </c>
      <c r="J20" s="38">
        <v>0.2715277777777777</v>
      </c>
      <c r="K20" s="38">
        <v>0.27847222222222212</v>
      </c>
      <c r="L20" s="38">
        <v>0.28333333333333321</v>
      </c>
      <c r="M20" s="38">
        <v>0.28819444444444431</v>
      </c>
      <c r="N20" s="38">
        <v>0.29097222222222208</v>
      </c>
      <c r="O20" s="38">
        <v>0.29930555555555544</v>
      </c>
      <c r="P20" s="38">
        <v>0.3069444444444443</v>
      </c>
      <c r="Q20" s="38">
        <v>0.30972222222222207</v>
      </c>
      <c r="R20" s="38">
        <v>0.31111111111111095</v>
      </c>
      <c r="S20" s="38">
        <v>0.31388888888888872</v>
      </c>
      <c r="T20" s="48">
        <v>0.31874999999999981</v>
      </c>
      <c r="U20" s="313" t="e">
        <f>+$H$39</f>
        <v>#REF!</v>
      </c>
      <c r="V20" s="314">
        <f>+T20-C20</f>
        <v>7.9861111111110966E-2</v>
      </c>
      <c r="W20" s="317" t="e">
        <f>60*$H$39/(V20*60*24)</f>
        <v>#REF!</v>
      </c>
      <c r="X20" s="322"/>
    </row>
    <row r="21" spans="2:25" x14ac:dyDescent="0.25">
      <c r="B21" s="40">
        <v>2</v>
      </c>
      <c r="C21" s="41">
        <v>0.28541666666666637</v>
      </c>
      <c r="D21" s="42">
        <v>0.28958333333333303</v>
      </c>
      <c r="E21" s="42">
        <v>0.29444444444444412</v>
      </c>
      <c r="F21" s="42">
        <v>0.30208333333333298</v>
      </c>
      <c r="G21" s="43">
        <v>0.30763888888888852</v>
      </c>
      <c r="H21" s="43">
        <v>0.31041666666666629</v>
      </c>
      <c r="I21" s="43">
        <v>0.31527777777777738</v>
      </c>
      <c r="J21" s="43">
        <v>0.32083333333333292</v>
      </c>
      <c r="K21" s="43">
        <v>0.32916666666666627</v>
      </c>
      <c r="L21" s="43">
        <v>0.33541666666666625</v>
      </c>
      <c r="M21" s="43">
        <v>0.34027777777777735</v>
      </c>
      <c r="N21" s="43">
        <v>0.34305555555555511</v>
      </c>
      <c r="O21" s="43">
        <v>0.35208333333333292</v>
      </c>
      <c r="P21" s="43">
        <v>0.35972222222222178</v>
      </c>
      <c r="Q21" s="43">
        <v>0.36319444444444399</v>
      </c>
      <c r="R21" s="43">
        <v>0.36458333333333287</v>
      </c>
      <c r="S21" s="43">
        <v>0.36736111111111064</v>
      </c>
      <c r="T21" s="41">
        <v>0.37222222222222173</v>
      </c>
      <c r="U21" s="313" t="e">
        <f>+$H$39</f>
        <v>#REF!</v>
      </c>
      <c r="V21" s="314">
        <f>+T21-C21</f>
        <v>8.6805555555555358E-2</v>
      </c>
      <c r="W21" s="317" t="e">
        <f>60*$H$39/(V21*60*24)</f>
        <v>#REF!</v>
      </c>
      <c r="X21" s="314">
        <f>+F21-F20</f>
        <v>4.7222222222221888E-2</v>
      </c>
    </row>
    <row r="22" spans="2:25" x14ac:dyDescent="0.25">
      <c r="B22" s="40">
        <v>3</v>
      </c>
      <c r="C22" s="41">
        <v>0.33263888888888937</v>
      </c>
      <c r="D22" s="42">
        <v>0.33680555555555602</v>
      </c>
      <c r="E22" s="42">
        <v>0.34166666666666712</v>
      </c>
      <c r="F22" s="42">
        <v>0.34930555555555598</v>
      </c>
      <c r="G22" s="43">
        <v>0.3562500000000004</v>
      </c>
      <c r="H22" s="43">
        <v>0.35902777777777817</v>
      </c>
      <c r="I22" s="43">
        <v>0.36388888888888926</v>
      </c>
      <c r="J22" s="43">
        <v>0.3694444444444448</v>
      </c>
      <c r="K22" s="43">
        <v>0.37777777777777816</v>
      </c>
      <c r="L22" s="43">
        <v>0.38402777777777813</v>
      </c>
      <c r="M22" s="43">
        <v>0.38888888888888923</v>
      </c>
      <c r="N22" s="43">
        <v>0.391666666666667</v>
      </c>
      <c r="O22" s="43">
        <v>0.4006944444444448</v>
      </c>
      <c r="P22" s="43">
        <v>0.40833333333333366</v>
      </c>
      <c r="Q22" s="43">
        <v>0.41180555555555587</v>
      </c>
      <c r="R22" s="43">
        <v>0.41319444444444475</v>
      </c>
      <c r="S22" s="43">
        <v>0.41597222222222252</v>
      </c>
      <c r="T22" s="41">
        <v>0.42083333333333361</v>
      </c>
      <c r="U22" s="313" t="e">
        <f t="shared" ref="U22:U34" si="0">+$H$39</f>
        <v>#REF!</v>
      </c>
      <c r="V22" s="314">
        <f t="shared" ref="V22:V34" si="1">+T22-C22</f>
        <v>8.8194444444444242E-2</v>
      </c>
      <c r="W22" s="317" t="e">
        <f t="shared" ref="W22:W34" si="2">60*$H$39/(V22*60*24)</f>
        <v>#REF!</v>
      </c>
      <c r="X22" s="314">
        <f t="shared" ref="X22:X34" si="3">+F22-F21</f>
        <v>4.7222222222222998E-2</v>
      </c>
    </row>
    <row r="23" spans="2:25" x14ac:dyDescent="0.25">
      <c r="B23" s="33">
        <v>4</v>
      </c>
      <c r="C23" s="41">
        <v>0.37986111111111137</v>
      </c>
      <c r="D23" s="42">
        <v>0.38402777777777802</v>
      </c>
      <c r="E23" s="42">
        <v>0.38888888888888912</v>
      </c>
      <c r="F23" s="42">
        <v>0.39652777777777798</v>
      </c>
      <c r="G23" s="43">
        <v>0.40416666666666684</v>
      </c>
      <c r="H23" s="43">
        <v>0.40694444444444461</v>
      </c>
      <c r="I23" s="43">
        <v>0.4118055555555557</v>
      </c>
      <c r="J23" s="43">
        <v>0.41736111111111124</v>
      </c>
      <c r="K23" s="43">
        <v>0.4256944444444446</v>
      </c>
      <c r="L23" s="43">
        <v>0.43194444444444458</v>
      </c>
      <c r="M23" s="43">
        <v>0.43680555555555567</v>
      </c>
      <c r="N23" s="43">
        <v>0.43958333333333344</v>
      </c>
      <c r="O23" s="43">
        <v>0.44861111111111124</v>
      </c>
      <c r="P23" s="43">
        <v>0.4562500000000001</v>
      </c>
      <c r="Q23" s="43">
        <v>0.45972222222222231</v>
      </c>
      <c r="R23" s="43">
        <v>0.46111111111111119</v>
      </c>
      <c r="S23" s="43">
        <v>0.46388888888888896</v>
      </c>
      <c r="T23" s="41">
        <v>0.46875000000000006</v>
      </c>
      <c r="U23" s="313" t="e">
        <f t="shared" si="0"/>
        <v>#REF!</v>
      </c>
      <c r="V23" s="314">
        <f t="shared" si="1"/>
        <v>8.8888888888888684E-2</v>
      </c>
      <c r="W23" s="317" t="e">
        <f t="shared" si="2"/>
        <v>#REF!</v>
      </c>
      <c r="X23" s="314">
        <f t="shared" si="3"/>
        <v>4.7222222222221999E-2</v>
      </c>
    </row>
    <row r="24" spans="2:25" x14ac:dyDescent="0.25">
      <c r="B24" s="40">
        <v>5</v>
      </c>
      <c r="C24" s="41">
        <v>0.42708333333333337</v>
      </c>
      <c r="D24" s="42">
        <v>0.43125000000000002</v>
      </c>
      <c r="E24" s="42">
        <v>0.43611111111111112</v>
      </c>
      <c r="F24" s="42">
        <v>0.44374999999999998</v>
      </c>
      <c r="G24" s="43">
        <v>0.45138888888888884</v>
      </c>
      <c r="H24" s="43">
        <v>0.45416666666666661</v>
      </c>
      <c r="I24" s="43">
        <v>0.4590277777777777</v>
      </c>
      <c r="J24" s="43">
        <v>0.46458333333333324</v>
      </c>
      <c r="K24" s="43">
        <v>0.4729166666666666</v>
      </c>
      <c r="L24" s="43">
        <v>0.47916666666666657</v>
      </c>
      <c r="M24" s="43">
        <v>0.48402777777777767</v>
      </c>
      <c r="N24" s="43">
        <v>0.48680555555555544</v>
      </c>
      <c r="O24" s="43">
        <v>0.49583333333333324</v>
      </c>
      <c r="P24" s="43">
        <v>0.5034722222222221</v>
      </c>
      <c r="Q24" s="43">
        <v>0.50694444444444431</v>
      </c>
      <c r="R24" s="43">
        <v>0.50833333333333319</v>
      </c>
      <c r="S24" s="43">
        <v>0.51111111111111096</v>
      </c>
      <c r="T24" s="41">
        <v>0.51597222222222205</v>
      </c>
      <c r="U24" s="313" t="e">
        <f t="shared" si="0"/>
        <v>#REF!</v>
      </c>
      <c r="V24" s="314">
        <f t="shared" si="1"/>
        <v>8.8888888888888684E-2</v>
      </c>
      <c r="W24" s="317" t="e">
        <f t="shared" si="2"/>
        <v>#REF!</v>
      </c>
      <c r="X24" s="314">
        <f t="shared" si="3"/>
        <v>4.7222222222221999E-2</v>
      </c>
    </row>
    <row r="25" spans="2:25" x14ac:dyDescent="0.25">
      <c r="B25" s="33">
        <v>6</v>
      </c>
      <c r="C25" s="41">
        <v>0.47430555555555537</v>
      </c>
      <c r="D25" s="42">
        <v>0.47847222222222202</v>
      </c>
      <c r="E25" s="42">
        <v>0.48333333333333311</v>
      </c>
      <c r="F25" s="42">
        <v>0.49097222222222198</v>
      </c>
      <c r="G25" s="43">
        <v>0.49861111111111084</v>
      </c>
      <c r="H25" s="43">
        <v>0.50138888888888866</v>
      </c>
      <c r="I25" s="43">
        <v>0.50624999999999976</v>
      </c>
      <c r="J25" s="43">
        <v>0.51180555555555529</v>
      </c>
      <c r="K25" s="43">
        <v>0.5201388888888886</v>
      </c>
      <c r="L25" s="43">
        <v>0.52638888888888857</v>
      </c>
      <c r="M25" s="43">
        <v>0.53124999999999967</v>
      </c>
      <c r="N25" s="43">
        <v>0.53402777777777743</v>
      </c>
      <c r="O25" s="43">
        <v>0.54305555555555518</v>
      </c>
      <c r="P25" s="43">
        <v>0.55069444444444404</v>
      </c>
      <c r="Q25" s="43">
        <v>0.55416666666666625</v>
      </c>
      <c r="R25" s="43">
        <v>0.55555555555555514</v>
      </c>
      <c r="S25" s="43">
        <v>0.5583333333333329</v>
      </c>
      <c r="T25" s="41">
        <v>0.563194444444444</v>
      </c>
      <c r="U25" s="313" t="e">
        <f t="shared" si="0"/>
        <v>#REF!</v>
      </c>
      <c r="V25" s="314">
        <f t="shared" si="1"/>
        <v>8.8888888888888629E-2</v>
      </c>
      <c r="W25" s="317" t="e">
        <f t="shared" si="2"/>
        <v>#REF!</v>
      </c>
      <c r="X25" s="314">
        <f t="shared" si="3"/>
        <v>4.7222222222221999E-2</v>
      </c>
      <c r="Y25" s="14"/>
    </row>
    <row r="26" spans="2:25" x14ac:dyDescent="0.25">
      <c r="B26" s="40">
        <v>7</v>
      </c>
      <c r="C26" s="41">
        <v>0.52152777777777737</v>
      </c>
      <c r="D26" s="42">
        <v>0.52569444444444402</v>
      </c>
      <c r="E26" s="42">
        <v>0.53055555555555511</v>
      </c>
      <c r="F26" s="42">
        <v>0.53819444444444398</v>
      </c>
      <c r="G26" s="43">
        <v>0.54583333333333284</v>
      </c>
      <c r="H26" s="43">
        <v>0.54861111111111061</v>
      </c>
      <c r="I26" s="43">
        <v>0.5534722222222217</v>
      </c>
      <c r="J26" s="43">
        <v>0.55902777777777724</v>
      </c>
      <c r="K26" s="43">
        <v>0.56736111111111054</v>
      </c>
      <c r="L26" s="43">
        <v>0.57361111111111052</v>
      </c>
      <c r="M26" s="43">
        <v>0.57777777777777717</v>
      </c>
      <c r="N26" s="43">
        <v>0.58055555555555494</v>
      </c>
      <c r="O26" s="43">
        <v>0.58958333333333268</v>
      </c>
      <c r="P26" s="43">
        <v>0.59722222222222154</v>
      </c>
      <c r="Q26" s="43">
        <v>0.60069444444444375</v>
      </c>
      <c r="R26" s="43">
        <v>0.60208333333333264</v>
      </c>
      <c r="S26" s="43">
        <v>0.60486111111111041</v>
      </c>
      <c r="T26" s="41">
        <v>0.6097222222222215</v>
      </c>
      <c r="U26" s="313" t="e">
        <f t="shared" si="0"/>
        <v>#REF!</v>
      </c>
      <c r="V26" s="314">
        <f t="shared" si="1"/>
        <v>8.8194444444444131E-2</v>
      </c>
      <c r="W26" s="317" t="e">
        <f t="shared" si="2"/>
        <v>#REF!</v>
      </c>
      <c r="X26" s="314">
        <f t="shared" si="3"/>
        <v>4.7222222222221999E-2</v>
      </c>
    </row>
    <row r="27" spans="2:25" x14ac:dyDescent="0.25">
      <c r="B27" s="33">
        <v>8</v>
      </c>
      <c r="C27" s="41">
        <v>0.56875000000000042</v>
      </c>
      <c r="D27" s="42">
        <v>0.57291666666666707</v>
      </c>
      <c r="E27" s="42">
        <v>0.57777777777777817</v>
      </c>
      <c r="F27" s="42">
        <v>0.58541666666666703</v>
      </c>
      <c r="G27" s="43">
        <v>0.59305555555555589</v>
      </c>
      <c r="H27" s="43">
        <v>0.59583333333333366</v>
      </c>
      <c r="I27" s="43">
        <v>0.60069444444444475</v>
      </c>
      <c r="J27" s="43">
        <v>0.60625000000000029</v>
      </c>
      <c r="K27" s="43">
        <v>0.61458333333333359</v>
      </c>
      <c r="L27" s="43">
        <v>0.62083333333333357</v>
      </c>
      <c r="M27" s="43">
        <v>0.62500000000000022</v>
      </c>
      <c r="N27" s="43">
        <v>0.62777777777777799</v>
      </c>
      <c r="O27" s="43">
        <v>0.63680555555555574</v>
      </c>
      <c r="P27" s="43">
        <v>0.6444444444444446</v>
      </c>
      <c r="Q27" s="43">
        <v>0.64791666666666681</v>
      </c>
      <c r="R27" s="43">
        <v>0.64930555555555569</v>
      </c>
      <c r="S27" s="43">
        <v>0.65208333333333346</v>
      </c>
      <c r="T27" s="41">
        <v>0.65694444444444455</v>
      </c>
      <c r="U27" s="313" t="e">
        <f t="shared" si="0"/>
        <v>#REF!</v>
      </c>
      <c r="V27" s="314">
        <f t="shared" si="1"/>
        <v>8.8194444444444131E-2</v>
      </c>
      <c r="W27" s="317" t="e">
        <f t="shared" si="2"/>
        <v>#REF!</v>
      </c>
      <c r="X27" s="314">
        <f t="shared" si="3"/>
        <v>4.7222222222223054E-2</v>
      </c>
    </row>
    <row r="28" spans="2:25" x14ac:dyDescent="0.25">
      <c r="B28" s="40">
        <v>9</v>
      </c>
      <c r="C28" s="41">
        <v>0.61597222222222237</v>
      </c>
      <c r="D28" s="42">
        <v>0.62013888888888902</v>
      </c>
      <c r="E28" s="42">
        <v>0.62500000000000011</v>
      </c>
      <c r="F28" s="42">
        <v>0.63263888888888897</v>
      </c>
      <c r="G28" s="43">
        <v>0.64027777777777783</v>
      </c>
      <c r="H28" s="43">
        <v>0.6430555555555556</v>
      </c>
      <c r="I28" s="43">
        <v>0.6479166666666667</v>
      </c>
      <c r="J28" s="43">
        <v>0.65347222222222223</v>
      </c>
      <c r="K28" s="43">
        <v>0.66180555555555554</v>
      </c>
      <c r="L28" s="43">
        <v>0.66805555555555551</v>
      </c>
      <c r="M28" s="43">
        <v>0.67222222222222217</v>
      </c>
      <c r="N28" s="43">
        <v>0.67499999999999993</v>
      </c>
      <c r="O28" s="43">
        <v>0.68402777777777768</v>
      </c>
      <c r="P28" s="43">
        <v>0.69166666666666654</v>
      </c>
      <c r="Q28" s="43">
        <v>0.69513888888888875</v>
      </c>
      <c r="R28" s="43">
        <v>0.69652777777777763</v>
      </c>
      <c r="S28" s="43">
        <v>0.6993055555555554</v>
      </c>
      <c r="T28" s="41">
        <v>0.7041666666666665</v>
      </c>
      <c r="U28" s="313" t="e">
        <f t="shared" si="0"/>
        <v>#REF!</v>
      </c>
      <c r="V28" s="314">
        <f t="shared" si="1"/>
        <v>8.8194444444444131E-2</v>
      </c>
      <c r="W28" s="317" t="e">
        <f t="shared" si="2"/>
        <v>#REF!</v>
      </c>
      <c r="X28" s="314">
        <f t="shared" si="3"/>
        <v>4.7222222222221943E-2</v>
      </c>
    </row>
    <row r="29" spans="2:25" x14ac:dyDescent="0.25">
      <c r="B29" s="33">
        <v>10</v>
      </c>
      <c r="C29" s="41">
        <v>0.66319444444444442</v>
      </c>
      <c r="D29" s="42">
        <v>0.66736111111111107</v>
      </c>
      <c r="E29" s="42">
        <v>0.67222222222222217</v>
      </c>
      <c r="F29" s="42">
        <v>0.67986111111111103</v>
      </c>
      <c r="G29" s="43">
        <v>0.68749999999999989</v>
      </c>
      <c r="H29" s="43">
        <v>0.69027777777777766</v>
      </c>
      <c r="I29" s="43">
        <v>0.69513888888888875</v>
      </c>
      <c r="J29" s="43">
        <v>0.70069444444444429</v>
      </c>
      <c r="K29" s="43">
        <v>0.70902777777777759</v>
      </c>
      <c r="L29" s="43">
        <v>0.71527777777777757</v>
      </c>
      <c r="M29" s="43">
        <v>0.71944444444444422</v>
      </c>
      <c r="N29" s="43">
        <v>0.72222222222222199</v>
      </c>
      <c r="O29" s="43">
        <v>0.73124999999999973</v>
      </c>
      <c r="P29" s="43">
        <v>0.7388888888888886</v>
      </c>
      <c r="Q29" s="43">
        <v>0.74236111111111081</v>
      </c>
      <c r="R29" s="43">
        <v>0.74374999999999969</v>
      </c>
      <c r="S29" s="43">
        <v>0.74652777777777746</v>
      </c>
      <c r="T29" s="41">
        <v>0.75138888888888855</v>
      </c>
      <c r="U29" s="313" t="e">
        <f t="shared" si="0"/>
        <v>#REF!</v>
      </c>
      <c r="V29" s="314">
        <f t="shared" si="1"/>
        <v>8.8194444444444131E-2</v>
      </c>
      <c r="W29" s="317" t="e">
        <f t="shared" si="2"/>
        <v>#REF!</v>
      </c>
      <c r="X29" s="314">
        <f t="shared" si="3"/>
        <v>4.7222222222222054E-2</v>
      </c>
    </row>
    <row r="30" spans="2:25" x14ac:dyDescent="0.25">
      <c r="B30" s="40">
        <v>11</v>
      </c>
      <c r="C30" s="41">
        <v>0.71041666666666636</v>
      </c>
      <c r="D30" s="42">
        <v>0.71458333333333302</v>
      </c>
      <c r="E30" s="42">
        <v>0.71944444444444411</v>
      </c>
      <c r="F30" s="42">
        <v>0.72708333333333297</v>
      </c>
      <c r="G30" s="43">
        <v>0.73472222222222183</v>
      </c>
      <c r="H30" s="43">
        <v>0.7374999999999996</v>
      </c>
      <c r="I30" s="43">
        <v>0.74236111111111069</v>
      </c>
      <c r="J30" s="43">
        <v>0.74791666666666623</v>
      </c>
      <c r="K30" s="43">
        <v>0.75624999999999953</v>
      </c>
      <c r="L30" s="43">
        <v>0.76249999999999951</v>
      </c>
      <c r="M30" s="43">
        <v>0.76666666666666616</v>
      </c>
      <c r="N30" s="43">
        <v>0.76944444444444393</v>
      </c>
      <c r="O30" s="43">
        <v>0.77847222222222168</v>
      </c>
      <c r="P30" s="43">
        <v>0.78611111111111054</v>
      </c>
      <c r="Q30" s="43">
        <v>0.78958333333333275</v>
      </c>
      <c r="R30" s="43">
        <v>0.79097222222222163</v>
      </c>
      <c r="S30" s="43">
        <v>0.7937499999999994</v>
      </c>
      <c r="T30" s="41">
        <v>0.79861111111111049</v>
      </c>
      <c r="U30" s="313" t="e">
        <f t="shared" si="0"/>
        <v>#REF!</v>
      </c>
      <c r="V30" s="314">
        <f t="shared" si="1"/>
        <v>8.8194444444444131E-2</v>
      </c>
      <c r="W30" s="317" t="e">
        <f t="shared" si="2"/>
        <v>#REF!</v>
      </c>
      <c r="X30" s="314">
        <f t="shared" si="3"/>
        <v>4.7222222222221943E-2</v>
      </c>
    </row>
    <row r="31" spans="2:25" x14ac:dyDescent="0.25">
      <c r="B31" s="33">
        <v>12</v>
      </c>
      <c r="C31" s="41">
        <v>0.75763888888888942</v>
      </c>
      <c r="D31" s="42">
        <v>0.76180555555555607</v>
      </c>
      <c r="E31" s="42">
        <v>0.76666666666666716</v>
      </c>
      <c r="F31" s="42">
        <v>0.77430555555555602</v>
      </c>
      <c r="G31" s="43">
        <v>0.78194444444444489</v>
      </c>
      <c r="H31" s="43">
        <v>0.78472222222222265</v>
      </c>
      <c r="I31" s="43">
        <v>0.78958333333333375</v>
      </c>
      <c r="J31" s="43">
        <v>0.79513888888888928</v>
      </c>
      <c r="K31" s="43">
        <v>0.80347222222222259</v>
      </c>
      <c r="L31" s="43">
        <v>0.80972222222222257</v>
      </c>
      <c r="M31" s="43">
        <v>0.81388888888888922</v>
      </c>
      <c r="N31" s="43">
        <v>0.81666666666666698</v>
      </c>
      <c r="O31" s="43">
        <v>0.82569444444444473</v>
      </c>
      <c r="P31" s="43">
        <v>0.83333333333333359</v>
      </c>
      <c r="Q31" s="43">
        <v>0.8368055555555558</v>
      </c>
      <c r="R31" s="43">
        <v>0.83819444444444469</v>
      </c>
      <c r="S31" s="43">
        <v>0.84097222222222245</v>
      </c>
      <c r="T31" s="41">
        <v>0.84583333333333355</v>
      </c>
      <c r="U31" s="313" t="e">
        <f t="shared" si="0"/>
        <v>#REF!</v>
      </c>
      <c r="V31" s="314">
        <f t="shared" si="1"/>
        <v>8.8194444444444131E-2</v>
      </c>
      <c r="W31" s="317" t="e">
        <f t="shared" si="2"/>
        <v>#REF!</v>
      </c>
      <c r="X31" s="314">
        <f t="shared" si="3"/>
        <v>4.7222222222223054E-2</v>
      </c>
    </row>
    <row r="32" spans="2:25" x14ac:dyDescent="0.25">
      <c r="B32" s="40">
        <v>13</v>
      </c>
      <c r="C32" s="41">
        <v>0.80486111111111136</v>
      </c>
      <c r="D32" s="42">
        <v>0.80902777777777801</v>
      </c>
      <c r="E32" s="42">
        <v>0.81388888888888911</v>
      </c>
      <c r="F32" s="42">
        <v>0.82152777777777797</v>
      </c>
      <c r="G32" s="43">
        <v>0.82916666666666683</v>
      </c>
      <c r="H32" s="43">
        <v>0.8319444444444446</v>
      </c>
      <c r="I32" s="43">
        <v>0.83680555555555569</v>
      </c>
      <c r="J32" s="43">
        <v>0.84236111111111123</v>
      </c>
      <c r="K32" s="43">
        <v>0.85069444444444453</v>
      </c>
      <c r="L32" s="43">
        <v>0.85694444444444451</v>
      </c>
      <c r="M32" s="43">
        <v>0.86111111111111116</v>
      </c>
      <c r="N32" s="43">
        <v>0.86388888888888893</v>
      </c>
      <c r="O32" s="43">
        <v>0.87291666666666667</v>
      </c>
      <c r="P32" s="43">
        <v>0.87986111111111109</v>
      </c>
      <c r="Q32" s="43">
        <v>0.8833333333333333</v>
      </c>
      <c r="R32" s="43">
        <v>0.88472222222222219</v>
      </c>
      <c r="S32" s="43">
        <v>0.88749999999999996</v>
      </c>
      <c r="T32" s="41">
        <v>0.89166666666666661</v>
      </c>
      <c r="U32" s="313" t="e">
        <f t="shared" si="0"/>
        <v>#REF!</v>
      </c>
      <c r="V32" s="314">
        <f t="shared" ref="V32:V33" si="4">+T32-C32</f>
        <v>8.6805555555555247E-2</v>
      </c>
      <c r="W32" s="317" t="e">
        <f t="shared" si="2"/>
        <v>#REF!</v>
      </c>
      <c r="X32" s="314">
        <f t="shared" ref="X32:X33" si="5">+F32-F31</f>
        <v>4.7222222222221943E-2</v>
      </c>
    </row>
    <row r="33" spans="2:24" ht="15.75" thickBot="1" x14ac:dyDescent="0.3">
      <c r="B33" s="105">
        <v>14</v>
      </c>
      <c r="C33" s="45">
        <v>0.85486111111111118</v>
      </c>
      <c r="D33" s="46">
        <v>0.85902777777777783</v>
      </c>
      <c r="E33" s="46">
        <v>0.86319444444444449</v>
      </c>
      <c r="F33" s="46">
        <v>0.86875000000000002</v>
      </c>
      <c r="G33" s="47">
        <v>0.87638888888888888</v>
      </c>
      <c r="H33" s="47">
        <v>0.87916666666666665</v>
      </c>
      <c r="I33" s="47">
        <v>0.88402777777777775</v>
      </c>
      <c r="J33" s="47">
        <v>0.88958333333333328</v>
      </c>
      <c r="K33" s="47">
        <v>0.8965277777777777</v>
      </c>
      <c r="L33" s="47">
        <v>0.9013888888888888</v>
      </c>
      <c r="M33" s="47">
        <v>0.90555555555555545</v>
      </c>
      <c r="N33" s="47">
        <v>0.90833333333333321</v>
      </c>
      <c r="O33" s="47">
        <v>0.91666666666666652</v>
      </c>
      <c r="P33" s="47">
        <v>0.92361111111111094</v>
      </c>
      <c r="Q33" s="47">
        <v>0.92638888888888871</v>
      </c>
      <c r="R33" s="47">
        <v>0.92777777777777759</v>
      </c>
      <c r="S33" s="47">
        <v>0.93055555555555536</v>
      </c>
      <c r="T33" s="45">
        <v>0.93472222222222201</v>
      </c>
      <c r="U33" s="339" t="e">
        <f t="shared" si="0"/>
        <v>#REF!</v>
      </c>
      <c r="V33" s="320">
        <f t="shared" si="4"/>
        <v>7.9861111111110827E-2</v>
      </c>
      <c r="W33" s="321" t="e">
        <f t="shared" si="2"/>
        <v>#REF!</v>
      </c>
      <c r="X33" s="320">
        <f t="shared" si="5"/>
        <v>4.7222222222222054E-2</v>
      </c>
    </row>
    <row r="34" spans="2:24" x14ac:dyDescent="0.25">
      <c r="B34" s="33">
        <v>15</v>
      </c>
      <c r="C34" s="48">
        <v>0.90138888888888868</v>
      </c>
      <c r="D34" s="35">
        <v>0.90486111111111089</v>
      </c>
      <c r="E34" s="35">
        <v>0.90902777777777755</v>
      </c>
      <c r="F34" s="35">
        <v>0.91597222222222197</v>
      </c>
      <c r="G34" s="36">
        <v>0.92291666666666639</v>
      </c>
      <c r="H34" s="36">
        <v>0.92569444444444415</v>
      </c>
      <c r="I34" s="36">
        <v>0.92986111111111081</v>
      </c>
      <c r="J34" s="36">
        <v>0.93541666666666634</v>
      </c>
      <c r="K34" s="36">
        <v>0.94236111111111076</v>
      </c>
      <c r="L34" s="36">
        <v>0.94722222222222185</v>
      </c>
      <c r="M34" s="36">
        <v>0.95138888888888851</v>
      </c>
      <c r="N34" s="36">
        <v>0.95347222222222183</v>
      </c>
      <c r="O34" s="36">
        <v>0.96111111111111069</v>
      </c>
      <c r="P34" s="36">
        <v>0.96805555555555511</v>
      </c>
      <c r="Q34" s="36">
        <v>0.97083333333333288</v>
      </c>
      <c r="R34" s="36">
        <v>0.97222222222222177</v>
      </c>
      <c r="S34" s="36">
        <v>0.97499999999999953</v>
      </c>
      <c r="T34" s="48">
        <v>0.97916666666666619</v>
      </c>
      <c r="U34" s="315" t="e">
        <f t="shared" si="0"/>
        <v>#REF!</v>
      </c>
      <c r="V34" s="316">
        <f t="shared" si="1"/>
        <v>7.7777777777777501E-2</v>
      </c>
      <c r="W34" s="317" t="e">
        <f t="shared" si="2"/>
        <v>#REF!</v>
      </c>
      <c r="X34" s="316">
        <f t="shared" si="3"/>
        <v>4.7222222222221943E-2</v>
      </c>
    </row>
    <row r="35" spans="2:24" ht="9" customHeight="1" x14ac:dyDescent="0.25">
      <c r="B35" s="2"/>
      <c r="C35" s="2"/>
      <c r="D35" s="2"/>
      <c r="E35" s="2"/>
      <c r="F35" s="2"/>
      <c r="G35" s="2"/>
      <c r="H35" s="2"/>
      <c r="I35" s="2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9"/>
      <c r="V35" s="19"/>
      <c r="W35" s="19"/>
      <c r="X35" s="19"/>
    </row>
    <row r="36" spans="2:24" ht="18" customHeight="1" x14ac:dyDescent="0.25">
      <c r="B36" s="2"/>
      <c r="C36" s="299" t="s">
        <v>170</v>
      </c>
      <c r="D36" s="300"/>
      <c r="E36" s="300"/>
      <c r="F36" s="301"/>
      <c r="G36" s="301"/>
      <c r="H36" s="308">
        <v>14</v>
      </c>
      <c r="I36" s="300"/>
      <c r="J36" s="18"/>
      <c r="O36" s="19"/>
      <c r="P36" s="19"/>
      <c r="Q36" s="19"/>
      <c r="R36" s="19"/>
      <c r="S36" s="19"/>
      <c r="T36" s="19"/>
      <c r="U36" s="2"/>
      <c r="V36" s="2"/>
    </row>
    <row r="37" spans="2:24" ht="18" customHeight="1" x14ac:dyDescent="0.25">
      <c r="B37" s="2"/>
      <c r="C37" s="299" t="s">
        <v>171</v>
      </c>
      <c r="D37" s="300"/>
      <c r="E37" s="300"/>
      <c r="F37" s="301"/>
      <c r="G37" s="301"/>
      <c r="H37" s="308">
        <v>1</v>
      </c>
      <c r="I37" s="300"/>
      <c r="J37" s="18"/>
      <c r="O37" s="19"/>
      <c r="P37" s="19"/>
      <c r="Q37" s="19"/>
      <c r="R37" s="19"/>
      <c r="S37" s="19"/>
      <c r="T37" s="19"/>
      <c r="U37" s="2"/>
      <c r="V37" s="2"/>
    </row>
    <row r="38" spans="2:24" ht="18" customHeight="1" x14ac:dyDescent="0.25">
      <c r="B38" s="2"/>
      <c r="C38" s="299" t="s">
        <v>172</v>
      </c>
      <c r="D38" s="300"/>
      <c r="E38" s="300"/>
      <c r="F38" s="301"/>
      <c r="G38" s="301"/>
      <c r="H38" s="308">
        <f>+H36+H37</f>
        <v>15</v>
      </c>
      <c r="I38" s="300"/>
      <c r="J38" s="18"/>
      <c r="O38" s="19"/>
      <c r="P38" s="19"/>
      <c r="Q38" s="19"/>
      <c r="R38" s="19"/>
      <c r="S38" s="19"/>
      <c r="T38" s="19"/>
      <c r="U38" s="2"/>
      <c r="V38" s="2"/>
    </row>
    <row r="39" spans="2:24" ht="18" customHeight="1" x14ac:dyDescent="0.25">
      <c r="B39" s="2"/>
      <c r="C39" s="299" t="s">
        <v>173</v>
      </c>
      <c r="D39" s="300"/>
      <c r="E39" s="300"/>
      <c r="F39" s="301"/>
      <c r="G39" s="301"/>
      <c r="H39" s="306" t="e">
        <f>+VLOOKUP($G$8,#REF!,3,FALSE)</f>
        <v>#REF!</v>
      </c>
      <c r="I39" s="302" t="s">
        <v>174</v>
      </c>
      <c r="J39" s="21"/>
      <c r="O39" s="19"/>
      <c r="P39" s="19"/>
      <c r="Q39" s="19"/>
      <c r="R39" s="19"/>
      <c r="S39" s="19"/>
      <c r="T39" s="126"/>
      <c r="U39" s="2"/>
      <c r="V39" s="2"/>
    </row>
    <row r="40" spans="2:24" x14ac:dyDescent="0.25">
      <c r="C40" s="303" t="s">
        <v>175</v>
      </c>
      <c r="D40" s="304"/>
      <c r="E40" s="18"/>
      <c r="F40" s="18"/>
      <c r="G40" s="18"/>
      <c r="H40" s="347">
        <v>8.4039999999999999</v>
      </c>
      <c r="I40" s="302" t="s">
        <v>174</v>
      </c>
      <c r="J40" s="18"/>
      <c r="O40" s="88"/>
      <c r="P40" s="88"/>
      <c r="Q40" s="88"/>
      <c r="R40" s="88"/>
      <c r="S40" s="69"/>
    </row>
    <row r="41" spans="2:24" x14ac:dyDescent="0.25">
      <c r="C41" s="2" t="s">
        <v>176</v>
      </c>
      <c r="D41" s="18"/>
      <c r="E41" s="18"/>
      <c r="F41" s="18"/>
      <c r="G41" s="18"/>
      <c r="H41" s="309" t="s">
        <v>177</v>
      </c>
      <c r="I41" s="18"/>
    </row>
    <row r="47" spans="2:24" x14ac:dyDescent="0.25">
      <c r="C47" s="2"/>
      <c r="D47" s="2"/>
      <c r="E47" s="2"/>
      <c r="F47" s="2"/>
      <c r="G47" s="2"/>
      <c r="J47" s="65"/>
      <c r="K47" s="18"/>
      <c r="L47" s="18"/>
      <c r="M47" s="18"/>
      <c r="N47" s="18"/>
      <c r="O47" s="18"/>
      <c r="P47" s="18"/>
      <c r="Q47" s="18"/>
      <c r="R47" s="18"/>
      <c r="S47" s="18"/>
      <c r="T47" s="18"/>
    </row>
    <row r="48" spans="2:24" x14ac:dyDescent="0.25">
      <c r="C48" s="2"/>
      <c r="D48" s="2"/>
      <c r="E48" s="2"/>
      <c r="F48" s="2"/>
      <c r="G48" s="2"/>
      <c r="J48" s="65"/>
      <c r="K48" s="18"/>
      <c r="L48" s="18"/>
      <c r="M48" s="18"/>
      <c r="N48" s="18"/>
      <c r="O48" s="18"/>
      <c r="P48" s="18"/>
      <c r="Q48" s="18"/>
      <c r="R48" s="18"/>
      <c r="S48" s="18"/>
      <c r="T48" s="18"/>
    </row>
    <row r="49" spans="3:20" x14ac:dyDescent="0.25">
      <c r="C49" s="2"/>
      <c r="D49" s="2"/>
      <c r="E49" s="2"/>
      <c r="F49" s="2"/>
      <c r="G49" s="2"/>
      <c r="J49" s="65"/>
      <c r="K49" s="18"/>
      <c r="L49" s="18"/>
      <c r="M49" s="18"/>
      <c r="N49" s="18"/>
      <c r="O49" s="18"/>
      <c r="P49" s="18"/>
      <c r="Q49" s="18"/>
      <c r="R49" s="18"/>
      <c r="S49" s="18"/>
      <c r="T49" s="18"/>
    </row>
    <row r="50" spans="3:20" x14ac:dyDescent="0.25">
      <c r="C50" s="2"/>
      <c r="D50" s="2"/>
      <c r="E50" s="2"/>
      <c r="F50" s="2"/>
      <c r="G50" s="2"/>
      <c r="J50" s="66"/>
      <c r="K50" s="2"/>
      <c r="L50" s="2"/>
      <c r="M50" s="2"/>
      <c r="N50" s="2"/>
      <c r="O50" s="21"/>
      <c r="P50" s="21"/>
      <c r="Q50" s="21"/>
      <c r="R50" s="21"/>
      <c r="S50" s="21"/>
      <c r="T50" s="21"/>
    </row>
    <row r="51" spans="3:20" x14ac:dyDescent="0.25">
      <c r="J51" s="65"/>
      <c r="O51" s="88"/>
      <c r="P51" s="88"/>
      <c r="Q51" s="88"/>
      <c r="R51" s="88"/>
      <c r="S51" s="69"/>
    </row>
  </sheetData>
  <printOptions horizontalCentered="1"/>
  <pageMargins left="0.19685039370078741" right="0" top="0.19685039370078741" bottom="0.19685039370078741" header="0" footer="0"/>
  <pageSetup paperSize="9" scale="72" orientation="landscape" r:id="rId1"/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1:X51"/>
  <sheetViews>
    <sheetView showGridLines="0" view="pageBreakPreview" topLeftCell="A14" zoomScale="85" zoomScaleNormal="100" zoomScaleSheetLayoutView="85" workbookViewId="0">
      <selection activeCell="H27" sqref="H27"/>
    </sheetView>
  </sheetViews>
  <sheetFormatPr baseColWidth="10" defaultRowHeight="15" x14ac:dyDescent="0.25"/>
  <cols>
    <col min="1" max="1" width="5.7109375" customWidth="1"/>
    <col min="2" max="21" width="8.28515625" customWidth="1"/>
    <col min="22" max="22" width="8.85546875" customWidth="1"/>
    <col min="23" max="23" width="11.140625" customWidth="1"/>
    <col min="24" max="47" width="5.7109375" customWidth="1"/>
  </cols>
  <sheetData>
    <row r="1" spans="2:22" ht="17.25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2:22" ht="20.100000000000001" customHeight="1" x14ac:dyDescent="0.25">
      <c r="B2" s="1" t="s">
        <v>0</v>
      </c>
      <c r="C2" s="2"/>
      <c r="D2" s="2"/>
      <c r="G2" s="171" t="s">
        <v>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2" ht="6" customHeight="1" x14ac:dyDescent="0.25">
      <c r="B3" s="3"/>
      <c r="C3" s="2"/>
      <c r="D3" s="2"/>
      <c r="G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2:22" ht="20.100000000000001" customHeight="1" x14ac:dyDescent="0.25">
      <c r="B4" s="4" t="s">
        <v>2</v>
      </c>
      <c r="C4" s="2"/>
      <c r="D4" s="2"/>
      <c r="G4" s="171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2:22" ht="6" customHeight="1" x14ac:dyDescent="0.25">
      <c r="B5" s="5"/>
      <c r="C5" s="2"/>
      <c r="D5" s="2"/>
      <c r="G5" s="8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2:22" ht="20.100000000000001" customHeight="1" x14ac:dyDescent="0.25">
      <c r="B6" s="2" t="s">
        <v>3</v>
      </c>
      <c r="C6" s="2"/>
      <c r="D6" s="2"/>
      <c r="G6" s="1" t="str">
        <f>+'801 MPU.CAN.25MAY.BOEDO.MPU HAB'!F6</f>
        <v>INVIERNO 2023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2:22" ht="20.100000000000001" customHeight="1" x14ac:dyDescent="0.25">
      <c r="B7" s="2" t="s">
        <v>4</v>
      </c>
      <c r="C7" s="2"/>
      <c r="D7" s="2"/>
      <c r="G7" s="1" t="str">
        <f>+'801 MPU.CAN.25MAY.BOEDO.MPU DOM'!F7</f>
        <v>DOMINGO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2" ht="20.100000000000001" customHeight="1" x14ac:dyDescent="0.25">
      <c r="B8" s="2" t="s">
        <v>5</v>
      </c>
      <c r="C8" s="7"/>
      <c r="D8" s="7"/>
      <c r="G8" s="1">
        <v>866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2" ht="20.100000000000001" customHeight="1" x14ac:dyDescent="0.25">
      <c r="B9" s="2" t="s">
        <v>6</v>
      </c>
      <c r="C9" s="2"/>
      <c r="D9" s="2"/>
      <c r="G9" s="1" t="s">
        <v>66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2" ht="20.100000000000001" customHeight="1" x14ac:dyDescent="0.25">
      <c r="B10" s="2" t="s">
        <v>7</v>
      </c>
      <c r="C10" s="2"/>
      <c r="D10" s="2"/>
      <c r="G10" s="1">
        <v>866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2:22" ht="21.95" customHeight="1" x14ac:dyDescent="0.25">
      <c r="B12" s="2"/>
      <c r="C12" s="7"/>
      <c r="D12" s="7"/>
      <c r="E12" s="7"/>
      <c r="F12" s="7"/>
      <c r="G12" s="7"/>
      <c r="H12" s="7"/>
      <c r="I12" s="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1.95" customHeight="1" x14ac:dyDescent="0.25">
      <c r="B13" s="2"/>
      <c r="C13" s="7"/>
      <c r="D13" s="7"/>
      <c r="E13" s="7"/>
      <c r="F13" s="7"/>
      <c r="G13" s="7"/>
      <c r="H13" s="7"/>
      <c r="I13" s="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1.95" customHeight="1" x14ac:dyDescent="0.25">
      <c r="B14" s="2"/>
      <c r="C14" s="7"/>
      <c r="D14" s="7"/>
      <c r="E14" s="7"/>
      <c r="F14" s="7"/>
      <c r="G14" s="7"/>
      <c r="H14" s="7"/>
      <c r="I14" s="7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1.95" customHeight="1" x14ac:dyDescent="0.25">
      <c r="B15" s="2"/>
      <c r="C15" s="7"/>
      <c r="D15" s="7"/>
      <c r="E15" s="7"/>
      <c r="F15" s="7"/>
      <c r="G15" s="7"/>
      <c r="H15" s="7"/>
      <c r="I15" s="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21.95" customHeight="1" thickBot="1" x14ac:dyDescent="0.3">
      <c r="B16" s="2"/>
      <c r="C16" s="7"/>
      <c r="D16" s="7"/>
      <c r="E16" s="7"/>
      <c r="F16" s="7"/>
      <c r="G16" s="7"/>
      <c r="H16" s="7"/>
      <c r="I16" s="7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2:24" ht="39.950000000000003" customHeight="1" thickBot="1" x14ac:dyDescent="0.3">
      <c r="B17" s="189" t="s">
        <v>18</v>
      </c>
      <c r="C17" s="189" t="s">
        <v>111</v>
      </c>
      <c r="D17" s="189" t="s">
        <v>147</v>
      </c>
      <c r="E17" s="189" t="s">
        <v>45</v>
      </c>
      <c r="F17" s="189" t="s">
        <v>107</v>
      </c>
      <c r="G17" s="189" t="s">
        <v>117</v>
      </c>
      <c r="H17" s="189" t="s">
        <v>17</v>
      </c>
      <c r="I17" s="189" t="s">
        <v>63</v>
      </c>
      <c r="J17" s="189" t="s">
        <v>64</v>
      </c>
      <c r="K17" s="189" t="s">
        <v>151</v>
      </c>
      <c r="L17" s="189" t="s">
        <v>63</v>
      </c>
      <c r="M17" s="189" t="s">
        <v>17</v>
      </c>
      <c r="N17" s="189" t="s">
        <v>117</v>
      </c>
      <c r="O17" s="189" t="s">
        <v>107</v>
      </c>
      <c r="P17" s="189" t="s">
        <v>13</v>
      </c>
      <c r="Q17" s="189" t="s">
        <v>11</v>
      </c>
      <c r="R17" s="189" t="s">
        <v>138</v>
      </c>
      <c r="S17" s="189" t="s">
        <v>137</v>
      </c>
      <c r="T17" s="189" t="s">
        <v>111</v>
      </c>
      <c r="U17" s="189" t="s">
        <v>161</v>
      </c>
      <c r="V17" s="189" t="s">
        <v>167</v>
      </c>
      <c r="W17" s="189" t="s">
        <v>168</v>
      </c>
      <c r="X17" s="189" t="s">
        <v>169</v>
      </c>
    </row>
    <row r="18" spans="2:24" ht="39.950000000000003" hidden="1" customHeight="1" x14ac:dyDescent="0.25">
      <c r="B18" s="202" t="s">
        <v>159</v>
      </c>
      <c r="C18" s="204">
        <v>0</v>
      </c>
      <c r="D18" s="204">
        <v>2.74</v>
      </c>
      <c r="E18" s="204">
        <v>1.95</v>
      </c>
      <c r="F18" s="204">
        <v>3.34</v>
      </c>
      <c r="G18" s="204">
        <v>3.35</v>
      </c>
      <c r="H18" s="204">
        <v>2.5499999999999998</v>
      </c>
      <c r="I18" s="204">
        <v>3.8</v>
      </c>
      <c r="J18" s="204">
        <v>4.49</v>
      </c>
      <c r="K18" s="204">
        <v>3.2</v>
      </c>
      <c r="L18" s="204">
        <v>5.6</v>
      </c>
      <c r="M18" s="204">
        <v>3.7</v>
      </c>
      <c r="N18" s="204">
        <v>2.1</v>
      </c>
      <c r="O18" s="204">
        <v>4.9000000000000004</v>
      </c>
      <c r="P18" s="204">
        <v>6.3</v>
      </c>
      <c r="Q18" s="204">
        <v>2</v>
      </c>
      <c r="R18" s="204">
        <v>1.7</v>
      </c>
      <c r="S18" s="204">
        <v>2.6</v>
      </c>
      <c r="T18" s="204">
        <v>5.2</v>
      </c>
      <c r="U18" s="315"/>
      <c r="V18" s="316"/>
      <c r="W18" s="317"/>
      <c r="X18" s="318"/>
    </row>
    <row r="19" spans="2:24" ht="39.950000000000003" hidden="1" customHeight="1" thickBot="1" x14ac:dyDescent="0.3">
      <c r="B19" s="208" t="s">
        <v>160</v>
      </c>
      <c r="C19" s="243">
        <v>0</v>
      </c>
      <c r="D19" s="210">
        <v>2.74</v>
      </c>
      <c r="E19" s="210">
        <v>4.6900000000000004</v>
      </c>
      <c r="F19" s="210">
        <v>8.0300000000000011</v>
      </c>
      <c r="G19" s="210">
        <v>11.38</v>
      </c>
      <c r="H19" s="210">
        <v>13.93</v>
      </c>
      <c r="I19" s="210">
        <v>17.73</v>
      </c>
      <c r="J19" s="210">
        <v>22.22</v>
      </c>
      <c r="K19" s="210">
        <v>25.419999999999998</v>
      </c>
      <c r="L19" s="210">
        <v>31.019999999999996</v>
      </c>
      <c r="M19" s="210">
        <v>34.72</v>
      </c>
      <c r="N19" s="210">
        <v>36.82</v>
      </c>
      <c r="O19" s="210">
        <v>41.72</v>
      </c>
      <c r="P19" s="210">
        <v>48.019999999999996</v>
      </c>
      <c r="Q19" s="210">
        <v>50.019999999999996</v>
      </c>
      <c r="R19" s="210">
        <v>51.72</v>
      </c>
      <c r="S19" s="210">
        <v>54.32</v>
      </c>
      <c r="T19" s="210">
        <v>59.52</v>
      </c>
      <c r="U19" s="313"/>
      <c r="V19" s="314"/>
      <c r="W19" s="310"/>
      <c r="X19" s="314"/>
    </row>
    <row r="20" spans="2:24" x14ac:dyDescent="0.25">
      <c r="B20" s="33">
        <v>1</v>
      </c>
      <c r="C20" s="76">
        <v>0.25625000000000003</v>
      </c>
      <c r="D20" s="86">
        <v>0.2590277777777778</v>
      </c>
      <c r="E20" s="86">
        <v>0.26250000000000001</v>
      </c>
      <c r="F20" s="86">
        <v>0.26805555555555555</v>
      </c>
      <c r="G20" s="247">
        <v>0.27361111111111108</v>
      </c>
      <c r="H20" s="247">
        <v>0.27569444444444441</v>
      </c>
      <c r="I20" s="78">
        <v>0.2805555555555555</v>
      </c>
      <c r="J20" s="78">
        <v>0.28402777777777771</v>
      </c>
      <c r="K20" s="78">
        <v>0.29097222222222213</v>
      </c>
      <c r="L20" s="78">
        <v>0.29722222222222211</v>
      </c>
      <c r="M20" s="78">
        <v>0.30138888888888876</v>
      </c>
      <c r="N20" s="78">
        <v>0.30347222222222209</v>
      </c>
      <c r="O20" s="78">
        <v>0.31180555555555545</v>
      </c>
      <c r="P20" s="78">
        <v>0.31944444444444431</v>
      </c>
      <c r="Q20" s="78">
        <v>0.32222222222222208</v>
      </c>
      <c r="R20" s="78">
        <v>0.32361111111111096</v>
      </c>
      <c r="S20" s="78">
        <v>0.32638888888888873</v>
      </c>
      <c r="T20" s="80">
        <v>0.32986111111111094</v>
      </c>
      <c r="U20" s="313" t="e">
        <f>+$H$36</f>
        <v>#REF!</v>
      </c>
      <c r="V20" s="314">
        <f>+T20-C20</f>
        <v>7.3611111111110905E-2</v>
      </c>
      <c r="W20" s="317" t="e">
        <f>60*$H$36/(V20*60*24)</f>
        <v>#REF!</v>
      </c>
      <c r="X20" s="322"/>
    </row>
    <row r="21" spans="2:24" x14ac:dyDescent="0.25">
      <c r="B21" s="40">
        <v>2</v>
      </c>
      <c r="C21" s="71">
        <v>0.31180555555555556</v>
      </c>
      <c r="D21" s="72">
        <v>0.31527777777777777</v>
      </c>
      <c r="E21" s="72">
        <v>0.31944444444444442</v>
      </c>
      <c r="F21" s="72">
        <v>0.32638888888888884</v>
      </c>
      <c r="G21" s="73">
        <v>0.33333333333333326</v>
      </c>
      <c r="H21" s="73">
        <v>0.33611111111111103</v>
      </c>
      <c r="I21" s="73">
        <v>0.34027777777777768</v>
      </c>
      <c r="J21" s="73">
        <v>0.34583333333333321</v>
      </c>
      <c r="K21" s="73">
        <v>0.35277777777777763</v>
      </c>
      <c r="L21" s="73">
        <v>0.35763888888888873</v>
      </c>
      <c r="M21" s="73">
        <v>0.36180555555555538</v>
      </c>
      <c r="N21" s="73">
        <v>0.36388888888888871</v>
      </c>
      <c r="O21" s="73">
        <v>0.37152777777777757</v>
      </c>
      <c r="P21" s="73">
        <v>0.37847222222222199</v>
      </c>
      <c r="Q21" s="73">
        <v>0.38124999999999976</v>
      </c>
      <c r="R21" s="73">
        <v>0.38263888888888864</v>
      </c>
      <c r="S21" s="73">
        <v>0.38541666666666641</v>
      </c>
      <c r="T21" s="71">
        <v>0.38958333333333306</v>
      </c>
      <c r="U21" s="313" t="e">
        <f>+$H$36</f>
        <v>#REF!</v>
      </c>
      <c r="V21" s="314">
        <f>+T21-C21</f>
        <v>7.7777777777777501E-2</v>
      </c>
      <c r="W21" s="317" t="e">
        <f>60*$H$36/(V21*60*24)</f>
        <v>#REF!</v>
      </c>
      <c r="X21" s="314">
        <f>+F21-F20</f>
        <v>5.8333333333333293E-2</v>
      </c>
    </row>
    <row r="22" spans="2:24" x14ac:dyDescent="0.25">
      <c r="B22" s="40">
        <v>3</v>
      </c>
      <c r="C22" s="71">
        <v>0.36805555555555558</v>
      </c>
      <c r="D22" s="72">
        <v>0.37222222222222223</v>
      </c>
      <c r="E22" s="72">
        <v>0.37708333333333333</v>
      </c>
      <c r="F22" s="72">
        <v>0.38472222222222219</v>
      </c>
      <c r="G22" s="73">
        <v>0.39236111111111105</v>
      </c>
      <c r="H22" s="73">
        <v>0.39513888888888882</v>
      </c>
      <c r="I22" s="73">
        <v>0.39999999999999991</v>
      </c>
      <c r="J22" s="73">
        <v>0.40555555555555545</v>
      </c>
      <c r="K22" s="73">
        <v>0.41388888888888881</v>
      </c>
      <c r="L22" s="73">
        <v>0.42013888888888878</v>
      </c>
      <c r="M22" s="73">
        <v>0.42430555555555544</v>
      </c>
      <c r="N22" s="73">
        <v>0.4270833333333332</v>
      </c>
      <c r="O22" s="73">
        <v>0.43611111111111101</v>
      </c>
      <c r="P22" s="73">
        <v>0.44305555555555542</v>
      </c>
      <c r="Q22" s="73">
        <v>0.44652777777777763</v>
      </c>
      <c r="R22" s="73">
        <v>0.44791666666666652</v>
      </c>
      <c r="S22" s="73">
        <v>0.45069444444444429</v>
      </c>
      <c r="T22" s="71">
        <v>0.45486111111111094</v>
      </c>
      <c r="U22" s="313" t="e">
        <f t="shared" ref="U22:U31" si="0">+$H$36</f>
        <v>#REF!</v>
      </c>
      <c r="V22" s="314">
        <f t="shared" ref="V22:V31" si="1">+T22-C22</f>
        <v>8.6805555555555358E-2</v>
      </c>
      <c r="W22" s="317" t="e">
        <f t="shared" ref="W22:W31" si="2">60*$H$36/(V22*60*24)</f>
        <v>#REF!</v>
      </c>
      <c r="X22" s="314">
        <f t="shared" ref="X22:X31" si="3">+F22-F21</f>
        <v>5.8333333333333348E-2</v>
      </c>
    </row>
    <row r="23" spans="2:24" x14ac:dyDescent="0.25">
      <c r="B23" s="33">
        <v>4</v>
      </c>
      <c r="C23" s="71">
        <v>0.42638888888888915</v>
      </c>
      <c r="D23" s="72">
        <v>0.4305555555555558</v>
      </c>
      <c r="E23" s="72">
        <v>0.4354166666666669</v>
      </c>
      <c r="F23" s="72">
        <v>0.44305555555555576</v>
      </c>
      <c r="G23" s="73">
        <v>0.45069444444444462</v>
      </c>
      <c r="H23" s="73">
        <v>0.45347222222222239</v>
      </c>
      <c r="I23" s="73">
        <v>0.45833333333333348</v>
      </c>
      <c r="J23" s="73">
        <v>0.46388888888888902</v>
      </c>
      <c r="K23" s="73">
        <v>0.47222222222222238</v>
      </c>
      <c r="L23" s="73">
        <v>0.47847222222222235</v>
      </c>
      <c r="M23" s="73">
        <v>0.48263888888888901</v>
      </c>
      <c r="N23" s="73">
        <v>0.48541666666666677</v>
      </c>
      <c r="O23" s="73">
        <v>0.49444444444444458</v>
      </c>
      <c r="P23" s="73">
        <v>0.50138888888888899</v>
      </c>
      <c r="Q23" s="73">
        <v>0.5048611111111112</v>
      </c>
      <c r="R23" s="73">
        <v>0.50625000000000009</v>
      </c>
      <c r="S23" s="73">
        <v>0.50902777777777786</v>
      </c>
      <c r="T23" s="71">
        <v>0.51319444444444451</v>
      </c>
      <c r="U23" s="313" t="e">
        <f t="shared" si="0"/>
        <v>#REF!</v>
      </c>
      <c r="V23" s="314">
        <f t="shared" si="1"/>
        <v>8.6805555555555358E-2</v>
      </c>
      <c r="W23" s="317" t="e">
        <f t="shared" si="2"/>
        <v>#REF!</v>
      </c>
      <c r="X23" s="314">
        <f t="shared" si="3"/>
        <v>5.833333333333357E-2</v>
      </c>
    </row>
    <row r="24" spans="2:24" x14ac:dyDescent="0.25">
      <c r="B24" s="40">
        <v>5</v>
      </c>
      <c r="C24" s="71">
        <v>0.48472222222222217</v>
      </c>
      <c r="D24" s="72">
        <v>0.48888888888888882</v>
      </c>
      <c r="E24" s="72">
        <v>0.49374999999999991</v>
      </c>
      <c r="F24" s="72">
        <v>0.50138888888888877</v>
      </c>
      <c r="G24" s="73">
        <v>0.50902777777777763</v>
      </c>
      <c r="H24" s="73">
        <v>0.5118055555555554</v>
      </c>
      <c r="I24" s="73">
        <v>0.5166666666666665</v>
      </c>
      <c r="J24" s="73">
        <v>0.52222222222222203</v>
      </c>
      <c r="K24" s="73">
        <v>0.53055555555555534</v>
      </c>
      <c r="L24" s="73">
        <v>0.53680555555555531</v>
      </c>
      <c r="M24" s="73">
        <v>0.54097222222222197</v>
      </c>
      <c r="N24" s="73">
        <v>0.54374999999999973</v>
      </c>
      <c r="O24" s="73">
        <v>0.55277777777777748</v>
      </c>
      <c r="P24" s="73">
        <v>0.5597222222222219</v>
      </c>
      <c r="Q24" s="73">
        <v>0.56319444444444411</v>
      </c>
      <c r="R24" s="73">
        <v>0.56458333333333299</v>
      </c>
      <c r="S24" s="73">
        <v>0.56736111111111076</v>
      </c>
      <c r="T24" s="71">
        <v>0.57152777777777741</v>
      </c>
      <c r="U24" s="313" t="e">
        <f t="shared" si="0"/>
        <v>#REF!</v>
      </c>
      <c r="V24" s="314">
        <f t="shared" si="1"/>
        <v>8.6805555555555247E-2</v>
      </c>
      <c r="W24" s="317" t="e">
        <f t="shared" si="2"/>
        <v>#REF!</v>
      </c>
      <c r="X24" s="314">
        <f t="shared" si="3"/>
        <v>5.8333333333333015E-2</v>
      </c>
    </row>
    <row r="25" spans="2:24" x14ac:dyDescent="0.25">
      <c r="B25" s="33">
        <v>6</v>
      </c>
      <c r="C25" s="71">
        <v>0.54305555555555518</v>
      </c>
      <c r="D25" s="72">
        <v>0.54722222222222183</v>
      </c>
      <c r="E25" s="72">
        <v>0.55208333333333293</v>
      </c>
      <c r="F25" s="72">
        <v>0.55972222222222179</v>
      </c>
      <c r="G25" s="73">
        <v>0.56736111111111065</v>
      </c>
      <c r="H25" s="73">
        <v>0.57013888888888842</v>
      </c>
      <c r="I25" s="73">
        <v>0.57499999999999951</v>
      </c>
      <c r="J25" s="73">
        <v>0.58055555555555505</v>
      </c>
      <c r="K25" s="73">
        <v>0.58888888888888835</v>
      </c>
      <c r="L25" s="73">
        <v>0.59513888888888833</v>
      </c>
      <c r="M25" s="73">
        <v>0.59930555555555498</v>
      </c>
      <c r="N25" s="73">
        <v>0.60208333333333275</v>
      </c>
      <c r="O25" s="73">
        <v>0.61111111111111049</v>
      </c>
      <c r="P25" s="73">
        <v>0.61805555555555491</v>
      </c>
      <c r="Q25" s="73">
        <v>0.62152777777777712</v>
      </c>
      <c r="R25" s="73">
        <v>0.62291666666666601</v>
      </c>
      <c r="S25" s="73">
        <v>0.62569444444444378</v>
      </c>
      <c r="T25" s="71">
        <v>0.62986111111111043</v>
      </c>
      <c r="U25" s="313" t="e">
        <f t="shared" si="0"/>
        <v>#REF!</v>
      </c>
      <c r="V25" s="314">
        <f t="shared" si="1"/>
        <v>8.6805555555555247E-2</v>
      </c>
      <c r="W25" s="317" t="e">
        <f t="shared" si="2"/>
        <v>#REF!</v>
      </c>
      <c r="X25" s="314">
        <f t="shared" si="3"/>
        <v>5.8333333333333015E-2</v>
      </c>
    </row>
    <row r="26" spans="2:24" x14ac:dyDescent="0.25">
      <c r="B26" s="40">
        <v>7</v>
      </c>
      <c r="C26" s="71">
        <v>0.6013888888888882</v>
      </c>
      <c r="D26" s="72">
        <v>0.60555555555555485</v>
      </c>
      <c r="E26" s="72">
        <v>0.61041666666666594</v>
      </c>
      <c r="F26" s="72">
        <v>0.6180555555555548</v>
      </c>
      <c r="G26" s="73">
        <v>0.62569444444444366</v>
      </c>
      <c r="H26" s="73">
        <v>0.62847222222222143</v>
      </c>
      <c r="I26" s="73">
        <v>0.63333333333333253</v>
      </c>
      <c r="J26" s="73">
        <v>0.63888888888888806</v>
      </c>
      <c r="K26" s="73">
        <v>0.64722222222222137</v>
      </c>
      <c r="L26" s="73">
        <v>0.65347222222222134</v>
      </c>
      <c r="M26" s="73">
        <v>0.657638888888888</v>
      </c>
      <c r="N26" s="73">
        <v>0.66041666666666576</v>
      </c>
      <c r="O26" s="73">
        <v>0.66944444444444351</v>
      </c>
      <c r="P26" s="73">
        <v>0.67638888888888793</v>
      </c>
      <c r="Q26" s="73">
        <v>0.67986111111111014</v>
      </c>
      <c r="R26" s="73">
        <v>0.68124999999999902</v>
      </c>
      <c r="S26" s="73">
        <v>0.68402777777777679</v>
      </c>
      <c r="T26" s="71">
        <v>0.68819444444444344</v>
      </c>
      <c r="U26" s="313" t="e">
        <f t="shared" si="0"/>
        <v>#REF!</v>
      </c>
      <c r="V26" s="314">
        <f t="shared" si="1"/>
        <v>8.6805555555555247E-2</v>
      </c>
      <c r="W26" s="317" t="e">
        <f t="shared" si="2"/>
        <v>#REF!</v>
      </c>
      <c r="X26" s="314">
        <f t="shared" si="3"/>
        <v>5.8333333333333015E-2</v>
      </c>
    </row>
    <row r="27" spans="2:24" x14ac:dyDescent="0.25">
      <c r="B27" s="33">
        <v>8</v>
      </c>
      <c r="C27" s="71">
        <v>0.65972222222222221</v>
      </c>
      <c r="D27" s="72">
        <v>0.66388888888888886</v>
      </c>
      <c r="E27" s="72">
        <v>0.66874999999999996</v>
      </c>
      <c r="F27" s="72">
        <v>0.67638888888888882</v>
      </c>
      <c r="G27" s="73">
        <v>0.68402777777777768</v>
      </c>
      <c r="H27" s="73">
        <v>0.68680555555555545</v>
      </c>
      <c r="I27" s="73">
        <v>0.69166666666666654</v>
      </c>
      <c r="J27" s="73">
        <v>0.69722222222222208</v>
      </c>
      <c r="K27" s="73">
        <v>0.70555555555555538</v>
      </c>
      <c r="L27" s="73">
        <v>0.71180555555555536</v>
      </c>
      <c r="M27" s="73">
        <v>0.71597222222222201</v>
      </c>
      <c r="N27" s="73">
        <v>0.71874999999999978</v>
      </c>
      <c r="O27" s="73">
        <v>0.72777777777777752</v>
      </c>
      <c r="P27" s="73">
        <v>0.73472222222222194</v>
      </c>
      <c r="Q27" s="73">
        <v>0.73819444444444415</v>
      </c>
      <c r="R27" s="73">
        <v>0.73958333333333304</v>
      </c>
      <c r="S27" s="73">
        <v>0.74236111111111081</v>
      </c>
      <c r="T27" s="71">
        <v>0.74652777777777746</v>
      </c>
      <c r="U27" s="313" t="e">
        <f t="shared" si="0"/>
        <v>#REF!</v>
      </c>
      <c r="V27" s="314">
        <f t="shared" si="1"/>
        <v>8.6805555555555247E-2</v>
      </c>
      <c r="W27" s="317" t="e">
        <f t="shared" si="2"/>
        <v>#REF!</v>
      </c>
      <c r="X27" s="314">
        <f t="shared" si="3"/>
        <v>5.8333333333334014E-2</v>
      </c>
    </row>
    <row r="28" spans="2:24" x14ac:dyDescent="0.25">
      <c r="B28" s="40">
        <v>9</v>
      </c>
      <c r="C28" s="71">
        <v>0.71805555555555511</v>
      </c>
      <c r="D28" s="72">
        <v>0.72222222222222177</v>
      </c>
      <c r="E28" s="72">
        <v>0.72708333333333286</v>
      </c>
      <c r="F28" s="72">
        <v>0.73472222222222172</v>
      </c>
      <c r="G28" s="73">
        <v>0.74236111111111058</v>
      </c>
      <c r="H28" s="73">
        <v>0.74513888888888835</v>
      </c>
      <c r="I28" s="73">
        <v>0.74999999999999944</v>
      </c>
      <c r="J28" s="73">
        <v>0.75555555555555498</v>
      </c>
      <c r="K28" s="73">
        <v>0.76388888888888828</v>
      </c>
      <c r="L28" s="73">
        <v>0.77013888888888826</v>
      </c>
      <c r="M28" s="73">
        <v>0.77430555555555491</v>
      </c>
      <c r="N28" s="73">
        <v>0.77708333333333268</v>
      </c>
      <c r="O28" s="73">
        <v>0.78611111111111043</v>
      </c>
      <c r="P28" s="73">
        <v>0.79305555555555485</v>
      </c>
      <c r="Q28" s="73">
        <v>0.79652777777777706</v>
      </c>
      <c r="R28" s="73">
        <v>0.79791666666666594</v>
      </c>
      <c r="S28" s="73">
        <v>0.80069444444444371</v>
      </c>
      <c r="T28" s="71">
        <v>0.80486111111111036</v>
      </c>
      <c r="U28" s="313" t="e">
        <f t="shared" si="0"/>
        <v>#REF!</v>
      </c>
      <c r="V28" s="314">
        <f t="shared" si="1"/>
        <v>8.6805555555555247E-2</v>
      </c>
      <c r="W28" s="317" t="e">
        <f t="shared" si="2"/>
        <v>#REF!</v>
      </c>
      <c r="X28" s="314">
        <f t="shared" si="3"/>
        <v>5.8333333333332904E-2</v>
      </c>
    </row>
    <row r="29" spans="2:24" x14ac:dyDescent="0.25">
      <c r="B29" s="33">
        <v>10</v>
      </c>
      <c r="C29" s="71">
        <v>0.77638888888888813</v>
      </c>
      <c r="D29" s="72">
        <v>0.78055555555555478</v>
      </c>
      <c r="E29" s="72">
        <v>0.78541666666666587</v>
      </c>
      <c r="F29" s="72">
        <v>0.79305555555555474</v>
      </c>
      <c r="G29" s="73">
        <v>0.8006944444444436</v>
      </c>
      <c r="H29" s="73">
        <v>0.80347222222222137</v>
      </c>
      <c r="I29" s="73">
        <v>0.80833333333333246</v>
      </c>
      <c r="J29" s="73">
        <v>0.813888888888888</v>
      </c>
      <c r="K29" s="73">
        <v>0.8222222222222213</v>
      </c>
      <c r="L29" s="73">
        <v>0.82847222222222128</v>
      </c>
      <c r="M29" s="73">
        <v>0.83263888888888793</v>
      </c>
      <c r="N29" s="73">
        <v>0.8354166666666657</v>
      </c>
      <c r="O29" s="73">
        <v>0.84444444444444344</v>
      </c>
      <c r="P29" s="73">
        <v>0.85138888888888786</v>
      </c>
      <c r="Q29" s="73">
        <v>0.85486111111111007</v>
      </c>
      <c r="R29" s="73">
        <v>0.85624999999999896</v>
      </c>
      <c r="S29" s="73">
        <v>0.85902777777777672</v>
      </c>
      <c r="T29" s="71">
        <v>0.86319444444444338</v>
      </c>
      <c r="U29" s="313" t="e">
        <f t="shared" si="0"/>
        <v>#REF!</v>
      </c>
      <c r="V29" s="314">
        <f t="shared" si="1"/>
        <v>8.6805555555555247E-2</v>
      </c>
      <c r="W29" s="317" t="e">
        <f t="shared" si="2"/>
        <v>#REF!</v>
      </c>
      <c r="X29" s="314">
        <f t="shared" si="3"/>
        <v>5.8333333333333015E-2</v>
      </c>
    </row>
    <row r="30" spans="2:24" x14ac:dyDescent="0.25">
      <c r="B30" s="104">
        <v>11</v>
      </c>
      <c r="C30" s="71">
        <v>0.83472222222222214</v>
      </c>
      <c r="D30" s="72">
        <v>0.8388888888888888</v>
      </c>
      <c r="E30" s="72">
        <v>0.84374999999999989</v>
      </c>
      <c r="F30" s="72">
        <v>0.85138888888888875</v>
      </c>
      <c r="G30" s="73">
        <v>0.85902777777777761</v>
      </c>
      <c r="H30" s="73">
        <v>0.86180555555555538</v>
      </c>
      <c r="I30" s="73">
        <v>0.86666666666666647</v>
      </c>
      <c r="J30" s="73">
        <v>0.87222222222222201</v>
      </c>
      <c r="K30" s="73">
        <v>0.88055555555555531</v>
      </c>
      <c r="L30" s="73">
        <v>0.88680555555555529</v>
      </c>
      <c r="M30" s="73">
        <v>0.89097222222222194</v>
      </c>
      <c r="N30" s="73">
        <v>0.89374999999999971</v>
      </c>
      <c r="O30" s="73">
        <v>0.90277777777777746</v>
      </c>
      <c r="P30" s="73">
        <v>0.90972222222222188</v>
      </c>
      <c r="Q30" s="73">
        <v>0.91319444444444409</v>
      </c>
      <c r="R30" s="73">
        <v>0.91458333333333297</v>
      </c>
      <c r="S30" s="73">
        <v>0.91736111111111074</v>
      </c>
      <c r="T30" s="71">
        <v>0.92152777777777739</v>
      </c>
      <c r="U30" s="313" t="e">
        <f t="shared" si="0"/>
        <v>#REF!</v>
      </c>
      <c r="V30" s="314">
        <f t="shared" si="1"/>
        <v>8.6805555555555247E-2</v>
      </c>
      <c r="W30" s="317" t="e">
        <f t="shared" si="2"/>
        <v>#REF!</v>
      </c>
      <c r="X30" s="314">
        <f t="shared" si="3"/>
        <v>5.8333333333334014E-2</v>
      </c>
    </row>
    <row r="31" spans="2:24" x14ac:dyDescent="0.25">
      <c r="B31" s="33">
        <v>12</v>
      </c>
      <c r="C31" s="80">
        <v>0.89513888888888893</v>
      </c>
      <c r="D31" s="86">
        <v>0.89861111111111114</v>
      </c>
      <c r="E31" s="86">
        <v>0.90277777777777779</v>
      </c>
      <c r="F31" s="86">
        <v>0.90972222222222221</v>
      </c>
      <c r="G31" s="247">
        <v>0.91666666666666663</v>
      </c>
      <c r="H31" s="247">
        <v>0.9194444444444444</v>
      </c>
      <c r="I31" s="247">
        <v>0.92361111111111105</v>
      </c>
      <c r="J31" s="247">
        <v>0.92916666666666659</v>
      </c>
      <c r="K31" s="247">
        <v>0.93611111111111101</v>
      </c>
      <c r="L31" s="247">
        <v>0.9409722222222221</v>
      </c>
      <c r="M31" s="247">
        <v>0.94513888888888875</v>
      </c>
      <c r="N31" s="247">
        <v>0.94722222222222208</v>
      </c>
      <c r="O31" s="247">
        <v>0.95486111111111094</v>
      </c>
      <c r="P31" s="247">
        <v>0.96180555555555536</v>
      </c>
      <c r="Q31" s="247">
        <v>0.96458333333333313</v>
      </c>
      <c r="R31" s="247">
        <v>0.96597222222222201</v>
      </c>
      <c r="S31" s="247">
        <v>0.96874999999999978</v>
      </c>
      <c r="T31" s="80">
        <v>0.97291666666666643</v>
      </c>
      <c r="U31" s="313" t="e">
        <f t="shared" si="0"/>
        <v>#REF!</v>
      </c>
      <c r="V31" s="314">
        <f t="shared" si="1"/>
        <v>7.7777777777777501E-2</v>
      </c>
      <c r="W31" s="317" t="e">
        <f t="shared" si="2"/>
        <v>#REF!</v>
      </c>
      <c r="X31" s="314">
        <f t="shared" si="3"/>
        <v>5.8333333333333459E-2</v>
      </c>
    </row>
    <row r="32" spans="2:24" ht="9" customHeight="1" x14ac:dyDescent="0.25">
      <c r="B32" s="2"/>
      <c r="C32" s="2"/>
      <c r="D32" s="2"/>
      <c r="E32" s="2"/>
      <c r="F32" s="2"/>
      <c r="G32" s="2"/>
      <c r="H32" s="2"/>
      <c r="I32" s="2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8"/>
      <c r="V32" s="2"/>
    </row>
    <row r="33" spans="2:22" ht="18" customHeight="1" x14ac:dyDescent="0.25">
      <c r="B33" s="2"/>
      <c r="C33" s="299" t="s">
        <v>170</v>
      </c>
      <c r="D33" s="300"/>
      <c r="E33" s="300"/>
      <c r="F33" s="301"/>
      <c r="G33" s="301"/>
      <c r="H33" s="308">
        <v>12</v>
      </c>
      <c r="I33" s="300"/>
      <c r="J33" s="18"/>
      <c r="O33" s="19"/>
      <c r="P33" s="19"/>
      <c r="Q33" s="19"/>
      <c r="R33" s="19"/>
      <c r="S33" s="19"/>
      <c r="T33" s="19"/>
      <c r="U33" s="2"/>
      <c r="V33" s="2"/>
    </row>
    <row r="34" spans="2:22" ht="18" customHeight="1" x14ac:dyDescent="0.25">
      <c r="B34" s="2"/>
      <c r="C34" s="299" t="s">
        <v>171</v>
      </c>
      <c r="D34" s="300"/>
      <c r="E34" s="300"/>
      <c r="F34" s="301"/>
      <c r="G34" s="301"/>
      <c r="H34" s="308">
        <v>0</v>
      </c>
      <c r="I34" s="300"/>
      <c r="J34" s="18"/>
      <c r="O34" s="19"/>
      <c r="P34" s="19"/>
      <c r="Q34" s="19"/>
      <c r="R34" s="19"/>
      <c r="S34" s="19"/>
      <c r="T34" s="19"/>
      <c r="U34" s="2"/>
      <c r="V34" s="2"/>
    </row>
    <row r="35" spans="2:22" ht="18" customHeight="1" x14ac:dyDescent="0.25">
      <c r="B35" s="2"/>
      <c r="C35" s="299" t="s">
        <v>172</v>
      </c>
      <c r="D35" s="300"/>
      <c r="E35" s="300"/>
      <c r="F35" s="301"/>
      <c r="G35" s="301"/>
      <c r="H35" s="308">
        <f>+H33+H34</f>
        <v>12</v>
      </c>
      <c r="I35" s="300"/>
      <c r="J35" s="18"/>
      <c r="O35" s="19"/>
      <c r="P35" s="19"/>
      <c r="Q35" s="19"/>
      <c r="R35" s="19"/>
      <c r="S35" s="19"/>
      <c r="T35" s="19"/>
      <c r="U35" s="2"/>
      <c r="V35" s="2"/>
    </row>
    <row r="36" spans="2:22" ht="18" customHeight="1" x14ac:dyDescent="0.25">
      <c r="B36" s="2"/>
      <c r="C36" s="299" t="s">
        <v>173</v>
      </c>
      <c r="D36" s="300"/>
      <c r="E36" s="300"/>
      <c r="F36" s="301"/>
      <c r="G36" s="301"/>
      <c r="H36" s="306" t="e">
        <f>+VLOOKUP($G$8,#REF!,3,FALSE)</f>
        <v>#REF!</v>
      </c>
      <c r="I36" s="302" t="s">
        <v>174</v>
      </c>
      <c r="J36" s="21"/>
      <c r="O36" s="19"/>
      <c r="P36" s="19"/>
      <c r="Q36" s="19"/>
      <c r="R36" s="19"/>
      <c r="S36" s="19"/>
      <c r="T36" s="126"/>
      <c r="U36" s="2"/>
      <c r="V36" s="2"/>
    </row>
    <row r="37" spans="2:22" x14ac:dyDescent="0.25">
      <c r="C37" s="303" t="s">
        <v>175</v>
      </c>
      <c r="D37" s="304"/>
      <c r="E37" s="18"/>
      <c r="F37" s="18"/>
      <c r="G37" s="18"/>
      <c r="H37" s="347">
        <v>8.4039999999999999</v>
      </c>
      <c r="I37" s="302" t="s">
        <v>174</v>
      </c>
      <c r="J37" s="18"/>
      <c r="O37" s="88"/>
      <c r="P37" s="88"/>
      <c r="Q37" s="88"/>
      <c r="R37" s="88"/>
      <c r="S37" s="69"/>
    </row>
    <row r="38" spans="2:22" x14ac:dyDescent="0.25">
      <c r="C38" s="2" t="s">
        <v>176</v>
      </c>
      <c r="D38" s="18"/>
      <c r="E38" s="18"/>
      <c r="F38" s="18"/>
      <c r="G38" s="18"/>
      <c r="H38" s="309" t="s">
        <v>177</v>
      </c>
      <c r="I38" s="18"/>
    </row>
    <row r="44" spans="2:22" x14ac:dyDescent="0.25">
      <c r="C44" s="2"/>
      <c r="D44" s="2"/>
      <c r="E44" s="2"/>
      <c r="F44" s="2"/>
      <c r="G44" s="2"/>
      <c r="J44" s="65"/>
      <c r="K44" s="18"/>
      <c r="L44" s="18"/>
      <c r="M44" s="18"/>
      <c r="N44" s="18"/>
      <c r="O44" s="18"/>
      <c r="P44" s="18"/>
      <c r="Q44" s="18"/>
      <c r="R44" s="18"/>
      <c r="S44" s="18"/>
      <c r="T44" s="18"/>
    </row>
    <row r="45" spans="2:22" x14ac:dyDescent="0.25">
      <c r="C45" s="2"/>
      <c r="D45" s="2"/>
      <c r="E45" s="2"/>
      <c r="F45" s="2"/>
      <c r="G45" s="2"/>
      <c r="J45" s="65"/>
      <c r="K45" s="18"/>
      <c r="L45" s="18"/>
      <c r="M45" s="18"/>
      <c r="N45" s="18"/>
      <c r="O45" s="18"/>
      <c r="P45" s="18"/>
      <c r="Q45" s="18"/>
      <c r="R45" s="18"/>
      <c r="S45" s="18"/>
      <c r="T45" s="18"/>
    </row>
    <row r="46" spans="2:22" x14ac:dyDescent="0.25">
      <c r="C46" s="2"/>
      <c r="D46" s="2"/>
      <c r="E46" s="2"/>
      <c r="F46" s="2"/>
      <c r="G46" s="2"/>
      <c r="J46" s="65"/>
      <c r="K46" s="18"/>
      <c r="L46" s="18"/>
      <c r="M46" s="18"/>
      <c r="N46" s="18"/>
      <c r="O46" s="18"/>
      <c r="P46" s="18"/>
      <c r="Q46" s="18"/>
      <c r="R46" s="18"/>
      <c r="S46" s="18"/>
      <c r="T46" s="18"/>
    </row>
    <row r="47" spans="2:22" x14ac:dyDescent="0.25">
      <c r="C47" s="2"/>
      <c r="D47" s="2"/>
      <c r="E47" s="2"/>
      <c r="F47" s="2"/>
      <c r="G47" s="2"/>
      <c r="J47" s="66"/>
      <c r="K47" s="2"/>
      <c r="L47" s="2"/>
      <c r="M47" s="2"/>
      <c r="N47" s="2"/>
      <c r="O47" s="21"/>
      <c r="P47" s="21"/>
      <c r="Q47" s="21"/>
      <c r="R47" s="21"/>
      <c r="S47" s="21"/>
      <c r="T47" s="21"/>
    </row>
    <row r="48" spans="2:22" x14ac:dyDescent="0.25">
      <c r="J48" s="65"/>
      <c r="O48" s="88"/>
      <c r="P48" s="88"/>
      <c r="Q48" s="88"/>
      <c r="R48" s="88"/>
      <c r="S48" s="69"/>
    </row>
    <row r="49" customFormat="1" x14ac:dyDescent="0.25"/>
    <row r="50" customFormat="1" x14ac:dyDescent="0.25"/>
    <row r="51" customFormat="1" x14ac:dyDescent="0.25"/>
  </sheetData>
  <pageMargins left="0.19685039370078741" right="0" top="0.19685039370078741" bottom="0.98425196850393704" header="0" footer="0"/>
  <pageSetup paperSize="9" scale="71" orientation="landscape" r:id="rId1"/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1:R43"/>
  <sheetViews>
    <sheetView showGridLines="0" view="pageBreakPreview" topLeftCell="A13" zoomScaleNormal="100" zoomScaleSheetLayoutView="100" workbookViewId="0">
      <selection activeCell="Q12" sqref="Q12"/>
    </sheetView>
  </sheetViews>
  <sheetFormatPr baseColWidth="10" defaultRowHeight="15" x14ac:dyDescent="0.25"/>
  <cols>
    <col min="1" max="1" width="6.28515625" customWidth="1"/>
    <col min="2" max="14" width="8.7109375" customWidth="1"/>
    <col min="15" max="15" width="10.42578125" bestFit="1" customWidth="1"/>
    <col min="16" max="16" width="10.7109375" customWidth="1"/>
    <col min="17" max="34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71" t="s">
        <v>1</v>
      </c>
      <c r="I1" s="24"/>
      <c r="J1" s="24"/>
      <c r="K1" s="2"/>
      <c r="L1" s="2"/>
      <c r="M1" s="2"/>
    </row>
    <row r="2" spans="2:17" ht="6" customHeight="1" x14ac:dyDescent="0.25">
      <c r="B2" s="3"/>
      <c r="C2" s="2"/>
      <c r="D2" s="2"/>
      <c r="E2" s="171"/>
      <c r="I2" s="24"/>
      <c r="J2" s="24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171">
        <v>8</v>
      </c>
      <c r="I3" s="25"/>
      <c r="J3" s="25"/>
      <c r="K3" s="2"/>
      <c r="L3" s="2"/>
      <c r="M3" s="2"/>
    </row>
    <row r="4" spans="2:17" ht="6" customHeight="1" x14ac:dyDescent="0.25">
      <c r="B4" s="5"/>
      <c r="C4" s="2"/>
      <c r="D4" s="2"/>
      <c r="E4" s="8"/>
      <c r="I4" s="5"/>
      <c r="J4" s="5"/>
      <c r="K4" s="2"/>
      <c r="L4" s="2"/>
      <c r="M4" s="2"/>
    </row>
    <row r="5" spans="2:17" ht="20.100000000000001" customHeight="1" x14ac:dyDescent="0.25">
      <c r="B5" s="2" t="s">
        <v>3</v>
      </c>
      <c r="C5" s="2"/>
      <c r="D5" s="2"/>
      <c r="E5" s="1" t="str">
        <f>+'801 MPU.CAN.25MAY.BOEDO.MPU HAB'!$F$6</f>
        <v>INVIERNO 2023</v>
      </c>
      <c r="I5" s="4"/>
      <c r="J5" s="4"/>
      <c r="K5" s="2"/>
      <c r="L5" s="2"/>
      <c r="M5" s="2"/>
    </row>
    <row r="6" spans="2:17" ht="20.100000000000001" customHeight="1" x14ac:dyDescent="0.25">
      <c r="B6" s="2" t="s">
        <v>4</v>
      </c>
      <c r="C6" s="2"/>
      <c r="D6" s="2"/>
      <c r="E6" s="1" t="str">
        <f>+'801 MPU.CAN.25MAY.BOEDO.MPU HAB'!$F$7</f>
        <v>HÁBILES</v>
      </c>
      <c r="I6" s="4"/>
      <c r="J6" s="4"/>
      <c r="K6" s="2"/>
      <c r="L6" s="2"/>
      <c r="M6" s="2"/>
    </row>
    <row r="7" spans="2:17" ht="20.100000000000001" customHeight="1" x14ac:dyDescent="0.25">
      <c r="B7" s="2" t="s">
        <v>5</v>
      </c>
      <c r="C7" s="7"/>
      <c r="D7" s="7"/>
      <c r="E7" s="1">
        <v>867</v>
      </c>
      <c r="I7" s="4"/>
      <c r="J7" s="4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1" t="s">
        <v>46</v>
      </c>
      <c r="I8" s="4"/>
      <c r="J8" s="4"/>
      <c r="K8" s="2"/>
      <c r="L8" s="2"/>
      <c r="M8" s="2"/>
    </row>
    <row r="9" spans="2:17" ht="20.100000000000001" customHeight="1" x14ac:dyDescent="0.25">
      <c r="B9" s="2" t="s">
        <v>7</v>
      </c>
      <c r="C9" s="2"/>
      <c r="D9" s="2"/>
      <c r="E9" s="1">
        <v>867</v>
      </c>
      <c r="I9" s="4"/>
      <c r="J9" s="4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2"/>
      <c r="L11" s="2"/>
      <c r="M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2"/>
      <c r="L14" s="2"/>
      <c r="M14" s="2"/>
    </row>
    <row r="15" spans="2:17" ht="20.100000000000001" customHeight="1" thickBot="1" x14ac:dyDescent="0.3">
      <c r="B15" s="2"/>
      <c r="C15" s="7"/>
      <c r="D15" s="7"/>
      <c r="E15" s="7"/>
      <c r="F15" s="7"/>
      <c r="G15" s="7"/>
      <c r="H15" s="7"/>
      <c r="I15" s="7"/>
      <c r="J15" s="7"/>
      <c r="K15" s="2"/>
      <c r="L15" s="2"/>
      <c r="M15" s="2"/>
    </row>
    <row r="16" spans="2:17" ht="39.950000000000003" customHeight="1" thickBot="1" x14ac:dyDescent="0.3">
      <c r="B16" s="189" t="s">
        <v>18</v>
      </c>
      <c r="C16" s="189" t="s">
        <v>139</v>
      </c>
      <c r="D16" s="189" t="s">
        <v>35</v>
      </c>
      <c r="E16" s="189" t="s">
        <v>114</v>
      </c>
      <c r="F16" s="189" t="s">
        <v>15</v>
      </c>
      <c r="G16" s="189" t="s">
        <v>150</v>
      </c>
      <c r="H16" s="189" t="s">
        <v>9</v>
      </c>
      <c r="I16" s="189" t="s">
        <v>150</v>
      </c>
      <c r="J16" s="189" t="s">
        <v>15</v>
      </c>
      <c r="K16" s="189" t="s">
        <v>122</v>
      </c>
      <c r="L16" s="189" t="s">
        <v>35</v>
      </c>
      <c r="M16" s="189" t="s">
        <v>139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8" ht="39.950000000000003" hidden="1" customHeight="1" x14ac:dyDescent="0.25">
      <c r="B17" s="202" t="s">
        <v>159</v>
      </c>
      <c r="C17" s="204">
        <v>0</v>
      </c>
      <c r="D17" s="204">
        <v>4.0599999999999996</v>
      </c>
      <c r="E17" s="204">
        <v>5.63</v>
      </c>
      <c r="F17" s="204">
        <v>4.22</v>
      </c>
      <c r="G17" s="204">
        <v>4.12</v>
      </c>
      <c r="H17" s="204">
        <v>7.59</v>
      </c>
      <c r="I17" s="204">
        <v>7.47</v>
      </c>
      <c r="J17" s="228">
        <v>4.12</v>
      </c>
      <c r="K17" s="228">
        <v>4.22</v>
      </c>
      <c r="L17" s="228">
        <v>5.31</v>
      </c>
      <c r="M17" s="228">
        <v>4.0599999999999996</v>
      </c>
      <c r="N17" s="315"/>
      <c r="O17" s="316"/>
      <c r="P17" s="317"/>
      <c r="Q17" s="318"/>
    </row>
    <row r="18" spans="2:18" ht="39.950000000000003" hidden="1" customHeight="1" thickBot="1" x14ac:dyDescent="0.3">
      <c r="B18" s="208" t="s">
        <v>160</v>
      </c>
      <c r="C18" s="210">
        <v>0</v>
      </c>
      <c r="D18" s="210">
        <v>4.0599999999999996</v>
      </c>
      <c r="E18" s="210">
        <v>9.69</v>
      </c>
      <c r="F18" s="210">
        <v>13.91</v>
      </c>
      <c r="G18" s="210">
        <v>18.03</v>
      </c>
      <c r="H18" s="210">
        <v>25.62</v>
      </c>
      <c r="I18" s="210">
        <v>33.090000000000003</v>
      </c>
      <c r="J18" s="210">
        <v>37.21</v>
      </c>
      <c r="K18" s="210">
        <v>41.43</v>
      </c>
      <c r="L18" s="210">
        <v>46.74</v>
      </c>
      <c r="M18" s="210">
        <v>50.800000000000004</v>
      </c>
      <c r="N18" s="313"/>
      <c r="O18" s="314"/>
      <c r="P18" s="310"/>
      <c r="Q18" s="314"/>
    </row>
    <row r="19" spans="2:18" x14ac:dyDescent="0.25">
      <c r="B19" s="9">
        <v>1</v>
      </c>
      <c r="C19" s="27">
        <v>0.2388888888888889</v>
      </c>
      <c r="D19" s="29">
        <v>0.24375000000000002</v>
      </c>
      <c r="E19" s="16">
        <v>0.25347222222222227</v>
      </c>
      <c r="F19" s="16">
        <v>0.26319444444444451</v>
      </c>
      <c r="G19" s="16">
        <v>0.27083333333333337</v>
      </c>
      <c r="H19" s="16">
        <v>0.28055555555555561</v>
      </c>
      <c r="I19" s="28">
        <v>0.28888888888888897</v>
      </c>
      <c r="J19" s="28">
        <v>0.29791666666666677</v>
      </c>
      <c r="K19" s="28">
        <v>0.30555555555555564</v>
      </c>
      <c r="L19" s="30">
        <v>0.31527777777777788</v>
      </c>
      <c r="M19" s="15">
        <v>0.32013888888888897</v>
      </c>
      <c r="N19" s="313" t="e">
        <f>+$H$39</f>
        <v>#REF!</v>
      </c>
      <c r="O19" s="314">
        <f>+M19-C19</f>
        <v>8.1250000000000072E-2</v>
      </c>
      <c r="P19" s="317" t="e">
        <f>60*$H$39/(O19*60*24)</f>
        <v>#REF!</v>
      </c>
      <c r="Q19" s="322"/>
    </row>
    <row r="20" spans="2:18" x14ac:dyDescent="0.25">
      <c r="B20" s="11">
        <v>2</v>
      </c>
      <c r="C20" s="12">
        <v>0.27361111111111164</v>
      </c>
      <c r="D20" s="26">
        <v>0.27847222222222273</v>
      </c>
      <c r="E20" s="13">
        <v>0.28819444444444497</v>
      </c>
      <c r="F20" s="13">
        <v>0.29791666666666722</v>
      </c>
      <c r="G20" s="13">
        <v>0.30555555555555608</v>
      </c>
      <c r="H20" s="13">
        <v>0.31527777777777832</v>
      </c>
      <c r="I20" s="13">
        <v>0.32361111111111168</v>
      </c>
      <c r="J20" s="13">
        <v>0.33263888888888948</v>
      </c>
      <c r="K20" s="13">
        <v>0.34027777777777835</v>
      </c>
      <c r="L20" s="31">
        <v>0.35000000000000059</v>
      </c>
      <c r="M20" s="12">
        <v>0.35486111111111168</v>
      </c>
      <c r="N20" s="313" t="e">
        <f t="shared" ref="N20:N34" si="0">+$H$39</f>
        <v>#REF!</v>
      </c>
      <c r="O20" s="314">
        <f t="shared" ref="O20:O34" si="1">+M20-C20</f>
        <v>8.1250000000000044E-2</v>
      </c>
      <c r="P20" s="317" t="e">
        <f t="shared" ref="P20:P34" si="2">60*$H$39/(O20*60*24)</f>
        <v>#REF!</v>
      </c>
      <c r="Q20" s="314">
        <f>+E20-E19</f>
        <v>3.4722222222222709E-2</v>
      </c>
    </row>
    <row r="21" spans="2:18" x14ac:dyDescent="0.25">
      <c r="B21" s="9">
        <v>3</v>
      </c>
      <c r="C21" s="12">
        <v>0.32222222222222224</v>
      </c>
      <c r="D21" s="26">
        <v>0.32708333333333334</v>
      </c>
      <c r="E21" s="13">
        <v>0.33680555555555558</v>
      </c>
      <c r="F21" s="13">
        <v>0.34652777777777782</v>
      </c>
      <c r="G21" s="13">
        <v>0.35416666666666669</v>
      </c>
      <c r="H21" s="13">
        <v>0.36388888888888893</v>
      </c>
      <c r="I21" s="13">
        <v>0.37222222222222229</v>
      </c>
      <c r="J21" s="13">
        <v>0.38125000000000009</v>
      </c>
      <c r="K21" s="13">
        <v>0.38888888888888895</v>
      </c>
      <c r="L21" s="31">
        <v>0.39861111111111119</v>
      </c>
      <c r="M21" s="12">
        <v>0.40347222222222229</v>
      </c>
      <c r="N21" s="313" t="e">
        <f t="shared" si="0"/>
        <v>#REF!</v>
      </c>
      <c r="O21" s="314">
        <f t="shared" si="1"/>
        <v>8.1250000000000044E-2</v>
      </c>
      <c r="P21" s="317" t="e">
        <f t="shared" si="2"/>
        <v>#REF!</v>
      </c>
      <c r="Q21" s="314">
        <f t="shared" ref="Q21:Q34" si="3">+E21-E20</f>
        <v>4.8611111111110605E-2</v>
      </c>
    </row>
    <row r="22" spans="2:18" x14ac:dyDescent="0.25">
      <c r="B22" s="11">
        <v>4</v>
      </c>
      <c r="C22" s="12">
        <v>0.36388888888888887</v>
      </c>
      <c r="D22" s="26">
        <v>0.36874999999999997</v>
      </c>
      <c r="E22" s="13">
        <v>0.37847222222222221</v>
      </c>
      <c r="F22" s="13">
        <v>0.38819444444444445</v>
      </c>
      <c r="G22" s="13">
        <v>0.39583333333333331</v>
      </c>
      <c r="H22" s="13">
        <v>0.40555555555555556</v>
      </c>
      <c r="I22" s="13">
        <v>0.41388888888888892</v>
      </c>
      <c r="J22" s="13">
        <v>0.42291666666666672</v>
      </c>
      <c r="K22" s="13">
        <v>0.43055555555555558</v>
      </c>
      <c r="L22" s="31">
        <v>0.44027777777777782</v>
      </c>
      <c r="M22" s="12">
        <v>0.44513888888888892</v>
      </c>
      <c r="N22" s="313" t="e">
        <f t="shared" si="0"/>
        <v>#REF!</v>
      </c>
      <c r="O22" s="314">
        <f t="shared" si="1"/>
        <v>8.1250000000000044E-2</v>
      </c>
      <c r="P22" s="317" t="e">
        <f t="shared" si="2"/>
        <v>#REF!</v>
      </c>
      <c r="Q22" s="314">
        <f t="shared" si="3"/>
        <v>4.166666666666663E-2</v>
      </c>
    </row>
    <row r="23" spans="2:18" x14ac:dyDescent="0.25">
      <c r="B23" s="9">
        <v>5</v>
      </c>
      <c r="C23" s="12">
        <v>0.4055555555555555</v>
      </c>
      <c r="D23" s="26">
        <v>0.4104166666666666</v>
      </c>
      <c r="E23" s="13">
        <v>0.42013888888888884</v>
      </c>
      <c r="F23" s="13">
        <v>0.42986111111111108</v>
      </c>
      <c r="G23" s="13">
        <v>0.43749999999999994</v>
      </c>
      <c r="H23" s="13">
        <v>0.44722222222222219</v>
      </c>
      <c r="I23" s="13">
        <v>0.45555555555555555</v>
      </c>
      <c r="J23" s="13">
        <v>0.46458333333333335</v>
      </c>
      <c r="K23" s="13">
        <v>0.47222222222222221</v>
      </c>
      <c r="L23" s="31">
        <v>0.48194444444444445</v>
      </c>
      <c r="M23" s="12">
        <v>0.48680555555555555</v>
      </c>
      <c r="N23" s="313" t="e">
        <f t="shared" si="0"/>
        <v>#REF!</v>
      </c>
      <c r="O23" s="314">
        <f t="shared" si="1"/>
        <v>8.1250000000000044E-2</v>
      </c>
      <c r="P23" s="317" t="e">
        <f t="shared" si="2"/>
        <v>#REF!</v>
      </c>
      <c r="Q23" s="314">
        <f t="shared" si="3"/>
        <v>4.166666666666663E-2</v>
      </c>
    </row>
    <row r="24" spans="2:18" x14ac:dyDescent="0.25">
      <c r="B24" s="11">
        <v>6</v>
      </c>
      <c r="C24" s="12">
        <v>0.44027777777777866</v>
      </c>
      <c r="D24" s="26">
        <v>0.44513888888888975</v>
      </c>
      <c r="E24" s="13">
        <v>0.45486111111111199</v>
      </c>
      <c r="F24" s="13">
        <v>0.46458333333333424</v>
      </c>
      <c r="G24" s="13">
        <v>0.4722222222222231</v>
      </c>
      <c r="H24" s="13">
        <v>0.48194444444444534</v>
      </c>
      <c r="I24" s="13">
        <v>0.4902777777777787</v>
      </c>
      <c r="J24" s="13">
        <v>0.4993055555555565</v>
      </c>
      <c r="K24" s="13">
        <v>0.50694444444444542</v>
      </c>
      <c r="L24" s="31">
        <v>0.51666666666666761</v>
      </c>
      <c r="M24" s="12">
        <v>0.5215277777777787</v>
      </c>
      <c r="N24" s="313" t="e">
        <f t="shared" si="0"/>
        <v>#REF!</v>
      </c>
      <c r="O24" s="314">
        <f t="shared" si="1"/>
        <v>8.1250000000000044E-2</v>
      </c>
      <c r="P24" s="317" t="e">
        <f t="shared" si="2"/>
        <v>#REF!</v>
      </c>
      <c r="Q24" s="314">
        <f t="shared" si="3"/>
        <v>3.4722222222223154E-2</v>
      </c>
    </row>
    <row r="25" spans="2:18" x14ac:dyDescent="0.25">
      <c r="B25" s="9">
        <v>7</v>
      </c>
      <c r="C25" s="12">
        <v>0.47152777777777777</v>
      </c>
      <c r="D25" s="26">
        <v>0.47638888888888886</v>
      </c>
      <c r="E25" s="13">
        <v>0.4861111111111111</v>
      </c>
      <c r="F25" s="13">
        <v>0.49583333333333335</v>
      </c>
      <c r="G25" s="13">
        <v>0.50347222222222221</v>
      </c>
      <c r="H25" s="13">
        <v>0.5131944444444444</v>
      </c>
      <c r="I25" s="13">
        <v>0.5215277777777777</v>
      </c>
      <c r="J25" s="13">
        <v>0.53055555555555545</v>
      </c>
      <c r="K25" s="13">
        <v>0.53819444444444431</v>
      </c>
      <c r="L25" s="31">
        <v>0.5479166666666665</v>
      </c>
      <c r="M25" s="12">
        <v>0.55277777777777759</v>
      </c>
      <c r="N25" s="313" t="e">
        <f t="shared" si="0"/>
        <v>#REF!</v>
      </c>
      <c r="O25" s="314">
        <f t="shared" si="1"/>
        <v>8.1249999999999822E-2</v>
      </c>
      <c r="P25" s="317" t="e">
        <f t="shared" si="2"/>
        <v>#REF!</v>
      </c>
      <c r="Q25" s="314">
        <f t="shared" si="3"/>
        <v>3.1249999999999112E-2</v>
      </c>
    </row>
    <row r="26" spans="2:18" x14ac:dyDescent="0.25">
      <c r="B26" s="11">
        <v>8</v>
      </c>
      <c r="C26" s="12">
        <v>0.52361111111111169</v>
      </c>
      <c r="D26" s="26">
        <v>0.52847222222222279</v>
      </c>
      <c r="E26" s="13">
        <v>0.53819444444444497</v>
      </c>
      <c r="F26" s="13">
        <v>0.54791666666666716</v>
      </c>
      <c r="G26" s="13">
        <v>0.55555555555555602</v>
      </c>
      <c r="H26" s="13">
        <v>0.56527777777777821</v>
      </c>
      <c r="I26" s="13">
        <v>0.57361111111111152</v>
      </c>
      <c r="J26" s="13">
        <v>0.58263888888888926</v>
      </c>
      <c r="K26" s="13">
        <v>0.59027777777777812</v>
      </c>
      <c r="L26" s="31">
        <v>0.60000000000000031</v>
      </c>
      <c r="M26" s="12">
        <v>0.6048611111111114</v>
      </c>
      <c r="N26" s="313" t="e">
        <f t="shared" si="0"/>
        <v>#REF!</v>
      </c>
      <c r="O26" s="314">
        <f t="shared" si="1"/>
        <v>8.1249999999999711E-2</v>
      </c>
      <c r="P26" s="317" t="e">
        <f t="shared" si="2"/>
        <v>#REF!</v>
      </c>
      <c r="Q26" s="314">
        <f t="shared" si="3"/>
        <v>5.208333333333387E-2</v>
      </c>
    </row>
    <row r="27" spans="2:18" x14ac:dyDescent="0.25">
      <c r="B27" s="9">
        <v>9</v>
      </c>
      <c r="C27" s="12">
        <v>0.56527777777777877</v>
      </c>
      <c r="D27" s="26">
        <v>0.57013888888888986</v>
      </c>
      <c r="E27" s="13">
        <v>0.57986111111111205</v>
      </c>
      <c r="F27" s="13">
        <v>0.58958333333333424</v>
      </c>
      <c r="G27" s="13">
        <v>0.5972222222222231</v>
      </c>
      <c r="H27" s="13">
        <v>0.60694444444444529</v>
      </c>
      <c r="I27" s="13">
        <v>0.61527777777777859</v>
      </c>
      <c r="J27" s="13">
        <v>0.62430555555555634</v>
      </c>
      <c r="K27" s="13">
        <v>0.6319444444444452</v>
      </c>
      <c r="L27" s="31">
        <v>0.64166666666666738</v>
      </c>
      <c r="M27" s="12">
        <v>0.64652777777777848</v>
      </c>
      <c r="N27" s="313" t="e">
        <f t="shared" si="0"/>
        <v>#REF!</v>
      </c>
      <c r="O27" s="314">
        <f t="shared" si="1"/>
        <v>8.1249999999999711E-2</v>
      </c>
      <c r="P27" s="317" t="e">
        <f t="shared" si="2"/>
        <v>#REF!</v>
      </c>
      <c r="Q27" s="314">
        <f t="shared" si="3"/>
        <v>4.1666666666667074E-2</v>
      </c>
    </row>
    <row r="28" spans="2:18" x14ac:dyDescent="0.25">
      <c r="B28" s="11">
        <v>10</v>
      </c>
      <c r="C28" s="12">
        <v>0.61388888888888882</v>
      </c>
      <c r="D28" s="26">
        <v>0.61874999999999991</v>
      </c>
      <c r="E28" s="13">
        <v>0.6284722222222221</v>
      </c>
      <c r="F28" s="13">
        <v>0.63819444444444429</v>
      </c>
      <c r="G28" s="13">
        <v>0.64583333333333315</v>
      </c>
      <c r="H28" s="13">
        <v>0.65555555555555534</v>
      </c>
      <c r="I28" s="13">
        <v>0.66388888888888864</v>
      </c>
      <c r="J28" s="13">
        <v>0.67291666666666639</v>
      </c>
      <c r="K28" s="13">
        <v>0.68055555555555525</v>
      </c>
      <c r="L28" s="31">
        <v>0.69027777777777743</v>
      </c>
      <c r="M28" s="12">
        <v>0.69513888888888853</v>
      </c>
      <c r="N28" s="313" t="e">
        <f t="shared" si="0"/>
        <v>#REF!</v>
      </c>
      <c r="O28" s="314">
        <f t="shared" si="1"/>
        <v>8.1249999999999711E-2</v>
      </c>
      <c r="P28" s="317" t="e">
        <f t="shared" si="2"/>
        <v>#REF!</v>
      </c>
      <c r="Q28" s="314">
        <f t="shared" si="3"/>
        <v>4.861111111111005E-2</v>
      </c>
      <c r="R28" s="14"/>
    </row>
    <row r="29" spans="2:18" x14ac:dyDescent="0.25">
      <c r="B29" s="9">
        <v>11</v>
      </c>
      <c r="C29" s="272">
        <v>0.66249999999999976</v>
      </c>
      <c r="D29" s="273">
        <v>0.66736111111111085</v>
      </c>
      <c r="E29" s="103">
        <v>0.67708333333333304</v>
      </c>
      <c r="F29" s="103">
        <v>0.68680555555555522</v>
      </c>
      <c r="G29" s="103">
        <v>0.69444444444444409</v>
      </c>
      <c r="H29" s="103">
        <v>0.70416666666666627</v>
      </c>
      <c r="I29" s="103">
        <v>0.71249999999999958</v>
      </c>
      <c r="J29" s="103">
        <v>0.72152777777777732</v>
      </c>
      <c r="K29" s="103">
        <v>0.72916666666666619</v>
      </c>
      <c r="L29" s="274">
        <v>0.73888888888888837</v>
      </c>
      <c r="M29" s="272">
        <v>0.74374999999999947</v>
      </c>
      <c r="N29" s="313" t="e">
        <f t="shared" si="0"/>
        <v>#REF!</v>
      </c>
      <c r="O29" s="314">
        <f t="shared" si="1"/>
        <v>8.1249999999999711E-2</v>
      </c>
      <c r="P29" s="317" t="e">
        <f t="shared" si="2"/>
        <v>#REF!</v>
      </c>
      <c r="Q29" s="314">
        <f t="shared" si="3"/>
        <v>4.8611111111110938E-2</v>
      </c>
    </row>
    <row r="30" spans="2:18" x14ac:dyDescent="0.25">
      <c r="B30" s="11">
        <v>12</v>
      </c>
      <c r="C30" s="12">
        <v>0.70416666666666672</v>
      </c>
      <c r="D30" s="26">
        <v>0.70902777777777781</v>
      </c>
      <c r="E30" s="13">
        <v>0.71875</v>
      </c>
      <c r="F30" s="13">
        <v>0.72847222222222219</v>
      </c>
      <c r="G30" s="13">
        <v>0.73611111111111105</v>
      </c>
      <c r="H30" s="13">
        <v>0.74583333333333324</v>
      </c>
      <c r="I30" s="13">
        <v>0.75416666666666654</v>
      </c>
      <c r="J30" s="13">
        <v>0.76319444444444429</v>
      </c>
      <c r="K30" s="13">
        <v>0.77083333333333315</v>
      </c>
      <c r="L30" s="31">
        <v>0.78055555555555534</v>
      </c>
      <c r="M30" s="12">
        <v>0.78541666666666643</v>
      </c>
      <c r="N30" s="313" t="e">
        <f t="shared" si="0"/>
        <v>#REF!</v>
      </c>
      <c r="O30" s="314">
        <f t="shared" si="1"/>
        <v>8.1249999999999711E-2</v>
      </c>
      <c r="P30" s="317" t="e">
        <f t="shared" si="2"/>
        <v>#REF!</v>
      </c>
      <c r="Q30" s="314">
        <f t="shared" si="3"/>
        <v>4.1666666666666963E-2</v>
      </c>
    </row>
    <row r="31" spans="2:18" x14ac:dyDescent="0.25">
      <c r="B31" s="9">
        <v>13</v>
      </c>
      <c r="C31" s="12">
        <v>0.74583333333333268</v>
      </c>
      <c r="D31" s="26">
        <v>0.75069444444444378</v>
      </c>
      <c r="E31" s="13">
        <v>0.76041666666666596</v>
      </c>
      <c r="F31" s="13">
        <v>0.77013888888888815</v>
      </c>
      <c r="G31" s="13">
        <v>0.77777777777777701</v>
      </c>
      <c r="H31" s="13">
        <v>0.7874999999999992</v>
      </c>
      <c r="I31" s="13">
        <v>0.7958333333333325</v>
      </c>
      <c r="J31" s="13">
        <v>0.80486111111111025</v>
      </c>
      <c r="K31" s="13">
        <v>0.81249999999999911</v>
      </c>
      <c r="L31" s="31">
        <v>0.8222222222222213</v>
      </c>
      <c r="M31" s="12">
        <v>0.82708333333333239</v>
      </c>
      <c r="N31" s="313" t="e">
        <f t="shared" si="0"/>
        <v>#REF!</v>
      </c>
      <c r="O31" s="314">
        <f t="shared" si="1"/>
        <v>8.1249999999999711E-2</v>
      </c>
      <c r="P31" s="317" t="e">
        <f t="shared" si="2"/>
        <v>#REF!</v>
      </c>
      <c r="Q31" s="314">
        <f t="shared" si="3"/>
        <v>4.1666666666665964E-2</v>
      </c>
    </row>
    <row r="32" spans="2:18" x14ac:dyDescent="0.25">
      <c r="B32" s="11">
        <v>14</v>
      </c>
      <c r="C32" s="12">
        <v>0.78749999999999876</v>
      </c>
      <c r="D32" s="26">
        <v>0.79236111111110985</v>
      </c>
      <c r="E32" s="13">
        <v>0.80208333333333204</v>
      </c>
      <c r="F32" s="13">
        <v>0.81180555555555423</v>
      </c>
      <c r="G32" s="13">
        <v>0.81944444444444309</v>
      </c>
      <c r="H32" s="13">
        <v>0.82916666666666528</v>
      </c>
      <c r="I32" s="13">
        <v>0.83749999999999858</v>
      </c>
      <c r="J32" s="13">
        <v>0.84652777777777632</v>
      </c>
      <c r="K32" s="13">
        <v>0.85416666666666519</v>
      </c>
      <c r="L32" s="31">
        <v>0.86388888888888737</v>
      </c>
      <c r="M32" s="12">
        <v>0.86805555555555403</v>
      </c>
      <c r="N32" s="313" t="e">
        <f t="shared" si="0"/>
        <v>#REF!</v>
      </c>
      <c r="O32" s="314">
        <f t="shared" si="1"/>
        <v>8.0555555555555269E-2</v>
      </c>
      <c r="P32" s="317" t="e">
        <f t="shared" si="2"/>
        <v>#REF!</v>
      </c>
      <c r="Q32" s="314">
        <f t="shared" si="3"/>
        <v>4.1666666666666075E-2</v>
      </c>
    </row>
    <row r="33" spans="2:17" x14ac:dyDescent="0.25">
      <c r="B33" s="9">
        <v>15</v>
      </c>
      <c r="C33" s="12">
        <v>0.82916666666666572</v>
      </c>
      <c r="D33" s="26">
        <v>0.83402777777777681</v>
      </c>
      <c r="E33" s="13">
        <v>0.843749999999999</v>
      </c>
      <c r="F33" s="13">
        <v>0.85347222222222119</v>
      </c>
      <c r="G33" s="13">
        <v>0.86111111111111005</v>
      </c>
      <c r="H33" s="13">
        <v>0.87083333333333224</v>
      </c>
      <c r="I33" s="13">
        <v>0.87986111111110998</v>
      </c>
      <c r="J33" s="13">
        <v>0.88819444444444329</v>
      </c>
      <c r="K33" s="13">
        <v>0.89583333333333215</v>
      </c>
      <c r="L33" s="31">
        <v>0.90347222222222101</v>
      </c>
      <c r="M33" s="12">
        <v>0.90763888888888766</v>
      </c>
      <c r="N33" s="313" t="e">
        <f t="shared" si="0"/>
        <v>#REF!</v>
      </c>
      <c r="O33" s="314">
        <f t="shared" si="1"/>
        <v>7.8472222222221943E-2</v>
      </c>
      <c r="P33" s="317" t="e">
        <f t="shared" si="2"/>
        <v>#REF!</v>
      </c>
      <c r="Q33" s="314">
        <f t="shared" si="3"/>
        <v>4.1666666666666963E-2</v>
      </c>
    </row>
    <row r="34" spans="2:17" x14ac:dyDescent="0.25">
      <c r="B34" s="11">
        <v>16</v>
      </c>
      <c r="C34" s="12">
        <v>0.86805555555555547</v>
      </c>
      <c r="D34" s="26">
        <v>0.87291666666666656</v>
      </c>
      <c r="E34" s="13">
        <v>0.88194444444444431</v>
      </c>
      <c r="F34" s="13">
        <v>0.89027777777777761</v>
      </c>
      <c r="G34" s="13">
        <v>0.89722222222222203</v>
      </c>
      <c r="H34" s="13">
        <v>0.90624999999999978</v>
      </c>
      <c r="I34" s="13">
        <v>0.91458333333333308</v>
      </c>
      <c r="J34" s="13">
        <v>0.92222222222222194</v>
      </c>
      <c r="K34" s="13">
        <v>0.92986111111111081</v>
      </c>
      <c r="L34" s="31">
        <v>0.93749999999999967</v>
      </c>
      <c r="M34" s="12">
        <v>0.94166666666666632</v>
      </c>
      <c r="N34" s="313" t="e">
        <f t="shared" si="0"/>
        <v>#REF!</v>
      </c>
      <c r="O34" s="314">
        <f t="shared" si="1"/>
        <v>7.361111111111085E-2</v>
      </c>
      <c r="P34" s="317" t="e">
        <f t="shared" si="2"/>
        <v>#REF!</v>
      </c>
      <c r="Q34" s="314">
        <f t="shared" si="3"/>
        <v>3.8194444444445308E-2</v>
      </c>
    </row>
    <row r="36" spans="2:17" x14ac:dyDescent="0.25">
      <c r="C36" s="299" t="s">
        <v>170</v>
      </c>
      <c r="D36" s="300"/>
      <c r="E36" s="300"/>
      <c r="F36" s="301"/>
      <c r="G36" s="301"/>
      <c r="H36" s="308">
        <v>16</v>
      </c>
      <c r="I36" s="300"/>
    </row>
    <row r="37" spans="2:17" x14ac:dyDescent="0.25">
      <c r="B37" s="2"/>
      <c r="C37" s="299" t="s">
        <v>171</v>
      </c>
      <c r="D37" s="300"/>
      <c r="E37" s="300"/>
      <c r="F37" s="301"/>
      <c r="G37" s="301"/>
      <c r="H37" s="308">
        <v>0</v>
      </c>
      <c r="I37" s="300"/>
    </row>
    <row r="38" spans="2:17" x14ac:dyDescent="0.25">
      <c r="B38" s="2"/>
      <c r="C38" s="299" t="s">
        <v>172</v>
      </c>
      <c r="D38" s="300"/>
      <c r="E38" s="300"/>
      <c r="F38" s="301"/>
      <c r="G38" s="301"/>
      <c r="H38" s="308">
        <f>+H36+H37</f>
        <v>16</v>
      </c>
      <c r="I38" s="300"/>
    </row>
    <row r="39" spans="2:17" x14ac:dyDescent="0.25">
      <c r="B39" s="2"/>
      <c r="C39" s="299" t="s">
        <v>173</v>
      </c>
      <c r="D39" s="300"/>
      <c r="E39" s="300"/>
      <c r="F39" s="301"/>
      <c r="G39" s="301"/>
      <c r="H39" s="306" t="e">
        <f>+VLOOKUP($E$7,#REF!,3,FALSE)</f>
        <v>#REF!</v>
      </c>
      <c r="I39" s="302" t="s">
        <v>174</v>
      </c>
    </row>
    <row r="40" spans="2:17" x14ac:dyDescent="0.25">
      <c r="B40" s="2"/>
      <c r="C40" s="303" t="s">
        <v>175</v>
      </c>
      <c r="D40" s="304"/>
      <c r="E40" s="18"/>
      <c r="F40" s="18"/>
      <c r="G40" s="18"/>
      <c r="H40" s="347">
        <v>14.76</v>
      </c>
      <c r="I40" s="302" t="s">
        <v>174</v>
      </c>
    </row>
    <row r="41" spans="2:17" x14ac:dyDescent="0.25">
      <c r="B41" s="2"/>
      <c r="C41" s="2" t="s">
        <v>176</v>
      </c>
      <c r="D41" s="18"/>
      <c r="E41" s="18"/>
      <c r="F41" s="18"/>
      <c r="G41" s="18"/>
      <c r="H41" s="309" t="s">
        <v>179</v>
      </c>
      <c r="I41" s="18"/>
      <c r="J41" s="69"/>
      <c r="M41" s="89"/>
    </row>
    <row r="42" spans="2:17" x14ac:dyDescent="0.25">
      <c r="B42" s="2"/>
      <c r="H42" s="18"/>
    </row>
    <row r="43" spans="2:17" x14ac:dyDescent="0.25">
      <c r="H43" s="18"/>
    </row>
  </sheetData>
  <pageMargins left="0.39370078740157483" right="0" top="0.39370078740157483" bottom="0.39370078740157483" header="0" footer="0"/>
  <pageSetup paperSize="9" scale="65" orientation="portrait" r:id="rId1"/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1:Q36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6.28515625" customWidth="1"/>
    <col min="2" max="14" width="8.7109375" customWidth="1"/>
    <col min="15" max="15" width="10.42578125" bestFit="1" customWidth="1"/>
    <col min="16" max="16" width="10.42578125" customWidth="1"/>
    <col min="17" max="30" width="6.28515625" customWidth="1"/>
  </cols>
  <sheetData>
    <row r="1" spans="2:17" ht="20.100000000000001" customHeight="1" x14ac:dyDescent="0.25">
      <c r="B1" s="1" t="s">
        <v>0</v>
      </c>
      <c r="C1" s="2"/>
      <c r="D1" s="2"/>
      <c r="E1" s="171" t="s">
        <v>1</v>
      </c>
      <c r="I1" s="24"/>
      <c r="J1" s="24"/>
      <c r="K1" s="2"/>
      <c r="L1" s="2"/>
      <c r="M1" s="2"/>
    </row>
    <row r="2" spans="2:17" ht="6" customHeight="1" x14ac:dyDescent="0.25">
      <c r="B2" s="3"/>
      <c r="C2" s="2"/>
      <c r="D2" s="2"/>
      <c r="E2" s="171"/>
      <c r="I2" s="24"/>
      <c r="J2" s="24"/>
      <c r="K2" s="2"/>
      <c r="L2" s="2"/>
      <c r="M2" s="2"/>
    </row>
    <row r="3" spans="2:17" ht="20.100000000000001" customHeight="1" x14ac:dyDescent="0.25">
      <c r="B3" s="4" t="s">
        <v>2</v>
      </c>
      <c r="C3" s="2"/>
      <c r="D3" s="2"/>
      <c r="E3" s="171">
        <v>8</v>
      </c>
      <c r="I3" s="25"/>
      <c r="J3" s="25"/>
      <c r="K3" s="2"/>
      <c r="L3" s="2"/>
      <c r="M3" s="2"/>
    </row>
    <row r="4" spans="2:17" ht="6" customHeight="1" x14ac:dyDescent="0.25">
      <c r="B4" s="5"/>
      <c r="C4" s="2"/>
      <c r="D4" s="2"/>
      <c r="E4" s="8"/>
      <c r="I4" s="5"/>
      <c r="J4" s="5"/>
      <c r="K4" s="2"/>
      <c r="L4" s="2"/>
      <c r="M4" s="2"/>
    </row>
    <row r="5" spans="2:17" ht="20.100000000000001" customHeight="1" x14ac:dyDescent="0.25">
      <c r="B5" s="2" t="s">
        <v>3</v>
      </c>
      <c r="C5" s="2"/>
      <c r="D5" s="2"/>
      <c r="E5" s="1" t="str">
        <f>+'801 MPU.CAN.25MAY.BOEDO.MPU HAB'!F6</f>
        <v>INVIERNO 2023</v>
      </c>
      <c r="I5" s="4"/>
      <c r="J5" s="4"/>
      <c r="K5" s="2"/>
      <c r="L5" s="2"/>
      <c r="M5" s="2"/>
    </row>
    <row r="6" spans="2:17" ht="20.100000000000001" customHeight="1" x14ac:dyDescent="0.25">
      <c r="B6" s="2" t="s">
        <v>4</v>
      </c>
      <c r="C6" s="2"/>
      <c r="D6" s="2"/>
      <c r="E6" s="1" t="str">
        <f>+'801 MPU.CAN.25MAY.BOEDO.MPU SAB'!F7</f>
        <v>SABADO</v>
      </c>
      <c r="I6" s="4"/>
      <c r="J6" s="4"/>
      <c r="K6" s="2"/>
      <c r="L6" s="2"/>
      <c r="M6" s="2"/>
    </row>
    <row r="7" spans="2:17" ht="20.100000000000001" customHeight="1" x14ac:dyDescent="0.25">
      <c r="B7" s="2" t="s">
        <v>5</v>
      </c>
      <c r="C7" s="7"/>
      <c r="D7" s="7"/>
      <c r="E7" s="1">
        <v>867</v>
      </c>
      <c r="I7" s="4"/>
      <c r="J7" s="4"/>
      <c r="K7" s="2"/>
      <c r="L7" s="2"/>
      <c r="M7" s="2"/>
    </row>
    <row r="8" spans="2:17" ht="20.100000000000001" customHeight="1" x14ac:dyDescent="0.25">
      <c r="B8" s="2" t="s">
        <v>6</v>
      </c>
      <c r="C8" s="2"/>
      <c r="D8" s="2"/>
      <c r="E8" s="1" t="s">
        <v>46</v>
      </c>
      <c r="I8" s="4"/>
      <c r="J8" s="4"/>
      <c r="K8" s="2"/>
      <c r="L8" s="2"/>
      <c r="M8" s="2"/>
    </row>
    <row r="9" spans="2:17" ht="20.100000000000001" customHeight="1" x14ac:dyDescent="0.25">
      <c r="B9" s="2" t="s">
        <v>7</v>
      </c>
      <c r="C9" s="2"/>
      <c r="D9" s="2"/>
      <c r="E9" s="1">
        <v>867</v>
      </c>
      <c r="I9" s="4"/>
      <c r="J9" s="4"/>
      <c r="K9" s="2"/>
      <c r="L9" s="2"/>
      <c r="M9" s="2"/>
    </row>
    <row r="10" spans="2:17" ht="20.100000000000001" customHeight="1" x14ac:dyDescent="0.25">
      <c r="B10" s="2" t="s">
        <v>12</v>
      </c>
      <c r="C10" s="7"/>
      <c r="D10" s="7"/>
      <c r="E10" s="7"/>
      <c r="F10" s="7"/>
      <c r="G10" s="7"/>
      <c r="H10" s="2"/>
      <c r="I10" s="2"/>
      <c r="J10" s="2"/>
      <c r="K10" s="2"/>
      <c r="L10" s="2"/>
      <c r="M10" s="2"/>
    </row>
    <row r="11" spans="2:17" ht="20.100000000000001" customHeight="1" x14ac:dyDescent="0.25">
      <c r="B11" s="2"/>
      <c r="C11" s="7"/>
      <c r="D11" s="7"/>
      <c r="E11" s="7"/>
      <c r="F11" s="7"/>
      <c r="G11" s="7"/>
      <c r="H11" s="7"/>
      <c r="I11" s="7"/>
      <c r="J11" s="7"/>
      <c r="K11" s="2"/>
      <c r="L11" s="2"/>
      <c r="M11" s="2"/>
    </row>
    <row r="12" spans="2:17" ht="20.100000000000001" customHeight="1" x14ac:dyDescent="0.25">
      <c r="B12" s="2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</row>
    <row r="13" spans="2:17" ht="20.100000000000001" customHeight="1" x14ac:dyDescent="0.25">
      <c r="B13" s="2"/>
      <c r="C13" s="7"/>
      <c r="D13" s="7"/>
      <c r="E13" s="7"/>
      <c r="F13" s="7"/>
      <c r="G13" s="7"/>
      <c r="H13" s="7"/>
      <c r="I13" s="7"/>
      <c r="J13" s="7"/>
      <c r="K13" s="2"/>
      <c r="L13" s="2"/>
      <c r="M13" s="2"/>
    </row>
    <row r="14" spans="2:17" ht="20.100000000000001" customHeight="1" x14ac:dyDescent="0.25">
      <c r="B14" s="2"/>
      <c r="C14" s="7"/>
      <c r="D14" s="7"/>
      <c r="E14" s="7"/>
      <c r="F14" s="7"/>
      <c r="G14" s="7"/>
      <c r="H14" s="7"/>
      <c r="I14" s="7"/>
      <c r="J14" s="7"/>
      <c r="K14" s="2"/>
      <c r="L14" s="2"/>
      <c r="M14" s="2"/>
    </row>
    <row r="15" spans="2:17" ht="20.100000000000001" customHeight="1" thickBot="1" x14ac:dyDescent="0.3">
      <c r="B15" s="133">
        <v>1.0416666666666666E-2</v>
      </c>
      <c r="C15" s="7"/>
      <c r="D15" s="7"/>
      <c r="E15" s="7"/>
      <c r="F15" s="7"/>
      <c r="G15" s="7"/>
      <c r="H15" s="7"/>
      <c r="I15" s="7"/>
      <c r="J15" s="7"/>
      <c r="K15" s="2"/>
      <c r="L15" s="2"/>
      <c r="M15" s="2"/>
    </row>
    <row r="16" spans="2:17" ht="39.950000000000003" customHeight="1" thickBot="1" x14ac:dyDescent="0.3">
      <c r="B16" s="189" t="s">
        <v>18</v>
      </c>
      <c r="C16" s="189" t="s">
        <v>139</v>
      </c>
      <c r="D16" s="189" t="s">
        <v>35</v>
      </c>
      <c r="E16" s="189" t="s">
        <v>114</v>
      </c>
      <c r="F16" s="189" t="s">
        <v>15</v>
      </c>
      <c r="G16" s="189" t="s">
        <v>150</v>
      </c>
      <c r="H16" s="189" t="s">
        <v>9</v>
      </c>
      <c r="I16" s="189" t="s">
        <v>150</v>
      </c>
      <c r="J16" s="189" t="s">
        <v>15</v>
      </c>
      <c r="K16" s="189" t="s">
        <v>122</v>
      </c>
      <c r="L16" s="189" t="s">
        <v>35</v>
      </c>
      <c r="M16" s="189" t="s">
        <v>139</v>
      </c>
      <c r="N16" s="189" t="s">
        <v>161</v>
      </c>
      <c r="O16" s="189" t="s">
        <v>167</v>
      </c>
      <c r="P16" s="189" t="s">
        <v>168</v>
      </c>
      <c r="Q16" s="189" t="s">
        <v>169</v>
      </c>
    </row>
    <row r="17" spans="2:17" ht="39.950000000000003" hidden="1" customHeight="1" x14ac:dyDescent="0.25">
      <c r="B17" s="202" t="s">
        <v>159</v>
      </c>
      <c r="C17" s="204">
        <v>0</v>
      </c>
      <c r="D17" s="204">
        <v>4.0599999999999996</v>
      </c>
      <c r="E17" s="204">
        <v>5.63</v>
      </c>
      <c r="F17" s="204">
        <v>4.22</v>
      </c>
      <c r="G17" s="204">
        <v>4.12</v>
      </c>
      <c r="H17" s="204">
        <v>7.59</v>
      </c>
      <c r="I17" s="204">
        <v>7.47</v>
      </c>
      <c r="J17" s="228">
        <v>4.12</v>
      </c>
      <c r="K17" s="228">
        <v>4.22</v>
      </c>
      <c r="L17" s="228">
        <v>5.31</v>
      </c>
      <c r="M17" s="228">
        <v>4.0599999999999996</v>
      </c>
      <c r="N17" s="315"/>
      <c r="O17" s="316"/>
      <c r="P17" s="317"/>
      <c r="Q17" s="318"/>
    </row>
    <row r="18" spans="2:17" ht="39.950000000000003" hidden="1" customHeight="1" thickBot="1" x14ac:dyDescent="0.3">
      <c r="B18" s="208" t="s">
        <v>160</v>
      </c>
      <c r="C18" s="243">
        <v>0</v>
      </c>
      <c r="D18" s="210">
        <v>4.0599999999999996</v>
      </c>
      <c r="E18" s="210">
        <v>9.69</v>
      </c>
      <c r="F18" s="210">
        <v>13.91</v>
      </c>
      <c r="G18" s="210">
        <v>18.03</v>
      </c>
      <c r="H18" s="210">
        <v>25.62</v>
      </c>
      <c r="I18" s="210">
        <v>33.090000000000003</v>
      </c>
      <c r="J18" s="210">
        <v>37.21</v>
      </c>
      <c r="K18" s="210">
        <v>41.43</v>
      </c>
      <c r="L18" s="210">
        <v>46.74</v>
      </c>
      <c r="M18" s="210">
        <v>50.800000000000004</v>
      </c>
      <c r="N18" s="313"/>
      <c r="O18" s="314"/>
      <c r="P18" s="310"/>
      <c r="Q18" s="314"/>
    </row>
    <row r="19" spans="2:17" x14ac:dyDescent="0.25">
      <c r="B19" s="9">
        <v>1</v>
      </c>
      <c r="C19" s="27">
        <v>0.26180555555555557</v>
      </c>
      <c r="D19" s="29">
        <v>0.26666666666666666</v>
      </c>
      <c r="E19" s="16">
        <v>0.27638888888888891</v>
      </c>
      <c r="F19" s="16">
        <v>0.28611111111111115</v>
      </c>
      <c r="G19" s="16">
        <v>0.29375000000000001</v>
      </c>
      <c r="H19" s="16">
        <v>0.30347222222222225</v>
      </c>
      <c r="I19" s="28">
        <v>0.31180555555555561</v>
      </c>
      <c r="J19" s="28">
        <v>0.32083333333333341</v>
      </c>
      <c r="K19" s="28">
        <v>0.32847222222222228</v>
      </c>
      <c r="L19" s="30">
        <v>0.33819444444444452</v>
      </c>
      <c r="M19" s="15">
        <v>0.34305555555555561</v>
      </c>
      <c r="N19" s="313" t="e">
        <f>+$H$32</f>
        <v>#REF!</v>
      </c>
      <c r="O19" s="314">
        <f>+M19-C19</f>
        <v>8.1250000000000044E-2</v>
      </c>
      <c r="P19" s="317" t="e">
        <f>60*$H$32/(O19*60*24)</f>
        <v>#REF!</v>
      </c>
      <c r="Q19" s="322"/>
    </row>
    <row r="20" spans="2:17" x14ac:dyDescent="0.25">
      <c r="B20" s="11">
        <v>2</v>
      </c>
      <c r="C20" s="12">
        <v>0.2951388888888889</v>
      </c>
      <c r="D20" s="26">
        <v>0.3</v>
      </c>
      <c r="E20" s="13">
        <v>0.30972222222222223</v>
      </c>
      <c r="F20" s="13">
        <v>0.31944444444444448</v>
      </c>
      <c r="G20" s="13">
        <v>0.32708333333333334</v>
      </c>
      <c r="H20" s="13">
        <v>0.33680555555555558</v>
      </c>
      <c r="I20" s="13">
        <v>0.34513888888888894</v>
      </c>
      <c r="J20" s="13">
        <v>0.35416666666666674</v>
      </c>
      <c r="K20" s="13">
        <v>0.3618055555555556</v>
      </c>
      <c r="L20" s="31">
        <v>0.37152777777777785</v>
      </c>
      <c r="M20" s="12">
        <v>0.37638888888888894</v>
      </c>
      <c r="N20" s="313" t="e">
        <f>+$H$32</f>
        <v>#REF!</v>
      </c>
      <c r="O20" s="314">
        <f>+M20-C20</f>
        <v>8.1250000000000044E-2</v>
      </c>
      <c r="P20" s="317" t="e">
        <f>60*$H$32/(O20*60*24)</f>
        <v>#REF!</v>
      </c>
      <c r="Q20" s="314">
        <f>+E20-E19</f>
        <v>3.3333333333333326E-2</v>
      </c>
    </row>
    <row r="21" spans="2:17" x14ac:dyDescent="0.25">
      <c r="B21" s="9">
        <v>3</v>
      </c>
      <c r="C21" s="12">
        <v>0.32847222222222167</v>
      </c>
      <c r="D21" s="26">
        <v>0.33333333333333276</v>
      </c>
      <c r="E21" s="13">
        <v>0.343055555555555</v>
      </c>
      <c r="F21" s="13">
        <v>0.35277777777777725</v>
      </c>
      <c r="G21" s="13">
        <v>0.36041666666666611</v>
      </c>
      <c r="H21" s="13">
        <v>0.37013888888888835</v>
      </c>
      <c r="I21" s="13">
        <v>0.37847222222222171</v>
      </c>
      <c r="J21" s="13">
        <v>0.38749999999999951</v>
      </c>
      <c r="K21" s="13">
        <v>0.39513888888888837</v>
      </c>
      <c r="L21" s="31">
        <v>0.40486111111111062</v>
      </c>
      <c r="M21" s="12">
        <v>0.40972222222222171</v>
      </c>
      <c r="N21" s="313" t="e">
        <f t="shared" ref="N21:N27" si="0">+$H$32</f>
        <v>#REF!</v>
      </c>
      <c r="O21" s="314">
        <f t="shared" ref="O21:O27" si="1">+M21-C21</f>
        <v>8.1250000000000044E-2</v>
      </c>
      <c r="P21" s="317" t="e">
        <f t="shared" ref="P21:P27" si="2">60*$H$32/(O21*60*24)</f>
        <v>#REF!</v>
      </c>
      <c r="Q21" s="314">
        <f t="shared" ref="Q21:Q27" si="3">+E21-E20</f>
        <v>3.3333333333332771E-2</v>
      </c>
    </row>
    <row r="22" spans="2:17" x14ac:dyDescent="0.25">
      <c r="B22" s="11">
        <v>4</v>
      </c>
      <c r="C22" s="12">
        <v>0.36180555555555466</v>
      </c>
      <c r="D22" s="26">
        <v>0.36666666666666575</v>
      </c>
      <c r="E22" s="13">
        <v>0.376388888888888</v>
      </c>
      <c r="F22" s="13">
        <v>0.38611111111111024</v>
      </c>
      <c r="G22" s="13">
        <v>0.3937499999999991</v>
      </c>
      <c r="H22" s="13">
        <v>0.40347222222222134</v>
      </c>
      <c r="I22" s="13">
        <v>0.4118055555555547</v>
      </c>
      <c r="J22" s="13">
        <v>0.4208333333333325</v>
      </c>
      <c r="K22" s="13">
        <v>0.42847222222222137</v>
      </c>
      <c r="L22" s="31">
        <v>0.43819444444444361</v>
      </c>
      <c r="M22" s="12">
        <v>0.4430555555555547</v>
      </c>
      <c r="N22" s="313" t="e">
        <f t="shared" si="0"/>
        <v>#REF!</v>
      </c>
      <c r="O22" s="314">
        <f t="shared" si="1"/>
        <v>8.1250000000000044E-2</v>
      </c>
      <c r="P22" s="317" t="e">
        <f t="shared" si="2"/>
        <v>#REF!</v>
      </c>
      <c r="Q22" s="314">
        <f t="shared" si="3"/>
        <v>3.3333333333332993E-2</v>
      </c>
    </row>
    <row r="23" spans="2:17" x14ac:dyDescent="0.25">
      <c r="B23" s="11">
        <v>5</v>
      </c>
      <c r="C23" s="12">
        <v>0.39513888888888865</v>
      </c>
      <c r="D23" s="26">
        <v>0.39999999999999974</v>
      </c>
      <c r="E23" s="13">
        <v>0.40972222222222199</v>
      </c>
      <c r="F23" s="13">
        <v>0.41944444444444423</v>
      </c>
      <c r="G23" s="13">
        <v>0.42708333333333309</v>
      </c>
      <c r="H23" s="13">
        <v>0.43680555555555534</v>
      </c>
      <c r="I23" s="13">
        <v>0.4451388888888887</v>
      </c>
      <c r="J23" s="13">
        <v>0.4541666666666665</v>
      </c>
      <c r="K23" s="13">
        <v>0.46180555555555536</v>
      </c>
      <c r="L23" s="31">
        <v>0.4715277777777776</v>
      </c>
      <c r="M23" s="12">
        <v>0.4763888888888887</v>
      </c>
      <c r="N23" s="313" t="e">
        <f t="shared" si="0"/>
        <v>#REF!</v>
      </c>
      <c r="O23" s="314">
        <f t="shared" si="1"/>
        <v>8.1250000000000044E-2</v>
      </c>
      <c r="P23" s="317" t="e">
        <f t="shared" si="2"/>
        <v>#REF!</v>
      </c>
      <c r="Q23" s="314">
        <f t="shared" si="3"/>
        <v>3.3333333333333992E-2</v>
      </c>
    </row>
    <row r="24" spans="2:17" x14ac:dyDescent="0.25">
      <c r="B24" s="9">
        <v>6</v>
      </c>
      <c r="C24" s="12">
        <v>0.42847222222222164</v>
      </c>
      <c r="D24" s="26">
        <v>0.43333333333333274</v>
      </c>
      <c r="E24" s="13">
        <v>0.44305555555555498</v>
      </c>
      <c r="F24" s="13">
        <v>0.45277777777777722</v>
      </c>
      <c r="G24" s="13">
        <v>0.46041666666666609</v>
      </c>
      <c r="H24" s="13">
        <v>0.47013888888888833</v>
      </c>
      <c r="I24" s="13">
        <v>0.47847222222222169</v>
      </c>
      <c r="J24" s="13">
        <v>0.48749999999999949</v>
      </c>
      <c r="K24" s="13">
        <v>0.49513888888888835</v>
      </c>
      <c r="L24" s="31">
        <v>0.50486111111111054</v>
      </c>
      <c r="M24" s="12">
        <v>0.50972222222222163</v>
      </c>
      <c r="N24" s="313" t="e">
        <f t="shared" si="0"/>
        <v>#REF!</v>
      </c>
      <c r="O24" s="314">
        <f t="shared" si="1"/>
        <v>8.1249999999999989E-2</v>
      </c>
      <c r="P24" s="317" t="e">
        <f t="shared" si="2"/>
        <v>#REF!</v>
      </c>
      <c r="Q24" s="314">
        <f t="shared" si="3"/>
        <v>3.3333333333332993E-2</v>
      </c>
    </row>
    <row r="25" spans="2:17" x14ac:dyDescent="0.25">
      <c r="B25" s="11">
        <v>7</v>
      </c>
      <c r="C25" s="12">
        <v>0.46180555555555464</v>
      </c>
      <c r="D25" s="26">
        <v>0.46666666666666573</v>
      </c>
      <c r="E25" s="13">
        <v>0.47638888888888797</v>
      </c>
      <c r="F25" s="13">
        <v>0.48611111111111022</v>
      </c>
      <c r="G25" s="13">
        <v>0.49374999999999908</v>
      </c>
      <c r="H25" s="13">
        <v>0.50347222222222132</v>
      </c>
      <c r="I25" s="13">
        <v>0.51180555555555463</v>
      </c>
      <c r="J25" s="13">
        <v>0.52083333333333237</v>
      </c>
      <c r="K25" s="13">
        <v>0.52847222222222123</v>
      </c>
      <c r="L25" s="31">
        <v>0.53819444444444342</v>
      </c>
      <c r="M25" s="12">
        <v>0.54305555555555451</v>
      </c>
      <c r="N25" s="313" t="e">
        <f t="shared" si="0"/>
        <v>#REF!</v>
      </c>
      <c r="O25" s="314">
        <f t="shared" si="1"/>
        <v>8.1249999999999878E-2</v>
      </c>
      <c r="P25" s="317" t="e">
        <f t="shared" si="2"/>
        <v>#REF!</v>
      </c>
      <c r="Q25" s="314">
        <f t="shared" si="3"/>
        <v>3.3333333333332993E-2</v>
      </c>
    </row>
    <row r="26" spans="2:17" x14ac:dyDescent="0.25">
      <c r="B26" s="11">
        <v>8</v>
      </c>
      <c r="C26" s="12">
        <v>0.49513888888888763</v>
      </c>
      <c r="D26" s="26">
        <v>0.49999999999999872</v>
      </c>
      <c r="E26" s="13">
        <v>0.50972222222222097</v>
      </c>
      <c r="F26" s="13">
        <v>0.51944444444444315</v>
      </c>
      <c r="G26" s="13">
        <v>0.52708333333333202</v>
      </c>
      <c r="H26" s="13">
        <v>0.5368055555555542</v>
      </c>
      <c r="I26" s="13">
        <v>0.54513888888888751</v>
      </c>
      <c r="J26" s="13">
        <v>0.55416666666666525</v>
      </c>
      <c r="K26" s="13">
        <v>0.56180555555555411</v>
      </c>
      <c r="L26" s="31">
        <v>0.5715277777777763</v>
      </c>
      <c r="M26" s="12">
        <v>0.5763888888888874</v>
      </c>
      <c r="N26" s="313" t="e">
        <f t="shared" si="0"/>
        <v>#REF!</v>
      </c>
      <c r="O26" s="314">
        <f t="shared" si="1"/>
        <v>8.1249999999999767E-2</v>
      </c>
      <c r="P26" s="317" t="e">
        <f t="shared" si="2"/>
        <v>#REF!</v>
      </c>
      <c r="Q26" s="314">
        <f t="shared" si="3"/>
        <v>3.3333333333332993E-2</v>
      </c>
    </row>
    <row r="27" spans="2:17" x14ac:dyDescent="0.25">
      <c r="B27" s="9">
        <v>9</v>
      </c>
      <c r="C27" s="12">
        <v>0.52847222222222068</v>
      </c>
      <c r="D27" s="26">
        <v>0.53333333333333177</v>
      </c>
      <c r="E27" s="13">
        <v>0.54305555555555396</v>
      </c>
      <c r="F27" s="13">
        <v>0.55277777777777615</v>
      </c>
      <c r="G27" s="13">
        <v>0.56041666666666501</v>
      </c>
      <c r="H27" s="13">
        <v>0.5701388888888872</v>
      </c>
      <c r="I27" s="13">
        <v>0.5784722222222205</v>
      </c>
      <c r="J27" s="13">
        <v>0.58749999999999825</v>
      </c>
      <c r="K27" s="13">
        <v>0.59513888888888711</v>
      </c>
      <c r="L27" s="31">
        <v>0.6048611111111093</v>
      </c>
      <c r="M27" s="12">
        <v>0.60972222222222039</v>
      </c>
      <c r="N27" s="313" t="e">
        <f t="shared" si="0"/>
        <v>#REF!</v>
      </c>
      <c r="O27" s="314">
        <f t="shared" si="1"/>
        <v>8.1249999999999711E-2</v>
      </c>
      <c r="P27" s="317" t="e">
        <f t="shared" si="2"/>
        <v>#REF!</v>
      </c>
      <c r="Q27" s="314">
        <f t="shared" si="3"/>
        <v>3.3333333333332993E-2</v>
      </c>
    </row>
    <row r="29" spans="2:17" x14ac:dyDescent="0.25">
      <c r="C29" s="299" t="s">
        <v>170</v>
      </c>
      <c r="D29" s="300"/>
      <c r="E29" s="300"/>
      <c r="F29" s="301"/>
      <c r="G29" s="301"/>
      <c r="H29" s="308">
        <v>9</v>
      </c>
      <c r="I29" s="300"/>
    </row>
    <row r="30" spans="2:17" x14ac:dyDescent="0.25">
      <c r="B30" s="2"/>
      <c r="C30" s="299" t="s">
        <v>171</v>
      </c>
      <c r="D30" s="300"/>
      <c r="E30" s="300"/>
      <c r="F30" s="301"/>
      <c r="G30" s="301"/>
      <c r="H30" s="308">
        <v>0</v>
      </c>
      <c r="I30" s="300"/>
    </row>
    <row r="31" spans="2:17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9</v>
      </c>
      <c r="I31" s="300"/>
    </row>
    <row r="32" spans="2:17" x14ac:dyDescent="0.25">
      <c r="B32" s="2"/>
      <c r="C32" s="299" t="s">
        <v>173</v>
      </c>
      <c r="D32" s="300"/>
      <c r="E32" s="300"/>
      <c r="F32" s="301"/>
      <c r="G32" s="301"/>
      <c r="H32" s="306" t="e">
        <f>+VLOOKUP($E$7,#REF!,3,FALSE)</f>
        <v>#REF!</v>
      </c>
      <c r="I32" s="302" t="s">
        <v>174</v>
      </c>
    </row>
    <row r="33" spans="2:13" x14ac:dyDescent="0.25">
      <c r="B33" s="2"/>
      <c r="C33" s="303" t="s">
        <v>175</v>
      </c>
      <c r="D33" s="304"/>
      <c r="E33" s="18"/>
      <c r="F33" s="18"/>
      <c r="G33" s="18"/>
      <c r="H33" s="347">
        <v>14.76</v>
      </c>
      <c r="I33" s="302" t="s">
        <v>174</v>
      </c>
    </row>
    <row r="34" spans="2:13" x14ac:dyDescent="0.25">
      <c r="B34" s="2"/>
      <c r="C34" s="2" t="s">
        <v>176</v>
      </c>
      <c r="D34" s="18"/>
      <c r="E34" s="18"/>
      <c r="F34" s="18"/>
      <c r="G34" s="18"/>
      <c r="H34" s="309" t="s">
        <v>179</v>
      </c>
      <c r="I34" s="18"/>
      <c r="J34" s="69"/>
      <c r="M34" s="89"/>
    </row>
    <row r="35" spans="2:13" x14ac:dyDescent="0.25">
      <c r="B35" s="2"/>
      <c r="H35" s="18"/>
    </row>
    <row r="36" spans="2:13" x14ac:dyDescent="0.25">
      <c r="H36" s="18"/>
    </row>
  </sheetData>
  <pageMargins left="0.39370078740157483" right="0" top="0.59055118110236227" bottom="0.59055118110236227" header="0" footer="0"/>
  <pageSetup paperSize="9" scale="65" orientation="portrait" r:id="rId1"/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33040-9DBE-4A64-BCD8-30E919AC8453}">
  <dimension ref="B1:S27"/>
  <sheetViews>
    <sheetView showGridLines="0" view="pageBreakPreview" zoomScaleNormal="100" zoomScaleSheetLayoutView="100" workbookViewId="0">
      <selection activeCell="O16" sqref="O16:O19"/>
    </sheetView>
  </sheetViews>
  <sheetFormatPr baseColWidth="10" defaultRowHeight="15" x14ac:dyDescent="0.25"/>
  <cols>
    <col min="1" max="1" width="1.5703125" customWidth="1"/>
    <col min="2" max="16" width="8.28515625" customWidth="1"/>
    <col min="17" max="17" width="9.7109375" customWidth="1"/>
    <col min="18" max="36" width="6.7109375" customWidth="1"/>
  </cols>
  <sheetData>
    <row r="1" spans="2:19" ht="20.100000000000001" customHeight="1" x14ac:dyDescent="0.25">
      <c r="B1" s="1" t="s">
        <v>0</v>
      </c>
      <c r="C1" s="2"/>
      <c r="D1" s="2"/>
      <c r="F1" s="171" t="s">
        <v>1</v>
      </c>
      <c r="H1" s="2"/>
      <c r="I1" s="2"/>
      <c r="J1" s="2"/>
      <c r="K1" s="2"/>
      <c r="L1" s="2"/>
      <c r="M1" s="2"/>
      <c r="N1" s="2"/>
      <c r="O1" s="2"/>
    </row>
    <row r="2" spans="2:19" ht="6" customHeight="1" x14ac:dyDescent="0.25">
      <c r="B2" s="3"/>
      <c r="C2" s="2"/>
      <c r="D2" s="2"/>
      <c r="F2" s="8"/>
      <c r="H2" s="2"/>
      <c r="I2" s="2"/>
      <c r="J2" s="2"/>
      <c r="K2" s="2"/>
      <c r="L2" s="2"/>
      <c r="M2" s="2"/>
      <c r="N2" s="2"/>
      <c r="O2" s="2"/>
    </row>
    <row r="3" spans="2:19" ht="20.100000000000001" customHeight="1" x14ac:dyDescent="0.25">
      <c r="B3" s="4" t="s">
        <v>2</v>
      </c>
      <c r="C3" s="2"/>
      <c r="D3" s="2"/>
      <c r="F3" s="171">
        <v>8</v>
      </c>
      <c r="H3" s="2"/>
      <c r="I3" s="2"/>
      <c r="J3" s="2"/>
      <c r="K3" s="2"/>
      <c r="L3" s="2"/>
      <c r="M3" s="2"/>
      <c r="N3" s="2"/>
      <c r="O3" s="2"/>
    </row>
    <row r="4" spans="2:19" ht="6" customHeight="1" x14ac:dyDescent="0.25">
      <c r="B4" s="5"/>
      <c r="C4" s="2"/>
      <c r="D4" s="2"/>
      <c r="F4" s="8"/>
      <c r="H4" s="2"/>
      <c r="I4" s="2"/>
      <c r="J4" s="2"/>
      <c r="K4" s="2"/>
      <c r="L4" s="2"/>
      <c r="M4" s="2"/>
      <c r="N4" s="2"/>
      <c r="O4" s="6"/>
    </row>
    <row r="5" spans="2:19" ht="20.100000000000001" customHeight="1" x14ac:dyDescent="0.25">
      <c r="B5" s="2" t="s">
        <v>3</v>
      </c>
      <c r="C5" s="2"/>
      <c r="D5" s="2"/>
      <c r="F5" s="1" t="str">
        <f>+'801 MPU.CAN.25MAY.BOEDO.MPU HAB'!$F$6</f>
        <v>INVIERNO 2023</v>
      </c>
      <c r="H5" s="2"/>
      <c r="I5" s="2"/>
      <c r="J5" s="2"/>
      <c r="K5" s="2"/>
      <c r="L5" s="2"/>
      <c r="M5" s="2"/>
      <c r="N5" s="2"/>
      <c r="O5" s="6"/>
    </row>
    <row r="6" spans="2:19" ht="20.100000000000001" customHeight="1" x14ac:dyDescent="0.25">
      <c r="B6" s="2" t="s">
        <v>4</v>
      </c>
      <c r="C6" s="2"/>
      <c r="D6" s="2"/>
      <c r="F6" s="1" t="str">
        <f>+'801 MPU.CAN.25MAY.BOEDO.MPU HAB'!$F$7</f>
        <v>HÁBILES</v>
      </c>
      <c r="H6" s="2"/>
      <c r="I6" s="2"/>
      <c r="J6" s="2"/>
      <c r="K6" s="2"/>
      <c r="L6" s="2"/>
      <c r="M6" s="2"/>
      <c r="N6" s="2"/>
      <c r="O6" s="6"/>
    </row>
    <row r="7" spans="2:19" ht="20.100000000000001" customHeight="1" x14ac:dyDescent="0.25">
      <c r="B7" s="2" t="s">
        <v>5</v>
      </c>
      <c r="C7" s="7"/>
      <c r="D7" s="7"/>
      <c r="F7" s="1">
        <v>868</v>
      </c>
      <c r="H7" s="2"/>
      <c r="I7" s="2"/>
      <c r="J7" s="2"/>
      <c r="K7" s="2"/>
      <c r="L7" s="2"/>
      <c r="M7" s="2"/>
      <c r="N7" s="2"/>
      <c r="O7" s="2"/>
    </row>
    <row r="8" spans="2:19" ht="20.100000000000001" customHeight="1" x14ac:dyDescent="0.25">
      <c r="B8" s="2" t="s">
        <v>6</v>
      </c>
      <c r="C8" s="2"/>
      <c r="D8" s="2"/>
      <c r="F8" s="1" t="s">
        <v>201</v>
      </c>
      <c r="H8" s="2"/>
      <c r="I8" s="2"/>
      <c r="J8" s="2"/>
      <c r="K8" s="2"/>
      <c r="L8" s="8"/>
      <c r="M8" s="8"/>
      <c r="N8" s="8"/>
      <c r="O8" s="2"/>
    </row>
    <row r="9" spans="2:19" ht="20.100000000000001" customHeight="1" x14ac:dyDescent="0.25">
      <c r="B9" s="2" t="s">
        <v>7</v>
      </c>
      <c r="C9" s="2"/>
      <c r="D9" s="2"/>
      <c r="F9" s="1">
        <v>868</v>
      </c>
      <c r="H9" s="2"/>
      <c r="I9" s="2"/>
      <c r="J9" s="2"/>
      <c r="K9" s="2"/>
      <c r="L9" s="2"/>
      <c r="M9" s="2"/>
      <c r="N9" s="2"/>
      <c r="O9" s="2"/>
    </row>
    <row r="10" spans="2:19" ht="20.100000000000001" customHeight="1" x14ac:dyDescent="0.25">
      <c r="B10" s="2" t="s">
        <v>12</v>
      </c>
      <c r="C10" s="7"/>
      <c r="D10" s="7"/>
      <c r="E10" s="7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9" ht="20.100000000000001" customHeight="1" x14ac:dyDescent="0.25">
      <c r="B11" s="2"/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9" ht="20.100000000000001" customHeight="1" x14ac:dyDescent="0.25">
      <c r="B12" s="2"/>
      <c r="C12" s="7"/>
      <c r="D12" s="7"/>
      <c r="E12" s="7"/>
      <c r="F12" s="2"/>
      <c r="G12" s="2"/>
      <c r="H12" s="2"/>
      <c r="I12" s="2"/>
      <c r="J12" s="2"/>
      <c r="K12" s="2"/>
      <c r="L12" s="2"/>
      <c r="M12" s="2"/>
      <c r="N12" s="2"/>
      <c r="O12" s="2"/>
      <c r="Q12" s="69"/>
    </row>
    <row r="13" spans="2:19" ht="20.100000000000001" customHeight="1" x14ac:dyDescent="0.25">
      <c r="B13" s="2"/>
      <c r="C13" s="7"/>
      <c r="D13" s="7"/>
      <c r="E13" s="7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9" ht="20.100000000000001" customHeight="1" x14ac:dyDescent="0.25">
      <c r="B14" s="2"/>
      <c r="C14" s="7"/>
      <c r="D14" s="7"/>
      <c r="E14" s="7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9" ht="20.100000000000001" customHeight="1" thickBot="1" x14ac:dyDescent="0.3">
      <c r="B15" s="2"/>
      <c r="C15" s="7"/>
      <c r="D15" s="7"/>
      <c r="E15" s="7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9" s="194" customFormat="1" ht="39.950000000000003" customHeight="1" thickBot="1" x14ac:dyDescent="0.3">
      <c r="B16" s="189" t="s">
        <v>8</v>
      </c>
      <c r="C16" s="189" t="s">
        <v>100</v>
      </c>
      <c r="D16" s="189" t="s">
        <v>107</v>
      </c>
      <c r="E16" s="189" t="s">
        <v>11</v>
      </c>
      <c r="F16" s="189" t="s">
        <v>35</v>
      </c>
      <c r="G16" s="189" t="s">
        <v>43</v>
      </c>
      <c r="H16" s="189" t="s">
        <v>37</v>
      </c>
      <c r="I16" s="189" t="s">
        <v>35</v>
      </c>
      <c r="J16" s="189" t="s">
        <v>137</v>
      </c>
      <c r="K16" s="189" t="s">
        <v>37</v>
      </c>
      <c r="L16" s="189" t="s">
        <v>35</v>
      </c>
      <c r="M16" s="189" t="s">
        <v>11</v>
      </c>
      <c r="N16" s="189" t="s">
        <v>114</v>
      </c>
      <c r="O16" s="189" t="s">
        <v>100</v>
      </c>
      <c r="P16" s="189" t="s">
        <v>161</v>
      </c>
      <c r="Q16" s="189" t="s">
        <v>167</v>
      </c>
      <c r="R16" s="189" t="s">
        <v>168</v>
      </c>
      <c r="S16" s="189" t="s">
        <v>169</v>
      </c>
    </row>
    <row r="17" spans="2:19" s="194" customFormat="1" ht="39.950000000000003" hidden="1" customHeight="1" x14ac:dyDescent="0.25">
      <c r="B17" s="212" t="s">
        <v>159</v>
      </c>
      <c r="C17" s="204">
        <v>0</v>
      </c>
      <c r="D17" s="204">
        <v>0.85</v>
      </c>
      <c r="E17" s="204">
        <v>3.43</v>
      </c>
      <c r="F17" s="204">
        <v>2.21</v>
      </c>
      <c r="G17" s="204">
        <v>5.2</v>
      </c>
      <c r="H17" s="204">
        <v>1.88</v>
      </c>
      <c r="I17" s="204">
        <v>2.4300000000000002</v>
      </c>
      <c r="J17" s="204">
        <v>3.92</v>
      </c>
      <c r="K17" s="204">
        <v>8.81</v>
      </c>
      <c r="L17" s="204">
        <v>2.4300000000000002</v>
      </c>
      <c r="M17" s="204">
        <v>2.21</v>
      </c>
      <c r="N17" s="204">
        <v>3.41</v>
      </c>
      <c r="O17" s="204">
        <v>0</v>
      </c>
      <c r="P17" s="315"/>
      <c r="Q17" s="316"/>
      <c r="R17" s="317"/>
      <c r="S17" s="318"/>
    </row>
    <row r="18" spans="2:19" s="194" customFormat="1" ht="39.950000000000003" hidden="1" customHeight="1" thickBot="1" x14ac:dyDescent="0.3">
      <c r="B18" s="213" t="s">
        <v>160</v>
      </c>
      <c r="C18" s="243">
        <v>0</v>
      </c>
      <c r="D18" s="388">
        <v>0.85</v>
      </c>
      <c r="E18" s="388">
        <v>4.28</v>
      </c>
      <c r="F18" s="388">
        <v>6.49</v>
      </c>
      <c r="G18" s="388">
        <v>11.690000000000001</v>
      </c>
      <c r="H18" s="388">
        <v>13.57</v>
      </c>
      <c r="I18" s="388">
        <v>16</v>
      </c>
      <c r="J18" s="388">
        <v>19.920000000000002</v>
      </c>
      <c r="K18" s="388">
        <v>28.730000000000004</v>
      </c>
      <c r="L18" s="388">
        <v>31.160000000000004</v>
      </c>
      <c r="M18" s="388">
        <v>33.370000000000005</v>
      </c>
      <c r="N18" s="388">
        <v>36.78</v>
      </c>
      <c r="O18" s="243">
        <v>0</v>
      </c>
      <c r="P18" s="313"/>
      <c r="Q18" s="314"/>
      <c r="R18" s="310"/>
      <c r="S18" s="314"/>
    </row>
    <row r="19" spans="2:19" ht="15.75" customHeight="1" thickBot="1" x14ac:dyDescent="0.3">
      <c r="B19" s="33">
        <v>1</v>
      </c>
      <c r="C19" s="169">
        <v>0.29305555555555557</v>
      </c>
      <c r="D19" s="35">
        <v>0.29583333333333334</v>
      </c>
      <c r="E19" s="393">
        <v>0.3</v>
      </c>
      <c r="F19" s="36">
        <v>0.30208333333333331</v>
      </c>
      <c r="G19" s="36">
        <v>0.30624999999999997</v>
      </c>
      <c r="H19" s="36">
        <v>0.30902777777777779</v>
      </c>
      <c r="I19" s="36">
        <v>0.3125</v>
      </c>
      <c r="J19" s="36">
        <v>0.31736111111111115</v>
      </c>
      <c r="K19" s="36">
        <v>0.3263888888888889</v>
      </c>
      <c r="L19" s="36">
        <v>0.32916666666666666</v>
      </c>
      <c r="M19" s="36">
        <v>0.33124999999999999</v>
      </c>
      <c r="N19" s="64">
        <v>0.33749999999999997</v>
      </c>
      <c r="O19" s="268">
        <v>0.33819444444444446</v>
      </c>
      <c r="P19" s="313" t="e">
        <f>+H24</f>
        <v>#REF!</v>
      </c>
      <c r="Q19" s="314">
        <f>+N19-C19</f>
        <v>4.4444444444444398E-2</v>
      </c>
      <c r="R19" s="317" t="e">
        <f>60*$H$24/(Q19*60*24)</f>
        <v>#REF!</v>
      </c>
      <c r="S19" s="322"/>
    </row>
    <row r="20" spans="2:19" ht="9" customHeight="1" x14ac:dyDescent="0.25">
      <c r="B20" s="2"/>
      <c r="C20" s="2"/>
      <c r="D20" s="2"/>
      <c r="E20" s="2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2:19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1</v>
      </c>
      <c r="I21" s="300"/>
      <c r="J21" s="18"/>
      <c r="K21" s="2"/>
    </row>
    <row r="22" spans="2:19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19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  <c r="J23" s="18"/>
      <c r="K23" s="2"/>
    </row>
    <row r="24" spans="2:19" ht="18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+VLOOKUP($F$7,#REF!,3,FALSE)</f>
        <v>#REF!</v>
      </c>
      <c r="I24" s="302" t="s">
        <v>174</v>
      </c>
      <c r="J24" s="21"/>
    </row>
    <row r="25" spans="2:19" x14ac:dyDescent="0.25">
      <c r="C25" s="303" t="s">
        <v>175</v>
      </c>
      <c r="D25" s="304"/>
      <c r="E25" s="18"/>
      <c r="F25" s="18"/>
      <c r="G25" s="18"/>
      <c r="H25" s="347">
        <v>0</v>
      </c>
      <c r="I25" s="302" t="s">
        <v>174</v>
      </c>
      <c r="J25" s="18"/>
    </row>
    <row r="26" spans="2:19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  <c r="J26" s="18"/>
    </row>
    <row r="27" spans="2:19" x14ac:dyDescent="0.25">
      <c r="C27" s="2"/>
      <c r="D27" s="2"/>
      <c r="E27" s="2"/>
    </row>
  </sheetData>
  <pageMargins left="0.19685039370078741" right="0" top="0.55118110236220474" bottom="1.1811023622047245" header="0" footer="0"/>
  <pageSetup paperSize="9" scale="67" orientation="portrait" r:id="rId1"/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10980-5E3B-4181-A1BB-2B547C89C7E0}">
  <dimension ref="B1:W27"/>
  <sheetViews>
    <sheetView showGridLines="0" view="pageBreakPreview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3.5703125" customWidth="1"/>
    <col min="2" max="20" width="8.28515625" customWidth="1"/>
    <col min="21" max="44" width="6.7109375" customWidth="1"/>
  </cols>
  <sheetData>
    <row r="1" spans="2:23" ht="20.100000000000001" customHeight="1" x14ac:dyDescent="0.25">
      <c r="B1" s="1" t="s">
        <v>0</v>
      </c>
      <c r="C1" s="2"/>
      <c r="D1" s="2"/>
      <c r="E1" s="2"/>
      <c r="F1" s="171" t="s">
        <v>1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3" ht="6" customHeight="1" x14ac:dyDescent="0.25">
      <c r="B2" s="3"/>
      <c r="C2" s="2"/>
      <c r="D2" s="2"/>
      <c r="E2" s="2"/>
      <c r="F2" s="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3" ht="20.100000000000001" customHeight="1" x14ac:dyDescent="0.25">
      <c r="B3" s="4" t="s">
        <v>2</v>
      </c>
      <c r="C3" s="2"/>
      <c r="D3" s="2"/>
      <c r="E3" s="2"/>
      <c r="F3" s="171">
        <v>8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3" ht="6" customHeight="1" x14ac:dyDescent="0.25">
      <c r="B4" s="5"/>
      <c r="C4" s="2"/>
      <c r="D4" s="2"/>
      <c r="E4" s="2"/>
      <c r="F4" s="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6"/>
    </row>
    <row r="5" spans="2:23" ht="20.100000000000001" customHeight="1" x14ac:dyDescent="0.25">
      <c r="B5" s="2" t="s">
        <v>3</v>
      </c>
      <c r="C5" s="2"/>
      <c r="D5" s="2"/>
      <c r="E5" s="2"/>
      <c r="F5" s="1" t="str">
        <f>+'801 MPU.CAN.25MAY.BOEDO.MPU HAB'!$F$6</f>
        <v>INVIERNO 2023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6"/>
    </row>
    <row r="6" spans="2:23" ht="20.100000000000001" customHeight="1" x14ac:dyDescent="0.25">
      <c r="B6" s="2" t="s">
        <v>4</v>
      </c>
      <c r="C6" s="2"/>
      <c r="D6" s="2"/>
      <c r="E6" s="2"/>
      <c r="F6" s="1" t="str">
        <f>+'801 MPU.CAN.25MAY.BOEDO.MPU HAB'!$F$7</f>
        <v>HÁBILES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6"/>
    </row>
    <row r="7" spans="2:23" ht="20.100000000000001" customHeight="1" x14ac:dyDescent="0.25">
      <c r="B7" s="2" t="s">
        <v>5</v>
      </c>
      <c r="C7" s="7"/>
      <c r="D7" s="7"/>
      <c r="E7" s="7"/>
      <c r="F7" s="1">
        <v>869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3" ht="20.100000000000001" customHeight="1" x14ac:dyDescent="0.25">
      <c r="B8" s="2" t="s">
        <v>6</v>
      </c>
      <c r="C8" s="2"/>
      <c r="D8" s="2"/>
      <c r="E8" s="2"/>
      <c r="F8" s="1" t="s">
        <v>202</v>
      </c>
      <c r="H8" s="2"/>
      <c r="I8" s="2"/>
      <c r="J8" s="2"/>
      <c r="K8" s="2"/>
      <c r="L8" s="8"/>
      <c r="M8" s="8"/>
      <c r="N8" s="8"/>
      <c r="O8" s="8"/>
      <c r="P8" s="8"/>
      <c r="Q8" s="8"/>
      <c r="R8" s="8"/>
      <c r="S8" s="2"/>
    </row>
    <row r="9" spans="2:23" ht="20.100000000000001" customHeight="1" x14ac:dyDescent="0.25">
      <c r="B9" s="2" t="s">
        <v>7</v>
      </c>
      <c r="C9" s="2"/>
      <c r="D9" s="2"/>
      <c r="E9" s="2"/>
      <c r="F9" s="1">
        <v>869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3" ht="20.100000000000001" customHeight="1" x14ac:dyDescent="0.25">
      <c r="B10" s="2" t="s">
        <v>12</v>
      </c>
      <c r="C10" s="7"/>
      <c r="D10" s="7"/>
      <c r="E10" s="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3" ht="20.100000000000001" customHeight="1" x14ac:dyDescent="0.25">
      <c r="B11" s="2"/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3" ht="20.100000000000001" customHeight="1" x14ac:dyDescent="0.25">
      <c r="B12" s="2"/>
      <c r="C12" s="7"/>
      <c r="D12" s="7"/>
      <c r="E12" s="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2:23" ht="20.100000000000001" customHeight="1" x14ac:dyDescent="0.25">
      <c r="B13" s="2"/>
      <c r="C13" s="7"/>
      <c r="D13" s="7"/>
      <c r="E13" s="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3" ht="20.100000000000001" customHeight="1" x14ac:dyDescent="0.25">
      <c r="B14" s="2"/>
      <c r="C14" s="7"/>
      <c r="D14" s="7"/>
      <c r="E14" s="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2:23" ht="20.100000000000001" customHeight="1" thickBot="1" x14ac:dyDescent="0.3">
      <c r="B15" s="2"/>
      <c r="C15" s="7"/>
      <c r="D15" s="7"/>
      <c r="E15" s="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2:23" ht="39.950000000000003" customHeight="1" thickBot="1" x14ac:dyDescent="0.3">
      <c r="B16" s="189" t="s">
        <v>8</v>
      </c>
      <c r="C16" s="189" t="s">
        <v>100</v>
      </c>
      <c r="D16" s="189" t="s">
        <v>107</v>
      </c>
      <c r="E16" s="189" t="s">
        <v>11</v>
      </c>
      <c r="F16" s="189" t="s">
        <v>137</v>
      </c>
      <c r="G16" s="189" t="s">
        <v>37</v>
      </c>
      <c r="H16" s="189" t="s">
        <v>35</v>
      </c>
      <c r="I16" s="189" t="s">
        <v>11</v>
      </c>
      <c r="J16" s="189" t="s">
        <v>13</v>
      </c>
      <c r="K16" s="189" t="s">
        <v>107</v>
      </c>
      <c r="L16" s="189" t="s">
        <v>13</v>
      </c>
      <c r="M16" s="189" t="s">
        <v>11</v>
      </c>
      <c r="N16" s="189" t="s">
        <v>35</v>
      </c>
      <c r="O16" s="189" t="s">
        <v>37</v>
      </c>
      <c r="P16" s="189" t="s">
        <v>137</v>
      </c>
      <c r="Q16" s="189" t="s">
        <v>11</v>
      </c>
      <c r="R16" s="189" t="s">
        <v>114</v>
      </c>
      <c r="S16" s="189" t="s">
        <v>100</v>
      </c>
      <c r="T16" s="189" t="s">
        <v>161</v>
      </c>
      <c r="U16" s="189" t="s">
        <v>167</v>
      </c>
      <c r="V16" s="189" t="s">
        <v>168</v>
      </c>
      <c r="W16" s="189" t="s">
        <v>169</v>
      </c>
    </row>
    <row r="17" spans="2:23" ht="39.950000000000003" hidden="1" customHeight="1" x14ac:dyDescent="0.25">
      <c r="B17" s="394" t="s">
        <v>159</v>
      </c>
      <c r="C17" s="204">
        <v>0</v>
      </c>
      <c r="D17" s="204">
        <v>0.85</v>
      </c>
      <c r="E17" s="204">
        <v>3.43</v>
      </c>
      <c r="F17" s="204">
        <v>7.25</v>
      </c>
      <c r="G17" s="204">
        <v>8.81</v>
      </c>
      <c r="H17" s="204">
        <v>2.4300000000000002</v>
      </c>
      <c r="I17" s="204">
        <v>2.21</v>
      </c>
      <c r="J17" s="204">
        <v>2.17</v>
      </c>
      <c r="K17" s="204">
        <v>7</v>
      </c>
      <c r="L17" s="204">
        <v>6.18</v>
      </c>
      <c r="M17" s="204">
        <v>2.17</v>
      </c>
      <c r="N17" s="204">
        <v>2.21</v>
      </c>
      <c r="O17" s="204">
        <v>2.4300000000000002</v>
      </c>
      <c r="P17" s="204">
        <v>8.81</v>
      </c>
      <c r="Q17" s="204">
        <v>7.25</v>
      </c>
      <c r="R17" s="204">
        <v>3.41</v>
      </c>
      <c r="S17" s="204">
        <v>0.69</v>
      </c>
      <c r="T17" s="315"/>
      <c r="U17" s="316"/>
      <c r="V17" s="317"/>
      <c r="W17" s="318"/>
    </row>
    <row r="18" spans="2:23" ht="39.950000000000003" hidden="1" customHeight="1" thickBot="1" x14ac:dyDescent="0.3">
      <c r="B18" s="395" t="s">
        <v>160</v>
      </c>
      <c r="C18" s="243">
        <v>0</v>
      </c>
      <c r="D18" s="388">
        <v>0.85</v>
      </c>
      <c r="E18" s="388">
        <v>4.28</v>
      </c>
      <c r="F18" s="388">
        <v>11.530000000000001</v>
      </c>
      <c r="G18" s="388">
        <v>20.340000000000003</v>
      </c>
      <c r="H18" s="388">
        <v>22.770000000000003</v>
      </c>
      <c r="I18" s="388">
        <v>24.980000000000004</v>
      </c>
      <c r="J18" s="388">
        <v>27.150000000000006</v>
      </c>
      <c r="K18" s="388">
        <v>34.150000000000006</v>
      </c>
      <c r="L18" s="388">
        <v>40.330000000000005</v>
      </c>
      <c r="M18" s="388">
        <v>42.500000000000007</v>
      </c>
      <c r="N18" s="388">
        <v>44.710000000000008</v>
      </c>
      <c r="O18" s="388">
        <v>47.140000000000008</v>
      </c>
      <c r="P18" s="388">
        <v>55.95000000000001</v>
      </c>
      <c r="Q18" s="388">
        <v>63.20000000000001</v>
      </c>
      <c r="R18" s="388">
        <v>66.610000000000014</v>
      </c>
      <c r="S18" s="388">
        <v>67.300000000000011</v>
      </c>
      <c r="T18" s="313"/>
      <c r="U18" s="314"/>
      <c r="V18" s="310"/>
      <c r="W18" s="314"/>
    </row>
    <row r="19" spans="2:23" ht="15.75" thickBot="1" x14ac:dyDescent="0.3">
      <c r="B19" s="33">
        <v>1</v>
      </c>
      <c r="C19" s="169">
        <v>0.51041666666666663</v>
      </c>
      <c r="D19" s="58">
        <v>0.51388888888888895</v>
      </c>
      <c r="E19" s="393">
        <v>0.52083333333333337</v>
      </c>
      <c r="F19" s="36">
        <v>0.52777777777777779</v>
      </c>
      <c r="G19" s="36">
        <v>0.53819444444444442</v>
      </c>
      <c r="H19" s="36">
        <v>0.54166666666666663</v>
      </c>
      <c r="I19" s="36">
        <v>0.54513888888888895</v>
      </c>
      <c r="J19" s="36">
        <v>0.54861111111111105</v>
      </c>
      <c r="K19" s="36">
        <v>0.55902777777777779</v>
      </c>
      <c r="L19" s="36">
        <v>0.56597222222222221</v>
      </c>
      <c r="M19" s="36">
        <v>0.56944444444444442</v>
      </c>
      <c r="N19" s="64">
        <v>0.57291666666666663</v>
      </c>
      <c r="O19" s="64">
        <v>0.57638888888888895</v>
      </c>
      <c r="P19" s="64">
        <v>0.58680555555555558</v>
      </c>
      <c r="Q19" s="64">
        <v>0.59375</v>
      </c>
      <c r="R19" s="64">
        <v>0.6</v>
      </c>
      <c r="S19" s="169">
        <v>0.60069444444444442</v>
      </c>
      <c r="T19" s="313" t="e">
        <f>+H24</f>
        <v>#REF!</v>
      </c>
      <c r="U19" s="314">
        <f>+S19-C19</f>
        <v>9.027777777777779E-2</v>
      </c>
      <c r="V19" s="317" t="e">
        <f>60*$H$24/(U19*60*24)</f>
        <v>#REF!</v>
      </c>
      <c r="W19" s="322"/>
    </row>
    <row r="20" spans="2:23" ht="9" customHeight="1" x14ac:dyDescent="0.25">
      <c r="B20" s="2"/>
      <c r="C20" s="2"/>
      <c r="D20" s="2"/>
      <c r="E20" s="2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2:23" ht="18" customHeight="1" x14ac:dyDescent="0.25">
      <c r="B21" s="2"/>
      <c r="C21" s="299" t="s">
        <v>170</v>
      </c>
      <c r="D21" s="300"/>
      <c r="E21" s="300"/>
      <c r="F21" s="301"/>
      <c r="G21" s="301"/>
      <c r="H21" s="308">
        <v>1</v>
      </c>
      <c r="I21" s="300"/>
      <c r="J21" s="18"/>
      <c r="K21" s="2"/>
    </row>
    <row r="22" spans="2:23" ht="18" customHeight="1" x14ac:dyDescent="0.25">
      <c r="B22" s="2"/>
      <c r="C22" s="299" t="s">
        <v>171</v>
      </c>
      <c r="D22" s="300"/>
      <c r="E22" s="300"/>
      <c r="F22" s="301"/>
      <c r="G22" s="301"/>
      <c r="H22" s="308">
        <v>0</v>
      </c>
      <c r="I22" s="300"/>
      <c r="J22" s="18"/>
      <c r="K22" s="2"/>
    </row>
    <row r="23" spans="2:23" ht="18" customHeight="1" x14ac:dyDescent="0.25">
      <c r="B23" s="2"/>
      <c r="C23" s="299" t="s">
        <v>172</v>
      </c>
      <c r="D23" s="300"/>
      <c r="E23" s="300"/>
      <c r="F23" s="301"/>
      <c r="G23" s="301"/>
      <c r="H23" s="308">
        <f>+H21+H22</f>
        <v>1</v>
      </c>
      <c r="I23" s="300"/>
      <c r="J23" s="18"/>
      <c r="K23" s="2"/>
    </row>
    <row r="24" spans="2:23" ht="18" customHeight="1" x14ac:dyDescent="0.25">
      <c r="B24" s="2"/>
      <c r="C24" s="299" t="s">
        <v>173</v>
      </c>
      <c r="D24" s="300"/>
      <c r="E24" s="300"/>
      <c r="F24" s="301"/>
      <c r="G24" s="301"/>
      <c r="H24" s="306" t="e">
        <f>+VLOOKUP($F$7,#REF!,3,FALSE)</f>
        <v>#REF!</v>
      </c>
      <c r="I24" s="302" t="s">
        <v>174</v>
      </c>
      <c r="J24" s="21"/>
    </row>
    <row r="25" spans="2:23" x14ac:dyDescent="0.25">
      <c r="C25" s="303" t="s">
        <v>175</v>
      </c>
      <c r="D25" s="304"/>
      <c r="E25" s="18"/>
      <c r="F25" s="18"/>
      <c r="G25" s="18"/>
      <c r="H25" s="347">
        <v>0</v>
      </c>
      <c r="I25" s="302" t="s">
        <v>174</v>
      </c>
      <c r="J25" s="18"/>
    </row>
    <row r="26" spans="2:23" x14ac:dyDescent="0.25">
      <c r="C26" s="2" t="s">
        <v>176</v>
      </c>
      <c r="D26" s="18"/>
      <c r="E26" s="18"/>
      <c r="F26" s="18"/>
      <c r="G26" s="18"/>
      <c r="H26" s="309" t="s">
        <v>185</v>
      </c>
      <c r="I26" s="18"/>
      <c r="J26" s="18"/>
    </row>
    <row r="27" spans="2:23" x14ac:dyDescent="0.25">
      <c r="C27" s="2"/>
      <c r="D27" s="2"/>
      <c r="E27" s="2"/>
    </row>
  </sheetData>
  <printOptions horizontalCentered="1"/>
  <pageMargins left="0.19685039370078741" right="0" top="0.39370078740157483" bottom="0" header="0" footer="0"/>
  <pageSetup paperSize="9" scale="79" orientation="landscape" r:id="rId1"/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>
    <tabColor rgb="FF92D050"/>
  </sheetPr>
  <dimension ref="B1:T40"/>
  <sheetViews>
    <sheetView showGridLines="0" view="pageBreakPreview" topLeftCell="A4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3.42578125" customWidth="1"/>
    <col min="2" max="16" width="8.28515625" customWidth="1"/>
    <col min="17" max="17" width="6.7109375" customWidth="1"/>
    <col min="18" max="18" width="10.42578125" bestFit="1" customWidth="1"/>
    <col min="19" max="19" width="14.42578125" bestFit="1" customWidth="1"/>
    <col min="20" max="36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6"/>
      <c r="O5" s="2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6"/>
      <c r="O6" s="2"/>
    </row>
    <row r="7" spans="2:15" ht="20.100000000000001" customHeight="1" x14ac:dyDescent="0.25">
      <c r="B7" s="2" t="s">
        <v>4</v>
      </c>
      <c r="C7" s="2"/>
      <c r="D7" s="2"/>
      <c r="E7" s="2"/>
      <c r="F7" s="1" t="str">
        <f>+'801 MPU.CAN.25MAY.BOEDO.MPU HAB'!F7</f>
        <v>HÁBILES</v>
      </c>
      <c r="H7" s="2"/>
      <c r="I7" s="2"/>
      <c r="J7" s="2"/>
      <c r="K7" s="2"/>
      <c r="L7" s="2"/>
      <c r="M7" s="2"/>
      <c r="N7" s="6"/>
      <c r="O7" s="2"/>
    </row>
    <row r="8" spans="2:15" ht="20.100000000000001" customHeight="1" x14ac:dyDescent="0.25">
      <c r="B8" s="2" t="s">
        <v>5</v>
      </c>
      <c r="C8" s="7"/>
      <c r="D8" s="7"/>
      <c r="E8" s="7"/>
      <c r="F8" s="1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5" ht="20.100000000000001" customHeight="1" x14ac:dyDescent="0.25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  <c r="M15" s="2"/>
      <c r="N15" s="2"/>
      <c r="O15" s="2"/>
    </row>
    <row r="16" spans="2:15" ht="20.100000000000001" customHeight="1" x14ac:dyDescent="0.25">
      <c r="B16" s="2"/>
      <c r="C16" s="7"/>
      <c r="D16" s="7"/>
      <c r="E16" s="7"/>
      <c r="F16" s="7"/>
      <c r="G16" s="7"/>
      <c r="H16" s="2"/>
      <c r="I16" s="2"/>
      <c r="J16" s="2"/>
      <c r="K16" s="2"/>
      <c r="L16" s="2"/>
      <c r="M16" s="2"/>
      <c r="N16" s="2"/>
      <c r="O16" s="2"/>
    </row>
    <row r="17" spans="2:20" ht="15.75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0" s="194" customFormat="1" ht="39.950000000000003" customHeight="1" thickBot="1" x14ac:dyDescent="0.3">
      <c r="B18" s="189" t="s">
        <v>18</v>
      </c>
      <c r="C18" s="189" t="s">
        <v>165</v>
      </c>
      <c r="D18" s="189" t="s">
        <v>114</v>
      </c>
      <c r="E18" s="189" t="s">
        <v>137</v>
      </c>
      <c r="F18" s="189" t="s">
        <v>48</v>
      </c>
      <c r="G18" s="189" t="s">
        <v>49</v>
      </c>
      <c r="H18" s="189" t="s">
        <v>156</v>
      </c>
      <c r="I18" s="189" t="s">
        <v>50</v>
      </c>
      <c r="J18" s="189" t="s">
        <v>157</v>
      </c>
      <c r="K18" s="189" t="s">
        <v>50</v>
      </c>
      <c r="L18" s="189" t="s">
        <v>156</v>
      </c>
      <c r="M18" s="189" t="s">
        <v>49</v>
      </c>
      <c r="N18" s="189" t="s">
        <v>48</v>
      </c>
      <c r="O18" s="189" t="s">
        <v>137</v>
      </c>
      <c r="P18" s="189" t="s">
        <v>165</v>
      </c>
      <c r="Q18" s="189" t="s">
        <v>161</v>
      </c>
      <c r="R18" s="189" t="s">
        <v>167</v>
      </c>
      <c r="S18" s="189" t="s">
        <v>168</v>
      </c>
      <c r="T18" s="189" t="s">
        <v>169</v>
      </c>
    </row>
    <row r="19" spans="2:20" s="194" customFormat="1" ht="39.950000000000003" hidden="1" customHeight="1" x14ac:dyDescent="0.25">
      <c r="B19" s="202" t="s">
        <v>159</v>
      </c>
      <c r="C19" s="204">
        <v>0</v>
      </c>
      <c r="D19" s="204"/>
      <c r="E19" s="204">
        <v>10.81</v>
      </c>
      <c r="F19" s="204">
        <v>8.36</v>
      </c>
      <c r="G19" s="204">
        <v>2.88</v>
      </c>
      <c r="H19" s="204">
        <v>2.3199999999999998</v>
      </c>
      <c r="I19" s="204">
        <v>4.66</v>
      </c>
      <c r="J19" s="204">
        <v>7.1</v>
      </c>
      <c r="K19" s="228">
        <v>7.1</v>
      </c>
      <c r="L19" s="228">
        <v>4.66</v>
      </c>
      <c r="M19" s="228">
        <v>2.3199999999999998</v>
      </c>
      <c r="N19" s="228">
        <v>2.88</v>
      </c>
      <c r="O19" s="228">
        <v>8.36</v>
      </c>
      <c r="P19" s="228">
        <v>11.05</v>
      </c>
      <c r="Q19" s="315"/>
      <c r="R19" s="316"/>
      <c r="S19" s="317"/>
      <c r="T19" s="318"/>
    </row>
    <row r="20" spans="2:20" s="194" customFormat="1" ht="39.950000000000003" hidden="1" customHeight="1" thickBot="1" x14ac:dyDescent="0.3">
      <c r="B20" s="208" t="s">
        <v>160</v>
      </c>
      <c r="C20" s="243">
        <v>0</v>
      </c>
      <c r="D20" s="243"/>
      <c r="E20" s="210">
        <v>10.81</v>
      </c>
      <c r="F20" s="210">
        <v>19.170000000000002</v>
      </c>
      <c r="G20" s="210">
        <v>22.05</v>
      </c>
      <c r="H20" s="210">
        <v>24.37</v>
      </c>
      <c r="I20" s="210">
        <v>29.03</v>
      </c>
      <c r="J20" s="210">
        <v>36.130000000000003</v>
      </c>
      <c r="K20" s="210">
        <v>43.230000000000004</v>
      </c>
      <c r="L20" s="210">
        <v>47.89</v>
      </c>
      <c r="M20" s="210">
        <v>50.21</v>
      </c>
      <c r="N20" s="210">
        <v>53.09</v>
      </c>
      <c r="O20" s="210">
        <v>61.45</v>
      </c>
      <c r="P20" s="210">
        <v>72.5</v>
      </c>
      <c r="Q20" s="313"/>
      <c r="R20" s="314"/>
      <c r="S20" s="310"/>
      <c r="T20" s="314"/>
    </row>
    <row r="21" spans="2:20" ht="15" customHeight="1" x14ac:dyDescent="0.25">
      <c r="B21" s="33">
        <v>1</v>
      </c>
      <c r="C21" s="67">
        <v>0.22013888888888888</v>
      </c>
      <c r="D21" s="36">
        <v>0.22291666666666665</v>
      </c>
      <c r="E21" s="35">
        <v>0.23541666666666666</v>
      </c>
      <c r="F21" s="36">
        <v>0.24166666666666667</v>
      </c>
      <c r="G21" s="36">
        <v>0.24791666666666667</v>
      </c>
      <c r="H21" s="38">
        <v>0.25208333333333333</v>
      </c>
      <c r="I21" s="38">
        <v>0.25624999999999998</v>
      </c>
      <c r="J21" s="38">
        <v>0.26249999999999996</v>
      </c>
      <c r="K21" s="38">
        <v>0.27361111111111108</v>
      </c>
      <c r="L21" s="38">
        <v>0.27986111111111106</v>
      </c>
      <c r="M21" s="38">
        <v>0.28402777777777771</v>
      </c>
      <c r="N21" s="38">
        <v>0.29027777777777769</v>
      </c>
      <c r="O21" s="38">
        <v>0.29722222222222211</v>
      </c>
      <c r="P21" s="48">
        <v>0.30902777777777768</v>
      </c>
      <c r="Q21" s="313" t="e">
        <f>+$H$38</f>
        <v>#REF!</v>
      </c>
      <c r="R21" s="314">
        <f>+P21-C21</f>
        <v>8.8888888888888795E-2</v>
      </c>
      <c r="S21" s="317" t="e">
        <f>60*$H$38/(R21*60*24)</f>
        <v>#REF!</v>
      </c>
      <c r="T21" s="322"/>
    </row>
    <row r="22" spans="2:20" ht="15" customHeight="1" x14ac:dyDescent="0.25">
      <c r="B22" s="40">
        <v>2</v>
      </c>
      <c r="C22" s="41">
        <v>0.25694444444444448</v>
      </c>
      <c r="D22" s="43">
        <v>0.25972222222222224</v>
      </c>
      <c r="E22" s="42">
        <v>0.27430555555555558</v>
      </c>
      <c r="F22" s="43">
        <v>0.27986111111111112</v>
      </c>
      <c r="G22" s="43">
        <v>0.28541666666666665</v>
      </c>
      <c r="H22" s="43">
        <v>0.29027777777777775</v>
      </c>
      <c r="I22" s="43">
        <v>0.29513888888888884</v>
      </c>
      <c r="J22" s="43">
        <v>0.30208333333333326</v>
      </c>
      <c r="K22" s="43">
        <v>0.31458333333333327</v>
      </c>
      <c r="L22" s="43">
        <v>0.32152777777777769</v>
      </c>
      <c r="M22" s="43">
        <v>0.32638888888888878</v>
      </c>
      <c r="N22" s="43">
        <v>0.33472222222222214</v>
      </c>
      <c r="O22" s="43">
        <v>0.3430555555555555</v>
      </c>
      <c r="P22" s="41">
        <v>0.35972222222222222</v>
      </c>
      <c r="Q22" s="313" t="e">
        <f t="shared" ref="Q22:Q33" si="0">+$H$38</f>
        <v>#REF!</v>
      </c>
      <c r="R22" s="314">
        <f t="shared" ref="R22:R33" si="1">+P22-C22</f>
        <v>0.10277777777777775</v>
      </c>
      <c r="S22" s="317" t="e">
        <f t="shared" ref="S22:S33" si="2">60*$H$38/(R22*60*24)</f>
        <v>#REF!</v>
      </c>
      <c r="T22" s="314">
        <f>+F22-F21</f>
        <v>3.8194444444444448E-2</v>
      </c>
    </row>
    <row r="23" spans="2:20" ht="15" customHeight="1" x14ac:dyDescent="0.25">
      <c r="B23" s="40">
        <v>3</v>
      </c>
      <c r="C23" s="426">
        <v>0.29375000000000001</v>
      </c>
      <c r="D23" s="428">
        <v>0.29652777777777778</v>
      </c>
      <c r="E23" s="427">
        <v>0.31111111111111112</v>
      </c>
      <c r="F23" s="428">
        <v>0.31666666666666665</v>
      </c>
      <c r="G23" s="428">
        <v>0.32222222222222219</v>
      </c>
      <c r="H23" s="428">
        <v>0.32708333333333328</v>
      </c>
      <c r="I23" s="428">
        <v>0.33194444444444438</v>
      </c>
      <c r="J23" s="428">
        <v>0.3388888888888888</v>
      </c>
      <c r="K23" s="428">
        <v>0.3562499999999999</v>
      </c>
      <c r="L23" s="428">
        <v>0.36319444444444432</v>
      </c>
      <c r="M23" s="428">
        <v>0.36805555555555541</v>
      </c>
      <c r="N23" s="428">
        <v>0.37638888888888877</v>
      </c>
      <c r="O23" s="428">
        <v>0.38472222222222213</v>
      </c>
      <c r="P23" s="426">
        <v>0.4013888888888888</v>
      </c>
      <c r="Q23" s="313" t="e">
        <f t="shared" si="0"/>
        <v>#REF!</v>
      </c>
      <c r="R23" s="314">
        <f t="shared" si="1"/>
        <v>0.10763888888888878</v>
      </c>
      <c r="S23" s="317" t="e">
        <f t="shared" si="2"/>
        <v>#REF!</v>
      </c>
      <c r="T23" s="314">
        <f t="shared" ref="T23:T33" si="3">+F23-F22</f>
        <v>3.6805555555555536E-2</v>
      </c>
    </row>
    <row r="24" spans="2:20" ht="15" customHeight="1" x14ac:dyDescent="0.25">
      <c r="B24" s="40">
        <v>4</v>
      </c>
      <c r="C24" s="426">
        <v>0.30624999999999997</v>
      </c>
      <c r="D24" s="428">
        <v>0.30902777777777773</v>
      </c>
      <c r="E24" s="427">
        <v>0.32361111111111107</v>
      </c>
      <c r="F24" s="428">
        <v>0.32916666666666661</v>
      </c>
      <c r="G24" s="428">
        <v>0.33472222222222214</v>
      </c>
      <c r="H24" s="428">
        <v>0.33958333333333324</v>
      </c>
      <c r="I24" s="428">
        <v>0.34444444444444433</v>
      </c>
      <c r="J24" s="428">
        <v>0.35138888888888875</v>
      </c>
      <c r="K24" s="428">
        <v>0.36249999999999982</v>
      </c>
      <c r="L24" s="428">
        <v>0.36944444444444424</v>
      </c>
      <c r="M24" s="428">
        <v>0.37430555555555534</v>
      </c>
      <c r="N24" s="428">
        <v>0.3826388888888887</v>
      </c>
      <c r="O24" s="428">
        <v>0.39097222222222205</v>
      </c>
      <c r="P24" s="426">
        <v>0.40763888888888872</v>
      </c>
      <c r="Q24" s="313" t="e">
        <f t="shared" si="0"/>
        <v>#REF!</v>
      </c>
      <c r="R24" s="314">
        <f t="shared" si="1"/>
        <v>0.10138888888888875</v>
      </c>
      <c r="S24" s="317" t="e">
        <f t="shared" si="2"/>
        <v>#REF!</v>
      </c>
      <c r="T24" s="314">
        <f t="shared" si="3"/>
        <v>1.2499999999999956E-2</v>
      </c>
    </row>
    <row r="25" spans="2:20" ht="15" customHeight="1" x14ac:dyDescent="0.25">
      <c r="B25" s="40">
        <v>5</v>
      </c>
      <c r="C25" s="41">
        <v>0.43055555555555558</v>
      </c>
      <c r="D25" s="43">
        <v>0.43402777777777779</v>
      </c>
      <c r="E25" s="42">
        <v>0.45</v>
      </c>
      <c r="F25" s="43">
        <v>0.45694444444444443</v>
      </c>
      <c r="G25" s="43">
        <v>0.46458333333333329</v>
      </c>
      <c r="H25" s="43">
        <v>0.46944444444444439</v>
      </c>
      <c r="I25" s="43">
        <v>0.47430555555555548</v>
      </c>
      <c r="J25" s="43">
        <v>0.48263888888888878</v>
      </c>
      <c r="K25" s="43">
        <v>0.49027777777777765</v>
      </c>
      <c r="L25" s="43">
        <v>0.49722222222222207</v>
      </c>
      <c r="M25" s="43">
        <v>0.50208333333333321</v>
      </c>
      <c r="N25" s="43">
        <v>0.51041666666666652</v>
      </c>
      <c r="O25" s="43">
        <v>0.51874999999999982</v>
      </c>
      <c r="P25" s="41">
        <v>0.53541666666666654</v>
      </c>
      <c r="Q25" s="313" t="e">
        <f t="shared" si="0"/>
        <v>#REF!</v>
      </c>
      <c r="R25" s="314">
        <f t="shared" si="1"/>
        <v>0.10486111111111096</v>
      </c>
      <c r="S25" s="317" t="e">
        <f t="shared" si="2"/>
        <v>#REF!</v>
      </c>
      <c r="T25" s="314">
        <f t="shared" si="3"/>
        <v>0.12777777777777782</v>
      </c>
    </row>
    <row r="26" spans="2:20" ht="15" customHeight="1" x14ac:dyDescent="0.25">
      <c r="B26" s="40">
        <v>6</v>
      </c>
      <c r="C26" s="41">
        <v>0.4826388888888889</v>
      </c>
      <c r="D26" s="43">
        <v>0.4861111111111111</v>
      </c>
      <c r="E26" s="42">
        <v>0.50208333333333333</v>
      </c>
      <c r="F26" s="43">
        <v>0.50902777777777775</v>
      </c>
      <c r="G26" s="43">
        <v>0.51666666666666661</v>
      </c>
      <c r="H26" s="43">
        <v>0.5215277777777777</v>
      </c>
      <c r="I26" s="43">
        <v>0.5263888888888888</v>
      </c>
      <c r="J26" s="43">
        <v>0.5347222222222221</v>
      </c>
      <c r="K26" s="43">
        <v>0.54236111111111096</v>
      </c>
      <c r="L26" s="43">
        <v>0.54930555555555538</v>
      </c>
      <c r="M26" s="43">
        <v>0.55416666666666647</v>
      </c>
      <c r="N26" s="43">
        <v>0.56249999999999978</v>
      </c>
      <c r="O26" s="43">
        <v>0.57083333333333308</v>
      </c>
      <c r="P26" s="41">
        <v>0.5874999999999998</v>
      </c>
      <c r="Q26" s="313" t="e">
        <f t="shared" si="0"/>
        <v>#REF!</v>
      </c>
      <c r="R26" s="314">
        <f t="shared" si="1"/>
        <v>0.10486111111111091</v>
      </c>
      <c r="S26" s="317" t="e">
        <f t="shared" si="2"/>
        <v>#REF!</v>
      </c>
      <c r="T26" s="314">
        <f t="shared" si="3"/>
        <v>5.2083333333333315E-2</v>
      </c>
    </row>
    <row r="27" spans="2:20" ht="15" customHeight="1" x14ac:dyDescent="0.25">
      <c r="B27" s="40">
        <v>7</v>
      </c>
      <c r="C27" s="41">
        <v>0.50208333333333333</v>
      </c>
      <c r="D27" s="43">
        <v>0.50555555555555554</v>
      </c>
      <c r="E27" s="42">
        <v>0.52152777777777781</v>
      </c>
      <c r="F27" s="43">
        <v>0.52847222222222223</v>
      </c>
      <c r="G27" s="43">
        <v>0.53611111111111109</v>
      </c>
      <c r="H27" s="43">
        <v>0.54097222222222219</v>
      </c>
      <c r="I27" s="43">
        <v>0.54583333333333328</v>
      </c>
      <c r="J27" s="43">
        <v>0.55416666666666659</v>
      </c>
      <c r="K27" s="43">
        <v>0.56180555555555545</v>
      </c>
      <c r="L27" s="43">
        <v>0.56874999999999987</v>
      </c>
      <c r="M27" s="43">
        <v>0.57361111111111096</v>
      </c>
      <c r="N27" s="43">
        <v>0.58194444444444426</v>
      </c>
      <c r="O27" s="43">
        <v>0.59027777777777757</v>
      </c>
      <c r="P27" s="41">
        <v>0.60694444444444429</v>
      </c>
      <c r="Q27" s="313" t="e">
        <f t="shared" si="0"/>
        <v>#REF!</v>
      </c>
      <c r="R27" s="314">
        <f t="shared" si="1"/>
        <v>0.10486111111111096</v>
      </c>
      <c r="S27" s="317" t="e">
        <f t="shared" si="2"/>
        <v>#REF!</v>
      </c>
      <c r="T27" s="314">
        <f t="shared" si="3"/>
        <v>1.9444444444444486E-2</v>
      </c>
    </row>
    <row r="28" spans="2:20" ht="15" customHeight="1" x14ac:dyDescent="0.25">
      <c r="B28" s="40">
        <v>8</v>
      </c>
      <c r="C28" s="41">
        <v>0.61597222222222225</v>
      </c>
      <c r="D28" s="43">
        <v>0.61944444444444446</v>
      </c>
      <c r="E28" s="42">
        <v>0.63541666666666674</v>
      </c>
      <c r="F28" s="43">
        <v>0.64236111111111116</v>
      </c>
      <c r="G28" s="43">
        <v>0.65</v>
      </c>
      <c r="H28" s="43">
        <v>0.65486111111111112</v>
      </c>
      <c r="I28" s="43">
        <v>0.65972222222222221</v>
      </c>
      <c r="J28" s="43">
        <v>0.66736111111111107</v>
      </c>
      <c r="K28" s="43">
        <v>0.67499999999999993</v>
      </c>
      <c r="L28" s="43">
        <v>0.68194444444444435</v>
      </c>
      <c r="M28" s="43">
        <v>0.68680555555555545</v>
      </c>
      <c r="N28" s="43">
        <v>0.69513888888888875</v>
      </c>
      <c r="O28" s="43">
        <v>0.70347222222222205</v>
      </c>
      <c r="P28" s="41">
        <v>0.72013888888888877</v>
      </c>
      <c r="Q28" s="313" t="e">
        <f t="shared" si="0"/>
        <v>#REF!</v>
      </c>
      <c r="R28" s="314">
        <f t="shared" si="1"/>
        <v>0.10416666666666652</v>
      </c>
      <c r="S28" s="317" t="e">
        <f t="shared" si="2"/>
        <v>#REF!</v>
      </c>
      <c r="T28" s="314">
        <f t="shared" si="3"/>
        <v>0.11388888888888893</v>
      </c>
    </row>
    <row r="29" spans="2:20" ht="15" customHeight="1" x14ac:dyDescent="0.25">
      <c r="B29" s="40">
        <v>9</v>
      </c>
      <c r="C29" s="41">
        <v>0.67499999999999993</v>
      </c>
      <c r="D29" s="43">
        <v>0.67847222222222214</v>
      </c>
      <c r="E29" s="42">
        <v>0.69444444444444453</v>
      </c>
      <c r="F29" s="43">
        <v>0.70138888888888895</v>
      </c>
      <c r="G29" s="43">
        <v>0.70902777777777781</v>
      </c>
      <c r="H29" s="43">
        <v>0.71388888888888891</v>
      </c>
      <c r="I29" s="43">
        <v>0.71875</v>
      </c>
      <c r="J29" s="43">
        <v>0.7270833333333333</v>
      </c>
      <c r="K29" s="43">
        <v>0.73472222222222217</v>
      </c>
      <c r="L29" s="43">
        <v>0.74166666666666659</v>
      </c>
      <c r="M29" s="43">
        <v>0.74652777777777768</v>
      </c>
      <c r="N29" s="43">
        <v>0.75486111111111098</v>
      </c>
      <c r="O29" s="43">
        <v>0.76319444444444429</v>
      </c>
      <c r="P29" s="41">
        <v>0.77986111111111101</v>
      </c>
      <c r="Q29" s="313" t="e">
        <f t="shared" si="0"/>
        <v>#REF!</v>
      </c>
      <c r="R29" s="314">
        <f t="shared" si="1"/>
        <v>0.10486111111111107</v>
      </c>
      <c r="S29" s="317" t="e">
        <f t="shared" si="2"/>
        <v>#REF!</v>
      </c>
      <c r="T29" s="314">
        <f t="shared" si="3"/>
        <v>5.902777777777779E-2</v>
      </c>
    </row>
    <row r="30" spans="2:20" ht="15" customHeight="1" x14ac:dyDescent="0.25">
      <c r="B30" s="40">
        <v>10</v>
      </c>
      <c r="C30" s="41">
        <v>0.73472222222222217</v>
      </c>
      <c r="D30" s="43">
        <v>0.73819444444444438</v>
      </c>
      <c r="E30" s="42">
        <v>0.75416666666666665</v>
      </c>
      <c r="F30" s="43">
        <v>0.76111111111111107</v>
      </c>
      <c r="G30" s="43">
        <v>0.76874999999999993</v>
      </c>
      <c r="H30" s="43">
        <v>0.77361111111111103</v>
      </c>
      <c r="I30" s="43">
        <v>0.77847222222222212</v>
      </c>
      <c r="J30" s="43">
        <v>0.78611111111111098</v>
      </c>
      <c r="K30" s="43">
        <v>0.79374999999999984</v>
      </c>
      <c r="L30" s="43">
        <v>0.80069444444444426</v>
      </c>
      <c r="M30" s="43">
        <v>0.80555555555555536</v>
      </c>
      <c r="N30" s="43">
        <v>0.81319444444444422</v>
      </c>
      <c r="O30" s="43">
        <v>0.82013888888888864</v>
      </c>
      <c r="P30" s="41">
        <v>0.83611111111111092</v>
      </c>
      <c r="Q30" s="313" t="e">
        <f t="shared" si="0"/>
        <v>#REF!</v>
      </c>
      <c r="R30" s="314">
        <f t="shared" si="1"/>
        <v>0.10138888888888875</v>
      </c>
      <c r="S30" s="317" t="e">
        <f t="shared" si="2"/>
        <v>#REF!</v>
      </c>
      <c r="T30" s="314">
        <f t="shared" si="3"/>
        <v>5.9722222222222121E-2</v>
      </c>
    </row>
    <row r="31" spans="2:20" ht="15" customHeight="1" x14ac:dyDescent="0.25">
      <c r="B31" s="40">
        <v>11</v>
      </c>
      <c r="C31" s="71">
        <v>0.77777777777777779</v>
      </c>
      <c r="D31" s="73">
        <v>0.78125</v>
      </c>
      <c r="E31" s="72">
        <v>0.79722222222222228</v>
      </c>
      <c r="F31" s="73">
        <v>0.8041666666666667</v>
      </c>
      <c r="G31" s="73">
        <v>0.81180555555555556</v>
      </c>
      <c r="H31" s="73">
        <v>0.81666666666666665</v>
      </c>
      <c r="I31" s="73">
        <v>0.82152777777777775</v>
      </c>
      <c r="J31" s="73">
        <v>0.82986111111111105</v>
      </c>
      <c r="K31" s="73">
        <v>0.83749999999999991</v>
      </c>
      <c r="L31" s="73">
        <v>0.84444444444444433</v>
      </c>
      <c r="M31" s="73">
        <v>0.84930555555555542</v>
      </c>
      <c r="N31" s="73">
        <v>0.85763888888888873</v>
      </c>
      <c r="O31" s="73">
        <v>0.86597222222222203</v>
      </c>
      <c r="P31" s="71">
        <v>0.88263888888888875</v>
      </c>
      <c r="Q31" s="313" t="e">
        <f t="shared" si="0"/>
        <v>#REF!</v>
      </c>
      <c r="R31" s="314">
        <f t="shared" si="1"/>
        <v>0.10486111111111096</v>
      </c>
      <c r="S31" s="317" t="e">
        <f t="shared" si="2"/>
        <v>#REF!</v>
      </c>
      <c r="T31" s="314">
        <f t="shared" si="3"/>
        <v>4.3055555555555625E-2</v>
      </c>
    </row>
    <row r="32" spans="2:20" ht="15.75" thickBot="1" x14ac:dyDescent="0.3">
      <c r="B32" s="44">
        <v>12</v>
      </c>
      <c r="C32" s="45">
        <v>0.85625000000000007</v>
      </c>
      <c r="D32" s="47">
        <v>0.85972222222222228</v>
      </c>
      <c r="E32" s="46">
        <v>0.87569444444444455</v>
      </c>
      <c r="F32" s="47">
        <v>0.88194444444444453</v>
      </c>
      <c r="G32" s="47">
        <v>0.88958333333333339</v>
      </c>
      <c r="H32" s="47">
        <v>0.89444444444444449</v>
      </c>
      <c r="I32" s="47">
        <v>0.89861111111111114</v>
      </c>
      <c r="J32" s="47">
        <v>0.90625</v>
      </c>
      <c r="K32" s="47">
        <v>0.91319444444444442</v>
      </c>
      <c r="L32" s="47">
        <v>0.9194444444444444</v>
      </c>
      <c r="M32" s="47">
        <v>0.92361111111111105</v>
      </c>
      <c r="N32" s="47">
        <v>0.93055555555555547</v>
      </c>
      <c r="O32" s="47">
        <v>0.93749999999999989</v>
      </c>
      <c r="P32" s="45">
        <v>0.95347222222222217</v>
      </c>
      <c r="Q32" s="319" t="e">
        <f t="shared" si="0"/>
        <v>#REF!</v>
      </c>
      <c r="R32" s="320">
        <f t="shared" si="1"/>
        <v>9.7222222222222099E-2</v>
      </c>
      <c r="S32" s="321" t="e">
        <f t="shared" si="2"/>
        <v>#REF!</v>
      </c>
      <c r="T32" s="320">
        <f t="shared" si="3"/>
        <v>7.7777777777777835E-2</v>
      </c>
    </row>
    <row r="33" spans="2:20" x14ac:dyDescent="0.25">
      <c r="B33" s="33">
        <v>13</v>
      </c>
      <c r="C33" s="48">
        <v>0.96250000000000002</v>
      </c>
      <c r="D33" s="36">
        <v>0.96527777777777779</v>
      </c>
      <c r="E33" s="35">
        <v>0.98055555555555551</v>
      </c>
      <c r="F33" s="36">
        <v>0.98611111111111105</v>
      </c>
      <c r="G33" s="36">
        <v>0.99236111111111103</v>
      </c>
      <c r="H33" s="36">
        <v>0.99583333333333324</v>
      </c>
      <c r="I33" s="36">
        <v>0.99999999999999989</v>
      </c>
      <c r="J33" s="36">
        <v>1.0055555555555555</v>
      </c>
      <c r="K33" s="36">
        <v>1.0111111111111111</v>
      </c>
      <c r="L33" s="36">
        <v>1.0173611111111112</v>
      </c>
      <c r="M33" s="36">
        <v>1.0215277777777778</v>
      </c>
      <c r="N33" s="36">
        <v>1.0277777777777779</v>
      </c>
      <c r="O33" s="36">
        <v>1.0326388888888891</v>
      </c>
      <c r="P33" s="48">
        <v>1.0472222222222225</v>
      </c>
      <c r="Q33" s="315" t="e">
        <f t="shared" si="0"/>
        <v>#REF!</v>
      </c>
      <c r="R33" s="316">
        <f t="shared" si="1"/>
        <v>8.4722222222222476E-2</v>
      </c>
      <c r="S33" s="317" t="e">
        <f t="shared" si="2"/>
        <v>#REF!</v>
      </c>
      <c r="T33" s="316">
        <f t="shared" si="3"/>
        <v>0.10416666666666652</v>
      </c>
    </row>
    <row r="34" spans="2:20" x14ac:dyDescent="0.25">
      <c r="C34" s="2"/>
      <c r="I34" s="18"/>
    </row>
    <row r="35" spans="2:20" x14ac:dyDescent="0.25">
      <c r="C35" s="299" t="s">
        <v>170</v>
      </c>
      <c r="D35" s="300"/>
      <c r="E35" s="300"/>
      <c r="F35" s="301"/>
      <c r="G35" s="301"/>
      <c r="H35" s="308">
        <v>12</v>
      </c>
      <c r="I35" s="300"/>
    </row>
    <row r="36" spans="2:20" x14ac:dyDescent="0.25">
      <c r="C36" s="299" t="s">
        <v>171</v>
      </c>
      <c r="D36" s="300"/>
      <c r="E36" s="300"/>
      <c r="F36" s="301"/>
      <c r="G36" s="301"/>
      <c r="H36" s="308">
        <v>1</v>
      </c>
      <c r="I36" s="300"/>
    </row>
    <row r="37" spans="2:20" x14ac:dyDescent="0.25">
      <c r="C37" s="299" t="s">
        <v>172</v>
      </c>
      <c r="D37" s="300"/>
      <c r="E37" s="300"/>
      <c r="F37" s="301"/>
      <c r="G37" s="301"/>
      <c r="H37" s="308">
        <f>+H35+H36</f>
        <v>13</v>
      </c>
      <c r="I37" s="300"/>
    </row>
    <row r="38" spans="2:20" x14ac:dyDescent="0.25">
      <c r="C38" s="299" t="s">
        <v>173</v>
      </c>
      <c r="D38" s="300"/>
      <c r="E38" s="300"/>
      <c r="F38" s="301"/>
      <c r="G38" s="301"/>
      <c r="H38" s="306" t="e">
        <f>+VLOOKUP($F$8,#REF!,3,FALSE)</f>
        <v>#REF!</v>
      </c>
      <c r="I38" s="302" t="s">
        <v>174</v>
      </c>
    </row>
    <row r="39" spans="2:20" x14ac:dyDescent="0.25">
      <c r="C39" s="303" t="s">
        <v>175</v>
      </c>
      <c r="D39" s="304"/>
      <c r="E39" s="18"/>
      <c r="F39" s="18"/>
      <c r="G39" s="18"/>
      <c r="H39" s="347">
        <v>0</v>
      </c>
      <c r="I39" s="302" t="s">
        <v>174</v>
      </c>
    </row>
    <row r="40" spans="2:20" x14ac:dyDescent="0.25">
      <c r="C40" s="2" t="s">
        <v>176</v>
      </c>
      <c r="D40" s="18"/>
      <c r="E40" s="18"/>
      <c r="F40" s="18"/>
      <c r="G40" s="18"/>
      <c r="H40" s="309" t="s">
        <v>178</v>
      </c>
      <c r="I40" s="18"/>
    </row>
  </sheetData>
  <printOptions horizontalCentered="1"/>
  <pageMargins left="0.39370078740157483" right="0" top="0.39370078740157483" bottom="0.39370078740157483" header="0" footer="0"/>
  <pageSetup paperSize="9" scale="85" orientation="landscape" r:id="rId1"/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B1:U36"/>
  <sheetViews>
    <sheetView showGridLines="0" view="pageBreakPreview" topLeftCell="A7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2.28515625" customWidth="1"/>
    <col min="2" max="16" width="8.28515625" customWidth="1"/>
    <col min="17" max="17" width="6.7109375" customWidth="1"/>
    <col min="18" max="18" width="10.42578125" bestFit="1" customWidth="1"/>
    <col min="19" max="19" width="14.42578125" bestFit="1" customWidth="1"/>
    <col min="20" max="33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6"/>
      <c r="O5" s="2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6"/>
      <c r="O6" s="2"/>
    </row>
    <row r="7" spans="2:15" ht="20.100000000000001" customHeight="1" x14ac:dyDescent="0.25">
      <c r="B7" s="2" t="s">
        <v>4</v>
      </c>
      <c r="C7" s="2"/>
      <c r="D7" s="2"/>
      <c r="E7" s="2"/>
      <c r="F7" s="1" t="str">
        <f>+'801 MPU.CAN.25MAY.BOEDO.MPU SAB'!F7</f>
        <v>SABADO</v>
      </c>
      <c r="H7" s="2"/>
      <c r="I7" s="2"/>
      <c r="J7" s="2"/>
      <c r="K7" s="2"/>
      <c r="L7" s="2"/>
      <c r="M7" s="2"/>
      <c r="N7" s="6"/>
      <c r="O7" s="2"/>
    </row>
    <row r="8" spans="2:15" ht="20.100000000000001" customHeight="1" x14ac:dyDescent="0.25">
      <c r="B8" s="2" t="s">
        <v>5</v>
      </c>
      <c r="C8" s="7"/>
      <c r="D8" s="7"/>
      <c r="E8" s="7"/>
      <c r="F8" s="1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5" ht="20.100000000000001" customHeight="1" x14ac:dyDescent="0.25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  <c r="M15" s="2"/>
      <c r="N15" s="2"/>
      <c r="O15" s="2"/>
    </row>
    <row r="16" spans="2:15" ht="20.100000000000001" customHeight="1" x14ac:dyDescent="0.25">
      <c r="B16" s="2"/>
      <c r="C16" s="7"/>
      <c r="D16" s="7"/>
      <c r="E16" s="7"/>
      <c r="F16" s="7"/>
      <c r="G16" s="7"/>
      <c r="H16" s="2"/>
      <c r="I16" s="2"/>
      <c r="J16" s="2"/>
      <c r="K16" s="2"/>
      <c r="L16" s="2"/>
      <c r="M16" s="2"/>
      <c r="N16" s="2"/>
      <c r="O16" s="2"/>
    </row>
    <row r="17" spans="2:21" ht="15.75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1" s="194" customFormat="1" ht="39.950000000000003" customHeight="1" thickBot="1" x14ac:dyDescent="0.3">
      <c r="B18" s="189" t="s">
        <v>18</v>
      </c>
      <c r="C18" s="189" t="s">
        <v>165</v>
      </c>
      <c r="D18" s="189" t="s">
        <v>114</v>
      </c>
      <c r="E18" s="189" t="s">
        <v>137</v>
      </c>
      <c r="F18" s="189" t="s">
        <v>48</v>
      </c>
      <c r="G18" s="189" t="s">
        <v>49</v>
      </c>
      <c r="H18" s="189" t="s">
        <v>156</v>
      </c>
      <c r="I18" s="189" t="s">
        <v>50</v>
      </c>
      <c r="J18" s="189" t="s">
        <v>157</v>
      </c>
      <c r="K18" s="189" t="s">
        <v>50</v>
      </c>
      <c r="L18" s="189" t="s">
        <v>156</v>
      </c>
      <c r="M18" s="189" t="s">
        <v>49</v>
      </c>
      <c r="N18" s="189" t="s">
        <v>48</v>
      </c>
      <c r="O18" s="189" t="s">
        <v>137</v>
      </c>
      <c r="P18" s="189" t="s">
        <v>165</v>
      </c>
      <c r="Q18" s="189" t="s">
        <v>161</v>
      </c>
      <c r="R18" s="189" t="s">
        <v>167</v>
      </c>
      <c r="S18" s="189" t="s">
        <v>168</v>
      </c>
      <c r="T18" s="189" t="s">
        <v>169</v>
      </c>
    </row>
    <row r="19" spans="2:21" s="194" customFormat="1" ht="39.950000000000003" hidden="1" customHeight="1" x14ac:dyDescent="0.25">
      <c r="B19" s="202" t="s">
        <v>159</v>
      </c>
      <c r="C19" s="204">
        <v>0</v>
      </c>
      <c r="D19" s="204"/>
      <c r="E19" s="204">
        <v>10.81</v>
      </c>
      <c r="F19" s="204">
        <v>8.36</v>
      </c>
      <c r="G19" s="204">
        <v>2.88</v>
      </c>
      <c r="H19" s="204">
        <v>2.3199999999999998</v>
      </c>
      <c r="I19" s="204">
        <v>4.66</v>
      </c>
      <c r="J19" s="204">
        <v>7.1</v>
      </c>
      <c r="K19" s="228">
        <v>7.1</v>
      </c>
      <c r="L19" s="228">
        <v>4.66</v>
      </c>
      <c r="M19" s="228">
        <v>2.3199999999999998</v>
      </c>
      <c r="N19" s="228">
        <v>2.88</v>
      </c>
      <c r="O19" s="228">
        <v>8.36</v>
      </c>
      <c r="P19" s="228">
        <v>11.05</v>
      </c>
      <c r="Q19" s="315"/>
      <c r="R19" s="316"/>
      <c r="S19" s="317"/>
      <c r="T19" s="318"/>
    </row>
    <row r="20" spans="2:21" s="194" customFormat="1" ht="39.950000000000003" hidden="1" customHeight="1" thickBot="1" x14ac:dyDescent="0.3">
      <c r="B20" s="208" t="s">
        <v>160</v>
      </c>
      <c r="C20" s="243">
        <v>0</v>
      </c>
      <c r="D20" s="243"/>
      <c r="E20" s="210">
        <v>10.81</v>
      </c>
      <c r="F20" s="210">
        <v>19.170000000000002</v>
      </c>
      <c r="G20" s="210">
        <v>22.05</v>
      </c>
      <c r="H20" s="210">
        <v>24.37</v>
      </c>
      <c r="I20" s="210">
        <v>29.03</v>
      </c>
      <c r="J20" s="210">
        <v>36.130000000000003</v>
      </c>
      <c r="K20" s="210">
        <v>43.230000000000004</v>
      </c>
      <c r="L20" s="210">
        <v>47.89</v>
      </c>
      <c r="M20" s="210">
        <v>50.21</v>
      </c>
      <c r="N20" s="210">
        <v>53.09</v>
      </c>
      <c r="O20" s="210">
        <v>61.45</v>
      </c>
      <c r="P20" s="210">
        <v>72.5</v>
      </c>
      <c r="Q20" s="313"/>
      <c r="R20" s="314"/>
      <c r="S20" s="310"/>
      <c r="T20" s="314"/>
    </row>
    <row r="21" spans="2:21" ht="15" customHeight="1" x14ac:dyDescent="0.25">
      <c r="B21" s="33">
        <v>1</v>
      </c>
      <c r="C21" s="67">
        <v>0.22013888888888888</v>
      </c>
      <c r="D21" s="36">
        <v>0.22291666666666665</v>
      </c>
      <c r="E21" s="35">
        <v>0.23541666666666666</v>
      </c>
      <c r="F21" s="36">
        <v>0.24166666666666667</v>
      </c>
      <c r="G21" s="36">
        <v>0.24791666666666667</v>
      </c>
      <c r="H21" s="38">
        <v>0.25208333333333333</v>
      </c>
      <c r="I21" s="38">
        <v>0.25624999999999998</v>
      </c>
      <c r="J21" s="38">
        <v>0.26249999999999996</v>
      </c>
      <c r="K21" s="38">
        <v>0.27361111111111108</v>
      </c>
      <c r="L21" s="38">
        <v>0.27986111111111106</v>
      </c>
      <c r="M21" s="38">
        <v>0.28402777777777771</v>
      </c>
      <c r="N21" s="38">
        <v>0.29027777777777769</v>
      </c>
      <c r="O21" s="38">
        <v>0.29722222222222211</v>
      </c>
      <c r="P21" s="48">
        <v>0.30902777777777768</v>
      </c>
      <c r="Q21" s="313" t="e">
        <f>+$H$32</f>
        <v>#REF!</v>
      </c>
      <c r="R21" s="314">
        <f>+P21-C21</f>
        <v>8.8888888888888795E-2</v>
      </c>
      <c r="S21" s="317" t="e">
        <f>60*$H$32/(R21*60*24)</f>
        <v>#REF!</v>
      </c>
      <c r="T21" s="322"/>
    </row>
    <row r="22" spans="2:21" ht="15" customHeight="1" x14ac:dyDescent="0.25">
      <c r="B22" s="40">
        <v>2</v>
      </c>
      <c r="C22" s="41">
        <v>0.30972222222222223</v>
      </c>
      <c r="D22" s="43">
        <v>0.3125</v>
      </c>
      <c r="E22" s="42">
        <v>0.32708333333333334</v>
      </c>
      <c r="F22" s="43">
        <v>0.33263888888888887</v>
      </c>
      <c r="G22" s="43">
        <v>0.33819444444444441</v>
      </c>
      <c r="H22" s="43">
        <v>0.3430555555555555</v>
      </c>
      <c r="I22" s="43">
        <v>0.3479166666666666</v>
      </c>
      <c r="J22" s="43">
        <v>0.35486111111111102</v>
      </c>
      <c r="K22" s="43">
        <v>0.36249999999999988</v>
      </c>
      <c r="L22" s="43">
        <v>0.3694444444444443</v>
      </c>
      <c r="M22" s="43">
        <v>0.37430555555555539</v>
      </c>
      <c r="N22" s="43">
        <v>0.38263888888888875</v>
      </c>
      <c r="O22" s="43">
        <v>0.39097222222222211</v>
      </c>
      <c r="P22" s="41">
        <v>0.40763888888888877</v>
      </c>
      <c r="Q22" s="313" t="e">
        <f>+$H$32</f>
        <v>#REF!</v>
      </c>
      <c r="R22" s="314">
        <f>+P22-C22</f>
        <v>9.7916666666666541E-2</v>
      </c>
      <c r="S22" s="317" t="e">
        <f>60*$H$32/(R22*60*24)</f>
        <v>#REF!</v>
      </c>
      <c r="T22" s="314">
        <f>+F22-F21</f>
        <v>9.0972222222222204E-2</v>
      </c>
    </row>
    <row r="23" spans="2:21" ht="15" customHeight="1" x14ac:dyDescent="0.25">
      <c r="B23" s="40">
        <v>3</v>
      </c>
      <c r="C23" s="41">
        <v>0.50208333333333333</v>
      </c>
      <c r="D23" s="43">
        <v>0.50555555555555554</v>
      </c>
      <c r="E23" s="42">
        <v>0.52152777777777781</v>
      </c>
      <c r="F23" s="43">
        <v>0.52847222222222223</v>
      </c>
      <c r="G23" s="43">
        <v>0.53611111111111109</v>
      </c>
      <c r="H23" s="43">
        <v>0.54097222222222219</v>
      </c>
      <c r="I23" s="43">
        <v>0.54583333333333328</v>
      </c>
      <c r="J23" s="43">
        <v>0.55416666666666659</v>
      </c>
      <c r="K23" s="43">
        <v>0.56180555555555545</v>
      </c>
      <c r="L23" s="43">
        <v>0.56874999999999987</v>
      </c>
      <c r="M23" s="43">
        <v>0.57361111111111096</v>
      </c>
      <c r="N23" s="43">
        <v>0.58194444444444426</v>
      </c>
      <c r="O23" s="43">
        <v>0.59027777777777757</v>
      </c>
      <c r="P23" s="41">
        <v>0.60694444444444429</v>
      </c>
      <c r="Q23" s="313" t="e">
        <f t="shared" ref="Q23:Q27" si="0">+$H$32</f>
        <v>#REF!</v>
      </c>
      <c r="R23" s="314">
        <f t="shared" ref="R23:R27" si="1">+P23-C23</f>
        <v>0.10486111111111096</v>
      </c>
      <c r="S23" s="317" t="e">
        <f t="shared" ref="S23:S27" si="2">60*$H$32/(R23*60*24)</f>
        <v>#REF!</v>
      </c>
      <c r="T23" s="314">
        <f t="shared" ref="T23:T27" si="3">+F23-F22</f>
        <v>0.19583333333333336</v>
      </c>
    </row>
    <row r="24" spans="2:21" ht="15" customHeight="1" x14ac:dyDescent="0.25">
      <c r="B24" s="33">
        <v>4</v>
      </c>
      <c r="C24" s="41">
        <v>0.61597222222222225</v>
      </c>
      <c r="D24" s="43">
        <v>0.61944444444444446</v>
      </c>
      <c r="E24" s="42">
        <v>0.63541666666666674</v>
      </c>
      <c r="F24" s="43">
        <v>0.64236111111111116</v>
      </c>
      <c r="G24" s="43">
        <v>0.65</v>
      </c>
      <c r="H24" s="43">
        <v>0.65486111111111112</v>
      </c>
      <c r="I24" s="43">
        <v>0.65972222222222221</v>
      </c>
      <c r="J24" s="43">
        <v>0.66736111111111107</v>
      </c>
      <c r="K24" s="43">
        <v>0.67499999999999993</v>
      </c>
      <c r="L24" s="43">
        <v>0.68194444444444435</v>
      </c>
      <c r="M24" s="43">
        <v>0.68680555555555545</v>
      </c>
      <c r="N24" s="43">
        <v>0.69513888888888875</v>
      </c>
      <c r="O24" s="43">
        <v>0.70347222222222205</v>
      </c>
      <c r="P24" s="41">
        <v>0.72013888888888877</v>
      </c>
      <c r="Q24" s="313" t="e">
        <f t="shared" si="0"/>
        <v>#REF!</v>
      </c>
      <c r="R24" s="314">
        <f t="shared" si="1"/>
        <v>0.10416666666666652</v>
      </c>
      <c r="S24" s="317" t="e">
        <f t="shared" si="2"/>
        <v>#REF!</v>
      </c>
      <c r="T24" s="314">
        <f t="shared" si="3"/>
        <v>0.11388888888888893</v>
      </c>
    </row>
    <row r="25" spans="2:21" ht="15" customHeight="1" x14ac:dyDescent="0.25">
      <c r="B25" s="40">
        <v>5</v>
      </c>
      <c r="C25" s="41">
        <v>0.73472222222222217</v>
      </c>
      <c r="D25" s="43">
        <v>0.73819444444444438</v>
      </c>
      <c r="E25" s="42">
        <v>0.75416666666666665</v>
      </c>
      <c r="F25" s="43">
        <v>0.76111111111111107</v>
      </c>
      <c r="G25" s="43">
        <v>0.76874999999999993</v>
      </c>
      <c r="H25" s="43">
        <v>0.77361111111111103</v>
      </c>
      <c r="I25" s="43">
        <v>0.77847222222222212</v>
      </c>
      <c r="J25" s="43">
        <v>0.78611111111111098</v>
      </c>
      <c r="K25" s="43">
        <v>0.79374999999999984</v>
      </c>
      <c r="L25" s="43">
        <v>0.80069444444444426</v>
      </c>
      <c r="M25" s="43">
        <v>0.80555555555555536</v>
      </c>
      <c r="N25" s="43">
        <v>0.81319444444444422</v>
      </c>
      <c r="O25" s="43">
        <v>0.82013888888888864</v>
      </c>
      <c r="P25" s="41">
        <v>0.83611111111111092</v>
      </c>
      <c r="Q25" s="313" t="e">
        <f t="shared" si="0"/>
        <v>#REF!</v>
      </c>
      <c r="R25" s="314">
        <f t="shared" si="1"/>
        <v>0.10138888888888875</v>
      </c>
      <c r="S25" s="317" t="e">
        <f t="shared" si="2"/>
        <v>#REF!</v>
      </c>
      <c r="T25" s="314">
        <f t="shared" si="3"/>
        <v>0.11874999999999991</v>
      </c>
    </row>
    <row r="26" spans="2:21" ht="15" customHeight="1" thickBot="1" x14ac:dyDescent="0.3">
      <c r="B26" s="44">
        <v>6</v>
      </c>
      <c r="C26" s="45">
        <v>0.85625000000000007</v>
      </c>
      <c r="D26" s="47">
        <v>0.85972222222222228</v>
      </c>
      <c r="E26" s="46">
        <v>0.87569444444444455</v>
      </c>
      <c r="F26" s="47">
        <v>0.88194444444444453</v>
      </c>
      <c r="G26" s="47">
        <v>0.88958333333333339</v>
      </c>
      <c r="H26" s="47">
        <v>0.89444444444444449</v>
      </c>
      <c r="I26" s="47">
        <v>0.89861111111111114</v>
      </c>
      <c r="J26" s="47">
        <v>0.90625</v>
      </c>
      <c r="K26" s="47">
        <v>0.91319444444444442</v>
      </c>
      <c r="L26" s="47">
        <v>0.9194444444444444</v>
      </c>
      <c r="M26" s="47">
        <v>0.92361111111111105</v>
      </c>
      <c r="N26" s="47">
        <v>0.93055555555555547</v>
      </c>
      <c r="O26" s="47">
        <v>0.93749999999999989</v>
      </c>
      <c r="P26" s="45">
        <v>0.95347222222222217</v>
      </c>
      <c r="Q26" s="339" t="e">
        <f t="shared" si="0"/>
        <v>#REF!</v>
      </c>
      <c r="R26" s="320">
        <f t="shared" si="1"/>
        <v>9.7222222222222099E-2</v>
      </c>
      <c r="S26" s="321" t="e">
        <f t="shared" si="2"/>
        <v>#REF!</v>
      </c>
      <c r="T26" s="320">
        <f t="shared" si="3"/>
        <v>0.12083333333333346</v>
      </c>
      <c r="U26" s="14"/>
    </row>
    <row r="27" spans="2:21" ht="15" customHeight="1" x14ac:dyDescent="0.25">
      <c r="B27" s="33">
        <v>7</v>
      </c>
      <c r="C27" s="48">
        <v>0.96250000000000002</v>
      </c>
      <c r="D27" s="36">
        <v>0.96527777777777779</v>
      </c>
      <c r="E27" s="35">
        <v>0.98055555555555551</v>
      </c>
      <c r="F27" s="36">
        <v>0.98611111111111105</v>
      </c>
      <c r="G27" s="36">
        <v>0.99236111111111103</v>
      </c>
      <c r="H27" s="36">
        <v>0.99583333333333324</v>
      </c>
      <c r="I27" s="36">
        <v>0.99999999999999989</v>
      </c>
      <c r="J27" s="36">
        <v>1.0055555555555555</v>
      </c>
      <c r="K27" s="36">
        <v>1.0111111111111111</v>
      </c>
      <c r="L27" s="36">
        <v>1.0173611111111112</v>
      </c>
      <c r="M27" s="36">
        <v>1.0215277777777778</v>
      </c>
      <c r="N27" s="36">
        <v>1.0277777777777779</v>
      </c>
      <c r="O27" s="36">
        <v>1.0326388888888891</v>
      </c>
      <c r="P27" s="48">
        <v>1.0472222222222225</v>
      </c>
      <c r="Q27" s="315" t="e">
        <f t="shared" si="0"/>
        <v>#REF!</v>
      </c>
      <c r="R27" s="316">
        <f t="shared" si="1"/>
        <v>8.4722222222222476E-2</v>
      </c>
      <c r="S27" s="317" t="e">
        <f t="shared" si="2"/>
        <v>#REF!</v>
      </c>
      <c r="T27" s="316">
        <f t="shared" si="3"/>
        <v>0.10416666666666652</v>
      </c>
    </row>
    <row r="28" spans="2:21" ht="9" customHeight="1" x14ac:dyDescent="0.25">
      <c r="B28" s="2"/>
      <c r="C28" s="2"/>
      <c r="D28" s="2"/>
      <c r="E28" s="2"/>
      <c r="F28" s="2"/>
      <c r="G28" s="2"/>
      <c r="H28" s="17"/>
      <c r="I28" s="17"/>
      <c r="J28" s="17"/>
      <c r="K28" s="17"/>
      <c r="L28" s="17"/>
      <c r="M28" s="17"/>
      <c r="N28" s="17"/>
      <c r="O28" s="17"/>
    </row>
    <row r="29" spans="2:21" x14ac:dyDescent="0.25">
      <c r="B29" s="2"/>
      <c r="C29" s="299" t="s">
        <v>170</v>
      </c>
      <c r="D29" s="300"/>
      <c r="E29" s="300"/>
      <c r="F29" s="301"/>
      <c r="G29" s="301"/>
      <c r="H29" s="308">
        <v>6</v>
      </c>
      <c r="I29" s="300"/>
      <c r="K29" s="17"/>
      <c r="L29" s="17"/>
      <c r="M29" s="17"/>
      <c r="N29" s="17"/>
      <c r="O29" s="17"/>
    </row>
    <row r="30" spans="2:21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1</v>
      </c>
      <c r="I30" s="300"/>
      <c r="K30" s="19"/>
      <c r="L30" s="19"/>
      <c r="M30" s="19"/>
      <c r="O30" s="2"/>
    </row>
    <row r="31" spans="2:21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7</v>
      </c>
      <c r="I31" s="300"/>
      <c r="K31" s="19"/>
      <c r="L31" s="19"/>
      <c r="M31" s="19"/>
      <c r="O31" s="2"/>
    </row>
    <row r="32" spans="2:21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+VLOOKUP($F$8,#REF!,3,FALSE)</f>
        <v>#REF!</v>
      </c>
      <c r="I32" s="302" t="s">
        <v>174</v>
      </c>
      <c r="K32" s="19"/>
      <c r="L32" s="19"/>
      <c r="M32" s="19"/>
      <c r="O32" s="2"/>
    </row>
    <row r="33" spans="2:15" ht="18" customHeight="1" x14ac:dyDescent="0.25">
      <c r="B33" s="2"/>
      <c r="C33" s="303" t="s">
        <v>175</v>
      </c>
      <c r="D33" s="304"/>
      <c r="E33" s="18"/>
      <c r="F33" s="18"/>
      <c r="G33" s="18"/>
      <c r="H33" s="347">
        <v>0</v>
      </c>
      <c r="I33" s="302" t="s">
        <v>174</v>
      </c>
      <c r="K33" s="19"/>
      <c r="L33" s="19"/>
      <c r="M33" s="19"/>
      <c r="O33" s="2"/>
    </row>
    <row r="34" spans="2:15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</row>
    <row r="35" spans="2:15" x14ac:dyDescent="0.25">
      <c r="C35" s="2"/>
      <c r="J35" s="18"/>
    </row>
    <row r="36" spans="2:15" x14ac:dyDescent="0.25">
      <c r="C36" s="2"/>
    </row>
  </sheetData>
  <printOptions horizontalCentered="1"/>
  <pageMargins left="0.78740157480314965" right="0" top="0.59055118110236227" bottom="0.39370078740157483" header="0" footer="0"/>
  <pageSetup paperSize="9" scale="83" orientation="landscape" r:id="rId1"/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B1:T35"/>
  <sheetViews>
    <sheetView showGridLines="0" view="pageBreakPreview" topLeftCell="A4" zoomScale="85" zoomScaleNormal="100" zoomScaleSheetLayoutView="85" workbookViewId="0">
      <selection activeCell="Q12" sqref="Q12"/>
    </sheetView>
  </sheetViews>
  <sheetFormatPr baseColWidth="10" defaultRowHeight="15" x14ac:dyDescent="0.25"/>
  <cols>
    <col min="1" max="1" width="4.140625" customWidth="1"/>
    <col min="2" max="16" width="8.28515625" customWidth="1"/>
    <col min="17" max="17" width="6.7109375" customWidth="1"/>
    <col min="18" max="18" width="10.42578125" bestFit="1" customWidth="1"/>
    <col min="19" max="19" width="10.85546875" customWidth="1"/>
    <col min="20" max="35" width="6.7109375" customWidth="1"/>
  </cols>
  <sheetData>
    <row r="1" spans="2:15" ht="12" customHeight="1" x14ac:dyDescent="0.25"/>
    <row r="2" spans="2:15" ht="20.100000000000001" customHeight="1" x14ac:dyDescent="0.25">
      <c r="B2" s="1" t="s">
        <v>0</v>
      </c>
      <c r="C2" s="2"/>
      <c r="D2" s="2"/>
      <c r="E2" s="2"/>
      <c r="F2" s="171" t="s">
        <v>1</v>
      </c>
      <c r="H2" s="2"/>
      <c r="I2" s="2"/>
      <c r="J2" s="2"/>
      <c r="K2" s="2"/>
      <c r="L2" s="2"/>
      <c r="M2" s="2"/>
      <c r="N2" s="2"/>
      <c r="O2" s="2"/>
    </row>
    <row r="3" spans="2:15" ht="6" customHeight="1" x14ac:dyDescent="0.25">
      <c r="B3" s="3"/>
      <c r="C3" s="2"/>
      <c r="D3" s="2"/>
      <c r="E3" s="2"/>
      <c r="F3" s="171"/>
      <c r="H3" s="2"/>
      <c r="I3" s="2"/>
      <c r="J3" s="2"/>
      <c r="K3" s="2"/>
      <c r="L3" s="2"/>
      <c r="M3" s="2"/>
      <c r="N3" s="2"/>
      <c r="O3" s="2"/>
    </row>
    <row r="4" spans="2:15" ht="20.100000000000001" customHeight="1" x14ac:dyDescent="0.25">
      <c r="B4" s="4" t="s">
        <v>2</v>
      </c>
      <c r="C4" s="2"/>
      <c r="D4" s="2"/>
      <c r="E4" s="2"/>
      <c r="F4" s="171">
        <v>8</v>
      </c>
      <c r="H4" s="2"/>
      <c r="I4" s="2"/>
      <c r="J4" s="2"/>
      <c r="K4" s="2"/>
      <c r="L4" s="2"/>
      <c r="M4" s="2"/>
      <c r="N4" s="2"/>
      <c r="O4" s="2"/>
    </row>
    <row r="5" spans="2:15" ht="6" customHeight="1" x14ac:dyDescent="0.25">
      <c r="B5" s="5"/>
      <c r="C5" s="2"/>
      <c r="D5" s="2"/>
      <c r="E5" s="2"/>
      <c r="F5" s="8"/>
      <c r="H5" s="2"/>
      <c r="I5" s="2"/>
      <c r="J5" s="2"/>
      <c r="K5" s="2"/>
      <c r="L5" s="2"/>
      <c r="M5" s="2"/>
      <c r="N5" s="6"/>
      <c r="O5" s="2"/>
    </row>
    <row r="6" spans="2:15" ht="20.100000000000001" customHeight="1" x14ac:dyDescent="0.25">
      <c r="B6" s="2" t="s">
        <v>3</v>
      </c>
      <c r="C6" s="2"/>
      <c r="D6" s="2"/>
      <c r="E6" s="2"/>
      <c r="F6" s="1" t="str">
        <f>+'801 MPU.CAN.25MAY.BOEDO.MPU HAB'!F6</f>
        <v>INVIERNO 2023</v>
      </c>
      <c r="H6" s="2"/>
      <c r="I6" s="2"/>
      <c r="J6" s="2"/>
      <c r="K6" s="2"/>
      <c r="L6" s="2"/>
      <c r="M6" s="2"/>
      <c r="N6" s="6"/>
      <c r="O6" s="2"/>
    </row>
    <row r="7" spans="2:15" ht="20.100000000000001" customHeight="1" x14ac:dyDescent="0.25">
      <c r="B7" s="2" t="s">
        <v>4</v>
      </c>
      <c r="C7" s="2"/>
      <c r="D7" s="2"/>
      <c r="E7" s="2"/>
      <c r="F7" s="1" t="str">
        <f>+'801 MPU.CAN.25MAY.BOEDO.MPU DOM'!F7</f>
        <v>DOMINGO</v>
      </c>
      <c r="H7" s="2"/>
      <c r="I7" s="2"/>
      <c r="J7" s="2"/>
      <c r="K7" s="2"/>
      <c r="L7" s="2"/>
      <c r="M7" s="2"/>
      <c r="N7" s="6"/>
      <c r="O7" s="2"/>
    </row>
    <row r="8" spans="2:15" ht="20.100000000000001" customHeight="1" x14ac:dyDescent="0.25">
      <c r="B8" s="2" t="s">
        <v>5</v>
      </c>
      <c r="C8" s="7"/>
      <c r="D8" s="7"/>
      <c r="E8" s="7"/>
      <c r="F8" s="1">
        <v>870</v>
      </c>
      <c r="H8" s="2"/>
      <c r="I8" s="2"/>
      <c r="J8" s="2"/>
      <c r="K8" s="2"/>
      <c r="L8" s="2"/>
      <c r="M8" s="2"/>
      <c r="N8" s="2"/>
      <c r="O8" s="2"/>
    </row>
    <row r="9" spans="2:15" ht="20.100000000000001" customHeight="1" x14ac:dyDescent="0.25">
      <c r="B9" s="2" t="s">
        <v>6</v>
      </c>
      <c r="C9" s="2"/>
      <c r="D9" s="2"/>
      <c r="E9" s="2"/>
      <c r="F9" s="1" t="s">
        <v>47</v>
      </c>
      <c r="H9" s="2"/>
      <c r="I9" s="2"/>
      <c r="J9" s="2"/>
      <c r="K9" s="2"/>
      <c r="L9" s="2"/>
      <c r="M9" s="2"/>
      <c r="N9" s="2"/>
      <c r="O9" s="2"/>
    </row>
    <row r="10" spans="2:15" ht="20.100000000000001" customHeight="1" x14ac:dyDescent="0.25">
      <c r="B10" s="2" t="s">
        <v>7</v>
      </c>
      <c r="C10" s="2"/>
      <c r="D10" s="2"/>
      <c r="E10" s="2"/>
      <c r="F10" s="1">
        <v>870</v>
      </c>
      <c r="H10" s="2"/>
      <c r="I10" s="2"/>
      <c r="J10" s="2"/>
      <c r="K10" s="2"/>
      <c r="L10" s="2"/>
      <c r="M10" s="2"/>
      <c r="N10" s="2"/>
      <c r="O10" s="2"/>
    </row>
    <row r="11" spans="2:15" ht="20.100000000000001" customHeight="1" x14ac:dyDescent="0.25">
      <c r="B11" s="2" t="s">
        <v>12</v>
      </c>
      <c r="C11" s="7"/>
      <c r="D11" s="7"/>
      <c r="E11" s="7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ht="20.100000000000001" customHeight="1" x14ac:dyDescent="0.25">
      <c r="B12" s="2"/>
      <c r="C12" s="7"/>
      <c r="D12" s="7"/>
      <c r="E12" s="7"/>
      <c r="F12" s="7"/>
      <c r="G12" s="7"/>
      <c r="H12" s="2"/>
      <c r="I12" s="2"/>
      <c r="J12" s="2"/>
      <c r="K12" s="2"/>
      <c r="L12" s="2"/>
      <c r="M12" s="2"/>
      <c r="N12" s="2"/>
      <c r="O12" s="2"/>
    </row>
    <row r="13" spans="2:15" ht="20.100000000000001" customHeight="1" x14ac:dyDescent="0.25">
      <c r="B13" s="2"/>
      <c r="C13" s="7"/>
      <c r="D13" s="7"/>
      <c r="E13" s="7"/>
      <c r="F13" s="7"/>
      <c r="G13" s="7"/>
      <c r="H13" s="2"/>
      <c r="I13" s="2"/>
      <c r="J13" s="2"/>
      <c r="K13" s="2"/>
      <c r="L13" s="2"/>
      <c r="M13" s="2"/>
      <c r="N13" s="2"/>
      <c r="O13" s="2"/>
    </row>
    <row r="14" spans="2:15" ht="20.100000000000001" customHeight="1" x14ac:dyDescent="0.25">
      <c r="B14" s="2"/>
      <c r="C14" s="7"/>
      <c r="D14" s="7"/>
      <c r="E14" s="7"/>
      <c r="F14" s="7"/>
      <c r="G14" s="7"/>
      <c r="H14" s="2"/>
      <c r="I14" s="2"/>
      <c r="J14" s="2"/>
      <c r="K14" s="2"/>
      <c r="L14" s="2"/>
      <c r="M14" s="2"/>
      <c r="N14" s="2"/>
      <c r="O14" s="2"/>
    </row>
    <row r="15" spans="2:15" ht="20.100000000000001" customHeight="1" x14ac:dyDescent="0.25">
      <c r="B15" s="2"/>
      <c r="C15" s="7"/>
      <c r="D15" s="7"/>
      <c r="E15" s="7"/>
      <c r="F15" s="7"/>
      <c r="G15" s="7"/>
      <c r="H15" s="2"/>
      <c r="I15" s="2"/>
      <c r="J15" s="2"/>
      <c r="K15" s="2"/>
      <c r="L15" s="2"/>
      <c r="M15" s="2"/>
      <c r="N15" s="2"/>
      <c r="O15" s="2"/>
    </row>
    <row r="16" spans="2:15" ht="20.100000000000001" customHeight="1" x14ac:dyDescent="0.25">
      <c r="B16" s="2"/>
      <c r="C16" s="7"/>
      <c r="D16" s="7"/>
      <c r="E16" s="7"/>
      <c r="F16" s="7"/>
      <c r="G16" s="7"/>
      <c r="H16" s="2"/>
      <c r="I16" s="2"/>
      <c r="J16" s="2"/>
      <c r="K16" s="2"/>
      <c r="L16" s="2"/>
      <c r="M16" s="2"/>
      <c r="N16" s="2"/>
      <c r="O16" s="2"/>
    </row>
    <row r="17" spans="2:20" ht="15.75" thickBot="1" x14ac:dyDescent="0.3">
      <c r="B17" s="2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20" s="194" customFormat="1" ht="39.950000000000003" customHeight="1" thickBot="1" x14ac:dyDescent="0.3">
      <c r="B18" s="189" t="s">
        <v>18</v>
      </c>
      <c r="C18" s="189" t="s">
        <v>165</v>
      </c>
      <c r="D18" s="189" t="s">
        <v>114</v>
      </c>
      <c r="E18" s="189" t="s">
        <v>137</v>
      </c>
      <c r="F18" s="189" t="s">
        <v>48</v>
      </c>
      <c r="G18" s="189" t="s">
        <v>49</v>
      </c>
      <c r="H18" s="189" t="s">
        <v>156</v>
      </c>
      <c r="I18" s="189" t="s">
        <v>50</v>
      </c>
      <c r="J18" s="189" t="s">
        <v>157</v>
      </c>
      <c r="K18" s="189" t="s">
        <v>50</v>
      </c>
      <c r="L18" s="189" t="s">
        <v>156</v>
      </c>
      <c r="M18" s="189" t="s">
        <v>49</v>
      </c>
      <c r="N18" s="189" t="s">
        <v>48</v>
      </c>
      <c r="O18" s="189" t="s">
        <v>137</v>
      </c>
      <c r="P18" s="189" t="s">
        <v>165</v>
      </c>
      <c r="Q18" s="189" t="s">
        <v>161</v>
      </c>
      <c r="R18" s="189" t="s">
        <v>167</v>
      </c>
      <c r="S18" s="189" t="s">
        <v>168</v>
      </c>
      <c r="T18" s="189" t="s">
        <v>169</v>
      </c>
    </row>
    <row r="19" spans="2:20" s="194" customFormat="1" ht="39.950000000000003" hidden="1" customHeight="1" x14ac:dyDescent="0.25">
      <c r="B19" s="202" t="s">
        <v>159</v>
      </c>
      <c r="C19" s="204">
        <v>0</v>
      </c>
      <c r="D19" s="204">
        <v>10.81</v>
      </c>
      <c r="E19" s="204">
        <v>10.81</v>
      </c>
      <c r="F19" s="204">
        <v>8.36</v>
      </c>
      <c r="G19" s="204">
        <v>2.88</v>
      </c>
      <c r="H19" s="204">
        <v>2.3199999999999998</v>
      </c>
      <c r="I19" s="204">
        <v>4.66</v>
      </c>
      <c r="J19" s="204">
        <v>7.1</v>
      </c>
      <c r="K19" s="228">
        <v>7.1</v>
      </c>
      <c r="L19" s="228">
        <v>4.66</v>
      </c>
      <c r="M19" s="228">
        <v>2.3199999999999998</v>
      </c>
      <c r="N19" s="228">
        <v>2.88</v>
      </c>
      <c r="O19" s="228">
        <v>8.36</v>
      </c>
      <c r="P19" s="228">
        <v>11.05</v>
      </c>
      <c r="Q19" s="315"/>
      <c r="R19" s="316"/>
      <c r="S19" s="317"/>
      <c r="T19" s="318"/>
    </row>
    <row r="20" spans="2:20" s="194" customFormat="1" ht="39.950000000000003" hidden="1" customHeight="1" thickBot="1" x14ac:dyDescent="0.3">
      <c r="B20" s="208" t="s">
        <v>160</v>
      </c>
      <c r="C20" s="243">
        <v>0</v>
      </c>
      <c r="D20" s="210">
        <v>10.81</v>
      </c>
      <c r="E20" s="210">
        <v>10.81</v>
      </c>
      <c r="F20" s="210">
        <v>19.170000000000002</v>
      </c>
      <c r="G20" s="210">
        <v>22.05</v>
      </c>
      <c r="H20" s="210">
        <v>24.37</v>
      </c>
      <c r="I20" s="210">
        <v>29.03</v>
      </c>
      <c r="J20" s="210">
        <v>36.130000000000003</v>
      </c>
      <c r="K20" s="210">
        <v>43.230000000000004</v>
      </c>
      <c r="L20" s="210">
        <v>47.89</v>
      </c>
      <c r="M20" s="210">
        <v>50.21</v>
      </c>
      <c r="N20" s="210">
        <v>53.09</v>
      </c>
      <c r="O20" s="210">
        <v>61.45</v>
      </c>
      <c r="P20" s="210">
        <v>72.5</v>
      </c>
      <c r="Q20" s="313"/>
      <c r="R20" s="314"/>
      <c r="S20" s="310"/>
      <c r="T20" s="314"/>
    </row>
    <row r="21" spans="2:20" x14ac:dyDescent="0.25">
      <c r="B21" s="33">
        <v>1</v>
      </c>
      <c r="C21" s="67">
        <v>0.29097222222222224</v>
      </c>
      <c r="D21" s="35">
        <v>0.29305555555555557</v>
      </c>
      <c r="E21" s="35">
        <v>0.30694444444444446</v>
      </c>
      <c r="F21" s="36">
        <v>0.31180555555555556</v>
      </c>
      <c r="G21" s="36">
        <v>0.31805555555555554</v>
      </c>
      <c r="H21" s="38">
        <v>0.32222222222222219</v>
      </c>
      <c r="I21" s="38">
        <v>0.32638888888888884</v>
      </c>
      <c r="J21" s="38">
        <v>0.33263888888888882</v>
      </c>
      <c r="K21" s="38">
        <v>0.33819444444444435</v>
      </c>
      <c r="L21" s="38">
        <v>0.34305555555555545</v>
      </c>
      <c r="M21" s="38">
        <v>0.3472222222222221</v>
      </c>
      <c r="N21" s="38">
        <v>0.35277777777777763</v>
      </c>
      <c r="O21" s="38">
        <v>0.35972222222222205</v>
      </c>
      <c r="P21" s="48">
        <v>0.37499999999999983</v>
      </c>
      <c r="Q21" s="313" t="e">
        <f>+$H$32</f>
        <v>#REF!</v>
      </c>
      <c r="R21" s="314">
        <f>+P21-C21</f>
        <v>8.402777777777759E-2</v>
      </c>
      <c r="S21" s="317" t="e">
        <f>60*$H$32/(R21*60*24)</f>
        <v>#REF!</v>
      </c>
      <c r="T21" s="322"/>
    </row>
    <row r="22" spans="2:20" x14ac:dyDescent="0.25">
      <c r="B22" s="40">
        <v>2</v>
      </c>
      <c r="C22" s="41">
        <v>0.41805555555555562</v>
      </c>
      <c r="D22" s="42">
        <v>0.42083333333333339</v>
      </c>
      <c r="E22" s="42">
        <v>0.43680555555555561</v>
      </c>
      <c r="F22" s="43">
        <v>0.44236111111111115</v>
      </c>
      <c r="G22" s="43">
        <v>0.44861111111111113</v>
      </c>
      <c r="H22" s="43">
        <v>0.45277777777777778</v>
      </c>
      <c r="I22" s="43">
        <v>0.45763888888888887</v>
      </c>
      <c r="J22" s="43">
        <v>0.46458333333333329</v>
      </c>
      <c r="K22" s="43">
        <v>0.47152777777777771</v>
      </c>
      <c r="L22" s="43">
        <v>0.47638888888888881</v>
      </c>
      <c r="M22" s="43">
        <v>0.48055555555555546</v>
      </c>
      <c r="N22" s="43">
        <v>0.48611111111111099</v>
      </c>
      <c r="O22" s="43">
        <v>0.49305555555555541</v>
      </c>
      <c r="P22" s="41">
        <v>0.50833333333333319</v>
      </c>
      <c r="Q22" s="313" t="e">
        <f>+$H$32</f>
        <v>#REF!</v>
      </c>
      <c r="R22" s="314">
        <f>+P22-C22</f>
        <v>9.0277777777777568E-2</v>
      </c>
      <c r="S22" s="317" t="e">
        <f>60*$H$32/(R22*60*24)</f>
        <v>#REF!</v>
      </c>
      <c r="T22" s="314">
        <f>+F22-F21</f>
        <v>0.13055555555555559</v>
      </c>
    </row>
    <row r="23" spans="2:20" x14ac:dyDescent="0.25">
      <c r="B23" s="40">
        <v>3</v>
      </c>
      <c r="C23" s="41">
        <v>0.55138888888888959</v>
      </c>
      <c r="D23" s="42">
        <v>0.55416666666666736</v>
      </c>
      <c r="E23" s="42">
        <v>0.57013888888888964</v>
      </c>
      <c r="F23" s="43">
        <v>0.57569444444444517</v>
      </c>
      <c r="G23" s="43">
        <v>0.58194444444444515</v>
      </c>
      <c r="H23" s="43">
        <v>0.5861111111111118</v>
      </c>
      <c r="I23" s="43">
        <v>0.5909722222222229</v>
      </c>
      <c r="J23" s="43">
        <v>0.59791666666666732</v>
      </c>
      <c r="K23" s="43">
        <v>0.60486111111111174</v>
      </c>
      <c r="L23" s="43">
        <v>0.60972222222222283</v>
      </c>
      <c r="M23" s="43">
        <v>0.61388888888888948</v>
      </c>
      <c r="N23" s="43">
        <v>0.61944444444444502</v>
      </c>
      <c r="O23" s="43">
        <v>0.62638888888888944</v>
      </c>
      <c r="P23" s="41">
        <v>0.64166666666666716</v>
      </c>
      <c r="Q23" s="313" t="e">
        <f t="shared" ref="Q23:Q26" si="0">+$H$32</f>
        <v>#REF!</v>
      </c>
      <c r="R23" s="314">
        <f t="shared" ref="R23:R26" si="1">+P23-C23</f>
        <v>9.0277777777777568E-2</v>
      </c>
      <c r="S23" s="317" t="e">
        <f t="shared" ref="S23:S26" si="2">60*$H$32/(R23*60*24)</f>
        <v>#REF!</v>
      </c>
      <c r="T23" s="314">
        <f t="shared" ref="T23:T26" si="3">+F23-F22</f>
        <v>0.13333333333333403</v>
      </c>
    </row>
    <row r="24" spans="2:20" x14ac:dyDescent="0.25">
      <c r="B24" s="40">
        <v>4</v>
      </c>
      <c r="C24" s="41">
        <v>0.68472222222222257</v>
      </c>
      <c r="D24" s="42">
        <v>0.68750000000000033</v>
      </c>
      <c r="E24" s="42">
        <v>0.70347222222222261</v>
      </c>
      <c r="F24" s="43">
        <v>0.70902777777777815</v>
      </c>
      <c r="G24" s="43">
        <v>0.71527777777777812</v>
      </c>
      <c r="H24" s="43">
        <v>0.71944444444444478</v>
      </c>
      <c r="I24" s="43">
        <v>0.72430555555555587</v>
      </c>
      <c r="J24" s="43">
        <v>0.73125000000000029</v>
      </c>
      <c r="K24" s="43">
        <v>0.73819444444444471</v>
      </c>
      <c r="L24" s="43">
        <v>0.7430555555555558</v>
      </c>
      <c r="M24" s="43">
        <v>0.74722222222222245</v>
      </c>
      <c r="N24" s="43">
        <v>0.75277777777777799</v>
      </c>
      <c r="O24" s="43">
        <v>0.75972222222222241</v>
      </c>
      <c r="P24" s="41">
        <v>0.77500000000000013</v>
      </c>
      <c r="Q24" s="313" t="e">
        <f t="shared" si="0"/>
        <v>#REF!</v>
      </c>
      <c r="R24" s="314">
        <f t="shared" si="1"/>
        <v>9.0277777777777568E-2</v>
      </c>
      <c r="S24" s="317" t="e">
        <f t="shared" si="2"/>
        <v>#REF!</v>
      </c>
      <c r="T24" s="314">
        <f t="shared" si="3"/>
        <v>0.13333333333333297</v>
      </c>
    </row>
    <row r="25" spans="2:20" ht="15.75" thickBot="1" x14ac:dyDescent="0.3">
      <c r="B25" s="44">
        <v>5</v>
      </c>
      <c r="C25" s="45">
        <v>0.8222222222222223</v>
      </c>
      <c r="D25" s="46">
        <v>0.82500000000000007</v>
      </c>
      <c r="E25" s="46">
        <v>0.84027777777777779</v>
      </c>
      <c r="F25" s="47">
        <v>0.84583333333333333</v>
      </c>
      <c r="G25" s="47">
        <v>0.8520833333333333</v>
      </c>
      <c r="H25" s="47">
        <v>0.85624999999999996</v>
      </c>
      <c r="I25" s="47">
        <v>0.86111111111111105</v>
      </c>
      <c r="J25" s="47">
        <v>0.86805555555555547</v>
      </c>
      <c r="K25" s="47">
        <v>0.87361111111111101</v>
      </c>
      <c r="L25" s="47">
        <v>0.87777777777777766</v>
      </c>
      <c r="M25" s="47">
        <v>0.88124999999999987</v>
      </c>
      <c r="N25" s="47">
        <v>0.88611111111111096</v>
      </c>
      <c r="O25" s="47">
        <v>0.8916666666666665</v>
      </c>
      <c r="P25" s="45">
        <v>0.90694444444444422</v>
      </c>
      <c r="Q25" s="319" t="e">
        <f t="shared" si="0"/>
        <v>#REF!</v>
      </c>
      <c r="R25" s="320">
        <f t="shared" si="1"/>
        <v>8.4722222222221921E-2</v>
      </c>
      <c r="S25" s="321" t="e">
        <f t="shared" si="2"/>
        <v>#REF!</v>
      </c>
      <c r="T25" s="320">
        <f t="shared" si="3"/>
        <v>0.13680555555555518</v>
      </c>
    </row>
    <row r="26" spans="2:20" x14ac:dyDescent="0.25">
      <c r="B26" s="33">
        <v>6</v>
      </c>
      <c r="C26" s="48">
        <v>0.96319444444444446</v>
      </c>
      <c r="D26" s="35">
        <v>0.96527777777777779</v>
      </c>
      <c r="E26" s="35">
        <v>0.97916666666666663</v>
      </c>
      <c r="F26" s="36">
        <v>0.98472222222222217</v>
      </c>
      <c r="G26" s="36">
        <v>0.99097222222222214</v>
      </c>
      <c r="H26" s="36">
        <v>0.9951388888888888</v>
      </c>
      <c r="I26" s="36">
        <v>0.99999999999999989</v>
      </c>
      <c r="J26" s="36">
        <v>1.0055555555555555</v>
      </c>
      <c r="K26" s="36">
        <v>1.0111111111111111</v>
      </c>
      <c r="L26" s="36">
        <v>1.0152777777777777</v>
      </c>
      <c r="M26" s="36">
        <v>1.01875</v>
      </c>
      <c r="N26" s="36">
        <v>1.0236111111111112</v>
      </c>
      <c r="O26" s="36">
        <v>1.0291666666666668</v>
      </c>
      <c r="P26" s="48">
        <v>1.0444444444444445</v>
      </c>
      <c r="Q26" s="315" t="e">
        <f t="shared" si="0"/>
        <v>#REF!</v>
      </c>
      <c r="R26" s="316">
        <f t="shared" si="1"/>
        <v>8.1250000000000044E-2</v>
      </c>
      <c r="S26" s="317" t="e">
        <f t="shared" si="2"/>
        <v>#REF!</v>
      </c>
      <c r="T26" s="316">
        <f t="shared" si="3"/>
        <v>0.13888888888888884</v>
      </c>
    </row>
    <row r="27" spans="2:20" ht="9" customHeight="1" x14ac:dyDescent="0.25">
      <c r="B27" s="2"/>
      <c r="C27" s="2"/>
      <c r="D27" s="2"/>
      <c r="E27" s="2"/>
      <c r="F27" s="2"/>
      <c r="G27" s="2"/>
      <c r="H27" s="17"/>
      <c r="I27" s="17"/>
      <c r="J27" s="17"/>
      <c r="K27" s="17"/>
      <c r="L27" s="17"/>
      <c r="M27" s="17"/>
      <c r="N27" s="17"/>
      <c r="O27" s="17"/>
    </row>
    <row r="28" spans="2:20" ht="9" customHeight="1" x14ac:dyDescent="0.25">
      <c r="B28" s="2"/>
      <c r="C28" s="2"/>
      <c r="D28" s="2"/>
      <c r="E28" s="2"/>
      <c r="F28" s="2"/>
      <c r="G28" s="2"/>
      <c r="H28" s="17"/>
      <c r="I28" s="17"/>
      <c r="J28" s="17"/>
      <c r="K28" s="17"/>
      <c r="L28" s="17"/>
      <c r="M28" s="17"/>
      <c r="N28" s="17"/>
      <c r="O28" s="17"/>
    </row>
    <row r="29" spans="2:20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5</v>
      </c>
      <c r="I29" s="300"/>
      <c r="J29" s="18"/>
      <c r="K29" s="19"/>
      <c r="L29" s="19"/>
      <c r="M29" s="19"/>
      <c r="O29" s="2"/>
    </row>
    <row r="30" spans="2:20" ht="18" customHeight="1" x14ac:dyDescent="0.25">
      <c r="B30" s="2"/>
      <c r="C30" s="299" t="s">
        <v>171</v>
      </c>
      <c r="D30" s="300"/>
      <c r="E30" s="300"/>
      <c r="F30" s="301"/>
      <c r="G30" s="301"/>
      <c r="H30" s="308">
        <v>1</v>
      </c>
      <c r="I30" s="300"/>
      <c r="J30" s="18"/>
      <c r="K30" s="19"/>
      <c r="L30" s="19"/>
      <c r="M30" s="19"/>
      <c r="O30" s="2"/>
    </row>
    <row r="31" spans="2:20" ht="18" customHeight="1" x14ac:dyDescent="0.25">
      <c r="B31" s="2"/>
      <c r="C31" s="299" t="s">
        <v>172</v>
      </c>
      <c r="D31" s="300"/>
      <c r="E31" s="300"/>
      <c r="F31" s="301"/>
      <c r="G31" s="301"/>
      <c r="H31" s="308">
        <f>+H29+H30</f>
        <v>6</v>
      </c>
      <c r="I31" s="300"/>
      <c r="J31" s="18"/>
      <c r="K31" s="19"/>
      <c r="L31" s="19"/>
      <c r="M31" s="19"/>
      <c r="O31" s="2"/>
    </row>
    <row r="32" spans="2:20" ht="18" customHeight="1" x14ac:dyDescent="0.25">
      <c r="B32" s="2"/>
      <c r="C32" s="299" t="s">
        <v>173</v>
      </c>
      <c r="D32" s="300"/>
      <c r="E32" s="300"/>
      <c r="F32" s="301"/>
      <c r="G32" s="301"/>
      <c r="H32" s="306" t="e">
        <f>+VLOOKUP($F$8,#REF!,3,FALSE)</f>
        <v>#REF!</v>
      </c>
      <c r="I32" s="302" t="s">
        <v>174</v>
      </c>
      <c r="J32" s="21"/>
      <c r="K32" s="19"/>
      <c r="L32" s="19"/>
      <c r="M32" s="19"/>
      <c r="O32" s="2"/>
    </row>
    <row r="33" spans="3:10" x14ac:dyDescent="0.25">
      <c r="C33" s="303" t="s">
        <v>175</v>
      </c>
      <c r="D33" s="304"/>
      <c r="E33" s="18"/>
      <c r="F33" s="18"/>
      <c r="G33" s="18"/>
      <c r="H33" s="347">
        <v>0</v>
      </c>
      <c r="I33" s="302" t="s">
        <v>174</v>
      </c>
      <c r="J33" s="18"/>
    </row>
    <row r="34" spans="3:10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  <c r="J34" s="18"/>
    </row>
    <row r="35" spans="3:10" x14ac:dyDescent="0.25">
      <c r="C35" s="2"/>
    </row>
  </sheetData>
  <printOptions horizontalCentered="1"/>
  <pageMargins left="0.39370078740157483" right="0" top="0.39370078740157483" bottom="0.39370078740157483" header="0" footer="0"/>
  <pageSetup paperSize="9" scale="85" orientation="landscape" r:id="rId1"/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DD48-1AB8-4C2C-BEB5-5671B019923F}">
  <sheetPr>
    <tabColor rgb="FFFFFF00"/>
  </sheetPr>
  <dimension ref="B1:W34"/>
  <sheetViews>
    <sheetView showGridLines="0" view="pageBreakPreview" topLeftCell="A3" zoomScale="85" zoomScaleNormal="100" zoomScaleSheetLayoutView="85" workbookViewId="0">
      <selection activeCell="F24" sqref="F24"/>
    </sheetView>
  </sheetViews>
  <sheetFormatPr baseColWidth="10" defaultRowHeight="15" x14ac:dyDescent="0.25"/>
  <cols>
    <col min="1" max="1" width="2.42578125" customWidth="1"/>
    <col min="2" max="20" width="8.28515625" customWidth="1"/>
    <col min="21" max="21" width="10.42578125" bestFit="1" customWidth="1"/>
    <col min="22" max="22" width="14.42578125" bestFit="1" customWidth="1"/>
    <col min="23" max="38" width="6.28515625" customWidth="1"/>
  </cols>
  <sheetData>
    <row r="1" spans="2:22" ht="6" customHeight="1" x14ac:dyDescent="0.25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2:22" ht="20.100000000000001" customHeight="1" x14ac:dyDescent="0.25">
      <c r="B2" s="1" t="s">
        <v>0</v>
      </c>
      <c r="C2" s="2"/>
      <c r="D2" s="2"/>
      <c r="E2" s="2"/>
      <c r="F2" s="171" t="s">
        <v>1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2" ht="6" customHeight="1" x14ac:dyDescent="0.25">
      <c r="B3" s="3"/>
      <c r="C3" s="2"/>
      <c r="D3" s="2"/>
      <c r="E3" s="2"/>
      <c r="F3" s="171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2:22" ht="20.100000000000001" customHeight="1" x14ac:dyDescent="0.25">
      <c r="B4" s="4" t="s">
        <v>2</v>
      </c>
      <c r="C4" s="2"/>
      <c r="D4" s="2"/>
      <c r="E4" s="2"/>
      <c r="F4" s="171">
        <v>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2" ht="6" customHeight="1" x14ac:dyDescent="0.25">
      <c r="B5" s="5"/>
      <c r="C5" s="2"/>
      <c r="D5" s="2"/>
      <c r="E5" s="2"/>
      <c r="F5" s="8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2" ht="20.100000000000001" customHeight="1" x14ac:dyDescent="0.25">
      <c r="B6" s="2" t="s">
        <v>3</v>
      </c>
      <c r="C6" s="2"/>
      <c r="D6" s="2"/>
      <c r="E6" s="2"/>
      <c r="F6" s="1" t="s">
        <v>164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2" ht="20.100000000000001" customHeight="1" x14ac:dyDescent="0.25">
      <c r="B7" s="2" t="s">
        <v>4</v>
      </c>
      <c r="C7" s="2"/>
      <c r="D7" s="2"/>
      <c r="E7" s="2"/>
      <c r="F7" s="1" t="s">
        <v>163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2" ht="20.100000000000001" customHeight="1" x14ac:dyDescent="0.25">
      <c r="B8" s="2" t="s">
        <v>5</v>
      </c>
      <c r="C8" s="7"/>
      <c r="D8" s="7"/>
      <c r="E8" s="7"/>
      <c r="F8" s="1">
        <v>871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2" ht="20.100000000000001" customHeight="1" x14ac:dyDescent="0.25">
      <c r="B9" s="2" t="s">
        <v>6</v>
      </c>
      <c r="C9" s="2"/>
      <c r="D9" s="2"/>
      <c r="E9" s="2"/>
      <c r="F9" s="1" t="s">
        <v>52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2" ht="20.100000000000001" customHeight="1" x14ac:dyDescent="0.25">
      <c r="B10" s="2" t="s">
        <v>7</v>
      </c>
      <c r="C10" s="2"/>
      <c r="D10" s="2"/>
      <c r="E10" s="2"/>
      <c r="F10" s="1">
        <v>871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2:22" ht="20.100000000000001" customHeight="1" x14ac:dyDescent="0.25">
      <c r="B11" s="2" t="s">
        <v>12</v>
      </c>
      <c r="C11" s="7"/>
      <c r="D11" s="7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2" ht="20.100000000000001" customHeight="1" x14ac:dyDescent="0.25">
      <c r="B12" s="2"/>
      <c r="C12" s="7"/>
      <c r="D12" s="7"/>
      <c r="E12" s="7"/>
      <c r="F12" s="7"/>
      <c r="G12" s="7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20.100000000000001" customHeight="1" x14ac:dyDescent="0.25">
      <c r="B13" s="2"/>
      <c r="C13" s="7"/>
      <c r="D13" s="7"/>
      <c r="E13" s="7"/>
      <c r="F13" s="7"/>
      <c r="G13" s="7"/>
      <c r="H13" s="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20.100000000000001" customHeight="1" x14ac:dyDescent="0.25">
      <c r="B14" s="2"/>
      <c r="C14" s="7"/>
      <c r="D14" s="7"/>
      <c r="E14" s="7"/>
      <c r="F14" s="7"/>
      <c r="G14" s="7"/>
      <c r="H14" s="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20.100000000000001" customHeight="1" x14ac:dyDescent="0.25">
      <c r="B15" s="2"/>
      <c r="C15" s="7"/>
      <c r="D15" s="7"/>
      <c r="E15" s="7"/>
      <c r="F15" s="7"/>
      <c r="G15" s="7"/>
      <c r="H15" s="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75" thickBot="1" x14ac:dyDescent="0.3">
      <c r="B16" s="2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2"/>
    </row>
    <row r="17" spans="2:23" ht="39.950000000000003" customHeight="1" thickBot="1" x14ac:dyDescent="0.3">
      <c r="B17" s="189" t="s">
        <v>18</v>
      </c>
      <c r="C17" s="189" t="s">
        <v>127</v>
      </c>
      <c r="D17" s="189" t="s">
        <v>107</v>
      </c>
      <c r="E17" s="189" t="s">
        <v>11</v>
      </c>
      <c r="F17" s="189" t="s">
        <v>35</v>
      </c>
      <c r="G17" s="189" t="s">
        <v>137</v>
      </c>
      <c r="H17" s="189" t="s">
        <v>48</v>
      </c>
      <c r="I17" s="189" t="s">
        <v>49</v>
      </c>
      <c r="J17" s="189" t="s">
        <v>50</v>
      </c>
      <c r="K17" s="189" t="s">
        <v>157</v>
      </c>
      <c r="L17" s="189" t="s">
        <v>50</v>
      </c>
      <c r="M17" s="189" t="s">
        <v>49</v>
      </c>
      <c r="N17" s="189" t="s">
        <v>48</v>
      </c>
      <c r="O17" s="189" t="s">
        <v>137</v>
      </c>
      <c r="P17" s="189" t="s">
        <v>35</v>
      </c>
      <c r="Q17" s="189" t="s">
        <v>11</v>
      </c>
      <c r="R17" s="189" t="s">
        <v>107</v>
      </c>
      <c r="S17" s="189" t="s">
        <v>127</v>
      </c>
      <c r="T17" s="189" t="s">
        <v>161</v>
      </c>
      <c r="U17" s="189" t="s">
        <v>167</v>
      </c>
      <c r="V17" s="189" t="s">
        <v>168</v>
      </c>
      <c r="W17" s="189" t="s">
        <v>169</v>
      </c>
    </row>
    <row r="18" spans="2:23" ht="39.950000000000003" hidden="1" customHeight="1" x14ac:dyDescent="0.25">
      <c r="B18" s="231" t="s">
        <v>159</v>
      </c>
      <c r="C18" s="204">
        <v>0</v>
      </c>
      <c r="D18" s="204">
        <v>3.97</v>
      </c>
      <c r="E18" s="204">
        <v>2.31</v>
      </c>
      <c r="F18" s="204">
        <v>2.2599999999999998</v>
      </c>
      <c r="G18" s="204">
        <v>2.98</v>
      </c>
      <c r="H18" s="204">
        <v>8.36</v>
      </c>
      <c r="I18" s="204">
        <v>2.94</v>
      </c>
      <c r="J18" s="228">
        <v>5.49</v>
      </c>
      <c r="K18" s="228">
        <v>7.42</v>
      </c>
      <c r="L18" s="228">
        <v>7.42</v>
      </c>
      <c r="M18" s="228">
        <v>5.49</v>
      </c>
      <c r="N18" s="228">
        <v>2.94</v>
      </c>
      <c r="O18" s="228">
        <v>8.36</v>
      </c>
      <c r="P18" s="228">
        <v>2.98</v>
      </c>
      <c r="Q18" s="228">
        <v>2.2599999999999998</v>
      </c>
      <c r="R18" s="228">
        <v>4.3899999999999997</v>
      </c>
      <c r="S18" s="222">
        <v>2.67</v>
      </c>
      <c r="T18" s="315"/>
      <c r="U18" s="316"/>
      <c r="V18" s="317"/>
      <c r="W18" s="318"/>
    </row>
    <row r="19" spans="2:23" ht="39.950000000000003" hidden="1" customHeight="1" thickBot="1" x14ac:dyDescent="0.3">
      <c r="B19" s="232" t="s">
        <v>160</v>
      </c>
      <c r="C19" s="243">
        <v>0</v>
      </c>
      <c r="D19" s="214">
        <v>3.97</v>
      </c>
      <c r="E19" s="214">
        <v>6.28</v>
      </c>
      <c r="F19" s="214">
        <v>8.5399999999999991</v>
      </c>
      <c r="G19" s="214">
        <v>11.52</v>
      </c>
      <c r="H19" s="214">
        <v>19.88</v>
      </c>
      <c r="I19" s="214">
        <v>22.82</v>
      </c>
      <c r="J19" s="214">
        <v>28.310000000000002</v>
      </c>
      <c r="K19" s="214">
        <v>35.730000000000004</v>
      </c>
      <c r="L19" s="214">
        <v>43.150000000000006</v>
      </c>
      <c r="M19" s="214">
        <v>48.640000000000008</v>
      </c>
      <c r="N19" s="214">
        <v>51.580000000000005</v>
      </c>
      <c r="O19" s="214">
        <v>59.940000000000005</v>
      </c>
      <c r="P19" s="214">
        <v>62.92</v>
      </c>
      <c r="Q19" s="214">
        <v>65.180000000000007</v>
      </c>
      <c r="R19" s="214">
        <v>69.570000000000007</v>
      </c>
      <c r="S19" s="214">
        <v>72.240000000000009</v>
      </c>
      <c r="T19" s="313"/>
      <c r="U19" s="314"/>
      <c r="V19" s="310"/>
      <c r="W19" s="314"/>
    </row>
    <row r="20" spans="2:23" x14ac:dyDescent="0.25">
      <c r="B20" s="75">
        <v>1</v>
      </c>
      <c r="C20" s="425">
        <v>0.17986111111111111</v>
      </c>
      <c r="D20" s="423">
        <v>0.18611111111111112</v>
      </c>
      <c r="E20" s="423">
        <v>0.19027777777777777</v>
      </c>
      <c r="F20" s="423">
        <v>0.19166666666666665</v>
      </c>
      <c r="G20" s="423">
        <v>0.19444444444444442</v>
      </c>
      <c r="H20" s="423">
        <v>0.19930555555555554</v>
      </c>
      <c r="I20" s="423">
        <v>0.2048611111111111</v>
      </c>
      <c r="J20" s="423">
        <v>0.21111111111111111</v>
      </c>
      <c r="K20" s="423">
        <v>0.21666666666666667</v>
      </c>
      <c r="L20" s="423">
        <v>0.22222222222222221</v>
      </c>
      <c r="M20" s="423">
        <v>0.2298611111111111</v>
      </c>
      <c r="N20" s="423">
        <v>0.23680555555555555</v>
      </c>
      <c r="O20" s="423">
        <v>0.24305555555555555</v>
      </c>
      <c r="P20" s="423">
        <v>0.24652777777777776</v>
      </c>
      <c r="Q20" s="423">
        <v>0.24791666666666665</v>
      </c>
      <c r="R20" s="423">
        <v>0.25416666666666665</v>
      </c>
      <c r="S20" s="425">
        <v>0.25763888888888886</v>
      </c>
      <c r="T20" s="313" t="e">
        <f t="shared" ref="T20:T27" si="0">+$H$32</f>
        <v>#REF!</v>
      </c>
      <c r="U20" s="314">
        <f>+S20-C20</f>
        <v>7.7777777777777751E-2</v>
      </c>
      <c r="V20" s="317" t="e">
        <f t="shared" ref="V20" si="1">60*$H$32/(U20*60*24)</f>
        <v>#REF!</v>
      </c>
      <c r="W20" s="322"/>
    </row>
    <row r="21" spans="2:23" x14ac:dyDescent="0.25">
      <c r="B21" s="75">
        <v>2</v>
      </c>
      <c r="C21" s="80">
        <v>0.27569444444444446</v>
      </c>
      <c r="D21" s="247">
        <v>0.28333333333333333</v>
      </c>
      <c r="E21" s="247">
        <v>0.28888888888888886</v>
      </c>
      <c r="F21" s="247">
        <v>0.29097222222222219</v>
      </c>
      <c r="G21" s="247">
        <v>0.29513888888888884</v>
      </c>
      <c r="H21" s="247">
        <v>0.30208333333333326</v>
      </c>
      <c r="I21" s="247">
        <v>0.31944444444444436</v>
      </c>
      <c r="J21" s="247">
        <v>0.32777777777777772</v>
      </c>
      <c r="K21" s="247">
        <v>0.32777777777777772</v>
      </c>
      <c r="L21" s="247">
        <v>0.33541666666666659</v>
      </c>
      <c r="M21" s="247">
        <v>0.34444444444444439</v>
      </c>
      <c r="N21" s="247">
        <v>0.35138888888888881</v>
      </c>
      <c r="O21" s="247">
        <v>0.35833333333333323</v>
      </c>
      <c r="P21" s="247">
        <v>0.36180555555555544</v>
      </c>
      <c r="Q21" s="247">
        <v>0.36527777777777765</v>
      </c>
      <c r="R21" s="247">
        <v>0.37152777777777762</v>
      </c>
      <c r="S21" s="80">
        <v>0.37916666666666649</v>
      </c>
      <c r="T21" s="313" t="e">
        <f t="shared" si="0"/>
        <v>#REF!</v>
      </c>
      <c r="U21" s="314">
        <f>+S21-C21</f>
        <v>0.10347222222222202</v>
      </c>
      <c r="V21" s="317" t="e">
        <f t="shared" ref="V21:V27" si="2">60*$H$32/(U21*60*24)</f>
        <v>#REF!</v>
      </c>
      <c r="W21" s="314">
        <f>+H21-H20</f>
        <v>0.10277777777777772</v>
      </c>
    </row>
    <row r="22" spans="2:23" x14ac:dyDescent="0.25">
      <c r="B22" s="75">
        <v>3</v>
      </c>
      <c r="C22" s="41">
        <v>0.34375</v>
      </c>
      <c r="D22" s="43">
        <v>0.35138888888888886</v>
      </c>
      <c r="E22" s="43">
        <v>0.3569444444444444</v>
      </c>
      <c r="F22" s="43">
        <v>0.35833333333333328</v>
      </c>
      <c r="G22" s="43">
        <v>0.36249999999999993</v>
      </c>
      <c r="H22" s="43">
        <v>0.36944444444444435</v>
      </c>
      <c r="I22" s="43">
        <v>0.38680555555555546</v>
      </c>
      <c r="J22" s="43">
        <v>0.39513888888888882</v>
      </c>
      <c r="K22" s="43">
        <v>0.39513888888888882</v>
      </c>
      <c r="L22" s="43">
        <v>0.40277777777777768</v>
      </c>
      <c r="M22" s="43">
        <v>0.41319444444444436</v>
      </c>
      <c r="N22" s="43">
        <v>0.42152777777777772</v>
      </c>
      <c r="O22" s="43">
        <v>0.42986111111111108</v>
      </c>
      <c r="P22" s="43">
        <v>0.43402777777777773</v>
      </c>
      <c r="Q22" s="43">
        <v>0.43611111111111106</v>
      </c>
      <c r="R22" s="43">
        <v>0.4458333333333333</v>
      </c>
      <c r="S22" s="41">
        <v>0.44999999999999996</v>
      </c>
      <c r="T22" s="313" t="e">
        <f t="shared" si="0"/>
        <v>#REF!</v>
      </c>
      <c r="U22" s="314">
        <f>+S22-C22</f>
        <v>0.10624999999999996</v>
      </c>
      <c r="V22" s="317" t="e">
        <f t="shared" si="2"/>
        <v>#REF!</v>
      </c>
      <c r="W22" s="314">
        <f>+H22-H21</f>
        <v>6.7361111111111094E-2</v>
      </c>
    </row>
    <row r="23" spans="2:23" x14ac:dyDescent="0.25">
      <c r="B23" s="75">
        <v>4</v>
      </c>
      <c r="C23" s="41">
        <v>0.38819444444444445</v>
      </c>
      <c r="D23" s="43">
        <v>0.39583333333333331</v>
      </c>
      <c r="E23" s="43">
        <v>0.40138888888888885</v>
      </c>
      <c r="F23" s="43">
        <v>0.40277777777777773</v>
      </c>
      <c r="G23" s="43">
        <v>0.40694444444444439</v>
      </c>
      <c r="H23" s="43">
        <v>0.41388888888888881</v>
      </c>
      <c r="I23" s="43">
        <v>0.43124999999999991</v>
      </c>
      <c r="J23" s="43">
        <v>0.43958333333333327</v>
      </c>
      <c r="K23" s="43">
        <v>0.43958333333333327</v>
      </c>
      <c r="L23" s="43">
        <v>0.44722222222222213</v>
      </c>
      <c r="M23" s="43">
        <v>0.45763888888888882</v>
      </c>
      <c r="N23" s="43">
        <v>0.46597222222222218</v>
      </c>
      <c r="O23" s="43">
        <v>0.47430555555555554</v>
      </c>
      <c r="P23" s="43">
        <v>0.47847222222222219</v>
      </c>
      <c r="Q23" s="43">
        <v>0.48055555555555551</v>
      </c>
      <c r="R23" s="43">
        <v>0.49027777777777776</v>
      </c>
      <c r="S23" s="41">
        <v>0.49444444444444441</v>
      </c>
      <c r="T23" s="313" t="e">
        <f t="shared" si="0"/>
        <v>#REF!</v>
      </c>
      <c r="U23" s="314">
        <f t="shared" ref="U23:U27" si="3">+S23-C23</f>
        <v>0.10624999999999996</v>
      </c>
      <c r="V23" s="317" t="e">
        <f t="shared" si="2"/>
        <v>#REF!</v>
      </c>
      <c r="W23" s="314">
        <f t="shared" ref="W23:W27" si="4">+H23-H22</f>
        <v>4.4444444444444453E-2</v>
      </c>
    </row>
    <row r="24" spans="2:23" x14ac:dyDescent="0.25">
      <c r="B24" s="75">
        <v>5</v>
      </c>
      <c r="C24" s="41">
        <v>0.64583333333333337</v>
      </c>
      <c r="D24" s="43">
        <v>0.65347222222222223</v>
      </c>
      <c r="E24" s="43">
        <v>0.65902777777777777</v>
      </c>
      <c r="F24" s="43">
        <v>0.66041666666666665</v>
      </c>
      <c r="G24" s="43">
        <v>0.6645833333333333</v>
      </c>
      <c r="H24" s="43">
        <v>0.67152777777777772</v>
      </c>
      <c r="I24" s="43">
        <v>0.68888888888888877</v>
      </c>
      <c r="J24" s="43">
        <v>0.69722222222222208</v>
      </c>
      <c r="K24" s="43">
        <v>0.69722222222222208</v>
      </c>
      <c r="L24" s="43">
        <v>0.70486111111111094</v>
      </c>
      <c r="M24" s="43">
        <v>0.71527777777777757</v>
      </c>
      <c r="N24" s="43">
        <v>0.72361111111111087</v>
      </c>
      <c r="O24" s="43">
        <v>0.73194444444444418</v>
      </c>
      <c r="P24" s="43">
        <v>0.73611111111111083</v>
      </c>
      <c r="Q24" s="43">
        <v>0.73819444444444415</v>
      </c>
      <c r="R24" s="43">
        <v>0.74791666666666634</v>
      </c>
      <c r="S24" s="41">
        <v>0.75208333333333299</v>
      </c>
      <c r="T24" s="313" t="e">
        <f t="shared" si="0"/>
        <v>#REF!</v>
      </c>
      <c r="U24" s="314">
        <f t="shared" si="3"/>
        <v>0.10624999999999962</v>
      </c>
      <c r="V24" s="317" t="e">
        <f t="shared" si="2"/>
        <v>#REF!</v>
      </c>
      <c r="W24" s="314">
        <f t="shared" si="4"/>
        <v>0.25763888888888892</v>
      </c>
    </row>
    <row r="25" spans="2:23" ht="18" customHeight="1" x14ac:dyDescent="0.25">
      <c r="B25" s="75">
        <v>6</v>
      </c>
      <c r="C25" s="41">
        <v>0.70138888888888884</v>
      </c>
      <c r="D25" s="43">
        <v>0.7090277777777777</v>
      </c>
      <c r="E25" s="43">
        <v>0.71458333333333324</v>
      </c>
      <c r="F25" s="43">
        <v>0.71666666666666656</v>
      </c>
      <c r="G25" s="43">
        <v>0.72083333333333321</v>
      </c>
      <c r="H25" s="43">
        <v>0.72777777777777763</v>
      </c>
      <c r="I25" s="43">
        <v>0.74444444444444424</v>
      </c>
      <c r="J25" s="43">
        <v>0.7520833333333331</v>
      </c>
      <c r="K25" s="43">
        <v>0.75902777777777752</v>
      </c>
      <c r="L25" s="43">
        <v>0.76666666666666639</v>
      </c>
      <c r="M25" s="43">
        <v>0.77708333333333302</v>
      </c>
      <c r="N25" s="43">
        <v>0.78541666666666632</v>
      </c>
      <c r="O25" s="43">
        <v>0.79374999999999962</v>
      </c>
      <c r="P25" s="43">
        <v>0.79791666666666627</v>
      </c>
      <c r="Q25" s="43">
        <v>0.7999999999999996</v>
      </c>
      <c r="R25" s="43">
        <v>0.80972222222222179</v>
      </c>
      <c r="S25" s="41">
        <v>0.81388888888888844</v>
      </c>
      <c r="T25" s="313" t="e">
        <f t="shared" si="0"/>
        <v>#REF!</v>
      </c>
      <c r="U25" s="314">
        <f t="shared" si="3"/>
        <v>0.1124999999999996</v>
      </c>
      <c r="V25" s="317" t="e">
        <f t="shared" si="2"/>
        <v>#REF!</v>
      </c>
      <c r="W25" s="314">
        <f t="shared" si="4"/>
        <v>5.6249999999999911E-2</v>
      </c>
    </row>
    <row r="26" spans="2:23" ht="18" customHeight="1" x14ac:dyDescent="0.25">
      <c r="B26" s="75">
        <v>7</v>
      </c>
      <c r="C26" s="71">
        <v>0.78680555555555554</v>
      </c>
      <c r="D26" s="73">
        <v>0.7944444444444444</v>
      </c>
      <c r="E26" s="73">
        <v>0.79999999999999993</v>
      </c>
      <c r="F26" s="73">
        <v>0.80138888888888882</v>
      </c>
      <c r="G26" s="73">
        <v>0.80555555555555547</v>
      </c>
      <c r="H26" s="73">
        <v>0.81249999999999989</v>
      </c>
      <c r="I26" s="73">
        <v>0.81944444444444431</v>
      </c>
      <c r="J26" s="73">
        <v>0.82986111111111094</v>
      </c>
      <c r="K26" s="73">
        <v>0.83819444444444424</v>
      </c>
      <c r="L26" s="73">
        <v>0.8458333333333331</v>
      </c>
      <c r="M26" s="73">
        <v>0.85624999999999973</v>
      </c>
      <c r="N26" s="73">
        <v>0.86458333333333304</v>
      </c>
      <c r="O26" s="73">
        <v>0.87291666666666634</v>
      </c>
      <c r="P26" s="73">
        <v>0.87708333333333299</v>
      </c>
      <c r="Q26" s="73">
        <v>0.87916666666666632</v>
      </c>
      <c r="R26" s="73">
        <v>0.88888888888888851</v>
      </c>
      <c r="S26" s="71">
        <v>0.89305555555555516</v>
      </c>
      <c r="T26" s="313" t="e">
        <f t="shared" si="0"/>
        <v>#REF!</v>
      </c>
      <c r="U26" s="314">
        <f t="shared" ref="U26" si="5">+S26-C26</f>
        <v>0.10624999999999962</v>
      </c>
      <c r="V26" s="317" t="e">
        <f t="shared" si="2"/>
        <v>#REF!</v>
      </c>
      <c r="W26" s="314">
        <f t="shared" si="4"/>
        <v>8.4722222222222254E-2</v>
      </c>
    </row>
    <row r="27" spans="2:23" ht="18" customHeight="1" x14ac:dyDescent="0.25">
      <c r="B27" s="75">
        <v>8</v>
      </c>
      <c r="C27" s="41">
        <v>0.88750000000000007</v>
      </c>
      <c r="D27" s="43">
        <v>0.89513888888888893</v>
      </c>
      <c r="E27" s="43">
        <v>0.90069444444444446</v>
      </c>
      <c r="F27" s="43">
        <v>0.90208333333333335</v>
      </c>
      <c r="G27" s="43">
        <v>0.90625</v>
      </c>
      <c r="H27" s="43">
        <v>0.91319444444444442</v>
      </c>
      <c r="I27" s="43">
        <v>0.93055555555555547</v>
      </c>
      <c r="J27" s="43">
        <v>0.93888888888888877</v>
      </c>
      <c r="K27" s="43">
        <v>0.93888888888888877</v>
      </c>
      <c r="L27" s="43">
        <v>0.94652777777777763</v>
      </c>
      <c r="M27" s="43">
        <v>0.95694444444444426</v>
      </c>
      <c r="N27" s="43">
        <v>0.96527777777777757</v>
      </c>
      <c r="O27" s="43">
        <v>0.97361111111111087</v>
      </c>
      <c r="P27" s="43">
        <v>0.97777777777777752</v>
      </c>
      <c r="Q27" s="43">
        <v>0.97986111111111085</v>
      </c>
      <c r="R27" s="43">
        <v>0.98958333333333304</v>
      </c>
      <c r="S27" s="41">
        <v>0.99374999999999969</v>
      </c>
      <c r="T27" s="313" t="e">
        <f t="shared" si="0"/>
        <v>#REF!</v>
      </c>
      <c r="U27" s="314">
        <f t="shared" si="3"/>
        <v>0.10624999999999962</v>
      </c>
      <c r="V27" s="317" t="e">
        <f t="shared" si="2"/>
        <v>#REF!</v>
      </c>
      <c r="W27" s="314">
        <f t="shared" si="4"/>
        <v>0.10069444444444453</v>
      </c>
    </row>
    <row r="28" spans="2:23" ht="18" customHeight="1" x14ac:dyDescent="0.25">
      <c r="B28" s="2"/>
      <c r="C28" s="2"/>
      <c r="D28" s="2"/>
      <c r="E28" s="2"/>
      <c r="F28" s="2"/>
      <c r="G28" s="2"/>
      <c r="J28" s="18"/>
      <c r="K28" s="19"/>
      <c r="L28" s="19"/>
      <c r="M28" s="19"/>
      <c r="N28" s="19"/>
      <c r="O28" s="19"/>
      <c r="P28" s="19"/>
      <c r="Q28" s="19"/>
      <c r="R28" s="19"/>
      <c r="S28" s="19"/>
      <c r="T28" s="2"/>
      <c r="U28" s="2"/>
      <c r="V28" s="2"/>
    </row>
    <row r="29" spans="2:23" ht="18" customHeight="1" x14ac:dyDescent="0.25">
      <c r="B29" s="2"/>
      <c r="C29" s="299" t="s">
        <v>170</v>
      </c>
      <c r="D29" s="300"/>
      <c r="E29" s="300"/>
      <c r="F29" s="301"/>
      <c r="G29" s="301"/>
      <c r="H29" s="308">
        <v>8</v>
      </c>
      <c r="I29" s="300"/>
      <c r="J29" s="21"/>
      <c r="K29" s="19"/>
      <c r="L29" s="19"/>
      <c r="M29" s="19"/>
      <c r="N29" s="19"/>
      <c r="O29" s="19"/>
      <c r="P29" s="19"/>
      <c r="Q29" s="19"/>
      <c r="R29" s="19"/>
      <c r="S29" s="19"/>
      <c r="T29" s="2"/>
      <c r="U29" s="2"/>
      <c r="V29" s="2"/>
    </row>
    <row r="30" spans="2:23" x14ac:dyDescent="0.25">
      <c r="C30" s="299" t="s">
        <v>171</v>
      </c>
      <c r="D30" s="300"/>
      <c r="E30" s="300"/>
      <c r="F30" s="301"/>
      <c r="G30" s="301"/>
      <c r="H30" s="308">
        <v>0</v>
      </c>
      <c r="I30" s="300"/>
      <c r="J30" s="18"/>
    </row>
    <row r="31" spans="2:23" x14ac:dyDescent="0.25">
      <c r="C31" s="299" t="s">
        <v>172</v>
      </c>
      <c r="D31" s="300"/>
      <c r="E31" s="300"/>
      <c r="F31" s="301"/>
      <c r="G31" s="301"/>
      <c r="H31" s="308">
        <f>+H29+H30</f>
        <v>8</v>
      </c>
      <c r="I31" s="300"/>
      <c r="J31" s="18"/>
    </row>
    <row r="32" spans="2:23" x14ac:dyDescent="0.25">
      <c r="C32" s="299" t="s">
        <v>173</v>
      </c>
      <c r="D32" s="300"/>
      <c r="E32" s="300"/>
      <c r="F32" s="301"/>
      <c r="G32" s="301"/>
      <c r="H32" s="306" t="e">
        <f>+VLOOKUP($F$8,#REF!,3,FALSE)</f>
        <v>#REF!</v>
      </c>
      <c r="I32" s="302" t="s">
        <v>174</v>
      </c>
    </row>
    <row r="33" spans="3:9" x14ac:dyDescent="0.25">
      <c r="C33" s="303" t="s">
        <v>175</v>
      </c>
      <c r="D33" s="304"/>
      <c r="E33" s="18"/>
      <c r="F33" s="18"/>
      <c r="G33" s="18"/>
      <c r="H33" s="347">
        <v>7.17</v>
      </c>
      <c r="I33" s="302" t="s">
        <v>174</v>
      </c>
    </row>
    <row r="34" spans="3:9" x14ac:dyDescent="0.25">
      <c r="C34" s="2" t="s">
        <v>176</v>
      </c>
      <c r="D34" s="18"/>
      <c r="E34" s="18"/>
      <c r="F34" s="18"/>
      <c r="G34" s="18"/>
      <c r="H34" s="309" t="s">
        <v>178</v>
      </c>
      <c r="I34" s="18"/>
    </row>
  </sheetData>
  <pageMargins left="0.39370078740157483" right="0" top="0.59055118110236227" bottom="0.19685039370078741" header="0" footer="0"/>
  <pageSetup paperSize="9" scale="7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143</vt:i4>
      </vt:variant>
      <vt:variant>
        <vt:lpstr>Rangos con nombre</vt:lpstr>
      </vt:variant>
      <vt:variant>
        <vt:i4>156</vt:i4>
      </vt:variant>
    </vt:vector>
  </HeadingPairs>
  <TitlesOfParts>
    <vt:vector size="299" baseType="lpstr">
      <vt:lpstr>801 MPU.CAN.25MAY.BOEDO.MPU HAB</vt:lpstr>
      <vt:lpstr>801 MPU.CAN.25MAY.BOEDO.MPU SAB</vt:lpstr>
      <vt:lpstr>801 MPU.CAN.25MAY.BOEDO.MPU DOM</vt:lpstr>
      <vt:lpstr>802 MPU BOED.25 MAY.CANC.MPU HA</vt:lpstr>
      <vt:lpstr>802 MPU BOED.25 MAY.CANC.MP SAB</vt:lpstr>
      <vt:lpstr>802 MPU BOED.25 MAY.CANC.MP DOM</vt:lpstr>
      <vt:lpstr>803DIF.MPU MZA X VIEYT.HAB.</vt:lpstr>
      <vt:lpstr>803DIF.MPU MZA X VIEYT.SAB.</vt:lpstr>
      <vt:lpstr>804MAIPU BOEDO G.CRUZ CTRO HAB.</vt:lpstr>
      <vt:lpstr>804MAIPU BOEDO G.CRUZ CTRO SAB.</vt:lpstr>
      <vt:lpstr>804MAIPU BOEDO G.CRUZ CTRO DOM.</vt:lpstr>
      <vt:lpstr>810 MPU-R.PEÑ.R.CRUZ HAB.</vt:lpstr>
      <vt:lpstr>810 MPU-R.PEÑ.R.CRUZ SAB.</vt:lpstr>
      <vt:lpstr>810 MPU-R.PEÑ.R.CRUZ dom.</vt:lpstr>
      <vt:lpstr>811 MPU-CTRO-COQ.X R.CR.HAB</vt:lpstr>
      <vt:lpstr>811 MPU-CTRO-COQ.X R.CR.SAB.</vt:lpstr>
      <vt:lpstr>811 MPU-CTRO-COQ.X R.CR.DOM</vt:lpstr>
      <vt:lpstr>812 MPU-CTRO-COQ.X R.CR. HAB.</vt:lpstr>
      <vt:lpstr>812 MPU-CTRO-COQ.X R.CR. SAB.</vt:lpstr>
      <vt:lpstr>812 MPU-CTRO-COQ.X R.CR. DOM.</vt:lpstr>
      <vt:lpstr>813 MPU-CTRO-COQ.X R.CR. HAB.</vt:lpstr>
      <vt:lpstr>813 MPU-CTRO-COQ.X R.CR. SAB.</vt:lpstr>
      <vt:lpstr>813 MPU-CTRO-COQ.X R.CR. DOM.</vt:lpstr>
      <vt:lpstr>814 ESC.MUHN-CAN.PAL.PEL.</vt:lpstr>
      <vt:lpstr>815 EXP.COQ.MEZ.X GOM.A.ESTE H</vt:lpstr>
      <vt:lpstr>815 EXP.COQ.MEZ.X GOM.A.ESTE S</vt:lpstr>
      <vt:lpstr>816 DIF.COQ.AC.ESTE HAB.</vt:lpstr>
      <vt:lpstr>816 DIF.COQ.AC.ESTE SAB.</vt:lpstr>
      <vt:lpstr>817MPU MZA EXP.A.ESTE NOTTI HAB</vt:lpstr>
      <vt:lpstr>817MPU MZA EXP.A.ESTE NOTTI SAB</vt:lpstr>
      <vt:lpstr>818 MPU-V.VIÑEDO-PICCIONE HAB.</vt:lpstr>
      <vt:lpstr>818 MPU-V.VIÑEDO-PICCIONE SAB.</vt:lpstr>
      <vt:lpstr>818 MPU-V.VIÑEDO-PICCIONE DOM.</vt:lpstr>
      <vt:lpstr>819 ESC.FERNANDEZ</vt:lpstr>
      <vt:lpstr>820T.SOSA-MPU-CTRO CANC.HAB.</vt:lpstr>
      <vt:lpstr>820T.SOSA-MPU-CTRO CANC.SAB</vt:lpstr>
      <vt:lpstr>820T.SOSA-MPU-CTRO CANC.DOM</vt:lpstr>
      <vt:lpstr>821 DIF.MPU. HAB. </vt:lpstr>
      <vt:lpstr>821 DIF.MPU.SAB </vt:lpstr>
      <vt:lpstr>823 EXP.T.SOSA-MAZA HAB.</vt:lpstr>
      <vt:lpstr>823 EXP.T.SOSA-MAZA SAB. </vt:lpstr>
      <vt:lpstr>824T.SOSA-MPU-CTRO CANC.HAB.</vt:lpstr>
      <vt:lpstr>824T.SOSA-MPU-CTRO CANC.SAB.</vt:lpstr>
      <vt:lpstr>824T.SOSA-MPU-CTRO CANC.DOM.</vt:lpstr>
      <vt:lpstr>825ESC.T.SOSA-MPU-LUZ.</vt:lpstr>
      <vt:lpstr>830 LUJ.REC.MPU.LUZ HAB.</vt:lpstr>
      <vt:lpstr>830 LUJ.REC.MPU.LUZ SAB.</vt:lpstr>
      <vt:lpstr>830 LUJ.REC.MPU.LUZ DOM.</vt:lpstr>
      <vt:lpstr>840 RUTT.MPU.C.AGR.HAB.</vt:lpstr>
      <vt:lpstr>840 RUTT.MPU.C.AGR.SAB.</vt:lpstr>
      <vt:lpstr>840 RUTT.MPU.C.AGR.DOM.</vt:lpstr>
      <vt:lpstr>850 STA BLANCA MPU HAB.</vt:lpstr>
      <vt:lpstr>850 STA BLANCA MPU SAB.</vt:lpstr>
      <vt:lpstr>850 STA BLANCA MPU DOM.</vt:lpstr>
      <vt:lpstr>852 MPU BARR.C.GARDELA HAB.</vt:lpstr>
      <vt:lpstr>852 MPU BARR.C.GARDELA SAB.</vt:lpstr>
      <vt:lpstr>852 MPU BARR.C.GARDELA DOM.</vt:lpstr>
      <vt:lpstr>853 ESC.RUTA 60 TARDE</vt:lpstr>
      <vt:lpstr>854 MAIPU S.ROQUE RTA 50 HAB.</vt:lpstr>
      <vt:lpstr>854 MAIPU S.ROQUE RTA 50 SAB.</vt:lpstr>
      <vt:lpstr>854 MAIPU S.ROQUE RTA 50 DOM.</vt:lpstr>
      <vt:lpstr>855 MAIPU S.ROQUE C.VIEJO HAB</vt:lpstr>
      <vt:lpstr>855 MAIPU S.ROQUE C.VIEJO HAB.</vt:lpstr>
      <vt:lpstr>855 MAIPU S.ROQUE C.VIEJO SAB.</vt:lpstr>
      <vt:lpstr>855 MAIPU S.ROQUE C.VIEJO DOM.</vt:lpstr>
      <vt:lpstr>857 MPU BARRIALES JUNIN HAB.</vt:lpstr>
      <vt:lpstr>857 MPU BARRIALES JUNIN SAB.</vt:lpstr>
      <vt:lpstr>857 MPU BARRIALES JUNIN DOM.</vt:lpstr>
      <vt:lpstr>858 MPU.3ESQ.LUNL.HAB.1º VTA</vt:lpstr>
      <vt:lpstr>858 MPU.3ESQ.LUNL.SAB.1º VTA</vt:lpstr>
      <vt:lpstr>858 MPU.3ESQ.LUNL.DOM.1º VTA</vt:lpstr>
      <vt:lpstr>859 MPU.3ESQ.LUNL.HAB.ULT.VTA</vt:lpstr>
      <vt:lpstr>859 MPU.3ESQ.LUNL.SAB.ULT.VTA</vt:lpstr>
      <vt:lpstr>859 MPU.3ESQ.LUNL.DOM.ULT.VTA</vt:lpstr>
      <vt:lpstr>860 MPU.3ESQ.LUNL.HAB.</vt:lpstr>
      <vt:lpstr>860 MPU.3ESQ.LUNL.SAB.</vt:lpstr>
      <vt:lpstr>860 MPU.3ESQ.LUNL.DOM.</vt:lpstr>
      <vt:lpstr>861 MPU.LUNL.3 ESQ.HAB.</vt:lpstr>
      <vt:lpstr>861 MPU.LUNL.3 ESQ.SAB.</vt:lpstr>
      <vt:lpstr>861 MPU.LUNL.3 ESQ.DOM.</vt:lpstr>
      <vt:lpstr>863 DIF.REC.MZA HAB.</vt:lpstr>
      <vt:lpstr>863 DIF.REC.MZA SAB. </vt:lpstr>
      <vt:lpstr>864 MPU SUP.3ESQ.P.MOL.HAB.</vt:lpstr>
      <vt:lpstr>864 MPU SUP.3ESQ.P.MOL.SAB.</vt:lpstr>
      <vt:lpstr>864 MPU SUP.3ESQ.P.MOL.DOM.</vt:lpstr>
      <vt:lpstr>865 AMUPE.3ESQ.MZA HAB.</vt:lpstr>
      <vt:lpstr>865 AMUPE.3ESQ.MZASAB.</vt:lpstr>
      <vt:lpstr>865 AMUPE.3ESQ.MZADOM</vt:lpstr>
      <vt:lpstr>866 AMUPE T.SOSA MZA HAB.</vt:lpstr>
      <vt:lpstr>866 AMUPE T.SOSA MZA SAB.</vt:lpstr>
      <vt:lpstr>866 AMUPE T.SOSA MZA DOM</vt:lpstr>
      <vt:lpstr>867 DIF.3ESQ.MZA SAR.HAB.</vt:lpstr>
      <vt:lpstr>867 DIF.3ESQ.MZA SAR.SAB.</vt:lpstr>
      <vt:lpstr>868 ESC.LUNLUNTA MAÑANA</vt:lpstr>
      <vt:lpstr>869 ESC.LUNLUNTA MEDIODIA</vt:lpstr>
      <vt:lpstr>870 MPU BARR.x URQ.HAB.</vt:lpstr>
      <vt:lpstr>870 MPU BARR.x URQ.SAB.</vt:lpstr>
      <vt:lpstr>870 MPU BARR.x URQ.DOM.</vt:lpstr>
      <vt:lpstr>871 MPU BARR.X ALTO HAB.</vt:lpstr>
      <vt:lpstr>871 MPU BARR.X ALTO SAB.</vt:lpstr>
      <vt:lpstr>871 MPU BARR.X ALTO DOM.</vt:lpstr>
      <vt:lpstr>872 MPU.BARR.x CARRIL HAB.</vt:lpstr>
      <vt:lpstr>872 MPU.BARR.x CARRIL SAB.</vt:lpstr>
      <vt:lpstr>872 MPU.BARR.x CARRIL DOM.</vt:lpstr>
      <vt:lpstr>875MPU.LUNL.3 ESQ.HAB.1ºvta</vt:lpstr>
      <vt:lpstr>875MPU.LUNL.3 ESQ.SAB.1ºvta</vt:lpstr>
      <vt:lpstr>875MPU.LUNL.3 ESQ.DOM.1ºvta</vt:lpstr>
      <vt:lpstr>876MPU.LUNL.3 ESQ.HAB.ULT.VTA</vt:lpstr>
      <vt:lpstr>876MPU.LUNL.3 ESQ.SAB.ULT.VTA</vt:lpstr>
      <vt:lpstr>877MPU SUP.3ESQ.P.MOL.HAB.1ºvta</vt:lpstr>
      <vt:lpstr>877MPU SUP.3ESQ.P.MOL.SAB.1ºvta</vt:lpstr>
      <vt:lpstr>877MPU SUP.3ESQ.P.MOL.DOM.1ºvta</vt:lpstr>
      <vt:lpstr>878MPU SUP.3ESQ.P.MOL.HAB.u.vt.</vt:lpstr>
      <vt:lpstr>878MPU SUP.3ESQ.P.MOL.SAB.u.vt.</vt:lpstr>
      <vt:lpstr>880 MPU CHACH.xV.ARAND.HAB.</vt:lpstr>
      <vt:lpstr>880 MPU CHACH.xV.ARAND.SAB.</vt:lpstr>
      <vt:lpstr>880 MPU CHACH.xV.ARAND.DOM.</vt:lpstr>
      <vt:lpstr>881 MPU CHACH.RUSS.SUP.HAB.</vt:lpstr>
      <vt:lpstr>881 MPU CHACH.RUSS.SUP.SAB.</vt:lpstr>
      <vt:lpstr>881 MPU CHACH.RUSS.SUP.DOM.</vt:lpstr>
      <vt:lpstr>882 MPU BARR.X ALTO HAB.1º VTA</vt:lpstr>
      <vt:lpstr>882 MPU BARR.X ALTO SAB.1º VTA</vt:lpstr>
      <vt:lpstr>882 MPU BARR.X ALTO DOM.1º VTA</vt:lpstr>
      <vt:lpstr>883MPU BARR.X ALTO SAB.ULT.VTA</vt:lpstr>
      <vt:lpstr>883MPU BARR.X ALTO DOM.ULT.VTA</vt:lpstr>
      <vt:lpstr>884 MPU.BARR.x CARRIL HAB.1ºVTA</vt:lpstr>
      <vt:lpstr>884 MPU.BARR.x CARRIL SAB.1ºVTA</vt:lpstr>
      <vt:lpstr>884 MPU.BARR.x CARRIL DOM.1ºVTA</vt:lpstr>
      <vt:lpstr>885 MPU.BARR.x CARRIL HAB.UL.VT</vt:lpstr>
      <vt:lpstr>885 MPU.BARR.x CARRIL SAB.UL.VT</vt:lpstr>
      <vt:lpstr>885 MPU.BARR.x CARRIL DOM.UL.VT</vt:lpstr>
      <vt:lpstr>890 ESC.C.ALV.MAÑ.</vt:lpstr>
      <vt:lpstr>891 ESC.C.ALV.MED. </vt:lpstr>
      <vt:lpstr>892 ESC.C.ALV.TARDE</vt:lpstr>
      <vt:lpstr>893 ESC.COQ.TARDE</vt:lpstr>
      <vt:lpstr>894 ESC.cens peralta noche</vt:lpstr>
      <vt:lpstr>896 3ESQ.P.MOL.MZA DIRT. HAB</vt:lpstr>
      <vt:lpstr>896 3ESQ.P.MOL.MZA DIRT. SAB.</vt:lpstr>
      <vt:lpstr>897 MPU BARR.xALT.ESC.C.P.HAB.</vt:lpstr>
      <vt:lpstr>898 MPU BARR.xALT.HAB.ESC.TOSO</vt:lpstr>
      <vt:lpstr>1856 ESC.STA BLANCA MAÑ.</vt:lpstr>
      <vt:lpstr>1873 ESC.MPU.3ESQ.LUNL.HAB.</vt:lpstr>
      <vt:lpstr>1874 MPU-CTRO-COQ.X R.CR. H.ESC</vt:lpstr>
      <vt:lpstr>'801 MPU.CAN.25MAY.BOEDO.MPU HAB'!Área_de_impresión</vt:lpstr>
      <vt:lpstr>'804MAIPU BOEDO G.CRUZ CTRO DOM.'!Área_de_impresión</vt:lpstr>
      <vt:lpstr>'804MAIPU BOEDO G.CRUZ CTRO HAB.'!Área_de_impresión</vt:lpstr>
      <vt:lpstr>'804MAIPU BOEDO G.CRUZ CTRO SAB.'!Área_de_impresión</vt:lpstr>
      <vt:lpstr>'810 MPU-R.PEÑ.R.CRUZ SAB.'!Área_de_impresión</vt:lpstr>
      <vt:lpstr>'811 MPU-CTRO-COQ.X R.CR.SAB.'!Área_de_impresión</vt:lpstr>
      <vt:lpstr>'812 MPU-CTRO-COQ.X R.CR. SAB.'!Área_de_impresión</vt:lpstr>
      <vt:lpstr>'813 MPU-CTRO-COQ.X R.CR. SAB.'!Área_de_impresión</vt:lpstr>
      <vt:lpstr>'814 ESC.MUHN-CAN.PAL.PEL.'!Área_de_impresión</vt:lpstr>
      <vt:lpstr>'818 MPU-V.VIÑEDO-PICCIONE DOM.'!Área_de_impresión</vt:lpstr>
      <vt:lpstr>'818 MPU-V.VIÑEDO-PICCIONE SAB.'!Área_de_impresión</vt:lpstr>
      <vt:lpstr>'819 ESC.FERNANDEZ'!Área_de_impresión</vt:lpstr>
      <vt:lpstr>'820T.SOSA-MPU-CTRO CANC.DOM'!Área_de_impresión</vt:lpstr>
      <vt:lpstr>'820T.SOSA-MPU-CTRO CANC.HAB.'!Área_de_impresión</vt:lpstr>
      <vt:lpstr>'820T.SOSA-MPU-CTRO CANC.SAB'!Área_de_impresión</vt:lpstr>
      <vt:lpstr>'821 DIF.MPU.SAB '!Área_de_impresión</vt:lpstr>
      <vt:lpstr>'824T.SOSA-MPU-CTRO CANC.DOM.'!Área_de_impresión</vt:lpstr>
      <vt:lpstr>'824T.SOSA-MPU-CTRO CANC.HAB.'!Área_de_impresión</vt:lpstr>
      <vt:lpstr>'824T.SOSA-MPU-CTRO CANC.SAB.'!Área_de_impresión</vt:lpstr>
      <vt:lpstr>'830 LUJ.REC.MPU.LUZ DOM.'!Área_de_impresión</vt:lpstr>
      <vt:lpstr>'830 LUJ.REC.MPU.LUZ HAB.'!Área_de_impresión</vt:lpstr>
      <vt:lpstr>'830 LUJ.REC.MPU.LUZ SAB.'!Área_de_impresión</vt:lpstr>
      <vt:lpstr>'840 RUTT.MPU.C.AGR.DOM.'!Área_de_impresión</vt:lpstr>
      <vt:lpstr>'840 RUTT.MPU.C.AGR.HAB.'!Área_de_impresión</vt:lpstr>
      <vt:lpstr>'840 RUTT.MPU.C.AGR.SAB.'!Área_de_impresión</vt:lpstr>
      <vt:lpstr>'850 STA BLANCA MPU HAB.'!Área_de_impresión</vt:lpstr>
      <vt:lpstr>'865 AMUPE.3ESQ.MZA HAB.'!Área_de_impresión</vt:lpstr>
      <vt:lpstr>'865 AMUPE.3ESQ.MZASAB.'!Área_de_impresión</vt:lpstr>
      <vt:lpstr>'866 AMUPE T.SOSA MZA DOM'!Área_de_impresión</vt:lpstr>
      <vt:lpstr>'866 AMUPE T.SOSA MZA HAB.'!Área_de_impresión</vt:lpstr>
      <vt:lpstr>'866 AMUPE T.SOSA MZA SAB.'!Área_de_impresión</vt:lpstr>
      <vt:lpstr>'870 MPU BARR.x URQ.SAB.'!Área_de_impresión</vt:lpstr>
      <vt:lpstr>'871 MPU BARR.X ALTO HAB.'!Área_de_impresión</vt:lpstr>
      <vt:lpstr>'1856 ESC.STA BLANCA MAÑ.'!Títulos_a_imprimir</vt:lpstr>
      <vt:lpstr>'1873 ESC.MPU.3ESQ.LUNL.HAB.'!Títulos_a_imprimir</vt:lpstr>
      <vt:lpstr>'1874 MPU-CTRO-COQ.X R.CR. H.ESC'!Títulos_a_imprimir</vt:lpstr>
      <vt:lpstr>'801 MPU.CAN.25MAY.BOEDO.MPU DOM'!Títulos_a_imprimir</vt:lpstr>
      <vt:lpstr>'801 MPU.CAN.25MAY.BOEDO.MPU HAB'!Títulos_a_imprimir</vt:lpstr>
      <vt:lpstr>'801 MPU.CAN.25MAY.BOEDO.MPU SAB'!Títulos_a_imprimir</vt:lpstr>
      <vt:lpstr>'802 MPU BOED.25 MAY.CANC.MP DOM'!Títulos_a_imprimir</vt:lpstr>
      <vt:lpstr>'802 MPU BOED.25 MAY.CANC.MP SAB'!Títulos_a_imprimir</vt:lpstr>
      <vt:lpstr>'802 MPU BOED.25 MAY.CANC.MPU HA'!Títulos_a_imprimir</vt:lpstr>
      <vt:lpstr>'803DIF.MPU MZA X VIEYT.HAB.'!Títulos_a_imprimir</vt:lpstr>
      <vt:lpstr>'803DIF.MPU MZA X VIEYT.SAB.'!Títulos_a_imprimir</vt:lpstr>
      <vt:lpstr>'804MAIPU BOEDO G.CRUZ CTRO DOM.'!Títulos_a_imprimir</vt:lpstr>
      <vt:lpstr>'804MAIPU BOEDO G.CRUZ CTRO HAB.'!Títulos_a_imprimir</vt:lpstr>
      <vt:lpstr>'804MAIPU BOEDO G.CRUZ CTRO SAB.'!Títulos_a_imprimir</vt:lpstr>
      <vt:lpstr>'810 MPU-R.PEÑ.R.CRUZ dom.'!Títulos_a_imprimir</vt:lpstr>
      <vt:lpstr>'810 MPU-R.PEÑ.R.CRUZ HAB.'!Títulos_a_imprimir</vt:lpstr>
      <vt:lpstr>'811 MPU-CTRO-COQ.X R.CR.DOM'!Títulos_a_imprimir</vt:lpstr>
      <vt:lpstr>'811 MPU-CTRO-COQ.X R.CR.HAB'!Títulos_a_imprimir</vt:lpstr>
      <vt:lpstr>'812 MPU-CTRO-COQ.X R.CR. DOM.'!Títulos_a_imprimir</vt:lpstr>
      <vt:lpstr>'812 MPU-CTRO-COQ.X R.CR. HAB.'!Títulos_a_imprimir</vt:lpstr>
      <vt:lpstr>'813 MPU-CTRO-COQ.X R.CR. DOM.'!Títulos_a_imprimir</vt:lpstr>
      <vt:lpstr>'813 MPU-CTRO-COQ.X R.CR. HAB.'!Títulos_a_imprimir</vt:lpstr>
      <vt:lpstr>'814 ESC.MUHN-CAN.PAL.PEL.'!Títulos_a_imprimir</vt:lpstr>
      <vt:lpstr>'815 EXP.COQ.MEZ.X GOM.A.ESTE H'!Títulos_a_imprimir</vt:lpstr>
      <vt:lpstr>'815 EXP.COQ.MEZ.X GOM.A.ESTE S'!Títulos_a_imprimir</vt:lpstr>
      <vt:lpstr>'816 DIF.COQ.AC.ESTE HAB.'!Títulos_a_imprimir</vt:lpstr>
      <vt:lpstr>'816 DIF.COQ.AC.ESTE SAB.'!Títulos_a_imprimir</vt:lpstr>
      <vt:lpstr>'817MPU MZA EXP.A.ESTE NOTTI HAB'!Títulos_a_imprimir</vt:lpstr>
      <vt:lpstr>'817MPU MZA EXP.A.ESTE NOTTI SAB'!Títulos_a_imprimir</vt:lpstr>
      <vt:lpstr>'818 MPU-V.VIÑEDO-PICCIONE DOM.'!Títulos_a_imprimir</vt:lpstr>
      <vt:lpstr>'818 MPU-V.VIÑEDO-PICCIONE HAB.'!Títulos_a_imprimir</vt:lpstr>
      <vt:lpstr>'818 MPU-V.VIÑEDO-PICCIONE SAB.'!Títulos_a_imprimir</vt:lpstr>
      <vt:lpstr>'819 ESC.FERNANDEZ'!Títulos_a_imprimir</vt:lpstr>
      <vt:lpstr>'820T.SOSA-MPU-CTRO CANC.DOM'!Títulos_a_imprimir</vt:lpstr>
      <vt:lpstr>'820T.SOSA-MPU-CTRO CANC.HAB.'!Títulos_a_imprimir</vt:lpstr>
      <vt:lpstr>'820T.SOSA-MPU-CTRO CANC.SAB'!Títulos_a_imprimir</vt:lpstr>
      <vt:lpstr>'821 DIF.MPU. HAB. '!Títulos_a_imprimir</vt:lpstr>
      <vt:lpstr>'821 DIF.MPU.SAB '!Títulos_a_imprimir</vt:lpstr>
      <vt:lpstr>'823 EXP.T.SOSA-MAZA HAB.'!Títulos_a_imprimir</vt:lpstr>
      <vt:lpstr>'824T.SOSA-MPU-CTRO CANC.DOM.'!Títulos_a_imprimir</vt:lpstr>
      <vt:lpstr>'824T.SOSA-MPU-CTRO CANC.HAB.'!Títulos_a_imprimir</vt:lpstr>
      <vt:lpstr>'824T.SOSA-MPU-CTRO CANC.SAB.'!Títulos_a_imprimir</vt:lpstr>
      <vt:lpstr>'825ESC.T.SOSA-MPU-LUZ.'!Títulos_a_imprimir</vt:lpstr>
      <vt:lpstr>'830 LUJ.REC.MPU.LUZ DOM.'!Títulos_a_imprimir</vt:lpstr>
      <vt:lpstr>'830 LUJ.REC.MPU.LUZ HAB.'!Títulos_a_imprimir</vt:lpstr>
      <vt:lpstr>'830 LUJ.REC.MPU.LUZ SAB.'!Títulos_a_imprimir</vt:lpstr>
      <vt:lpstr>'840 RUTT.MPU.C.AGR.DOM.'!Títulos_a_imprimir</vt:lpstr>
      <vt:lpstr>'840 RUTT.MPU.C.AGR.HAB.'!Títulos_a_imprimir</vt:lpstr>
      <vt:lpstr>'840 RUTT.MPU.C.AGR.SAB.'!Títulos_a_imprimir</vt:lpstr>
      <vt:lpstr>'850 STA BLANCA MPU DOM.'!Títulos_a_imprimir</vt:lpstr>
      <vt:lpstr>'850 STA BLANCA MPU HAB.'!Títulos_a_imprimir</vt:lpstr>
      <vt:lpstr>'850 STA BLANCA MPU SAB.'!Títulos_a_imprimir</vt:lpstr>
      <vt:lpstr>'852 MPU BARR.C.GARDELA DOM.'!Títulos_a_imprimir</vt:lpstr>
      <vt:lpstr>'852 MPU BARR.C.GARDELA HAB.'!Títulos_a_imprimir</vt:lpstr>
      <vt:lpstr>'852 MPU BARR.C.GARDELA SAB.'!Títulos_a_imprimir</vt:lpstr>
      <vt:lpstr>'853 ESC.RUTA 60 TARDE'!Títulos_a_imprimir</vt:lpstr>
      <vt:lpstr>'854 MAIPU S.ROQUE RTA 50 DOM.'!Títulos_a_imprimir</vt:lpstr>
      <vt:lpstr>'854 MAIPU S.ROQUE RTA 50 HAB.'!Títulos_a_imprimir</vt:lpstr>
      <vt:lpstr>'854 MAIPU S.ROQUE RTA 50 SAB.'!Títulos_a_imprimir</vt:lpstr>
      <vt:lpstr>'855 MAIPU S.ROQUE C.VIEJO DOM.'!Títulos_a_imprimir</vt:lpstr>
      <vt:lpstr>'855 MAIPU S.ROQUE C.VIEJO HAB'!Títulos_a_imprimir</vt:lpstr>
      <vt:lpstr>'855 MAIPU S.ROQUE C.VIEJO HAB.'!Títulos_a_imprimir</vt:lpstr>
      <vt:lpstr>'855 MAIPU S.ROQUE C.VIEJO SAB.'!Títulos_a_imprimir</vt:lpstr>
      <vt:lpstr>'857 MPU BARRIALES JUNIN DOM.'!Títulos_a_imprimir</vt:lpstr>
      <vt:lpstr>'857 MPU BARRIALES JUNIN HAB.'!Títulos_a_imprimir</vt:lpstr>
      <vt:lpstr>'857 MPU BARRIALES JUNIN SAB.'!Títulos_a_imprimir</vt:lpstr>
      <vt:lpstr>'858 MPU.3ESQ.LUNL.DOM.1º VTA'!Títulos_a_imprimir</vt:lpstr>
      <vt:lpstr>'858 MPU.3ESQ.LUNL.HAB.1º VTA'!Títulos_a_imprimir</vt:lpstr>
      <vt:lpstr>'858 MPU.3ESQ.LUNL.SAB.1º VTA'!Títulos_a_imprimir</vt:lpstr>
      <vt:lpstr>'859 MPU.3ESQ.LUNL.DOM.ULT.VTA'!Títulos_a_imprimir</vt:lpstr>
      <vt:lpstr>'859 MPU.3ESQ.LUNL.HAB.ULT.VTA'!Títulos_a_imprimir</vt:lpstr>
      <vt:lpstr>'859 MPU.3ESQ.LUNL.SAB.ULT.VTA'!Títulos_a_imprimir</vt:lpstr>
      <vt:lpstr>'860 MPU.3ESQ.LUNL.HAB.'!Títulos_a_imprimir</vt:lpstr>
      <vt:lpstr>'860 MPU.3ESQ.LUNL.SAB.'!Títulos_a_imprimir</vt:lpstr>
      <vt:lpstr>'861 MPU.LUNL.3 ESQ.DOM.'!Títulos_a_imprimir</vt:lpstr>
      <vt:lpstr>'861 MPU.LUNL.3 ESQ.HAB.'!Títulos_a_imprimir</vt:lpstr>
      <vt:lpstr>'861 MPU.LUNL.3 ESQ.SAB.'!Títulos_a_imprimir</vt:lpstr>
      <vt:lpstr>'863 DIF.REC.MZA HAB.'!Títulos_a_imprimir</vt:lpstr>
      <vt:lpstr>'863 DIF.REC.MZA SAB. '!Títulos_a_imprimir</vt:lpstr>
      <vt:lpstr>'867 DIF.3ESQ.MZA SAR.HAB.'!Títulos_a_imprimir</vt:lpstr>
      <vt:lpstr>'867 DIF.3ESQ.MZA SAR.SAB.'!Títulos_a_imprimir</vt:lpstr>
      <vt:lpstr>'868 ESC.LUNLUNTA MAÑANA'!Títulos_a_imprimir</vt:lpstr>
      <vt:lpstr>'869 ESC.LUNLUNTA MEDIODIA'!Títulos_a_imprimir</vt:lpstr>
      <vt:lpstr>'870 MPU BARR.x URQ.DOM.'!Títulos_a_imprimir</vt:lpstr>
      <vt:lpstr>'870 MPU BARR.x URQ.HAB.'!Títulos_a_imprimir</vt:lpstr>
      <vt:lpstr>'870 MPU BARR.x URQ.SAB.'!Títulos_a_imprimir</vt:lpstr>
      <vt:lpstr>'871 MPU BARR.X ALTO DOM.'!Títulos_a_imprimir</vt:lpstr>
      <vt:lpstr>'871 MPU BARR.X ALTO HAB.'!Títulos_a_imprimir</vt:lpstr>
      <vt:lpstr>'871 MPU BARR.X ALTO SAB.'!Títulos_a_imprimir</vt:lpstr>
      <vt:lpstr>'872 MPU.BARR.x CARRIL DOM.'!Títulos_a_imprimir</vt:lpstr>
      <vt:lpstr>'872 MPU.BARR.x CARRIL HAB.'!Títulos_a_imprimir</vt:lpstr>
      <vt:lpstr>'872 MPU.BARR.x CARRIL SAB.'!Títulos_a_imprimir</vt:lpstr>
      <vt:lpstr>'875MPU.LUNL.3 ESQ.DOM.1ºvta'!Títulos_a_imprimir</vt:lpstr>
      <vt:lpstr>'875MPU.LUNL.3 ESQ.HAB.1ºvta'!Títulos_a_imprimir</vt:lpstr>
      <vt:lpstr>'875MPU.LUNL.3 ESQ.SAB.1ºvta'!Títulos_a_imprimir</vt:lpstr>
      <vt:lpstr>'876MPU.LUNL.3 ESQ.HAB.ULT.VTA'!Títulos_a_imprimir</vt:lpstr>
      <vt:lpstr>'876MPU.LUNL.3 ESQ.SAB.ULT.VTA'!Títulos_a_imprimir</vt:lpstr>
      <vt:lpstr>'880 MPU CHACH.xV.ARAND.DOM.'!Títulos_a_imprimir</vt:lpstr>
      <vt:lpstr>'880 MPU CHACH.xV.ARAND.HAB.'!Títulos_a_imprimir</vt:lpstr>
      <vt:lpstr>'880 MPU CHACH.xV.ARAND.SAB.'!Títulos_a_imprimir</vt:lpstr>
      <vt:lpstr>'881 MPU CHACH.RUSS.SUP.DOM.'!Títulos_a_imprimir</vt:lpstr>
      <vt:lpstr>'881 MPU CHACH.RUSS.SUP.HAB.'!Títulos_a_imprimir</vt:lpstr>
      <vt:lpstr>'881 MPU CHACH.RUSS.SUP.SAB.'!Títulos_a_imprimir</vt:lpstr>
      <vt:lpstr>'882 MPU BARR.X ALTO DOM.1º VTA'!Títulos_a_imprimir</vt:lpstr>
      <vt:lpstr>'882 MPU BARR.X ALTO HAB.1º VTA'!Títulos_a_imprimir</vt:lpstr>
      <vt:lpstr>'882 MPU BARR.X ALTO SAB.1º VTA'!Títulos_a_imprimir</vt:lpstr>
      <vt:lpstr>'883MPU BARR.X ALTO DOM.ULT.VTA'!Títulos_a_imprimir</vt:lpstr>
      <vt:lpstr>'883MPU BARR.X ALTO SAB.ULT.VTA'!Títulos_a_imprimir</vt:lpstr>
      <vt:lpstr>'884 MPU.BARR.x CARRIL DOM.1ºVTA'!Títulos_a_imprimir</vt:lpstr>
      <vt:lpstr>'884 MPU.BARR.x CARRIL HAB.1ºVTA'!Títulos_a_imprimir</vt:lpstr>
      <vt:lpstr>'884 MPU.BARR.x CARRIL SAB.1ºVTA'!Títulos_a_imprimir</vt:lpstr>
      <vt:lpstr>'885 MPU.BARR.x CARRIL DOM.UL.VT'!Títulos_a_imprimir</vt:lpstr>
      <vt:lpstr>'885 MPU.BARR.x CARRIL HAB.UL.VT'!Títulos_a_imprimir</vt:lpstr>
      <vt:lpstr>'885 MPU.BARR.x CARRIL SAB.UL.VT'!Títulos_a_imprimir</vt:lpstr>
      <vt:lpstr>'890 ESC.C.ALV.MAÑ.'!Títulos_a_imprimir</vt:lpstr>
      <vt:lpstr>'891 ESC.C.ALV.MED. '!Títulos_a_imprimir</vt:lpstr>
      <vt:lpstr>'892 ESC.C.ALV.TARDE'!Títulos_a_imprimir</vt:lpstr>
      <vt:lpstr>'893 ESC.COQ.TARDE'!Títulos_a_imprimir</vt:lpstr>
      <vt:lpstr>'894 ESC.cens peralta noche'!Títulos_a_imprimir</vt:lpstr>
      <vt:lpstr>'896 3ESQ.P.MOL.MZA DIRT. HAB'!Títulos_a_imprimir</vt:lpstr>
      <vt:lpstr>'896 3ESQ.P.MOL.MZA DIRT. SAB.'!Títulos_a_imprimir</vt:lpstr>
      <vt:lpstr>'897 MPU BARR.xALT.ESC.C.P.HAB.'!Títulos_a_imprimir</vt:lpstr>
      <vt:lpstr>'898 MPU BARR.xALT.HAB.ESC.TOSO'!Títulos_a_imprimir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Moreno</dc:creator>
  <cp:lastModifiedBy>Alexis Gabriel Villanueva</cp:lastModifiedBy>
  <cp:lastPrinted>2022-05-19T20:35:48Z</cp:lastPrinted>
  <dcterms:created xsi:type="dcterms:W3CDTF">2018-01-17T10:35:55Z</dcterms:created>
  <dcterms:modified xsi:type="dcterms:W3CDTF">2023-06-13T12:42:15Z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